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A95CC90C-A618-4D79-8AA8-8B76A92C647E}" xr6:coauthVersionLast="47" xr6:coauthVersionMax="47" xr10:uidLastSave="{00000000-0000-0000-0000-000000000000}"/>
  <bookViews>
    <workbookView xWindow="2660" yWindow="2660" windowWidth="14400" windowHeight="8170" tabRatio="990" xr2:uid="{00000000-000D-0000-FFFF-FFFF00000000}"/>
  </bookViews>
  <sheets>
    <sheet name="目次" sheetId="33" r:id="rId1"/>
    <sheet name="1統合大39部門" sheetId="29" r:id="rId2"/>
    <sheet name="2県基本185部門" sheetId="26" r:id="rId3"/>
    <sheet name="3国基本508部門" sheetId="27" r:id="rId4"/>
    <sheet name="国基本分類県CT" sheetId="28" r:id="rId5"/>
    <sheet name="h2_94部門" sheetId="32" r:id="rId6"/>
    <sheet name="h7コード表" sheetId="31" r:id="rId7"/>
    <sheet name="h12コード表" sheetId="30" r:id="rId8"/>
    <sheet name="h17コード表" sheetId="19" r:id="rId9"/>
    <sheet name="h23コード表" sheetId="24" r:id="rId10"/>
    <sheet name="h27コード表" sheetId="25" r:id="rId11"/>
  </sheets>
  <definedNames>
    <definedName name="_xlnm.Print_Titles" localSheetId="8">h17コード表!$4:$7</definedName>
  </definedNames>
  <calcPr calcId="191029" calcMode="autoNoTable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9" i="27" l="1"/>
  <c r="C6" i="29"/>
  <c r="C42" i="29"/>
  <c r="G9" i="32"/>
  <c r="C8" i="29"/>
  <c r="G8" i="32"/>
  <c r="C7" i="29" s="1"/>
  <c r="G21" i="32"/>
  <c r="C20" i="29"/>
  <c r="G20" i="32"/>
  <c r="C19" i="29" s="1"/>
  <c r="G19" i="32"/>
  <c r="G26" i="32"/>
  <c r="C25" i="29" s="1"/>
  <c r="H23" i="32"/>
  <c r="G25" i="32"/>
  <c r="C24" i="29" s="1"/>
  <c r="G24" i="32"/>
  <c r="C23" i="29" s="1"/>
  <c r="G18" i="32"/>
  <c r="C17" i="29" s="1"/>
  <c r="G17" i="32"/>
  <c r="C16" i="29" s="1"/>
  <c r="G16" i="32"/>
  <c r="C15" i="29" s="1"/>
  <c r="G15" i="32"/>
  <c r="C14" i="29" s="1"/>
  <c r="G14" i="32"/>
  <c r="C13" i="29" s="1"/>
  <c r="G13" i="32"/>
  <c r="C12" i="29" s="1"/>
  <c r="G12" i="32"/>
  <c r="C11" i="29" s="1"/>
  <c r="G11" i="32"/>
  <c r="C10" i="29" s="1"/>
  <c r="G41" i="32"/>
  <c r="C40" i="29"/>
  <c r="G40" i="32"/>
  <c r="C39" i="29" s="1"/>
  <c r="H38" i="32"/>
  <c r="G37" i="32"/>
  <c r="C36" i="29" s="1"/>
  <c r="G36" i="32"/>
  <c r="C35" i="29" s="1"/>
  <c r="G35" i="32"/>
  <c r="C34" i="29"/>
  <c r="G34" i="32"/>
  <c r="C33" i="29" s="1"/>
  <c r="C101" i="32"/>
  <c r="G33" i="32"/>
  <c r="C32" i="29" s="1"/>
  <c r="G32" i="32"/>
  <c r="C31" i="29" s="1"/>
  <c r="G31" i="32"/>
  <c r="C30" i="29" s="1"/>
  <c r="G30" i="32"/>
  <c r="C29" i="29" s="1"/>
  <c r="G29" i="32"/>
  <c r="C28" i="29"/>
  <c r="G28" i="32"/>
  <c r="C27" i="29" s="1"/>
  <c r="G27" i="32"/>
  <c r="C26" i="29" s="1"/>
  <c r="G10" i="32"/>
  <c r="C9" i="29" s="1"/>
  <c r="G7" i="32"/>
  <c r="G6" i="32"/>
  <c r="C5" i="29" s="1"/>
  <c r="G5" i="32"/>
  <c r="C4" i="29" s="1"/>
  <c r="G43" i="32"/>
  <c r="G42" i="32"/>
  <c r="C41" i="29" s="1"/>
  <c r="K657" i="31"/>
  <c r="K655" i="31"/>
  <c r="K654" i="31"/>
  <c r="K653" i="31"/>
  <c r="K652" i="31"/>
  <c r="K651" i="31"/>
  <c r="K648" i="31"/>
  <c r="K645" i="31"/>
  <c r="K643" i="31"/>
  <c r="K642" i="31"/>
  <c r="K641" i="31"/>
  <c r="K640" i="31"/>
  <c r="K633" i="31"/>
  <c r="K632" i="31"/>
  <c r="K631" i="31"/>
  <c r="K630" i="31"/>
  <c r="K626" i="31"/>
  <c r="K625" i="31"/>
  <c r="K624" i="31"/>
  <c r="K619" i="31"/>
  <c r="K617" i="31"/>
  <c r="K615" i="31"/>
  <c r="K611" i="31"/>
  <c r="K608" i="31"/>
  <c r="K606" i="31"/>
  <c r="H595" i="31"/>
  <c r="A343" i="31"/>
  <c r="K265" i="31"/>
  <c r="K595" i="31" s="1"/>
  <c r="J118" i="27"/>
  <c r="J283" i="27"/>
  <c r="J315" i="27"/>
  <c r="J319" i="27"/>
  <c r="J422" i="27"/>
  <c r="J470" i="27"/>
  <c r="D263" i="27"/>
  <c r="J263" i="27"/>
  <c r="D142" i="27"/>
  <c r="H515" i="27"/>
  <c r="I515" i="27"/>
  <c r="P534" i="28"/>
  <c r="K534" i="28"/>
  <c r="F534" i="28"/>
  <c r="E534" i="28"/>
  <c r="D534" i="28"/>
  <c r="G160" i="27"/>
  <c r="G13" i="27"/>
  <c r="F7" i="26"/>
  <c r="G505" i="27"/>
  <c r="G506" i="27"/>
  <c r="G507" i="27"/>
  <c r="G508" i="27"/>
  <c r="G509" i="27"/>
  <c r="G510" i="27"/>
  <c r="F187" i="26"/>
  <c r="G41" i="29"/>
  <c r="G511" i="27"/>
  <c r="F188" i="26"/>
  <c r="G42" i="29"/>
  <c r="G495" i="27"/>
  <c r="G496" i="27"/>
  <c r="G497" i="27"/>
  <c r="G498" i="27"/>
  <c r="G499" i="27"/>
  <c r="G500" i="27"/>
  <c r="G501" i="27"/>
  <c r="G502" i="27"/>
  <c r="F185" i="26" s="1"/>
  <c r="G503" i="27"/>
  <c r="G504" i="27"/>
  <c r="G494" i="27"/>
  <c r="F184" i="26"/>
  <c r="G519" i="27"/>
  <c r="G491" i="27"/>
  <c r="F182" i="26" s="1"/>
  <c r="G485" i="27"/>
  <c r="G486" i="27"/>
  <c r="G487" i="27"/>
  <c r="G488" i="27"/>
  <c r="G489" i="27"/>
  <c r="G490" i="27"/>
  <c r="G484" i="27"/>
  <c r="F180" i="26" s="1"/>
  <c r="G480" i="27"/>
  <c r="F177" i="26"/>
  <c r="G481" i="27"/>
  <c r="G482" i="27"/>
  <c r="G483" i="27"/>
  <c r="F179" i="26" s="1"/>
  <c r="G472" i="27"/>
  <c r="G473" i="27"/>
  <c r="G474" i="27"/>
  <c r="F175" i="26" s="1"/>
  <c r="G38" i="29" s="1"/>
  <c r="G475" i="27"/>
  <c r="G476" i="27"/>
  <c r="G477" i="27"/>
  <c r="G478" i="27"/>
  <c r="G479" i="27"/>
  <c r="G471" i="27"/>
  <c r="G464" i="27"/>
  <c r="G465" i="27"/>
  <c r="G466" i="27"/>
  <c r="G467" i="27"/>
  <c r="G468" i="27"/>
  <c r="G469" i="27"/>
  <c r="G458" i="27"/>
  <c r="F170" i="26" s="1"/>
  <c r="G459" i="27"/>
  <c r="G460" i="27"/>
  <c r="G461" i="27"/>
  <c r="G462" i="27"/>
  <c r="G463" i="27"/>
  <c r="G452" i="27"/>
  <c r="F169" i="26" s="1"/>
  <c r="G453" i="27"/>
  <c r="G454" i="27"/>
  <c r="G455" i="27"/>
  <c r="G456" i="27"/>
  <c r="G457" i="27"/>
  <c r="G448" i="27"/>
  <c r="G449" i="27"/>
  <c r="G450" i="27"/>
  <c r="F168" i="26" s="1"/>
  <c r="G36" i="29" s="1"/>
  <c r="G451" i="27"/>
  <c r="G443" i="27"/>
  <c r="F166" i="26" s="1"/>
  <c r="G444" i="27"/>
  <c r="G445" i="27"/>
  <c r="G446" i="27"/>
  <c r="F167" i="26" s="1"/>
  <c r="G447" i="27"/>
  <c r="G442" i="27"/>
  <c r="F165" i="26"/>
  <c r="G439" i="27"/>
  <c r="F164" i="26" s="1"/>
  <c r="G440" i="27"/>
  <c r="G441" i="27"/>
  <c r="G434" i="27"/>
  <c r="G435" i="27"/>
  <c r="G436" i="27"/>
  <c r="F162" i="26" s="1"/>
  <c r="G437" i="27"/>
  <c r="G438" i="27"/>
  <c r="F163" i="26" s="1"/>
  <c r="G433" i="27"/>
  <c r="G432" i="27"/>
  <c r="G430" i="27"/>
  <c r="G431" i="27"/>
  <c r="G425" i="27"/>
  <c r="G426" i="27"/>
  <c r="G427" i="27"/>
  <c r="G428" i="27"/>
  <c r="G429" i="27"/>
  <c r="F159" i="26"/>
  <c r="G424" i="27"/>
  <c r="G419" i="27"/>
  <c r="F156" i="26"/>
  <c r="G420" i="27"/>
  <c r="F157" i="26"/>
  <c r="G421" i="27"/>
  <c r="G423" i="27"/>
  <c r="G411" i="27"/>
  <c r="F152" i="26" s="1"/>
  <c r="G412" i="27"/>
  <c r="G413" i="27"/>
  <c r="F153" i="26" s="1"/>
  <c r="G414" i="27"/>
  <c r="F154" i="26" s="1"/>
  <c r="G415" i="27"/>
  <c r="G416" i="27"/>
  <c r="G417" i="27"/>
  <c r="G418" i="27"/>
  <c r="F155" i="26" s="1"/>
  <c r="G405" i="27"/>
  <c r="F147" i="26" s="1"/>
  <c r="G406" i="27"/>
  <c r="F148" i="26" s="1"/>
  <c r="G407" i="27"/>
  <c r="G408" i="27"/>
  <c r="G409" i="27"/>
  <c r="F150" i="26"/>
  <c r="G410" i="27"/>
  <c r="F151" i="26" s="1"/>
  <c r="G401" i="27"/>
  <c r="F144" i="26" s="1"/>
  <c r="G402" i="27"/>
  <c r="G403" i="27"/>
  <c r="F145" i="26" s="1"/>
  <c r="G404" i="27"/>
  <c r="F146" i="26" s="1"/>
  <c r="G395" i="27"/>
  <c r="G396" i="27"/>
  <c r="F142" i="26" s="1"/>
  <c r="G397" i="27"/>
  <c r="G398" i="27"/>
  <c r="G399" i="27"/>
  <c r="F143" i="26" s="1"/>
  <c r="G400" i="27"/>
  <c r="G388" i="27"/>
  <c r="G389" i="27"/>
  <c r="G390" i="27"/>
  <c r="G391" i="27"/>
  <c r="G392" i="27"/>
  <c r="F139" i="26" s="1"/>
  <c r="G29" i="29" s="1"/>
  <c r="G393" i="27"/>
  <c r="F140" i="26" s="1"/>
  <c r="G394" i="27"/>
  <c r="F141" i="26" s="1"/>
  <c r="G384" i="27"/>
  <c r="F135" i="26" s="1"/>
  <c r="G385" i="27"/>
  <c r="G386" i="27"/>
  <c r="F136" i="26"/>
  <c r="G387" i="27"/>
  <c r="F137" i="26" s="1"/>
  <c r="G377" i="27"/>
  <c r="F133" i="26" s="1"/>
  <c r="G378" i="27"/>
  <c r="G379" i="27"/>
  <c r="G380" i="27"/>
  <c r="G381" i="27"/>
  <c r="G382" i="27"/>
  <c r="G383" i="27"/>
  <c r="G371" i="27"/>
  <c r="F129" i="26" s="1"/>
  <c r="G372" i="27"/>
  <c r="G373" i="27"/>
  <c r="F130" i="26"/>
  <c r="G374" i="27"/>
  <c r="G375" i="27"/>
  <c r="G376" i="27"/>
  <c r="F132" i="26" s="1"/>
  <c r="G362" i="27"/>
  <c r="F127" i="26"/>
  <c r="G363" i="27"/>
  <c r="G364" i="27"/>
  <c r="G365" i="27"/>
  <c r="G366" i="27"/>
  <c r="G367" i="27"/>
  <c r="G368" i="27"/>
  <c r="G369" i="27"/>
  <c r="G370" i="27"/>
  <c r="G355" i="27"/>
  <c r="G356" i="27"/>
  <c r="G357" i="27"/>
  <c r="G358" i="27"/>
  <c r="G359" i="27"/>
  <c r="G360" i="27"/>
  <c r="F126" i="26" s="1"/>
  <c r="G361" i="27"/>
  <c r="G350" i="27"/>
  <c r="G351" i="27"/>
  <c r="G352" i="27"/>
  <c r="G353" i="27"/>
  <c r="G354" i="27"/>
  <c r="G349" i="27"/>
  <c r="G346" i="27"/>
  <c r="F119" i="26"/>
  <c r="G347" i="27"/>
  <c r="F120" i="26" s="1"/>
  <c r="G348" i="27"/>
  <c r="F121" i="26" s="1"/>
  <c r="G341" i="27"/>
  <c r="G342" i="27"/>
  <c r="G343" i="27"/>
  <c r="F118" i="26" s="1"/>
  <c r="G344" i="27"/>
  <c r="G345" i="27"/>
  <c r="G336" i="27"/>
  <c r="G337" i="27"/>
  <c r="G338" i="27"/>
  <c r="G339" i="27"/>
  <c r="G340" i="27"/>
  <c r="G328" i="27"/>
  <c r="G329" i="27"/>
  <c r="G330" i="27"/>
  <c r="F113" i="26" s="1"/>
  <c r="G331" i="27"/>
  <c r="F114" i="26"/>
  <c r="G332" i="27"/>
  <c r="G333" i="27"/>
  <c r="G334" i="27"/>
  <c r="F115" i="26" s="1"/>
  <c r="G335" i="27"/>
  <c r="G319" i="27"/>
  <c r="G320" i="27"/>
  <c r="G321" i="27"/>
  <c r="G322" i="27"/>
  <c r="G323" i="27"/>
  <c r="G324" i="27"/>
  <c r="G325" i="27"/>
  <c r="G326" i="27"/>
  <c r="G327" i="27"/>
  <c r="G318" i="27"/>
  <c r="G317" i="27"/>
  <c r="G314" i="27"/>
  <c r="G315" i="27"/>
  <c r="G316" i="27"/>
  <c r="G313" i="27"/>
  <c r="F109" i="26" s="1"/>
  <c r="G21" i="29" s="1"/>
  <c r="G312" i="27"/>
  <c r="F108" i="26" s="1"/>
  <c r="G311" i="27"/>
  <c r="F107" i="26" s="1"/>
  <c r="G310" i="27"/>
  <c r="F106" i="26"/>
  <c r="G306" i="27"/>
  <c r="G307" i="27"/>
  <c r="G308" i="27"/>
  <c r="G309" i="27"/>
  <c r="F105" i="26"/>
  <c r="G300" i="27"/>
  <c r="F102" i="26" s="1"/>
  <c r="G301" i="27"/>
  <c r="G302" i="27"/>
  <c r="G303" i="27"/>
  <c r="G304" i="27"/>
  <c r="G305" i="27"/>
  <c r="G296" i="27"/>
  <c r="G297" i="27"/>
  <c r="G298" i="27"/>
  <c r="G299" i="27"/>
  <c r="F101" i="26"/>
  <c r="G288" i="27"/>
  <c r="G289" i="27"/>
  <c r="G290" i="27"/>
  <c r="G291" i="27"/>
  <c r="G292" i="27"/>
  <c r="G293" i="27"/>
  <c r="G294" i="27"/>
  <c r="G295" i="27"/>
  <c r="G282" i="27"/>
  <c r="G283" i="27"/>
  <c r="G284" i="27"/>
  <c r="G285" i="27"/>
  <c r="F95" i="26"/>
  <c r="G286" i="27"/>
  <c r="F96" i="26" s="1"/>
  <c r="G287" i="27"/>
  <c r="F97" i="26"/>
  <c r="G276" i="27"/>
  <c r="F90" i="26" s="1"/>
  <c r="G277" i="27"/>
  <c r="G278" i="27"/>
  <c r="G279" i="27"/>
  <c r="F91" i="26"/>
  <c r="G280" i="27"/>
  <c r="F92" i="26" s="1"/>
  <c r="G281" i="27"/>
  <c r="F93" i="26" s="1"/>
  <c r="G268" i="27"/>
  <c r="G269" i="27"/>
  <c r="G270" i="27"/>
  <c r="G271" i="27"/>
  <c r="G272" i="27"/>
  <c r="G273" i="27"/>
  <c r="G274" i="27"/>
  <c r="F89" i="26" s="1"/>
  <c r="G275" i="27"/>
  <c r="G265" i="27"/>
  <c r="F86" i="26" s="1"/>
  <c r="G17" i="29" s="1"/>
  <c r="G266" i="27"/>
  <c r="F87" i="26"/>
  <c r="G267" i="27"/>
  <c r="F88" i="26" s="1"/>
  <c r="G260" i="27"/>
  <c r="G261" i="27"/>
  <c r="G262" i="27"/>
  <c r="G263" i="27"/>
  <c r="G264" i="27"/>
  <c r="G258" i="27"/>
  <c r="G259" i="27"/>
  <c r="G253" i="27"/>
  <c r="G254" i="27"/>
  <c r="G255" i="27"/>
  <c r="G256" i="27"/>
  <c r="G257" i="27"/>
  <c r="F83" i="26" s="1"/>
  <c r="G246" i="27"/>
  <c r="G247" i="27"/>
  <c r="G248" i="27"/>
  <c r="G249" i="27"/>
  <c r="G250" i="27"/>
  <c r="G251" i="27"/>
  <c r="F81" i="26" s="1"/>
  <c r="G252" i="27"/>
  <c r="G243" i="27"/>
  <c r="F79" i="26" s="1"/>
  <c r="G244" i="27"/>
  <c r="G245" i="27"/>
  <c r="G235" i="27"/>
  <c r="G236" i="27"/>
  <c r="G237" i="27"/>
  <c r="G238" i="27"/>
  <c r="G239" i="27"/>
  <c r="G240" i="27"/>
  <c r="G241" i="27"/>
  <c r="G242" i="27"/>
  <c r="G230" i="27"/>
  <c r="G231" i="27"/>
  <c r="G232" i="27"/>
  <c r="G233" i="27"/>
  <c r="G234" i="27"/>
  <c r="F76" i="26" s="1"/>
  <c r="G225" i="27"/>
  <c r="F73" i="26" s="1"/>
  <c r="G226" i="27"/>
  <c r="G227" i="27"/>
  <c r="G228" i="27"/>
  <c r="G229" i="27"/>
  <c r="G222" i="27"/>
  <c r="G223" i="27"/>
  <c r="G224" i="27"/>
  <c r="F72" i="26" s="1"/>
  <c r="G219" i="27"/>
  <c r="G220" i="27"/>
  <c r="G221" i="27"/>
  <c r="G214" i="27"/>
  <c r="G215" i="27"/>
  <c r="G216" i="27"/>
  <c r="G217" i="27"/>
  <c r="F70" i="26" s="1"/>
  <c r="G218" i="27"/>
  <c r="G211" i="27"/>
  <c r="F68" i="26" s="1"/>
  <c r="G212" i="27"/>
  <c r="F69" i="26" s="1"/>
  <c r="G213" i="27"/>
  <c r="G210" i="27"/>
  <c r="G208" i="27"/>
  <c r="F66" i="26"/>
  <c r="G209" i="27"/>
  <c r="F67" i="26"/>
  <c r="G199" i="27"/>
  <c r="G200" i="27"/>
  <c r="G201" i="27"/>
  <c r="G202" i="27"/>
  <c r="G203" i="27"/>
  <c r="G204" i="27"/>
  <c r="G205" i="27"/>
  <c r="G206" i="27"/>
  <c r="G207" i="27"/>
  <c r="G196" i="27"/>
  <c r="G197" i="27"/>
  <c r="G198" i="27"/>
  <c r="G187" i="27"/>
  <c r="G188" i="27"/>
  <c r="G189" i="27"/>
  <c r="G190" i="27"/>
  <c r="G191" i="27"/>
  <c r="G192" i="27"/>
  <c r="G193" i="27"/>
  <c r="G194" i="27"/>
  <c r="G195" i="27"/>
  <c r="G186" i="27"/>
  <c r="F62" i="26" s="1"/>
  <c r="G184" i="27"/>
  <c r="G183" i="27"/>
  <c r="F61" i="26" s="1"/>
  <c r="G185" i="27"/>
  <c r="G181" i="27"/>
  <c r="G182" i="27"/>
  <c r="F60" i="26" s="1"/>
  <c r="G177" i="27"/>
  <c r="G178" i="27"/>
  <c r="G179" i="27"/>
  <c r="G180" i="27"/>
  <c r="F59" i="26" s="1"/>
  <c r="G175" i="27"/>
  <c r="G176" i="27"/>
  <c r="F57" i="26" s="1"/>
  <c r="G174" i="27"/>
  <c r="F56" i="26" s="1"/>
  <c r="G167" i="27"/>
  <c r="G168" i="27"/>
  <c r="G169" i="27"/>
  <c r="G170" i="27"/>
  <c r="G171" i="27"/>
  <c r="G172" i="27"/>
  <c r="G173" i="27"/>
  <c r="G166" i="27"/>
  <c r="G165" i="27"/>
  <c r="G163" i="27"/>
  <c r="G164" i="27"/>
  <c r="G162" i="27"/>
  <c r="F53" i="26" s="1"/>
  <c r="G161" i="27"/>
  <c r="G159" i="27"/>
  <c r="G149" i="27"/>
  <c r="G150" i="27"/>
  <c r="G151" i="27"/>
  <c r="G152" i="27"/>
  <c r="G153" i="27"/>
  <c r="G154" i="27"/>
  <c r="G155" i="27"/>
  <c r="G156" i="27"/>
  <c r="G157" i="27"/>
  <c r="G158" i="27"/>
  <c r="G142" i="27"/>
  <c r="G143" i="27"/>
  <c r="G144" i="27"/>
  <c r="F51" i="26" s="1"/>
  <c r="G145" i="27"/>
  <c r="G146" i="27"/>
  <c r="G147" i="27"/>
  <c r="G148" i="27"/>
  <c r="G135" i="27"/>
  <c r="G136" i="27"/>
  <c r="G137" i="27"/>
  <c r="G138" i="27"/>
  <c r="G139" i="27"/>
  <c r="G140" i="27"/>
  <c r="G141" i="27"/>
  <c r="G131" i="27"/>
  <c r="G132" i="27"/>
  <c r="G133" i="27"/>
  <c r="G134" i="27"/>
  <c r="G127" i="27"/>
  <c r="G128" i="27"/>
  <c r="G129" i="27"/>
  <c r="F47" i="26" s="1"/>
  <c r="G130" i="27"/>
  <c r="F48" i="26" s="1"/>
  <c r="G121" i="27"/>
  <c r="G122" i="27"/>
  <c r="F43" i="26"/>
  <c r="G123" i="27"/>
  <c r="F44" i="26" s="1"/>
  <c r="G124" i="27"/>
  <c r="G125" i="27"/>
  <c r="G126" i="27"/>
  <c r="G119" i="27"/>
  <c r="F42" i="26" s="1"/>
  <c r="G120" i="27"/>
  <c r="G115" i="27"/>
  <c r="G116" i="27"/>
  <c r="G117" i="27"/>
  <c r="G118" i="27"/>
  <c r="G110" i="27"/>
  <c r="G111" i="27"/>
  <c r="G112" i="27"/>
  <c r="G113" i="27"/>
  <c r="F40" i="26" s="1"/>
  <c r="G114" i="27"/>
  <c r="G104" i="27"/>
  <c r="G105" i="27"/>
  <c r="F37" i="26" s="1"/>
  <c r="G106" i="27"/>
  <c r="G107" i="27"/>
  <c r="F38" i="26" s="1"/>
  <c r="G108" i="27"/>
  <c r="G109" i="27"/>
  <c r="G103" i="27"/>
  <c r="G101" i="27"/>
  <c r="G102" i="27"/>
  <c r="G97" i="27"/>
  <c r="F32" i="26" s="1"/>
  <c r="G98" i="27"/>
  <c r="G99" i="27"/>
  <c r="F33" i="26" s="1"/>
  <c r="G100" i="27"/>
  <c r="F34" i="26" s="1"/>
  <c r="G96" i="27"/>
  <c r="G89" i="27"/>
  <c r="G90" i="27"/>
  <c r="G91" i="27"/>
  <c r="F28" i="26" s="1"/>
  <c r="G92" i="27"/>
  <c r="G93" i="27"/>
  <c r="G94" i="27"/>
  <c r="F30" i="26" s="1"/>
  <c r="G95" i="27"/>
  <c r="F31" i="26" s="1"/>
  <c r="G85" i="27"/>
  <c r="G86" i="27"/>
  <c r="G87" i="27"/>
  <c r="G88" i="27"/>
  <c r="G82" i="27"/>
  <c r="G83" i="27"/>
  <c r="G84" i="27"/>
  <c r="G81" i="27"/>
  <c r="G73" i="27"/>
  <c r="G74" i="27"/>
  <c r="G75" i="27"/>
  <c r="G76" i="27"/>
  <c r="G77" i="27"/>
  <c r="G78" i="27"/>
  <c r="G79" i="27"/>
  <c r="G80" i="27"/>
  <c r="G72" i="27"/>
  <c r="G71" i="27"/>
  <c r="F24" i="26"/>
  <c r="G69" i="27"/>
  <c r="F23" i="26" s="1"/>
  <c r="G70" i="27"/>
  <c r="G68" i="27"/>
  <c r="G65" i="27"/>
  <c r="G66" i="27"/>
  <c r="G67" i="27"/>
  <c r="G64" i="27"/>
  <c r="G60" i="27"/>
  <c r="G61" i="27"/>
  <c r="G62" i="27"/>
  <c r="G63" i="27"/>
  <c r="G59" i="27"/>
  <c r="G58" i="27"/>
  <c r="G56" i="27"/>
  <c r="G57" i="27"/>
  <c r="G52" i="27"/>
  <c r="G53" i="27"/>
  <c r="G54" i="27"/>
  <c r="G55" i="27"/>
  <c r="G51" i="27"/>
  <c r="G49" i="27"/>
  <c r="G50" i="27"/>
  <c r="G48" i="27"/>
  <c r="G47" i="27"/>
  <c r="G46" i="27"/>
  <c r="F19" i="26" s="1"/>
  <c r="G45" i="27"/>
  <c r="G44" i="27"/>
  <c r="F18" i="26" s="1"/>
  <c r="G42" i="27"/>
  <c r="G43" i="27"/>
  <c r="G41" i="27"/>
  <c r="G40" i="27"/>
  <c r="F16" i="26"/>
  <c r="G39" i="27"/>
  <c r="G38" i="27"/>
  <c r="G34" i="27"/>
  <c r="G35" i="27"/>
  <c r="F12" i="26"/>
  <c r="G36" i="27"/>
  <c r="F13" i="26"/>
  <c r="G37" i="27"/>
  <c r="F14" i="26"/>
  <c r="G33" i="27"/>
  <c r="F11" i="26" s="1"/>
  <c r="G32" i="27"/>
  <c r="F10" i="26" s="1"/>
  <c r="G27" i="27"/>
  <c r="G28" i="27"/>
  <c r="G29" i="27"/>
  <c r="G30" i="27"/>
  <c r="G31" i="27"/>
  <c r="G26" i="27"/>
  <c r="G20" i="27"/>
  <c r="G21" i="27"/>
  <c r="G22" i="27"/>
  <c r="G23" i="27"/>
  <c r="G24" i="27"/>
  <c r="G25" i="27"/>
  <c r="G19" i="27"/>
  <c r="F9" i="26" s="1"/>
  <c r="G18" i="27"/>
  <c r="G15" i="27"/>
  <c r="G16" i="27"/>
  <c r="G17" i="27"/>
  <c r="G14" i="27"/>
  <c r="E177" i="27"/>
  <c r="F177" i="27"/>
  <c r="D177" i="27"/>
  <c r="E432" i="27"/>
  <c r="F432" i="27"/>
  <c r="D432" i="27"/>
  <c r="I432" i="27"/>
  <c r="E292" i="27"/>
  <c r="F292" i="27"/>
  <c r="D292" i="27"/>
  <c r="I292" i="27" s="1"/>
  <c r="E284" i="27"/>
  <c r="F284" i="27"/>
  <c r="D284" i="27"/>
  <c r="E165" i="27"/>
  <c r="F165" i="27"/>
  <c r="D165" i="27"/>
  <c r="J165" i="27"/>
  <c r="E157" i="27"/>
  <c r="F157" i="27"/>
  <c r="D157" i="27"/>
  <c r="J157" i="27" s="1"/>
  <c r="E107" i="27"/>
  <c r="F107" i="27"/>
  <c r="E38" i="26" s="1"/>
  <c r="E108" i="27"/>
  <c r="F108" i="27"/>
  <c r="D108" i="27"/>
  <c r="D107" i="27"/>
  <c r="C38" i="26" s="1"/>
  <c r="I38" i="26" s="1"/>
  <c r="J107" i="27"/>
  <c r="I107" i="27"/>
  <c r="E102" i="27"/>
  <c r="F102" i="27"/>
  <c r="E35" i="26" s="1"/>
  <c r="D102" i="27"/>
  <c r="E26" i="27"/>
  <c r="F26" i="27"/>
  <c r="E27" i="27"/>
  <c r="F27" i="27"/>
  <c r="E28" i="27"/>
  <c r="F28" i="27"/>
  <c r="E29" i="27"/>
  <c r="F29" i="27"/>
  <c r="E30" i="27"/>
  <c r="F30" i="27"/>
  <c r="E31" i="27"/>
  <c r="F31" i="27"/>
  <c r="E32" i="27"/>
  <c r="F32" i="27"/>
  <c r="E33" i="27"/>
  <c r="D11" i="26" s="1"/>
  <c r="F33" i="27"/>
  <c r="E34" i="27"/>
  <c r="F34" i="27"/>
  <c r="E11" i="26" s="1"/>
  <c r="E35" i="27"/>
  <c r="D12" i="26" s="1"/>
  <c r="F35" i="27"/>
  <c r="E12" i="26"/>
  <c r="E36" i="27"/>
  <c r="D13" i="26" s="1"/>
  <c r="F36" i="27"/>
  <c r="E13" i="26"/>
  <c r="E37" i="27"/>
  <c r="D14" i="26"/>
  <c r="F37" i="27"/>
  <c r="E14" i="26"/>
  <c r="D37" i="27"/>
  <c r="I37" i="27" s="1"/>
  <c r="D36" i="27"/>
  <c r="J36" i="27"/>
  <c r="D35" i="27"/>
  <c r="D34" i="27"/>
  <c r="J34" i="27" s="1"/>
  <c r="D33" i="27"/>
  <c r="J33" i="27"/>
  <c r="D32" i="27"/>
  <c r="J32" i="27" s="1"/>
  <c r="D31" i="27"/>
  <c r="J31" i="27"/>
  <c r="D30" i="27"/>
  <c r="D29" i="27"/>
  <c r="I29" i="27" s="1"/>
  <c r="D28" i="27"/>
  <c r="I28" i="27" s="1"/>
  <c r="E13" i="27"/>
  <c r="D7" i="26"/>
  <c r="F13" i="27"/>
  <c r="E7" i="26" s="1"/>
  <c r="E14" i="27"/>
  <c r="F14" i="27"/>
  <c r="E15" i="27"/>
  <c r="F15" i="27"/>
  <c r="E16" i="27"/>
  <c r="F16" i="27"/>
  <c r="E17" i="27"/>
  <c r="F17" i="27"/>
  <c r="E18" i="27"/>
  <c r="F18" i="27"/>
  <c r="E19" i="27"/>
  <c r="F19" i="27"/>
  <c r="E20" i="27"/>
  <c r="F20" i="27"/>
  <c r="E21" i="27"/>
  <c r="F21" i="27"/>
  <c r="E22" i="27"/>
  <c r="F22" i="27"/>
  <c r="E23" i="27"/>
  <c r="F23" i="27"/>
  <c r="E24" i="27"/>
  <c r="F24" i="27"/>
  <c r="E25" i="27"/>
  <c r="F25" i="27"/>
  <c r="E38" i="27"/>
  <c r="F38" i="27"/>
  <c r="E39" i="27"/>
  <c r="D15" i="26" s="1"/>
  <c r="E6" i="29" s="1"/>
  <c r="F39" i="27"/>
  <c r="E15" i="26" s="1"/>
  <c r="E40" i="27"/>
  <c r="D16" i="26"/>
  <c r="F40" i="27"/>
  <c r="E16" i="26" s="1"/>
  <c r="E41" i="27"/>
  <c r="F41" i="27"/>
  <c r="E17" i="26" s="1"/>
  <c r="E42" i="27"/>
  <c r="D17" i="26" s="1"/>
  <c r="F42" i="27"/>
  <c r="E43" i="27"/>
  <c r="F43" i="27"/>
  <c r="E44" i="27"/>
  <c r="D18" i="26" s="1"/>
  <c r="F44" i="27"/>
  <c r="E45" i="27"/>
  <c r="F45" i="27"/>
  <c r="E46" i="27"/>
  <c r="F46" i="27"/>
  <c r="E47" i="27"/>
  <c r="F47" i="27"/>
  <c r="E48" i="27"/>
  <c r="F48" i="27"/>
  <c r="E49" i="27"/>
  <c r="F49" i="27"/>
  <c r="E50" i="27"/>
  <c r="F50" i="27"/>
  <c r="E51" i="27"/>
  <c r="F51" i="27"/>
  <c r="E52" i="27"/>
  <c r="F52" i="27"/>
  <c r="E53" i="27"/>
  <c r="F53" i="27"/>
  <c r="E54" i="27"/>
  <c r="F54" i="27"/>
  <c r="E55" i="27"/>
  <c r="F55" i="27"/>
  <c r="E56" i="27"/>
  <c r="F56" i="27"/>
  <c r="E57" i="27"/>
  <c r="F57" i="27"/>
  <c r="E58" i="27"/>
  <c r="D20" i="26" s="1"/>
  <c r="F58" i="27"/>
  <c r="E59" i="27"/>
  <c r="F59" i="27"/>
  <c r="E60" i="27"/>
  <c r="F60" i="27"/>
  <c r="E61" i="27"/>
  <c r="F61" i="27"/>
  <c r="E62" i="27"/>
  <c r="F62" i="27"/>
  <c r="E63" i="27"/>
  <c r="F63" i="27"/>
  <c r="E64" i="27"/>
  <c r="F64" i="27"/>
  <c r="E65" i="27"/>
  <c r="F65" i="27"/>
  <c r="E66" i="27"/>
  <c r="F66" i="27"/>
  <c r="E67" i="27"/>
  <c r="F67" i="27"/>
  <c r="E68" i="27"/>
  <c r="D23" i="26" s="1"/>
  <c r="F68" i="27"/>
  <c r="E69" i="27"/>
  <c r="F69" i="27"/>
  <c r="E70" i="27"/>
  <c r="F70" i="27"/>
  <c r="E71" i="27"/>
  <c r="D24" i="26"/>
  <c r="F71" i="27"/>
  <c r="E24" i="26" s="1"/>
  <c r="E72" i="27"/>
  <c r="F72" i="27"/>
  <c r="E73" i="27"/>
  <c r="F73" i="27"/>
  <c r="E74" i="27"/>
  <c r="F74" i="27"/>
  <c r="E75" i="27"/>
  <c r="F75" i="27"/>
  <c r="E76" i="27"/>
  <c r="F76" i="27"/>
  <c r="E77" i="27"/>
  <c r="F77" i="27"/>
  <c r="E78" i="27"/>
  <c r="F78" i="27"/>
  <c r="E79" i="27"/>
  <c r="F79" i="27"/>
  <c r="E80" i="27"/>
  <c r="F80" i="27"/>
  <c r="E81" i="27"/>
  <c r="F81" i="27"/>
  <c r="E26" i="26" s="1"/>
  <c r="E82" i="27"/>
  <c r="F82" i="27"/>
  <c r="E83" i="27"/>
  <c r="F83" i="27"/>
  <c r="E84" i="27"/>
  <c r="F84" i="27"/>
  <c r="E85" i="27"/>
  <c r="F85" i="27"/>
  <c r="E86" i="27"/>
  <c r="D27" i="26" s="1"/>
  <c r="F86" i="27"/>
  <c r="E87" i="27"/>
  <c r="F87" i="27"/>
  <c r="E88" i="27"/>
  <c r="F88" i="27"/>
  <c r="E89" i="27"/>
  <c r="D28" i="26" s="1"/>
  <c r="F89" i="27"/>
  <c r="E28" i="26" s="1"/>
  <c r="E90" i="27"/>
  <c r="F90" i="27"/>
  <c r="E91" i="27"/>
  <c r="F91" i="27"/>
  <c r="E92" i="27"/>
  <c r="F92" i="27"/>
  <c r="E93" i="27"/>
  <c r="F93" i="27"/>
  <c r="E29" i="26"/>
  <c r="E94" i="27"/>
  <c r="D30" i="26"/>
  <c r="F94" i="27"/>
  <c r="E30" i="26"/>
  <c r="E95" i="27"/>
  <c r="D31" i="26"/>
  <c r="F95" i="27"/>
  <c r="E31" i="26" s="1"/>
  <c r="E96" i="27"/>
  <c r="F96" i="27"/>
  <c r="E32" i="26" s="1"/>
  <c r="E97" i="27"/>
  <c r="F97" i="27"/>
  <c r="E98" i="27"/>
  <c r="F98" i="27"/>
  <c r="E99" i="27"/>
  <c r="D33" i="26" s="1"/>
  <c r="F99" i="27"/>
  <c r="E33" i="26" s="1"/>
  <c r="E100" i="27"/>
  <c r="D34" i="26" s="1"/>
  <c r="F100" i="27"/>
  <c r="E34" i="26" s="1"/>
  <c r="E101" i="27"/>
  <c r="F101" i="27"/>
  <c r="E103" i="27"/>
  <c r="F103" i="27"/>
  <c r="E104" i="27"/>
  <c r="D36" i="26" s="1"/>
  <c r="F104" i="27"/>
  <c r="E105" i="27"/>
  <c r="D37" i="26" s="1"/>
  <c r="F105" i="27"/>
  <c r="E37" i="26" s="1"/>
  <c r="E106" i="27"/>
  <c r="F106" i="27"/>
  <c r="E109" i="27"/>
  <c r="F109" i="27"/>
  <c r="E110" i="27"/>
  <c r="F110" i="27"/>
  <c r="E39" i="26" s="1"/>
  <c r="E111" i="27"/>
  <c r="F111" i="27"/>
  <c r="E112" i="27"/>
  <c r="D39" i="26" s="1"/>
  <c r="F112" i="27"/>
  <c r="E113" i="27"/>
  <c r="F113" i="27"/>
  <c r="E40" i="26" s="1"/>
  <c r="E114" i="27"/>
  <c r="F114" i="27"/>
  <c r="E115" i="27"/>
  <c r="F115" i="27"/>
  <c r="E116" i="27"/>
  <c r="F116" i="27"/>
  <c r="E117" i="27"/>
  <c r="F117" i="27"/>
  <c r="E119" i="27"/>
  <c r="F119" i="27"/>
  <c r="E120" i="27"/>
  <c r="F120" i="27"/>
  <c r="E121" i="27"/>
  <c r="F121" i="27"/>
  <c r="E122" i="27"/>
  <c r="F122" i="27"/>
  <c r="E123" i="27"/>
  <c r="D44" i="26" s="1"/>
  <c r="F123" i="27"/>
  <c r="E124" i="27"/>
  <c r="F124" i="27"/>
  <c r="E125" i="27"/>
  <c r="F125" i="27"/>
  <c r="E126" i="27"/>
  <c r="F126" i="27"/>
  <c r="E127" i="27"/>
  <c r="F127" i="27"/>
  <c r="E128" i="27"/>
  <c r="F128" i="27"/>
  <c r="E129" i="27"/>
  <c r="D47" i="26"/>
  <c r="F129" i="27"/>
  <c r="E47" i="26"/>
  <c r="E130" i="27"/>
  <c r="D48" i="26" s="1"/>
  <c r="F130" i="27"/>
  <c r="E48" i="26" s="1"/>
  <c r="E131" i="27"/>
  <c r="F131" i="27"/>
  <c r="E132" i="27"/>
  <c r="F132" i="27"/>
  <c r="E133" i="27"/>
  <c r="F133" i="27"/>
  <c r="E134" i="27"/>
  <c r="D49" i="26" s="1"/>
  <c r="F134" i="27"/>
  <c r="E135" i="27"/>
  <c r="F135" i="27"/>
  <c r="E136" i="27"/>
  <c r="F136" i="27"/>
  <c r="E137" i="27"/>
  <c r="F137" i="27"/>
  <c r="E138" i="27"/>
  <c r="F138" i="27"/>
  <c r="E139" i="27"/>
  <c r="F139" i="27"/>
  <c r="E140" i="27"/>
  <c r="F140" i="27"/>
  <c r="E141" i="27"/>
  <c r="F141" i="27"/>
  <c r="E142" i="27"/>
  <c r="F142" i="27"/>
  <c r="E143" i="27"/>
  <c r="F143" i="27"/>
  <c r="E144" i="27"/>
  <c r="F144" i="27"/>
  <c r="E145" i="27"/>
  <c r="F145" i="27"/>
  <c r="E146" i="27"/>
  <c r="F146" i="27"/>
  <c r="E147" i="27"/>
  <c r="F147" i="27"/>
  <c r="E148" i="27"/>
  <c r="F148" i="27"/>
  <c r="E149" i="27"/>
  <c r="F149" i="27"/>
  <c r="E150" i="27"/>
  <c r="F150" i="27"/>
  <c r="E151" i="27"/>
  <c r="F151" i="27"/>
  <c r="E152" i="27"/>
  <c r="F152" i="27"/>
  <c r="E153" i="27"/>
  <c r="F153" i="27"/>
  <c r="E154" i="27"/>
  <c r="F154" i="27"/>
  <c r="E155" i="27"/>
  <c r="F155" i="27"/>
  <c r="E156" i="27"/>
  <c r="F156" i="27"/>
  <c r="E158" i="27"/>
  <c r="F158" i="27"/>
  <c r="E159" i="27"/>
  <c r="F159" i="27"/>
  <c r="E160" i="27"/>
  <c r="F160" i="27"/>
  <c r="E161" i="27"/>
  <c r="F161" i="27"/>
  <c r="E162" i="27"/>
  <c r="D53" i="26"/>
  <c r="F162" i="27"/>
  <c r="E53" i="26"/>
  <c r="E163" i="27"/>
  <c r="F163" i="27"/>
  <c r="E164" i="27"/>
  <c r="F164" i="27"/>
  <c r="E166" i="27"/>
  <c r="F166" i="27"/>
  <c r="E167" i="27"/>
  <c r="F167" i="27"/>
  <c r="E168" i="27"/>
  <c r="F168" i="27"/>
  <c r="E169" i="27"/>
  <c r="F169" i="27"/>
  <c r="E170" i="27"/>
  <c r="F170" i="27"/>
  <c r="E171" i="27"/>
  <c r="F171" i="27"/>
  <c r="E172" i="27"/>
  <c r="F172" i="27"/>
  <c r="E173" i="27"/>
  <c r="F173" i="27"/>
  <c r="E174" i="27"/>
  <c r="F174" i="27"/>
  <c r="E175" i="27"/>
  <c r="D56" i="26" s="1"/>
  <c r="F175" i="27"/>
  <c r="E176" i="27"/>
  <c r="D57" i="26"/>
  <c r="F176" i="27"/>
  <c r="E57" i="26"/>
  <c r="E178" i="27"/>
  <c r="F178" i="27"/>
  <c r="E58" i="26" s="1"/>
  <c r="E179" i="27"/>
  <c r="F179" i="27"/>
  <c r="E180" i="27"/>
  <c r="D59" i="26"/>
  <c r="F180" i="27"/>
  <c r="E59" i="26" s="1"/>
  <c r="E181" i="27"/>
  <c r="F181" i="27"/>
  <c r="E182" i="27"/>
  <c r="F182" i="27"/>
  <c r="E60" i="26" s="1"/>
  <c r="E183" i="27"/>
  <c r="D61" i="26"/>
  <c r="F183" i="27"/>
  <c r="E61" i="26"/>
  <c r="E184" i="27"/>
  <c r="F184" i="27"/>
  <c r="E62" i="26" s="1"/>
  <c r="E185" i="27"/>
  <c r="F185" i="27"/>
  <c r="E186" i="27"/>
  <c r="F186" i="27"/>
  <c r="E187" i="27"/>
  <c r="F187" i="27"/>
  <c r="E188" i="27"/>
  <c r="F188" i="27"/>
  <c r="E189" i="27"/>
  <c r="F189" i="27"/>
  <c r="E190" i="27"/>
  <c r="F190" i="27"/>
  <c r="E191" i="27"/>
  <c r="F191" i="27"/>
  <c r="E192" i="27"/>
  <c r="F192" i="27"/>
  <c r="E193" i="27"/>
  <c r="F193" i="27"/>
  <c r="E194" i="27"/>
  <c r="F194" i="27"/>
  <c r="E195" i="27"/>
  <c r="F195" i="27"/>
  <c r="E196" i="27"/>
  <c r="F196" i="27"/>
  <c r="E197" i="27"/>
  <c r="F197" i="27"/>
  <c r="E198" i="27"/>
  <c r="F198" i="27"/>
  <c r="E199" i="27"/>
  <c r="F199" i="27"/>
  <c r="E64" i="26" s="1"/>
  <c r="E200" i="27"/>
  <c r="F200" i="27"/>
  <c r="E65" i="26" s="1"/>
  <c r="E201" i="27"/>
  <c r="F201" i="27"/>
  <c r="E202" i="27"/>
  <c r="F202" i="27"/>
  <c r="E203" i="27"/>
  <c r="F203" i="27"/>
  <c r="E204" i="27"/>
  <c r="F204" i="27"/>
  <c r="E205" i="27"/>
  <c r="F205" i="27"/>
  <c r="E206" i="27"/>
  <c r="F206" i="27"/>
  <c r="E207" i="27"/>
  <c r="F207" i="27"/>
  <c r="E208" i="27"/>
  <c r="D66" i="26"/>
  <c r="F208" i="27"/>
  <c r="E66" i="26" s="1"/>
  <c r="E209" i="27"/>
  <c r="F209" i="27"/>
  <c r="E210" i="27"/>
  <c r="F210" i="27"/>
  <c r="E211" i="27"/>
  <c r="D68" i="26"/>
  <c r="F211" i="27"/>
  <c r="E68" i="26"/>
  <c r="E212" i="27"/>
  <c r="F212" i="27"/>
  <c r="E213" i="27"/>
  <c r="F213" i="27"/>
  <c r="E214" i="27"/>
  <c r="F214" i="27"/>
  <c r="E70" i="26" s="1"/>
  <c r="E215" i="27"/>
  <c r="F215" i="27"/>
  <c r="E216" i="27"/>
  <c r="F216" i="27"/>
  <c r="E217" i="27"/>
  <c r="F217" i="27"/>
  <c r="E218" i="27"/>
  <c r="F218" i="27"/>
  <c r="E219" i="27"/>
  <c r="F219" i="27"/>
  <c r="E220" i="27"/>
  <c r="F220" i="27"/>
  <c r="E221" i="27"/>
  <c r="F221" i="27"/>
  <c r="E222" i="27"/>
  <c r="F222" i="27"/>
  <c r="E72" i="26" s="1"/>
  <c r="E223" i="27"/>
  <c r="F223" i="27"/>
  <c r="E224" i="27"/>
  <c r="F224" i="27"/>
  <c r="E225" i="27"/>
  <c r="D73" i="26" s="1"/>
  <c r="F225" i="27"/>
  <c r="E226" i="27"/>
  <c r="F226" i="27"/>
  <c r="E73" i="26"/>
  <c r="E227" i="27"/>
  <c r="D74" i="26" s="1"/>
  <c r="F227" i="27"/>
  <c r="E228" i="27"/>
  <c r="F228" i="27"/>
  <c r="E229" i="27"/>
  <c r="F229" i="27"/>
  <c r="E230" i="27"/>
  <c r="F230" i="27"/>
  <c r="E75" i="26" s="1"/>
  <c r="E231" i="27"/>
  <c r="F231" i="27"/>
  <c r="E232" i="27"/>
  <c r="F232" i="27"/>
  <c r="E233" i="27"/>
  <c r="F233" i="27"/>
  <c r="E234" i="27"/>
  <c r="D76" i="26"/>
  <c r="F234" i="27"/>
  <c r="E76" i="26"/>
  <c r="E235" i="27"/>
  <c r="F235" i="27"/>
  <c r="E236" i="27"/>
  <c r="F236" i="27"/>
  <c r="E237" i="27"/>
  <c r="F237" i="27"/>
  <c r="E238" i="27"/>
  <c r="F238" i="27"/>
  <c r="E239" i="27"/>
  <c r="F239" i="27"/>
  <c r="E240" i="27"/>
  <c r="F240" i="27"/>
  <c r="E241" i="27"/>
  <c r="F241" i="27"/>
  <c r="E242" i="27"/>
  <c r="F242" i="27"/>
  <c r="E243" i="27"/>
  <c r="F243" i="27"/>
  <c r="E244" i="27"/>
  <c r="F244" i="27"/>
  <c r="E245" i="27"/>
  <c r="F245" i="27"/>
  <c r="E246" i="27"/>
  <c r="F246" i="27"/>
  <c r="E247" i="27"/>
  <c r="F247" i="27"/>
  <c r="E248" i="27"/>
  <c r="F248" i="27"/>
  <c r="E249" i="27"/>
  <c r="F249" i="27"/>
  <c r="E250" i="27"/>
  <c r="F250" i="27"/>
  <c r="E251" i="27"/>
  <c r="F251" i="27"/>
  <c r="E252" i="27"/>
  <c r="F252" i="27"/>
  <c r="E253" i="27"/>
  <c r="F253" i="27"/>
  <c r="E82" i="26" s="1"/>
  <c r="E254" i="27"/>
  <c r="F254" i="27"/>
  <c r="E255" i="27"/>
  <c r="F255" i="27"/>
  <c r="E256" i="27"/>
  <c r="F256" i="27"/>
  <c r="E257" i="27"/>
  <c r="D83" i="26"/>
  <c r="F257" i="27"/>
  <c r="E83" i="26"/>
  <c r="E258" i="27"/>
  <c r="F258" i="27"/>
  <c r="E259" i="27"/>
  <c r="D84" i="26"/>
  <c r="F259" i="27"/>
  <c r="E260" i="27"/>
  <c r="F260" i="27"/>
  <c r="E261" i="27"/>
  <c r="F261" i="27"/>
  <c r="E262" i="27"/>
  <c r="F262" i="27"/>
  <c r="E263" i="27"/>
  <c r="F263" i="27"/>
  <c r="E264" i="27"/>
  <c r="F264" i="27"/>
  <c r="E265" i="27"/>
  <c r="D86" i="26" s="1"/>
  <c r="F265" i="27"/>
  <c r="E86" i="26" s="1"/>
  <c r="E266" i="27"/>
  <c r="D87" i="26" s="1"/>
  <c r="F266" i="27"/>
  <c r="E87" i="26" s="1"/>
  <c r="E267" i="27"/>
  <c r="D88" i="26"/>
  <c r="F267" i="27"/>
  <c r="E88" i="26" s="1"/>
  <c r="E268" i="27"/>
  <c r="F268" i="27"/>
  <c r="E269" i="27"/>
  <c r="F269" i="27"/>
  <c r="E270" i="27"/>
  <c r="F270" i="27"/>
  <c r="E271" i="27"/>
  <c r="F271" i="27"/>
  <c r="E272" i="27"/>
  <c r="F272" i="27"/>
  <c r="E273" i="27"/>
  <c r="F273" i="27"/>
  <c r="E274" i="27"/>
  <c r="F274" i="27"/>
  <c r="E275" i="27"/>
  <c r="F275" i="27"/>
  <c r="E276" i="27"/>
  <c r="F276" i="27"/>
  <c r="E277" i="27"/>
  <c r="F277" i="27"/>
  <c r="E278" i="27"/>
  <c r="F278" i="27"/>
  <c r="E279" i="27"/>
  <c r="D91" i="26" s="1"/>
  <c r="F279" i="27"/>
  <c r="E91" i="26" s="1"/>
  <c r="E280" i="27"/>
  <c r="D92" i="26" s="1"/>
  <c r="F280" i="27"/>
  <c r="E92" i="26"/>
  <c r="E281" i="27"/>
  <c r="D93" i="26" s="1"/>
  <c r="F281" i="27"/>
  <c r="E93" i="26" s="1"/>
  <c r="E282" i="27"/>
  <c r="F282" i="27"/>
  <c r="E285" i="27"/>
  <c r="D95" i="26" s="1"/>
  <c r="F285" i="27"/>
  <c r="E95" i="26"/>
  <c r="E286" i="27"/>
  <c r="D96" i="26"/>
  <c r="F286" i="27"/>
  <c r="E96" i="26"/>
  <c r="E287" i="27"/>
  <c r="D97" i="26" s="1"/>
  <c r="F287" i="27"/>
  <c r="E97" i="26"/>
  <c r="E288" i="27"/>
  <c r="F288" i="27"/>
  <c r="E98" i="26" s="1"/>
  <c r="E289" i="27"/>
  <c r="F289" i="27"/>
  <c r="E290" i="27"/>
  <c r="F290" i="27"/>
  <c r="E291" i="27"/>
  <c r="F291" i="27"/>
  <c r="E293" i="27"/>
  <c r="F293" i="27"/>
  <c r="E294" i="27"/>
  <c r="F294" i="27"/>
  <c r="E295" i="27"/>
  <c r="F295" i="27"/>
  <c r="E296" i="27"/>
  <c r="F296" i="27"/>
  <c r="E297" i="27"/>
  <c r="F297" i="27"/>
  <c r="E298" i="27"/>
  <c r="D100" i="26" s="1"/>
  <c r="F298" i="27"/>
  <c r="E299" i="27"/>
  <c r="D101" i="26" s="1"/>
  <c r="F299" i="27"/>
  <c r="E101" i="26"/>
  <c r="E300" i="27"/>
  <c r="F300" i="27"/>
  <c r="E301" i="27"/>
  <c r="F301" i="27"/>
  <c r="E302" i="27"/>
  <c r="F302" i="27"/>
  <c r="E303" i="27"/>
  <c r="F303" i="27"/>
  <c r="E102" i="26" s="1"/>
  <c r="E304" i="27"/>
  <c r="D103" i="26"/>
  <c r="F304" i="27"/>
  <c r="E103" i="26" s="1"/>
  <c r="E305" i="27"/>
  <c r="F305" i="27"/>
  <c r="E306" i="27"/>
  <c r="F306" i="27"/>
  <c r="E307" i="27"/>
  <c r="F307" i="27"/>
  <c r="E104" i="26" s="1"/>
  <c r="E308" i="27"/>
  <c r="F308" i="27"/>
  <c r="E309" i="27"/>
  <c r="D105" i="26" s="1"/>
  <c r="F309" i="27"/>
  <c r="E105" i="26"/>
  <c r="E310" i="27"/>
  <c r="D106" i="26"/>
  <c r="F310" i="27"/>
  <c r="E106" i="26"/>
  <c r="E311" i="27"/>
  <c r="D107" i="26" s="1"/>
  <c r="F311" i="27"/>
  <c r="E107" i="26" s="1"/>
  <c r="E312" i="27"/>
  <c r="D108" i="26"/>
  <c r="F312" i="27"/>
  <c r="E108" i="26" s="1"/>
  <c r="E313" i="27"/>
  <c r="F313" i="27"/>
  <c r="E314" i="27"/>
  <c r="F314" i="27"/>
  <c r="E316" i="27"/>
  <c r="F316" i="27"/>
  <c r="E317" i="27"/>
  <c r="F317" i="27"/>
  <c r="E318" i="27"/>
  <c r="D110" i="26" s="1"/>
  <c r="F318" i="27"/>
  <c r="E110" i="26" s="1"/>
  <c r="E320" i="27"/>
  <c r="F320" i="27"/>
  <c r="E321" i="27"/>
  <c r="F321" i="27"/>
  <c r="E322" i="27"/>
  <c r="F322" i="27"/>
  <c r="E323" i="27"/>
  <c r="F323" i="27"/>
  <c r="E324" i="27"/>
  <c r="F324" i="27"/>
  <c r="E325" i="27"/>
  <c r="F325" i="27"/>
  <c r="E326" i="27"/>
  <c r="F326" i="27"/>
  <c r="E327" i="27"/>
  <c r="F327" i="27"/>
  <c r="E328" i="27"/>
  <c r="F328" i="27"/>
  <c r="E329" i="27"/>
  <c r="F329" i="27"/>
  <c r="E330" i="27"/>
  <c r="D113" i="26" s="1"/>
  <c r="F330" i="27"/>
  <c r="E113" i="26"/>
  <c r="E331" i="27"/>
  <c r="D114" i="26" s="1"/>
  <c r="F331" i="27"/>
  <c r="E114" i="26"/>
  <c r="E332" i="27"/>
  <c r="F332" i="27"/>
  <c r="E333" i="27"/>
  <c r="F333" i="27"/>
  <c r="E334" i="27"/>
  <c r="F334" i="27"/>
  <c r="E335" i="27"/>
  <c r="F335" i="27"/>
  <c r="E336" i="27"/>
  <c r="F336" i="27"/>
  <c r="E337" i="27"/>
  <c r="F337" i="27"/>
  <c r="E338" i="27"/>
  <c r="F338" i="27"/>
  <c r="E339" i="27"/>
  <c r="F339" i="27"/>
  <c r="E340" i="27"/>
  <c r="F340" i="27"/>
  <c r="E341" i="27"/>
  <c r="F341" i="27"/>
  <c r="E342" i="27"/>
  <c r="F342" i="27"/>
  <c r="E343" i="27"/>
  <c r="D118" i="26" s="1"/>
  <c r="F343" i="27"/>
  <c r="E344" i="27"/>
  <c r="F344" i="27"/>
  <c r="E345" i="27"/>
  <c r="F345" i="27"/>
  <c r="E346" i="27"/>
  <c r="D119" i="26" s="1"/>
  <c r="F346" i="27"/>
  <c r="E119" i="26" s="1"/>
  <c r="E347" i="27"/>
  <c r="D120" i="26" s="1"/>
  <c r="F347" i="27"/>
  <c r="E120" i="26" s="1"/>
  <c r="E348" i="27"/>
  <c r="D121" i="26" s="1"/>
  <c r="F348" i="27"/>
  <c r="E121" i="26" s="1"/>
  <c r="E349" i="27"/>
  <c r="F349" i="27"/>
  <c r="E350" i="27"/>
  <c r="F350" i="27"/>
  <c r="E351" i="27"/>
  <c r="F351" i="27"/>
  <c r="E352" i="27"/>
  <c r="F352" i="27"/>
  <c r="E353" i="27"/>
  <c r="F353" i="27"/>
  <c r="E354" i="27"/>
  <c r="F354" i="27"/>
  <c r="E355" i="27"/>
  <c r="F355" i="27"/>
  <c r="E124" i="26" s="1"/>
  <c r="E356" i="27"/>
  <c r="F356" i="27"/>
  <c r="E357" i="27"/>
  <c r="F357" i="27"/>
  <c r="E125" i="26" s="1"/>
  <c r="E358" i="27"/>
  <c r="D125" i="26"/>
  <c r="F358" i="27"/>
  <c r="E359" i="27"/>
  <c r="F359" i="27"/>
  <c r="E360" i="27"/>
  <c r="F360" i="27"/>
  <c r="E361" i="27"/>
  <c r="F361" i="27"/>
  <c r="E362" i="27"/>
  <c r="F362" i="27"/>
  <c r="E363" i="27"/>
  <c r="D127" i="26"/>
  <c r="F363" i="27"/>
  <c r="E127" i="26" s="1"/>
  <c r="E364" i="27"/>
  <c r="F364" i="27"/>
  <c r="E365" i="27"/>
  <c r="F365" i="27"/>
  <c r="E366" i="27"/>
  <c r="F366" i="27"/>
  <c r="E367" i="27"/>
  <c r="F367" i="27"/>
  <c r="E368" i="27"/>
  <c r="F368" i="27"/>
  <c r="E369" i="27"/>
  <c r="F369" i="27"/>
  <c r="E370" i="27"/>
  <c r="F370" i="27"/>
  <c r="E371" i="27"/>
  <c r="D129" i="26"/>
  <c r="F371" i="27"/>
  <c r="E129" i="26" s="1"/>
  <c r="E372" i="27"/>
  <c r="F372" i="27"/>
  <c r="E130" i="26" s="1"/>
  <c r="E373" i="27"/>
  <c r="F373" i="27"/>
  <c r="E374" i="27"/>
  <c r="D131" i="26" s="1"/>
  <c r="F374" i="27"/>
  <c r="E131" i="26" s="1"/>
  <c r="E375" i="27"/>
  <c r="F375" i="27"/>
  <c r="E376" i="27"/>
  <c r="D132" i="26"/>
  <c r="F376" i="27"/>
  <c r="E132" i="26"/>
  <c r="E377" i="27"/>
  <c r="F377" i="27"/>
  <c r="E378" i="27"/>
  <c r="F378" i="27"/>
  <c r="E379" i="27"/>
  <c r="F379" i="27"/>
  <c r="E133" i="26" s="1"/>
  <c r="E380" i="27"/>
  <c r="D134" i="26" s="1"/>
  <c r="F380" i="27"/>
  <c r="E381" i="27"/>
  <c r="F381" i="27"/>
  <c r="E382" i="27"/>
  <c r="F382" i="27"/>
  <c r="E383" i="27"/>
  <c r="F383" i="27"/>
  <c r="E384" i="27"/>
  <c r="F384" i="27"/>
  <c r="E385" i="27"/>
  <c r="D135" i="26"/>
  <c r="F385" i="27"/>
  <c r="E135" i="26" s="1"/>
  <c r="E386" i="27"/>
  <c r="D136" i="26"/>
  <c r="F386" i="27"/>
  <c r="E136" i="26" s="1"/>
  <c r="E387" i="27"/>
  <c r="D137" i="26" s="1"/>
  <c r="E27" i="29" s="1"/>
  <c r="F387" i="27"/>
  <c r="E137" i="26" s="1"/>
  <c r="E388" i="27"/>
  <c r="D138" i="26" s="1"/>
  <c r="E28" i="29" s="1"/>
  <c r="F388" i="27"/>
  <c r="E389" i="27"/>
  <c r="F389" i="27"/>
  <c r="E390" i="27"/>
  <c r="F390" i="27"/>
  <c r="E391" i="27"/>
  <c r="F391" i="27"/>
  <c r="E392" i="27"/>
  <c r="D139" i="26" s="1"/>
  <c r="E29" i="29" s="1"/>
  <c r="F392" i="27"/>
  <c r="E393" i="27"/>
  <c r="D140" i="26" s="1"/>
  <c r="F393" i="27"/>
  <c r="E140" i="26" s="1"/>
  <c r="E394" i="27"/>
  <c r="D141" i="26" s="1"/>
  <c r="F394" i="27"/>
  <c r="E141" i="26" s="1"/>
  <c r="E395" i="27"/>
  <c r="D142" i="26" s="1"/>
  <c r="F395" i="27"/>
  <c r="E396" i="27"/>
  <c r="F396" i="27"/>
  <c r="E397" i="27"/>
  <c r="F397" i="27"/>
  <c r="E398" i="27"/>
  <c r="F398" i="27"/>
  <c r="E399" i="27"/>
  <c r="F399" i="27"/>
  <c r="E400" i="27"/>
  <c r="D143" i="26" s="1"/>
  <c r="F400" i="27"/>
  <c r="E143" i="26" s="1"/>
  <c r="E401" i="27"/>
  <c r="F401" i="27"/>
  <c r="E402" i="27"/>
  <c r="F402" i="27"/>
  <c r="E403" i="27"/>
  <c r="D145" i="26" s="1"/>
  <c r="F403" i="27"/>
  <c r="E145" i="26" s="1"/>
  <c r="E404" i="27"/>
  <c r="D146" i="26" s="1"/>
  <c r="F404" i="27"/>
  <c r="E146" i="26"/>
  <c r="E405" i="27"/>
  <c r="D147" i="26"/>
  <c r="F405" i="27"/>
  <c r="E147" i="26"/>
  <c r="E406" i="27"/>
  <c r="D148" i="26"/>
  <c r="F406" i="27"/>
  <c r="E148" i="26"/>
  <c r="E407" i="27"/>
  <c r="D149" i="26" s="1"/>
  <c r="F407" i="27"/>
  <c r="E149" i="26" s="1"/>
  <c r="E408" i="27"/>
  <c r="F408" i="27"/>
  <c r="E409" i="27"/>
  <c r="D150" i="26" s="1"/>
  <c r="F409" i="27"/>
  <c r="E150" i="26"/>
  <c r="E410" i="27"/>
  <c r="D151" i="26" s="1"/>
  <c r="F410" i="27"/>
  <c r="E151" i="26" s="1"/>
  <c r="E411" i="27"/>
  <c r="F411" i="27"/>
  <c r="E412" i="27"/>
  <c r="F412" i="27"/>
  <c r="E413" i="27"/>
  <c r="D153" i="26"/>
  <c r="F413" i="27"/>
  <c r="E153" i="26"/>
  <c r="E414" i="27"/>
  <c r="F414" i="27"/>
  <c r="E415" i="27"/>
  <c r="F415" i="27"/>
  <c r="E416" i="27"/>
  <c r="F416" i="27"/>
  <c r="E417" i="27"/>
  <c r="F417" i="27"/>
  <c r="E418" i="27"/>
  <c r="D155" i="26"/>
  <c r="F418" i="27"/>
  <c r="E155" i="26"/>
  <c r="E419" i="27"/>
  <c r="D156" i="26"/>
  <c r="F419" i="27"/>
  <c r="E156" i="26"/>
  <c r="E420" i="27"/>
  <c r="D157" i="26" s="1"/>
  <c r="F420" i="27"/>
  <c r="E157" i="26" s="1"/>
  <c r="E421" i="27"/>
  <c r="F421" i="27"/>
  <c r="E423" i="27"/>
  <c r="F423" i="27"/>
  <c r="E424" i="27"/>
  <c r="F424" i="27"/>
  <c r="E425" i="27"/>
  <c r="F425" i="27"/>
  <c r="E426" i="27"/>
  <c r="F426" i="27"/>
  <c r="E427" i="27"/>
  <c r="F427" i="27"/>
  <c r="E428" i="27"/>
  <c r="F428" i="27"/>
  <c r="E429" i="27"/>
  <c r="D159" i="26" s="1"/>
  <c r="F429" i="27"/>
  <c r="E159" i="26"/>
  <c r="E430" i="27"/>
  <c r="F430" i="27"/>
  <c r="E431" i="27"/>
  <c r="F431" i="27"/>
  <c r="E433" i="27"/>
  <c r="F433" i="27"/>
  <c r="E434" i="27"/>
  <c r="F434" i="27"/>
  <c r="E435" i="27"/>
  <c r="D161" i="26"/>
  <c r="F435" i="27"/>
  <c r="E436" i="27"/>
  <c r="F436" i="27"/>
  <c r="E162" i="26" s="1"/>
  <c r="E437" i="27"/>
  <c r="D162" i="26" s="1"/>
  <c r="F437" i="27"/>
  <c r="E438" i="27"/>
  <c r="D163" i="26"/>
  <c r="F438" i="27"/>
  <c r="E163" i="26" s="1"/>
  <c r="E439" i="27"/>
  <c r="F439" i="27"/>
  <c r="E440" i="27"/>
  <c r="F440" i="27"/>
  <c r="E441" i="27"/>
  <c r="F441" i="27"/>
  <c r="E442" i="27"/>
  <c r="D165" i="26"/>
  <c r="F442" i="27"/>
  <c r="E165" i="26" s="1"/>
  <c r="F35" i="29" s="1"/>
  <c r="E443" i="27"/>
  <c r="D166" i="26"/>
  <c r="F443" i="27"/>
  <c r="E166" i="26"/>
  <c r="E444" i="27"/>
  <c r="F444" i="27"/>
  <c r="E445" i="27"/>
  <c r="F445" i="27"/>
  <c r="E446" i="27"/>
  <c r="F446" i="27"/>
  <c r="E447" i="27"/>
  <c r="D167" i="26" s="1"/>
  <c r="F447" i="27"/>
  <c r="E448" i="27"/>
  <c r="F448" i="27"/>
  <c r="E449" i="27"/>
  <c r="F449" i="27"/>
  <c r="E450" i="27"/>
  <c r="D168" i="26" s="1"/>
  <c r="F450" i="27"/>
  <c r="E451" i="27"/>
  <c r="F451" i="27"/>
  <c r="E452" i="27"/>
  <c r="F452" i="27"/>
  <c r="E453" i="27"/>
  <c r="F453" i="27"/>
  <c r="E454" i="27"/>
  <c r="F454" i="27"/>
  <c r="E455" i="27"/>
  <c r="D169" i="26" s="1"/>
  <c r="F455" i="27"/>
  <c r="E456" i="27"/>
  <c r="F456" i="27"/>
  <c r="E457" i="27"/>
  <c r="F457" i="27"/>
  <c r="E458" i="27"/>
  <c r="D170" i="26" s="1"/>
  <c r="F458" i="27"/>
  <c r="E170" i="26" s="1"/>
  <c r="E515" i="27"/>
  <c r="F515" i="27"/>
  <c r="E464" i="27"/>
  <c r="F464" i="27"/>
  <c r="E465" i="27"/>
  <c r="F465" i="27"/>
  <c r="E466" i="27"/>
  <c r="F466" i="27"/>
  <c r="E467" i="27"/>
  <c r="F467" i="27"/>
  <c r="E468" i="27"/>
  <c r="F468" i="27"/>
  <c r="E469" i="27"/>
  <c r="F469" i="27"/>
  <c r="E173" i="26" s="1"/>
  <c r="E471" i="27"/>
  <c r="D174" i="26" s="1"/>
  <c r="F471" i="27"/>
  <c r="E472" i="27"/>
  <c r="F472" i="27"/>
  <c r="E174" i="26" s="1"/>
  <c r="E473" i="27"/>
  <c r="F473" i="27"/>
  <c r="E474" i="27"/>
  <c r="F474" i="27"/>
  <c r="E475" i="27"/>
  <c r="F475" i="27"/>
  <c r="E476" i="27"/>
  <c r="F476" i="27"/>
  <c r="E477" i="27"/>
  <c r="F477" i="27"/>
  <c r="E478" i="27"/>
  <c r="D176" i="26" s="1"/>
  <c r="F478" i="27"/>
  <c r="E479" i="27"/>
  <c r="F479" i="27"/>
  <c r="E480" i="27"/>
  <c r="D177" i="26"/>
  <c r="F480" i="27"/>
  <c r="E177" i="26" s="1"/>
  <c r="E481" i="27"/>
  <c r="F481" i="27"/>
  <c r="E482" i="27"/>
  <c r="F482" i="27"/>
  <c r="E178" i="26" s="1"/>
  <c r="E483" i="27"/>
  <c r="D179" i="26" s="1"/>
  <c r="F483" i="27"/>
  <c r="E179" i="26" s="1"/>
  <c r="E484" i="27"/>
  <c r="D180" i="26" s="1"/>
  <c r="F484" i="27"/>
  <c r="E180" i="26" s="1"/>
  <c r="E485" i="27"/>
  <c r="F485" i="27"/>
  <c r="E486" i="27"/>
  <c r="F486" i="27"/>
  <c r="E487" i="27"/>
  <c r="F487" i="27"/>
  <c r="E488" i="27"/>
  <c r="F488" i="27"/>
  <c r="E517" i="27"/>
  <c r="F517" i="27"/>
  <c r="E491" i="27"/>
  <c r="D182" i="26" s="1"/>
  <c r="F491" i="27"/>
  <c r="E182" i="26" s="1"/>
  <c r="E519" i="27"/>
  <c r="F519" i="27"/>
  <c r="F493" i="27"/>
  <c r="E494" i="27"/>
  <c r="F494" i="27"/>
  <c r="E495" i="27"/>
  <c r="F495" i="27"/>
  <c r="E496" i="27"/>
  <c r="F496" i="27"/>
  <c r="E497" i="27"/>
  <c r="F497" i="27"/>
  <c r="E498" i="27"/>
  <c r="F498" i="27"/>
  <c r="E499" i="27"/>
  <c r="F499" i="27"/>
  <c r="E500" i="27"/>
  <c r="F500" i="27"/>
  <c r="E501" i="27"/>
  <c r="F501" i="27"/>
  <c r="E502" i="27"/>
  <c r="F502" i="27"/>
  <c r="E503" i="27"/>
  <c r="F503" i="27"/>
  <c r="E504" i="27"/>
  <c r="F504" i="27"/>
  <c r="E505" i="27"/>
  <c r="F505" i="27"/>
  <c r="E506" i="27"/>
  <c r="F506" i="27"/>
  <c r="E507" i="27"/>
  <c r="F507" i="27"/>
  <c r="E508" i="27"/>
  <c r="F508" i="27"/>
  <c r="E509" i="27"/>
  <c r="F509" i="27"/>
  <c r="E510" i="27"/>
  <c r="D187" i="26"/>
  <c r="E41" i="29" s="1"/>
  <c r="F510" i="27"/>
  <c r="E187" i="26" s="1"/>
  <c r="F41" i="29" s="1"/>
  <c r="E511" i="27"/>
  <c r="D188" i="26"/>
  <c r="E42" i="29" s="1"/>
  <c r="F511" i="27"/>
  <c r="E188" i="26" s="1"/>
  <c r="F42" i="29" s="1"/>
  <c r="D510" i="27"/>
  <c r="J510" i="27" s="1"/>
  <c r="D511" i="27"/>
  <c r="D505" i="27"/>
  <c r="J505" i="27"/>
  <c r="D506" i="27"/>
  <c r="J506" i="27" s="1"/>
  <c r="D507" i="27"/>
  <c r="I507" i="27" s="1"/>
  <c r="D508" i="27"/>
  <c r="I508" i="27" s="1"/>
  <c r="D509" i="27"/>
  <c r="J509" i="27" s="1"/>
  <c r="D500" i="27"/>
  <c r="I500" i="27" s="1"/>
  <c r="J500" i="27"/>
  <c r="D501" i="27"/>
  <c r="J501" i="27" s="1"/>
  <c r="D502" i="27"/>
  <c r="J502" i="27"/>
  <c r="D503" i="27"/>
  <c r="I503" i="27" s="1"/>
  <c r="J503" i="27"/>
  <c r="D504" i="27"/>
  <c r="D499" i="27"/>
  <c r="J499" i="27"/>
  <c r="D495" i="27"/>
  <c r="D496" i="27"/>
  <c r="J496" i="27" s="1"/>
  <c r="D497" i="27"/>
  <c r="D498" i="27"/>
  <c r="J498" i="27"/>
  <c r="D494" i="27"/>
  <c r="D519" i="27"/>
  <c r="D491" i="27"/>
  <c r="J491" i="27" s="1"/>
  <c r="D517" i="27"/>
  <c r="D485" i="27"/>
  <c r="D486" i="27"/>
  <c r="J486" i="27" s="1"/>
  <c r="D487" i="27"/>
  <c r="D488" i="27"/>
  <c r="D482" i="27"/>
  <c r="D483" i="27"/>
  <c r="J483" i="27"/>
  <c r="D484" i="27"/>
  <c r="C180" i="26" s="1"/>
  <c r="J484" i="27"/>
  <c r="D481" i="27"/>
  <c r="J481" i="27" s="1"/>
  <c r="D476" i="27"/>
  <c r="J476" i="27"/>
  <c r="D477" i="27"/>
  <c r="J477" i="27"/>
  <c r="D478" i="27"/>
  <c r="D479" i="27"/>
  <c r="I479" i="27" s="1"/>
  <c r="D480" i="27"/>
  <c r="I480" i="27" s="1"/>
  <c r="D474" i="27"/>
  <c r="J474" i="27" s="1"/>
  <c r="D475" i="27"/>
  <c r="D473" i="27"/>
  <c r="D472" i="27"/>
  <c r="J472" i="27" s="1"/>
  <c r="D471" i="27"/>
  <c r="J471" i="27" s="1"/>
  <c r="D515" i="27"/>
  <c r="D468" i="27"/>
  <c r="J468" i="27" s="1"/>
  <c r="D469" i="27"/>
  <c r="J469" i="27"/>
  <c r="D467" i="27"/>
  <c r="J467" i="27" s="1"/>
  <c r="D466" i="27"/>
  <c r="J466" i="27" s="1"/>
  <c r="I466" i="27"/>
  <c r="D465" i="27"/>
  <c r="D464" i="27"/>
  <c r="I464" i="27" s="1"/>
  <c r="D458" i="27"/>
  <c r="I458" i="27" s="1"/>
  <c r="D452" i="27"/>
  <c r="D453" i="27"/>
  <c r="D454" i="27"/>
  <c r="D455" i="27"/>
  <c r="D456" i="27"/>
  <c r="D457" i="27"/>
  <c r="I457" i="27" s="1"/>
  <c r="J457" i="27"/>
  <c r="D449" i="27"/>
  <c r="J449" i="27" s="1"/>
  <c r="D450" i="27"/>
  <c r="I450" i="27" s="1"/>
  <c r="D451" i="27"/>
  <c r="D448" i="27"/>
  <c r="D445" i="27"/>
  <c r="I445" i="27" s="1"/>
  <c r="J445" i="27"/>
  <c r="D446" i="27"/>
  <c r="D447" i="27"/>
  <c r="D444" i="27"/>
  <c r="D443" i="27"/>
  <c r="C166" i="26" s="1"/>
  <c r="H166" i="26" s="1"/>
  <c r="D442" i="27"/>
  <c r="D439" i="27"/>
  <c r="D440" i="27"/>
  <c r="J440" i="27"/>
  <c r="D441" i="27"/>
  <c r="D434" i="27"/>
  <c r="J434" i="27"/>
  <c r="D435" i="27"/>
  <c r="D436" i="27"/>
  <c r="I436" i="27" s="1"/>
  <c r="D437" i="27"/>
  <c r="I437" i="27" s="1"/>
  <c r="D438" i="27"/>
  <c r="J438" i="27" s="1"/>
  <c r="D433" i="27"/>
  <c r="I433" i="27" s="1"/>
  <c r="J433" i="27"/>
  <c r="D430" i="27"/>
  <c r="I430" i="27"/>
  <c r="J430" i="27"/>
  <c r="D431" i="27"/>
  <c r="I431" i="27" s="1"/>
  <c r="J431" i="27"/>
  <c r="D429" i="27"/>
  <c r="I429" i="27" s="1"/>
  <c r="D428" i="27"/>
  <c r="D426" i="27"/>
  <c r="J426" i="27"/>
  <c r="D427" i="27"/>
  <c r="J427" i="27" s="1"/>
  <c r="D425" i="27"/>
  <c r="J425" i="27" s="1"/>
  <c r="D424" i="27"/>
  <c r="J424" i="27" s="1"/>
  <c r="D423" i="27"/>
  <c r="D421" i="27"/>
  <c r="I421" i="27" s="1"/>
  <c r="J421" i="27"/>
  <c r="D414" i="27"/>
  <c r="J414" i="27"/>
  <c r="D415" i="27"/>
  <c r="D416" i="27"/>
  <c r="I416" i="27"/>
  <c r="J416" i="27"/>
  <c r="D417" i="27"/>
  <c r="D418" i="27"/>
  <c r="J418" i="27"/>
  <c r="D419" i="27"/>
  <c r="D420" i="27"/>
  <c r="J420" i="27"/>
  <c r="D411" i="27"/>
  <c r="C152" i="26" s="1"/>
  <c r="J411" i="27"/>
  <c r="D412" i="27"/>
  <c r="J412" i="27" s="1"/>
  <c r="D413" i="27"/>
  <c r="I413" i="27" s="1"/>
  <c r="J413" i="27"/>
  <c r="D407" i="27"/>
  <c r="J407" i="27"/>
  <c r="D408" i="27"/>
  <c r="I408" i="27" s="1"/>
  <c r="J408" i="27"/>
  <c r="D409" i="27"/>
  <c r="D410" i="27"/>
  <c r="C151" i="26" s="1"/>
  <c r="D401" i="27"/>
  <c r="D402" i="27"/>
  <c r="C144" i="26" s="1"/>
  <c r="J402" i="27"/>
  <c r="D403" i="27"/>
  <c r="I403" i="27" s="1"/>
  <c r="J403" i="27"/>
  <c r="D404" i="27"/>
  <c r="J404" i="27"/>
  <c r="D405" i="27"/>
  <c r="C147" i="26" s="1"/>
  <c r="H147" i="26" s="1"/>
  <c r="J405" i="27"/>
  <c r="D406" i="27"/>
  <c r="J406" i="27"/>
  <c r="D399" i="27"/>
  <c r="J399" i="27"/>
  <c r="D400" i="27"/>
  <c r="J400" i="27"/>
  <c r="D395" i="27"/>
  <c r="D396" i="27"/>
  <c r="D397" i="27"/>
  <c r="J397" i="27"/>
  <c r="D398" i="27"/>
  <c r="I398" i="27" s="1"/>
  <c r="J398" i="27"/>
  <c r="D391" i="27"/>
  <c r="D392" i="27"/>
  <c r="J392" i="27"/>
  <c r="D393" i="27"/>
  <c r="J393" i="27"/>
  <c r="I393" i="27"/>
  <c r="D394" i="27"/>
  <c r="D388" i="27"/>
  <c r="J388" i="27"/>
  <c r="D389" i="27"/>
  <c r="J389" i="27" s="1"/>
  <c r="D390" i="27"/>
  <c r="J390" i="27" s="1"/>
  <c r="D384" i="27"/>
  <c r="J384" i="27"/>
  <c r="D385" i="27"/>
  <c r="J385" i="27" s="1"/>
  <c r="D386" i="27"/>
  <c r="D387" i="27"/>
  <c r="I387" i="27" s="1"/>
  <c r="D380" i="27"/>
  <c r="D381" i="27"/>
  <c r="I381" i="27" s="1"/>
  <c r="J381" i="27"/>
  <c r="D382" i="27"/>
  <c r="I382" i="27" s="1"/>
  <c r="J382" i="27"/>
  <c r="D383" i="27"/>
  <c r="J383" i="27" s="1"/>
  <c r="D377" i="27"/>
  <c r="J377" i="27"/>
  <c r="D378" i="27"/>
  <c r="D379" i="27"/>
  <c r="J379" i="27" s="1"/>
  <c r="D373" i="27"/>
  <c r="J373" i="27" s="1"/>
  <c r="D374" i="27"/>
  <c r="J374" i="27" s="1"/>
  <c r="D375" i="27"/>
  <c r="I375" i="27" s="1"/>
  <c r="J375" i="27"/>
  <c r="D376" i="27"/>
  <c r="I376" i="27" s="1"/>
  <c r="J376" i="27"/>
  <c r="D372" i="27"/>
  <c r="D371" i="27"/>
  <c r="D366" i="27"/>
  <c r="D367" i="27"/>
  <c r="J367" i="27" s="1"/>
  <c r="D368" i="27"/>
  <c r="J368" i="27" s="1"/>
  <c r="D369" i="27"/>
  <c r="D370" i="27"/>
  <c r="I370" i="27" s="1"/>
  <c r="D362" i="27"/>
  <c r="D363" i="27"/>
  <c r="J363" i="27" s="1"/>
  <c r="D364" i="27"/>
  <c r="J364" i="27"/>
  <c r="D365" i="27"/>
  <c r="D357" i="27"/>
  <c r="J357" i="27" s="1"/>
  <c r="D358" i="27"/>
  <c r="I358" i="27" s="1"/>
  <c r="D359" i="27"/>
  <c r="D360" i="27"/>
  <c r="J360" i="27"/>
  <c r="D361" i="27"/>
  <c r="I361" i="27" s="1"/>
  <c r="J361" i="27"/>
  <c r="D355" i="27"/>
  <c r="D356" i="27"/>
  <c r="J356" i="27"/>
  <c r="D352" i="27"/>
  <c r="J352" i="27"/>
  <c r="D353" i="27"/>
  <c r="D354" i="27"/>
  <c r="J354" i="27"/>
  <c r="D351" i="27"/>
  <c r="J351" i="27" s="1"/>
  <c r="D350" i="27"/>
  <c r="J350" i="27"/>
  <c r="D349" i="27"/>
  <c r="J349" i="27"/>
  <c r="D346" i="27"/>
  <c r="J346" i="27" s="1"/>
  <c r="D347" i="27"/>
  <c r="J347" i="27"/>
  <c r="D348" i="27"/>
  <c r="C121" i="26" s="1"/>
  <c r="D341" i="27"/>
  <c r="J341" i="27" s="1"/>
  <c r="D342" i="27"/>
  <c r="J342" i="27"/>
  <c r="D343" i="27"/>
  <c r="J343" i="27" s="1"/>
  <c r="D344" i="27"/>
  <c r="D345" i="27"/>
  <c r="D336" i="27"/>
  <c r="J336" i="27" s="1"/>
  <c r="D337" i="27"/>
  <c r="I337" i="27" s="1"/>
  <c r="J337" i="27"/>
  <c r="D338" i="27"/>
  <c r="D339" i="27"/>
  <c r="I339" i="27" s="1"/>
  <c r="D340" i="27"/>
  <c r="D332" i="27"/>
  <c r="J332" i="27" s="1"/>
  <c r="D333" i="27"/>
  <c r="D334" i="27"/>
  <c r="J334" i="27" s="1"/>
  <c r="D335" i="27"/>
  <c r="J335" i="27" s="1"/>
  <c r="D329" i="27"/>
  <c r="J329" i="27"/>
  <c r="D330" i="27"/>
  <c r="D331" i="27"/>
  <c r="D328" i="27"/>
  <c r="D322" i="27"/>
  <c r="J322" i="27" s="1"/>
  <c r="D323" i="27"/>
  <c r="D324" i="27"/>
  <c r="D325" i="27"/>
  <c r="D326" i="27"/>
  <c r="D327" i="27"/>
  <c r="J327" i="27" s="1"/>
  <c r="D321" i="27"/>
  <c r="D320" i="27"/>
  <c r="D318" i="27"/>
  <c r="J318" i="27"/>
  <c r="D316" i="27"/>
  <c r="J316" i="27"/>
  <c r="D314" i="27"/>
  <c r="I314" i="27" s="1"/>
  <c r="D313" i="27"/>
  <c r="J313" i="27"/>
  <c r="D317" i="27"/>
  <c r="D312" i="27"/>
  <c r="I312" i="27" s="1"/>
  <c r="D311" i="27"/>
  <c r="D310" i="27"/>
  <c r="I310" i="27" s="1"/>
  <c r="J310" i="27"/>
  <c r="D309" i="27"/>
  <c r="C105" i="26" s="1"/>
  <c r="J309" i="27"/>
  <c r="D306" i="27"/>
  <c r="I306" i="27" s="1"/>
  <c r="J306" i="27"/>
  <c r="D307" i="27"/>
  <c r="I307" i="27" s="1"/>
  <c r="J307" i="27"/>
  <c r="D308" i="27"/>
  <c r="J308" i="27"/>
  <c r="D305" i="27"/>
  <c r="J305" i="27" s="1"/>
  <c r="D304" i="27"/>
  <c r="J304" i="27"/>
  <c r="D303" i="27"/>
  <c r="J303" i="27"/>
  <c r="D294" i="27"/>
  <c r="J294" i="27"/>
  <c r="D295" i="27"/>
  <c r="J295" i="27" s="1"/>
  <c r="D296" i="27"/>
  <c r="J296" i="27"/>
  <c r="D297" i="27"/>
  <c r="J297" i="27"/>
  <c r="D298" i="27"/>
  <c r="J298" i="27" s="1"/>
  <c r="D299" i="27"/>
  <c r="I299" i="27" s="1"/>
  <c r="D300" i="27"/>
  <c r="D301" i="27"/>
  <c r="J301" i="27"/>
  <c r="D302" i="27"/>
  <c r="D293" i="27"/>
  <c r="I293" i="27" s="1"/>
  <c r="D286" i="27"/>
  <c r="C96" i="26"/>
  <c r="J286" i="27"/>
  <c r="D287" i="27"/>
  <c r="I287" i="27" s="1"/>
  <c r="D288" i="27"/>
  <c r="I288" i="27" s="1"/>
  <c r="J288" i="27"/>
  <c r="D289" i="27"/>
  <c r="J289" i="27"/>
  <c r="D290" i="27"/>
  <c r="D291" i="27"/>
  <c r="J291" i="27"/>
  <c r="D285" i="27"/>
  <c r="D279" i="27"/>
  <c r="C91" i="26" s="1"/>
  <c r="I91" i="26" s="1"/>
  <c r="D280" i="27"/>
  <c r="D281" i="27"/>
  <c r="D282" i="27"/>
  <c r="D276" i="27"/>
  <c r="D277" i="27"/>
  <c r="J277" i="27" s="1"/>
  <c r="D278" i="27"/>
  <c r="D268" i="27"/>
  <c r="D269" i="27"/>
  <c r="D270" i="27"/>
  <c r="D271" i="27"/>
  <c r="D272" i="27"/>
  <c r="I272" i="27" s="1"/>
  <c r="D273" i="27"/>
  <c r="J273" i="27" s="1"/>
  <c r="D274" i="27"/>
  <c r="I274" i="27" s="1"/>
  <c r="D275" i="27"/>
  <c r="D265" i="27"/>
  <c r="J265" i="27" s="1"/>
  <c r="D266" i="27"/>
  <c r="J266" i="27" s="1"/>
  <c r="D267" i="27"/>
  <c r="D260" i="27"/>
  <c r="J260" i="27" s="1"/>
  <c r="D261" i="27"/>
  <c r="J261" i="27" s="1"/>
  <c r="D262" i="27"/>
  <c r="D264" i="27"/>
  <c r="J264" i="27" s="1"/>
  <c r="D257" i="27"/>
  <c r="C83" i="26" s="1"/>
  <c r="J257" i="27"/>
  <c r="D258" i="27"/>
  <c r="I258" i="27" s="1"/>
  <c r="D259" i="27"/>
  <c r="J259" i="27"/>
  <c r="D253" i="27"/>
  <c r="D254" i="27"/>
  <c r="J254" i="27"/>
  <c r="D255" i="27"/>
  <c r="J255" i="27"/>
  <c r="D256" i="27"/>
  <c r="J256" i="27" s="1"/>
  <c r="D246" i="27"/>
  <c r="J246" i="27" s="1"/>
  <c r="D247" i="27"/>
  <c r="D248" i="27"/>
  <c r="D249" i="27"/>
  <c r="D250" i="27"/>
  <c r="D251" i="27"/>
  <c r="J251" i="27" s="1"/>
  <c r="D252" i="27"/>
  <c r="D241" i="27"/>
  <c r="D242" i="27"/>
  <c r="J242" i="27" s="1"/>
  <c r="D243" i="27"/>
  <c r="C79" i="26" s="1"/>
  <c r="D244" i="27"/>
  <c r="D245" i="27"/>
  <c r="J245" i="27" s="1"/>
  <c r="I245" i="27"/>
  <c r="D235" i="27"/>
  <c r="D236" i="27"/>
  <c r="I236" i="27" s="1"/>
  <c r="D237" i="27"/>
  <c r="I237" i="27" s="1"/>
  <c r="D238" i="27"/>
  <c r="D239" i="27"/>
  <c r="D240" i="27"/>
  <c r="J240" i="27" s="1"/>
  <c r="D230" i="27"/>
  <c r="D231" i="27"/>
  <c r="D232" i="27"/>
  <c r="J232" i="27" s="1"/>
  <c r="D233" i="27"/>
  <c r="I233" i="27" s="1"/>
  <c r="J233" i="27"/>
  <c r="D234" i="27"/>
  <c r="D225" i="27"/>
  <c r="D226" i="27"/>
  <c r="J226" i="27" s="1"/>
  <c r="D227" i="27"/>
  <c r="D228" i="27"/>
  <c r="J228" i="27" s="1"/>
  <c r="D229" i="27"/>
  <c r="D222" i="27"/>
  <c r="D223" i="27"/>
  <c r="I223" i="27" s="1"/>
  <c r="D224" i="27"/>
  <c r="D219" i="27"/>
  <c r="D220" i="27"/>
  <c r="D221" i="27"/>
  <c r="I221" i="27" s="1"/>
  <c r="D216" i="27"/>
  <c r="J216" i="27" s="1"/>
  <c r="D217" i="27"/>
  <c r="J217" i="27"/>
  <c r="D218" i="27"/>
  <c r="D215" i="27"/>
  <c r="J215" i="27"/>
  <c r="D214" i="27"/>
  <c r="I214" i="27" s="1"/>
  <c r="J214" i="27"/>
  <c r="D212" i="27"/>
  <c r="J212" i="27"/>
  <c r="D213" i="27"/>
  <c r="J213" i="27"/>
  <c r="D211" i="27"/>
  <c r="J211" i="27" s="1"/>
  <c r="C68" i="26"/>
  <c r="D210" i="27"/>
  <c r="I210" i="27" s="1"/>
  <c r="J210" i="27"/>
  <c r="D209" i="27"/>
  <c r="D208" i="27"/>
  <c r="D201" i="27"/>
  <c r="J201" i="27" s="1"/>
  <c r="D202" i="27"/>
  <c r="J202" i="27"/>
  <c r="I202" i="27"/>
  <c r="D203" i="27"/>
  <c r="I203" i="27" s="1"/>
  <c r="J203" i="27"/>
  <c r="D204" i="27"/>
  <c r="J204" i="27" s="1"/>
  <c r="D205" i="27"/>
  <c r="I205" i="27" s="1"/>
  <c r="D206" i="27"/>
  <c r="I206" i="27" s="1"/>
  <c r="D207" i="27"/>
  <c r="D200" i="27"/>
  <c r="J200" i="27"/>
  <c r="D197" i="27"/>
  <c r="D198" i="27"/>
  <c r="D199" i="27"/>
  <c r="D189" i="27"/>
  <c r="J189" i="27" s="1"/>
  <c r="I189" i="27"/>
  <c r="D190" i="27"/>
  <c r="J190" i="27" s="1"/>
  <c r="D191" i="27"/>
  <c r="D192" i="27"/>
  <c r="D193" i="27"/>
  <c r="I193" i="27" s="1"/>
  <c r="J193" i="27"/>
  <c r="D194" i="27"/>
  <c r="J194" i="27" s="1"/>
  <c r="D195" i="27"/>
  <c r="J195" i="27"/>
  <c r="D196" i="27"/>
  <c r="J196" i="27"/>
  <c r="D188" i="27"/>
  <c r="D187" i="27"/>
  <c r="J187" i="27"/>
  <c r="D186" i="27"/>
  <c r="J186" i="27" s="1"/>
  <c r="D184" i="27"/>
  <c r="D183" i="27"/>
  <c r="D185" i="27"/>
  <c r="I185" i="27" s="1"/>
  <c r="J185" i="27"/>
  <c r="D181" i="27"/>
  <c r="I181" i="27" s="1"/>
  <c r="J181" i="27"/>
  <c r="D182" i="27"/>
  <c r="I182" i="27" s="1"/>
  <c r="D180" i="27"/>
  <c r="D179" i="27"/>
  <c r="D178" i="27"/>
  <c r="D174" i="27"/>
  <c r="D175" i="27"/>
  <c r="J175" i="27"/>
  <c r="D176" i="27"/>
  <c r="J176" i="27"/>
  <c r="D167" i="27"/>
  <c r="J167" i="27" s="1"/>
  <c r="D168" i="27"/>
  <c r="J168" i="27"/>
  <c r="D169" i="27"/>
  <c r="J169" i="27"/>
  <c r="I169" i="27"/>
  <c r="D170" i="27"/>
  <c r="D171" i="27"/>
  <c r="J171" i="27" s="1"/>
  <c r="D172" i="27"/>
  <c r="I172" i="27" s="1"/>
  <c r="J172" i="27"/>
  <c r="D173" i="27"/>
  <c r="J173" i="27" s="1"/>
  <c r="D166" i="27"/>
  <c r="D164" i="27"/>
  <c r="I164" i="27" s="1"/>
  <c r="D163" i="27"/>
  <c r="D162" i="27"/>
  <c r="I162" i="27"/>
  <c r="D159" i="27"/>
  <c r="J159" i="27" s="1"/>
  <c r="D160" i="27"/>
  <c r="J160" i="27" s="1"/>
  <c r="D161" i="27"/>
  <c r="D158" i="27"/>
  <c r="J158" i="27"/>
  <c r="D156" i="27"/>
  <c r="J156" i="27" s="1"/>
  <c r="D155" i="27"/>
  <c r="D152" i="27"/>
  <c r="J152" i="27" s="1"/>
  <c r="D153" i="27"/>
  <c r="J153" i="27" s="1"/>
  <c r="D154" i="27"/>
  <c r="J154" i="27" s="1"/>
  <c r="D149" i="27"/>
  <c r="J149" i="27" s="1"/>
  <c r="D150" i="27"/>
  <c r="D151" i="27"/>
  <c r="D143" i="27"/>
  <c r="J143" i="27" s="1"/>
  <c r="D144" i="27"/>
  <c r="J144" i="27"/>
  <c r="D145" i="27"/>
  <c r="J145" i="27" s="1"/>
  <c r="D146" i="27"/>
  <c r="J146" i="27" s="1"/>
  <c r="D147" i="27"/>
  <c r="J147" i="27" s="1"/>
  <c r="D148" i="27"/>
  <c r="J148" i="27" s="1"/>
  <c r="D139" i="27"/>
  <c r="J139" i="27" s="1"/>
  <c r="D140" i="27"/>
  <c r="J140" i="27"/>
  <c r="D141" i="27"/>
  <c r="D135" i="27"/>
  <c r="D136" i="27"/>
  <c r="D137" i="27"/>
  <c r="J137" i="27" s="1"/>
  <c r="D138" i="27"/>
  <c r="J138" i="27" s="1"/>
  <c r="D131" i="27"/>
  <c r="J131" i="27"/>
  <c r="D132" i="27"/>
  <c r="J132" i="27"/>
  <c r="I132" i="27"/>
  <c r="D133" i="27"/>
  <c r="D134" i="27"/>
  <c r="J134" i="27" s="1"/>
  <c r="I134" i="27"/>
  <c r="D129" i="27"/>
  <c r="I129" i="27" s="1"/>
  <c r="D130" i="27"/>
  <c r="D127" i="27"/>
  <c r="J127" i="27" s="1"/>
  <c r="D128" i="27"/>
  <c r="D120" i="27"/>
  <c r="J120" i="27" s="1"/>
  <c r="D121" i="27"/>
  <c r="D122" i="27"/>
  <c r="J122" i="27" s="1"/>
  <c r="D123" i="27"/>
  <c r="I123" i="27" s="1"/>
  <c r="J123" i="27"/>
  <c r="D124" i="27"/>
  <c r="C44" i="26" s="1"/>
  <c r="D125" i="27"/>
  <c r="I125" i="27" s="1"/>
  <c r="D126" i="27"/>
  <c r="J126" i="27" s="1"/>
  <c r="D119" i="27"/>
  <c r="J119" i="27"/>
  <c r="D116" i="27"/>
  <c r="J116" i="27"/>
  <c r="D117" i="27"/>
  <c r="J117" i="27" s="1"/>
  <c r="D115" i="27"/>
  <c r="J115" i="27"/>
  <c r="D114" i="27"/>
  <c r="D113" i="27"/>
  <c r="D111" i="27"/>
  <c r="J111" i="27" s="1"/>
  <c r="D112" i="27"/>
  <c r="D110" i="27"/>
  <c r="D109" i="27"/>
  <c r="D106" i="27"/>
  <c r="D104" i="27"/>
  <c r="I104" i="27" s="1"/>
  <c r="J104" i="27"/>
  <c r="D105" i="27"/>
  <c r="D103" i="27"/>
  <c r="I103" i="27"/>
  <c r="D101" i="27"/>
  <c r="J101" i="27" s="1"/>
  <c r="D99" i="27"/>
  <c r="J99" i="27" s="1"/>
  <c r="D100" i="27"/>
  <c r="I100" i="27" s="1"/>
  <c r="J100" i="27"/>
  <c r="D95" i="27"/>
  <c r="I95" i="27"/>
  <c r="D96" i="27"/>
  <c r="J96" i="27"/>
  <c r="D97" i="27"/>
  <c r="J97" i="27"/>
  <c r="D98" i="27"/>
  <c r="J98" i="27"/>
  <c r="D92" i="27"/>
  <c r="D93" i="27"/>
  <c r="I93" i="27" s="1"/>
  <c r="J93" i="27"/>
  <c r="D94" i="27"/>
  <c r="D89" i="27"/>
  <c r="J89" i="27" s="1"/>
  <c r="I89" i="27"/>
  <c r="D90" i="27"/>
  <c r="J90" i="27"/>
  <c r="I90" i="27"/>
  <c r="D91" i="27"/>
  <c r="D82" i="27"/>
  <c r="I82" i="27" s="1"/>
  <c r="D83" i="27"/>
  <c r="I83" i="27" s="1"/>
  <c r="J83" i="27"/>
  <c r="D84" i="27"/>
  <c r="I84" i="27" s="1"/>
  <c r="J84" i="27"/>
  <c r="D85" i="27"/>
  <c r="J85" i="27"/>
  <c r="I85" i="27"/>
  <c r="D86" i="27"/>
  <c r="D87" i="27"/>
  <c r="J87" i="27" s="1"/>
  <c r="D88" i="27"/>
  <c r="J88" i="27" s="1"/>
  <c r="D81" i="27"/>
  <c r="I81" i="27" s="1"/>
  <c r="D73" i="27"/>
  <c r="J73" i="27" s="1"/>
  <c r="D74" i="27"/>
  <c r="D75" i="27"/>
  <c r="J75" i="27" s="1"/>
  <c r="I75" i="27"/>
  <c r="D76" i="27"/>
  <c r="D77" i="27"/>
  <c r="J77" i="27" s="1"/>
  <c r="D78" i="27"/>
  <c r="J78" i="27" s="1"/>
  <c r="D79" i="27"/>
  <c r="D80" i="27"/>
  <c r="D72" i="27"/>
  <c r="I72" i="27" s="1"/>
  <c r="J72" i="27"/>
  <c r="D71" i="27"/>
  <c r="J71" i="27" s="1"/>
  <c r="D69" i="27"/>
  <c r="J69" i="27" s="1"/>
  <c r="D70" i="27"/>
  <c r="J70" i="27" s="1"/>
  <c r="D65" i="27"/>
  <c r="D66" i="27"/>
  <c r="D67" i="27"/>
  <c r="J67" i="27" s="1"/>
  <c r="D68" i="27"/>
  <c r="D64" i="27"/>
  <c r="J64" i="27" s="1"/>
  <c r="I64" i="27"/>
  <c r="D60" i="27"/>
  <c r="D61" i="27"/>
  <c r="D62" i="27"/>
  <c r="J62" i="27"/>
  <c r="D63" i="27"/>
  <c r="D59" i="27"/>
  <c r="D58" i="27"/>
  <c r="D57" i="27"/>
  <c r="J57" i="27"/>
  <c r="D56" i="27"/>
  <c r="I56" i="27" s="1"/>
  <c r="D52" i="27"/>
  <c r="D53" i="27"/>
  <c r="D54" i="27"/>
  <c r="D55" i="27"/>
  <c r="D51" i="27"/>
  <c r="D50" i="27"/>
  <c r="D47" i="27"/>
  <c r="J47" i="27" s="1"/>
  <c r="D48" i="27"/>
  <c r="J48" i="27"/>
  <c r="D49" i="27"/>
  <c r="I49" i="27" s="1"/>
  <c r="J49" i="27"/>
  <c r="D46" i="27"/>
  <c r="J46" i="27" s="1"/>
  <c r="D45" i="27"/>
  <c r="I45" i="27" s="1"/>
  <c r="D44" i="27"/>
  <c r="J44" i="27" s="1"/>
  <c r="D42" i="27"/>
  <c r="J42" i="27" s="1"/>
  <c r="D43" i="27"/>
  <c r="J43" i="27" s="1"/>
  <c r="D41" i="27"/>
  <c r="D40" i="27"/>
  <c r="J40" i="27" s="1"/>
  <c r="I40" i="27"/>
  <c r="D39" i="27"/>
  <c r="D38" i="27"/>
  <c r="I38" i="27" s="1"/>
  <c r="J38" i="27"/>
  <c r="D27" i="27"/>
  <c r="D20" i="27"/>
  <c r="J20" i="27"/>
  <c r="D21" i="27"/>
  <c r="D22" i="27"/>
  <c r="D23" i="27"/>
  <c r="J23" i="27"/>
  <c r="D24" i="27"/>
  <c r="J24" i="27"/>
  <c r="D25" i="27"/>
  <c r="I25" i="27" s="1"/>
  <c r="D26" i="27"/>
  <c r="D19" i="27"/>
  <c r="D18" i="27"/>
  <c r="I18" i="27" s="1"/>
  <c r="D15" i="27"/>
  <c r="J15" i="27"/>
  <c r="D16" i="27"/>
  <c r="I16" i="27" s="1"/>
  <c r="D17" i="27"/>
  <c r="J17" i="27"/>
  <c r="D14" i="27"/>
  <c r="J14" i="27"/>
  <c r="D13" i="27"/>
  <c r="J13" i="27" s="1"/>
  <c r="E4" i="27"/>
  <c r="F4" i="27"/>
  <c r="E5" i="27"/>
  <c r="F5" i="27"/>
  <c r="E6" i="27"/>
  <c r="F6" i="27"/>
  <c r="E7" i="27"/>
  <c r="D4" i="26" s="1"/>
  <c r="F7" i="27"/>
  <c r="E8" i="27"/>
  <c r="F8" i="27"/>
  <c r="E9" i="27"/>
  <c r="D5" i="26" s="1"/>
  <c r="F9" i="27"/>
  <c r="E10" i="27"/>
  <c r="F10" i="27"/>
  <c r="E5" i="26" s="1"/>
  <c r="E11" i="27"/>
  <c r="F11" i="27"/>
  <c r="E12" i="27"/>
  <c r="D6" i="26" s="1"/>
  <c r="F12" i="27"/>
  <c r="E6" i="26" s="1"/>
  <c r="D5" i="27"/>
  <c r="I5" i="27" s="1"/>
  <c r="D6" i="27"/>
  <c r="I6" i="27" s="1"/>
  <c r="J6" i="27"/>
  <c r="D7" i="27"/>
  <c r="D8" i="27"/>
  <c r="D9" i="27"/>
  <c r="D10" i="27"/>
  <c r="D11" i="27"/>
  <c r="I11" i="27" s="1"/>
  <c r="J11" i="27"/>
  <c r="D12" i="27"/>
  <c r="I12" i="27" s="1"/>
  <c r="D4" i="27"/>
  <c r="G5" i="27"/>
  <c r="G6" i="27"/>
  <c r="G7" i="27"/>
  <c r="G8" i="27"/>
  <c r="G9" i="27"/>
  <c r="G10" i="27"/>
  <c r="G11" i="27"/>
  <c r="G12" i="27"/>
  <c r="F6" i="26" s="1"/>
  <c r="G4" i="27"/>
  <c r="G188" i="26"/>
  <c r="H42" i="29"/>
  <c r="G187" i="26"/>
  <c r="G186" i="26"/>
  <c r="G185" i="26"/>
  <c r="G184" i="26"/>
  <c r="G183" i="26"/>
  <c r="G182" i="26"/>
  <c r="G181" i="26"/>
  <c r="G180" i="26"/>
  <c r="G179" i="26"/>
  <c r="G178" i="26"/>
  <c r="G177" i="26"/>
  <c r="G176" i="26"/>
  <c r="G175" i="26"/>
  <c r="H38" i="29" s="1"/>
  <c r="G174" i="26"/>
  <c r="G173" i="26"/>
  <c r="G172" i="26"/>
  <c r="G171" i="26"/>
  <c r="G170" i="26"/>
  <c r="G169" i="26"/>
  <c r="G168" i="26"/>
  <c r="G167" i="26"/>
  <c r="G166" i="26"/>
  <c r="G165" i="26"/>
  <c r="H35" i="29" s="1"/>
  <c r="J35" i="29" s="1"/>
  <c r="G164" i="26"/>
  <c r="G163" i="26"/>
  <c r="G162" i="26"/>
  <c r="G161" i="26"/>
  <c r="G160" i="26"/>
  <c r="G159" i="26"/>
  <c r="G158" i="26"/>
  <c r="G157" i="26"/>
  <c r="G156" i="26"/>
  <c r="G155" i="26"/>
  <c r="G154" i="26"/>
  <c r="G153" i="26"/>
  <c r="G152" i="26"/>
  <c r="G151" i="26"/>
  <c r="G150" i="26"/>
  <c r="G149" i="26"/>
  <c r="G148" i="26"/>
  <c r="G147" i="26"/>
  <c r="G146" i="26"/>
  <c r="G145" i="26"/>
  <c r="G144" i="26"/>
  <c r="G143" i="26"/>
  <c r="G142" i="26"/>
  <c r="G141" i="26"/>
  <c r="G140" i="26"/>
  <c r="G139" i="26"/>
  <c r="H29" i="29" s="1"/>
  <c r="G138" i="26"/>
  <c r="H28" i="29" s="1"/>
  <c r="G137" i="26"/>
  <c r="G136" i="26"/>
  <c r="G135" i="26"/>
  <c r="G134" i="26"/>
  <c r="G133" i="26"/>
  <c r="G132" i="26"/>
  <c r="G129" i="26"/>
  <c r="I129" i="26" s="1"/>
  <c r="G131" i="26"/>
  <c r="H131" i="26" s="1"/>
  <c r="G130" i="26"/>
  <c r="G128" i="26"/>
  <c r="G127" i="26"/>
  <c r="G126" i="26"/>
  <c r="G125" i="26"/>
  <c r="G124" i="26"/>
  <c r="G123" i="26"/>
  <c r="G122" i="26"/>
  <c r="G121" i="26"/>
  <c r="G120" i="26"/>
  <c r="G119" i="26"/>
  <c r="G118" i="26"/>
  <c r="G117" i="26"/>
  <c r="G116" i="26"/>
  <c r="H23" i="29" s="1"/>
  <c r="J23" i="29" s="1"/>
  <c r="G115" i="26"/>
  <c r="G114" i="26"/>
  <c r="G113" i="26"/>
  <c r="G112" i="26"/>
  <c r="G111" i="26"/>
  <c r="G110" i="26"/>
  <c r="G109" i="26"/>
  <c r="G108" i="26"/>
  <c r="G107" i="26"/>
  <c r="G106" i="26"/>
  <c r="G105" i="26"/>
  <c r="G104" i="26"/>
  <c r="G103" i="26"/>
  <c r="G102" i="26"/>
  <c r="G101" i="26"/>
  <c r="G100" i="26"/>
  <c r="G99" i="26"/>
  <c r="G98" i="26"/>
  <c r="G97" i="26"/>
  <c r="G96" i="26"/>
  <c r="G95" i="26"/>
  <c r="G94" i="26"/>
  <c r="G93" i="26"/>
  <c r="G92" i="26"/>
  <c r="G91" i="26"/>
  <c r="G90" i="26"/>
  <c r="G89" i="26"/>
  <c r="G88" i="26"/>
  <c r="G87" i="26"/>
  <c r="G86" i="26"/>
  <c r="G85" i="26"/>
  <c r="G84" i="26"/>
  <c r="G83" i="26"/>
  <c r="I83" i="26" s="1"/>
  <c r="G82" i="26"/>
  <c r="G81" i="26"/>
  <c r="I81" i="26" s="1"/>
  <c r="G80" i="26"/>
  <c r="G79" i="26"/>
  <c r="H79" i="26" s="1"/>
  <c r="G78" i="26"/>
  <c r="G77" i="26"/>
  <c r="G76" i="26"/>
  <c r="G75" i="26"/>
  <c r="G73" i="26"/>
  <c r="G72" i="26"/>
  <c r="G74" i="26"/>
  <c r="G71" i="26"/>
  <c r="G70" i="26"/>
  <c r="G69" i="26"/>
  <c r="G68" i="26"/>
  <c r="H68" i="26" s="1"/>
  <c r="G67" i="26"/>
  <c r="G66" i="26"/>
  <c r="I66" i="26" s="1"/>
  <c r="G65" i="26"/>
  <c r="H13" i="29" s="1"/>
  <c r="G64" i="26"/>
  <c r="G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I35" i="26" s="1"/>
  <c r="G34" i="26"/>
  <c r="G33" i="26"/>
  <c r="H33" i="26" s="1"/>
  <c r="G32" i="26"/>
  <c r="G31" i="26"/>
  <c r="G30" i="26"/>
  <c r="G29" i="26"/>
  <c r="G28" i="26"/>
  <c r="G21" i="26"/>
  <c r="H512" i="27"/>
  <c r="G27" i="26"/>
  <c r="G26" i="26"/>
  <c r="G25" i="26"/>
  <c r="G24" i="26"/>
  <c r="G23" i="26"/>
  <c r="G22" i="26"/>
  <c r="G20" i="26"/>
  <c r="G19" i="26"/>
  <c r="G18" i="26"/>
  <c r="G17" i="26"/>
  <c r="H7" i="29" s="1"/>
  <c r="G16" i="26"/>
  <c r="H6" i="29" s="1"/>
  <c r="G15" i="26"/>
  <c r="G14" i="26"/>
  <c r="G13" i="26"/>
  <c r="G12" i="26"/>
  <c r="G11" i="26"/>
  <c r="G10" i="26"/>
  <c r="G9" i="26"/>
  <c r="G8" i="26"/>
  <c r="G7" i="26"/>
  <c r="G6" i="26"/>
  <c r="G4" i="26"/>
  <c r="H4" i="29" s="1"/>
  <c r="J4" i="29" s="1"/>
  <c r="G5" i="26"/>
  <c r="I13" i="27"/>
  <c r="C24" i="26"/>
  <c r="I24" i="26" s="1"/>
  <c r="H24" i="26"/>
  <c r="C8" i="26"/>
  <c r="C57" i="26"/>
  <c r="I176" i="27"/>
  <c r="I313" i="27"/>
  <c r="I342" i="27"/>
  <c r="C145" i="26"/>
  <c r="C155" i="26"/>
  <c r="I155" i="26" s="1"/>
  <c r="I418" i="27"/>
  <c r="I434" i="27"/>
  <c r="C179" i="26"/>
  <c r="I179" i="26" s="1"/>
  <c r="C34" i="26"/>
  <c r="I279" i="27"/>
  <c r="I309" i="27"/>
  <c r="I404" i="27"/>
  <c r="I419" i="27"/>
  <c r="C13" i="26"/>
  <c r="I36" i="27"/>
  <c r="C47" i="26"/>
  <c r="C92" i="26"/>
  <c r="H92" i="26" s="1"/>
  <c r="C108" i="26"/>
  <c r="F46" i="26"/>
  <c r="I331" i="27"/>
  <c r="I35" i="27"/>
  <c r="I33" i="27"/>
  <c r="G32" i="29"/>
  <c r="C35" i="26"/>
  <c r="I101" i="27"/>
  <c r="I281" i="27"/>
  <c r="E45" i="26"/>
  <c r="E44" i="26"/>
  <c r="E42" i="26"/>
  <c r="E164" i="26"/>
  <c r="E21" i="26"/>
  <c r="F74" i="26"/>
  <c r="E112" i="26"/>
  <c r="E18" i="26"/>
  <c r="F117" i="26"/>
  <c r="F104" i="26"/>
  <c r="C49" i="26"/>
  <c r="D173" i="26"/>
  <c r="D71" i="26"/>
  <c r="D41" i="26"/>
  <c r="D25" i="26"/>
  <c r="D10" i="26"/>
  <c r="C100" i="26"/>
  <c r="C135" i="26"/>
  <c r="E138" i="26"/>
  <c r="F28" i="29" s="1"/>
  <c r="E67" i="26"/>
  <c r="E56" i="26"/>
  <c r="E54" i="26"/>
  <c r="F26" i="26"/>
  <c r="E118" i="26"/>
  <c r="E90" i="26"/>
  <c r="F125" i="26"/>
  <c r="C122" i="26"/>
  <c r="C138" i="26"/>
  <c r="C162" i="26"/>
  <c r="C81" i="26"/>
  <c r="I173" i="27"/>
  <c r="C132" i="26"/>
  <c r="I132" i="26" s="1"/>
  <c r="I440" i="27"/>
  <c r="I405" i="27"/>
  <c r="I511" i="27"/>
  <c r="F103" i="26"/>
  <c r="I259" i="27"/>
  <c r="C84" i="26"/>
  <c r="I420" i="27"/>
  <c r="C157" i="26"/>
  <c r="I157" i="26" s="1"/>
  <c r="I200" i="27"/>
  <c r="I330" i="27"/>
  <c r="I360" i="27"/>
  <c r="C131" i="26"/>
  <c r="C66" i="26"/>
  <c r="I115" i="27"/>
  <c r="D60" i="26"/>
  <c r="I459" i="27"/>
  <c r="I347" i="27"/>
  <c r="D29" i="26"/>
  <c r="F15" i="26"/>
  <c r="G6" i="29" s="1"/>
  <c r="F131" i="26"/>
  <c r="H179" i="26"/>
  <c r="E30" i="29"/>
  <c r="H41" i="29"/>
  <c r="H57" i="26"/>
  <c r="H30" i="29"/>
  <c r="J18" i="27"/>
  <c r="I44" i="27"/>
  <c r="I78" i="27"/>
  <c r="J76" i="27"/>
  <c r="I76" i="27"/>
  <c r="I112" i="27"/>
  <c r="I122" i="27"/>
  <c r="J221" i="27"/>
  <c r="I219" i="27"/>
  <c r="J225" i="27"/>
  <c r="I225" i="27"/>
  <c r="I261" i="27"/>
  <c r="J274" i="27"/>
  <c r="J270" i="27"/>
  <c r="I270" i="27"/>
  <c r="J268" i="27"/>
  <c r="I268" i="27"/>
  <c r="J321" i="27"/>
  <c r="I321" i="27"/>
  <c r="J324" i="27"/>
  <c r="I324" i="27"/>
  <c r="I322" i="27"/>
  <c r="J331" i="27"/>
  <c r="C114" i="26"/>
  <c r="I332" i="27"/>
  <c r="J339" i="27"/>
  <c r="J359" i="27"/>
  <c r="I357" i="27"/>
  <c r="J369" i="27"/>
  <c r="I369" i="27"/>
  <c r="J371" i="27"/>
  <c r="C129" i="26"/>
  <c r="J428" i="27"/>
  <c r="I428" i="27"/>
  <c r="J441" i="27"/>
  <c r="I441" i="27"/>
  <c r="J490" i="27"/>
  <c r="I490" i="27"/>
  <c r="I510" i="27"/>
  <c r="D186" i="26"/>
  <c r="D126" i="26"/>
  <c r="D112" i="26"/>
  <c r="I364" i="27"/>
  <c r="C33" i="26"/>
  <c r="I483" i="27"/>
  <c r="J25" i="27"/>
  <c r="J21" i="27"/>
  <c r="I21" i="27"/>
  <c r="J45" i="27"/>
  <c r="I77" i="27"/>
  <c r="I111" i="27"/>
  <c r="J220" i="27"/>
  <c r="I220" i="27"/>
  <c r="J224" i="27"/>
  <c r="I224" i="27"/>
  <c r="J222" i="27"/>
  <c r="I222" i="27"/>
  <c r="J234" i="27"/>
  <c r="C76" i="26"/>
  <c r="J275" i="27"/>
  <c r="I275" i="27"/>
  <c r="I273" i="27"/>
  <c r="J271" i="27"/>
  <c r="I271" i="27"/>
  <c r="J269" i="27"/>
  <c r="I269" i="27"/>
  <c r="J276" i="27"/>
  <c r="I276" i="27"/>
  <c r="C107" i="26"/>
  <c r="I107" i="26" s="1"/>
  <c r="J312" i="27"/>
  <c r="I327" i="27"/>
  <c r="I323" i="27"/>
  <c r="I335" i="27"/>
  <c r="J344" i="27"/>
  <c r="I344" i="27"/>
  <c r="J348" i="27"/>
  <c r="I348" i="27"/>
  <c r="J358" i="27"/>
  <c r="J370" i="27"/>
  <c r="I368" i="27"/>
  <c r="J372" i="27"/>
  <c r="I482" i="27"/>
  <c r="J485" i="27"/>
  <c r="I485" i="27"/>
  <c r="C187" i="26"/>
  <c r="D45" i="26"/>
  <c r="J492" i="27"/>
  <c r="J28" i="27"/>
  <c r="J30" i="27"/>
  <c r="I30" i="27"/>
  <c r="F17" i="26"/>
  <c r="F84" i="26"/>
  <c r="F110" i="26"/>
  <c r="F124" i="26"/>
  <c r="F161" i="26"/>
  <c r="I211" i="27"/>
  <c r="I213" i="27"/>
  <c r="I215" i="27"/>
  <c r="I217" i="27"/>
  <c r="I232" i="27"/>
  <c r="J239" i="27"/>
  <c r="I239" i="27"/>
  <c r="J237" i="27"/>
  <c r="I17" i="27"/>
  <c r="I20" i="27"/>
  <c r="C16" i="26"/>
  <c r="I57" i="27"/>
  <c r="I62" i="27"/>
  <c r="I67" i="27"/>
  <c r="I70" i="27"/>
  <c r="I69" i="27"/>
  <c r="I88" i="27"/>
  <c r="I87" i="27"/>
  <c r="I98" i="27"/>
  <c r="I97" i="27"/>
  <c r="I117" i="27"/>
  <c r="I116" i="27"/>
  <c r="I127" i="27"/>
  <c r="I138" i="27"/>
  <c r="I135" i="27"/>
  <c r="I140" i="27"/>
  <c r="I175" i="27"/>
  <c r="I180" i="27"/>
  <c r="I186" i="27"/>
  <c r="I187" i="27"/>
  <c r="I196" i="27"/>
  <c r="I195" i="27"/>
  <c r="J238" i="27"/>
  <c r="I238" i="27"/>
  <c r="J236" i="27"/>
  <c r="C77" i="26"/>
  <c r="I242" i="27"/>
  <c r="I241" i="27"/>
  <c r="I256" i="27"/>
  <c r="I255" i="27"/>
  <c r="I254" i="27"/>
  <c r="I260" i="27"/>
  <c r="C88" i="26"/>
  <c r="I291" i="27"/>
  <c r="I289" i="27"/>
  <c r="I286" i="27"/>
  <c r="I301" i="27"/>
  <c r="I298" i="27"/>
  <c r="I297" i="27"/>
  <c r="I296" i="27"/>
  <c r="I295" i="27"/>
  <c r="I294" i="27"/>
  <c r="I303" i="27"/>
  <c r="I304" i="27"/>
  <c r="I308" i="27"/>
  <c r="I316" i="27"/>
  <c r="I336" i="27"/>
  <c r="C120" i="26"/>
  <c r="I120" i="26" s="1"/>
  <c r="I349" i="27"/>
  <c r="I350" i="27"/>
  <c r="I351" i="27"/>
  <c r="I354" i="27"/>
  <c r="I353" i="27"/>
  <c r="I352" i="27"/>
  <c r="I356" i="27"/>
  <c r="C125" i="26"/>
  <c r="I374" i="27"/>
  <c r="I373" i="27"/>
  <c r="I377" i="27"/>
  <c r="I385" i="27"/>
  <c r="I384" i="27"/>
  <c r="I390" i="27"/>
  <c r="I389" i="27"/>
  <c r="I388" i="27"/>
  <c r="C140" i="26"/>
  <c r="H140" i="26" s="1"/>
  <c r="I392" i="27"/>
  <c r="I397" i="27"/>
  <c r="I396" i="27"/>
  <c r="I400" i="27"/>
  <c r="C146" i="26"/>
  <c r="I407" i="27"/>
  <c r="I424" i="27"/>
  <c r="I427" i="27"/>
  <c r="I468" i="27"/>
  <c r="I477" i="27"/>
  <c r="I476" i="27"/>
  <c r="I498" i="27"/>
  <c r="I496" i="27"/>
  <c r="I499" i="27"/>
  <c r="I502" i="27"/>
  <c r="I501" i="27"/>
  <c r="I506" i="27"/>
  <c r="I505" i="27"/>
  <c r="J432" i="27"/>
  <c r="I32" i="27"/>
  <c r="I165" i="27"/>
  <c r="I31" i="27"/>
  <c r="I23" i="29"/>
  <c r="J28" i="29"/>
  <c r="I28" i="29"/>
  <c r="J42" i="29"/>
  <c r="I42" i="29"/>
  <c r="H35" i="26"/>
  <c r="I57" i="26"/>
  <c r="I147" i="26"/>
  <c r="H107" i="26"/>
  <c r="I126" i="27"/>
  <c r="C45" i="26"/>
  <c r="H84" i="26"/>
  <c r="I84" i="26"/>
  <c r="J105" i="27"/>
  <c r="I105" i="27"/>
  <c r="C37" i="26"/>
  <c r="I37" i="26" s="1"/>
  <c r="H37" i="26"/>
  <c r="C40" i="26"/>
  <c r="I40" i="26" s="1"/>
  <c r="J113" i="27"/>
  <c r="I113" i="27"/>
  <c r="I33" i="26"/>
  <c r="J61" i="27"/>
  <c r="I58" i="27"/>
  <c r="J58" i="27"/>
  <c r="I8" i="27"/>
  <c r="C5" i="26"/>
  <c r="H5" i="26" s="1"/>
  <c r="J8" i="27"/>
  <c r="J135" i="27"/>
  <c r="J184" i="27"/>
  <c r="I184" i="27"/>
  <c r="I246" i="27"/>
  <c r="J314" i="27"/>
  <c r="J345" i="27"/>
  <c r="C118" i="26"/>
  <c r="J365" i="27"/>
  <c r="I365" i="27"/>
  <c r="I417" i="27"/>
  <c r="J480" i="27"/>
  <c r="J495" i="27"/>
  <c r="C184" i="26"/>
  <c r="I184" i="26" s="1"/>
  <c r="I495" i="27"/>
  <c r="J508" i="27"/>
  <c r="J164" i="27"/>
  <c r="J244" i="27"/>
  <c r="I60" i="27"/>
  <c r="I208" i="27"/>
  <c r="J208" i="27"/>
  <c r="J450" i="27"/>
  <c r="C30" i="26"/>
  <c r="I30" i="26" s="1"/>
  <c r="J94" i="27"/>
  <c r="I133" i="27"/>
  <c r="J133" i="27"/>
  <c r="I401" i="27"/>
  <c r="J401" i="27"/>
  <c r="I108" i="27"/>
  <c r="J108" i="27"/>
  <c r="D123" i="26"/>
  <c r="C60" i="29"/>
  <c r="J436" i="27"/>
  <c r="I449" i="27"/>
  <c r="J494" i="27"/>
  <c r="I494" i="27"/>
  <c r="D78" i="26"/>
  <c r="F20" i="26"/>
  <c r="F123" i="26"/>
  <c r="F172" i="26"/>
  <c r="H49" i="26" l="1"/>
  <c r="I49" i="26"/>
  <c r="H22" i="29"/>
  <c r="F186" i="26"/>
  <c r="D130" i="26"/>
  <c r="J262" i="27"/>
  <c r="I262" i="27"/>
  <c r="J7" i="29"/>
  <c r="I7" i="29"/>
  <c r="H64" i="26"/>
  <c r="H80" i="26"/>
  <c r="I80" i="26"/>
  <c r="I96" i="26"/>
  <c r="H96" i="26"/>
  <c r="H160" i="26"/>
  <c r="H19" i="29"/>
  <c r="J455" i="27"/>
  <c r="I455" i="27"/>
  <c r="J473" i="27"/>
  <c r="I473" i="27"/>
  <c r="J488" i="27"/>
  <c r="I488" i="27"/>
  <c r="H82" i="26"/>
  <c r="I487" i="27"/>
  <c r="J487" i="27"/>
  <c r="C75" i="26"/>
  <c r="D15" i="29" s="1"/>
  <c r="I16" i="32" s="1"/>
  <c r="J230" i="27"/>
  <c r="I230" i="27"/>
  <c r="J378" i="27"/>
  <c r="I378" i="27"/>
  <c r="J362" i="27"/>
  <c r="I362" i="27"/>
  <c r="F128" i="26"/>
  <c r="G25" i="29" s="1"/>
  <c r="H66" i="26"/>
  <c r="I150" i="27"/>
  <c r="J150" i="27"/>
  <c r="I284" i="27"/>
  <c r="J284" i="27"/>
  <c r="C94" i="26"/>
  <c r="F29" i="26"/>
  <c r="F55" i="26"/>
  <c r="I41" i="29"/>
  <c r="J39" i="27"/>
  <c r="I39" i="27"/>
  <c r="C15" i="26"/>
  <c r="H144" i="26"/>
  <c r="I144" i="26"/>
  <c r="H32" i="29"/>
  <c r="C64" i="26"/>
  <c r="I198" i="27"/>
  <c r="J198" i="27"/>
  <c r="I249" i="27"/>
  <c r="J249" i="27"/>
  <c r="H100" i="26"/>
  <c r="J197" i="27"/>
  <c r="I197" i="27"/>
  <c r="I131" i="26"/>
  <c r="C149" i="26"/>
  <c r="H149" i="26" s="1"/>
  <c r="I137" i="27"/>
  <c r="I4" i="29"/>
  <c r="J91" i="27"/>
  <c r="I91" i="27"/>
  <c r="F25" i="26"/>
  <c r="H16" i="29"/>
  <c r="J95" i="27"/>
  <c r="C31" i="26"/>
  <c r="H31" i="26" s="1"/>
  <c r="J128" i="27"/>
  <c r="I128" i="27"/>
  <c r="C46" i="26"/>
  <c r="I46" i="26" s="1"/>
  <c r="J41" i="29"/>
  <c r="H132" i="26"/>
  <c r="J10" i="27"/>
  <c r="I10" i="27"/>
  <c r="J55" i="27"/>
  <c r="I55" i="27"/>
  <c r="J68" i="27"/>
  <c r="I68" i="27"/>
  <c r="C23" i="26"/>
  <c r="J74" i="27"/>
  <c r="I74" i="27"/>
  <c r="D94" i="26"/>
  <c r="D62" i="26"/>
  <c r="E22" i="26"/>
  <c r="H38" i="26"/>
  <c r="I54" i="27"/>
  <c r="J54" i="27"/>
  <c r="I79" i="26"/>
  <c r="F18" i="29"/>
  <c r="E89" i="26"/>
  <c r="F17" i="29" s="1"/>
  <c r="D72" i="26"/>
  <c r="E14" i="29" s="1"/>
  <c r="C9" i="26"/>
  <c r="J19" i="27"/>
  <c r="I19" i="27"/>
  <c r="I53" i="27"/>
  <c r="J53" i="27"/>
  <c r="J66" i="27"/>
  <c r="I66" i="27"/>
  <c r="D98" i="26"/>
  <c r="E19" i="29" s="1"/>
  <c r="D77" i="26"/>
  <c r="I118" i="26"/>
  <c r="H118" i="26"/>
  <c r="H18" i="26"/>
  <c r="I18" i="26"/>
  <c r="H161" i="26"/>
  <c r="I64" i="26"/>
  <c r="H114" i="26"/>
  <c r="I114" i="26"/>
  <c r="J231" i="27"/>
  <c r="I231" i="27"/>
  <c r="J409" i="27"/>
  <c r="C150" i="26"/>
  <c r="H150" i="26" s="1"/>
  <c r="I409" i="27"/>
  <c r="J454" i="27"/>
  <c r="I454" i="27"/>
  <c r="I475" i="27"/>
  <c r="C176" i="26"/>
  <c r="H176" i="26" s="1"/>
  <c r="J475" i="27"/>
  <c r="J353" i="27"/>
  <c r="C123" i="26"/>
  <c r="I123" i="26" s="1"/>
  <c r="C169" i="26"/>
  <c r="H169" i="26" s="1"/>
  <c r="E115" i="26"/>
  <c r="F134" i="26"/>
  <c r="G26" i="29" s="1"/>
  <c r="I163" i="27"/>
  <c r="C54" i="26"/>
  <c r="J163" i="27"/>
  <c r="I188" i="27"/>
  <c r="J188" i="27"/>
  <c r="J302" i="27"/>
  <c r="I302" i="27"/>
  <c r="F85" i="26"/>
  <c r="F8" i="26"/>
  <c r="H152" i="26"/>
  <c r="I152" i="26"/>
  <c r="F13" i="29"/>
  <c r="J6" i="29"/>
  <c r="I6" i="29"/>
  <c r="H9" i="29"/>
  <c r="I9" i="29" s="1"/>
  <c r="H25" i="29"/>
  <c r="H12" i="29"/>
  <c r="H143" i="26"/>
  <c r="I143" i="26"/>
  <c r="J7" i="27"/>
  <c r="I7" i="27"/>
  <c r="J26" i="27"/>
  <c r="I26" i="27"/>
  <c r="J52" i="27"/>
  <c r="I52" i="27"/>
  <c r="J65" i="27"/>
  <c r="C22" i="26"/>
  <c r="I22" i="26" s="1"/>
  <c r="I65" i="27"/>
  <c r="F6" i="29"/>
  <c r="E128" i="26"/>
  <c r="E79" i="26"/>
  <c r="D43" i="26"/>
  <c r="C98" i="26"/>
  <c r="H98" i="26" s="1"/>
  <c r="D185" i="26"/>
  <c r="D35" i="26"/>
  <c r="F27" i="29"/>
  <c r="D69" i="26"/>
  <c r="D64" i="26"/>
  <c r="C182" i="26"/>
  <c r="D40" i="29" s="1"/>
  <c r="I41" i="32" s="1"/>
  <c r="I100" i="26"/>
  <c r="J292" i="27"/>
  <c r="F492" i="27"/>
  <c r="E183" i="26" s="1"/>
  <c r="F40" i="29" s="1"/>
  <c r="I491" i="27"/>
  <c r="H87" i="26"/>
  <c r="E31" i="29"/>
  <c r="C29" i="26"/>
  <c r="H29" i="26" s="1"/>
  <c r="H122" i="26"/>
  <c r="I122" i="26"/>
  <c r="C103" i="26"/>
  <c r="J423" i="27"/>
  <c r="I423" i="27"/>
  <c r="E36" i="29"/>
  <c r="I145" i="26"/>
  <c r="I4" i="27"/>
  <c r="C4" i="26"/>
  <c r="I4" i="26" s="1"/>
  <c r="J4" i="27"/>
  <c r="I79" i="27"/>
  <c r="J79" i="27"/>
  <c r="I191" i="27"/>
  <c r="J191" i="27"/>
  <c r="J253" i="27"/>
  <c r="C82" i="26"/>
  <c r="C130" i="26"/>
  <c r="H130" i="26" s="1"/>
  <c r="I372" i="27"/>
  <c r="J380" i="27"/>
  <c r="C134" i="26"/>
  <c r="F54" i="26"/>
  <c r="I228" i="27"/>
  <c r="C7" i="26"/>
  <c r="I7" i="26" s="1"/>
  <c r="I177" i="27"/>
  <c r="C58" i="26"/>
  <c r="J177" i="27"/>
  <c r="F41" i="26"/>
  <c r="F58" i="26"/>
  <c r="H91" i="26"/>
  <c r="I509" i="27"/>
  <c r="I411" i="27"/>
  <c r="C87" i="26"/>
  <c r="I87" i="26" s="1"/>
  <c r="I71" i="27"/>
  <c r="I334" i="27"/>
  <c r="H155" i="26"/>
  <c r="C62" i="26"/>
  <c r="H62" i="26" s="1"/>
  <c r="J218" i="27"/>
  <c r="I218" i="27"/>
  <c r="I359" i="27"/>
  <c r="C126" i="26"/>
  <c r="H126" i="26" s="1"/>
  <c r="D178" i="26"/>
  <c r="D70" i="26"/>
  <c r="E49" i="26"/>
  <c r="E5" i="29"/>
  <c r="F35" i="26"/>
  <c r="J437" i="27"/>
  <c r="I367" i="27"/>
  <c r="I140" i="26"/>
  <c r="H157" i="26"/>
  <c r="I412" i="27"/>
  <c r="I380" i="27"/>
  <c r="I265" i="27"/>
  <c r="H44" i="26"/>
  <c r="H108" i="26"/>
  <c r="H37" i="29"/>
  <c r="C10" i="26"/>
  <c r="I27" i="27"/>
  <c r="J110" i="27"/>
  <c r="I110" i="27"/>
  <c r="J326" i="27"/>
  <c r="I326" i="27"/>
  <c r="C116" i="26"/>
  <c r="F36" i="26"/>
  <c r="G30" i="29"/>
  <c r="F158" i="26"/>
  <c r="F171" i="26"/>
  <c r="J415" i="27"/>
  <c r="I415" i="27"/>
  <c r="J444" i="27"/>
  <c r="C167" i="26"/>
  <c r="H167" i="26" s="1"/>
  <c r="I444" i="27"/>
  <c r="E184" i="26"/>
  <c r="E117" i="26"/>
  <c r="E84" i="26"/>
  <c r="E77" i="26"/>
  <c r="C160" i="26"/>
  <c r="I160" i="26" s="1"/>
  <c r="J447" i="27"/>
  <c r="I447" i="27"/>
  <c r="F30" i="29"/>
  <c r="D79" i="26"/>
  <c r="D55" i="26"/>
  <c r="D50" i="26"/>
  <c r="E11" i="29" s="1"/>
  <c r="I69" i="26"/>
  <c r="F5" i="26"/>
  <c r="J300" i="27"/>
  <c r="I300" i="27"/>
  <c r="J446" i="27"/>
  <c r="I446" i="27"/>
  <c r="J465" i="27"/>
  <c r="I465" i="27"/>
  <c r="E109" i="26"/>
  <c r="F21" i="29" s="1"/>
  <c r="J29" i="27"/>
  <c r="E20" i="26"/>
  <c r="F5" i="29"/>
  <c r="I204" i="27"/>
  <c r="C161" i="26"/>
  <c r="I161" i="26" s="1"/>
  <c r="I171" i="27"/>
  <c r="I22" i="27"/>
  <c r="J22" i="27"/>
  <c r="J92" i="27"/>
  <c r="I92" i="27"/>
  <c r="J497" i="27"/>
  <c r="I497" i="27"/>
  <c r="J458" i="27"/>
  <c r="J272" i="27"/>
  <c r="C6" i="26"/>
  <c r="J12" i="27"/>
  <c r="J124" i="27"/>
  <c r="I124" i="27"/>
  <c r="I243" i="27"/>
  <c r="J243" i="27"/>
  <c r="J340" i="27"/>
  <c r="I340" i="27"/>
  <c r="J387" i="27"/>
  <c r="C137" i="26"/>
  <c r="H137" i="26" s="1"/>
  <c r="F100" i="26"/>
  <c r="G515" i="27"/>
  <c r="E461" i="27" s="1"/>
  <c r="I467" i="27"/>
  <c r="J56" i="27"/>
  <c r="I481" i="27"/>
  <c r="C173" i="26"/>
  <c r="C102" i="26"/>
  <c r="H102" i="26" s="1"/>
  <c r="I29" i="26"/>
  <c r="I125" i="26"/>
  <c r="H125" i="26"/>
  <c r="J252" i="27"/>
  <c r="I252" i="27"/>
  <c r="C89" i="26"/>
  <c r="H89" i="26" s="1"/>
  <c r="D90" i="26"/>
  <c r="E18" i="29" s="1"/>
  <c r="D89" i="26"/>
  <c r="E80" i="26"/>
  <c r="D67" i="26"/>
  <c r="E13" i="29" s="1"/>
  <c r="I399" i="27"/>
  <c r="C143" i="26"/>
  <c r="E185" i="26"/>
  <c r="E122" i="26"/>
  <c r="E81" i="26"/>
  <c r="H81" i="26"/>
  <c r="E144" i="26"/>
  <c r="F32" i="29" s="1"/>
  <c r="D128" i="26"/>
  <c r="D122" i="26"/>
  <c r="E24" i="29" s="1"/>
  <c r="D117" i="26"/>
  <c r="D81" i="26"/>
  <c r="D51" i="26"/>
  <c r="C170" i="26"/>
  <c r="I170" i="26" s="1"/>
  <c r="I406" i="27"/>
  <c r="C148" i="26"/>
  <c r="D33" i="29" s="1"/>
  <c r="I34" i="32" s="1"/>
  <c r="D493" i="27"/>
  <c r="J493" i="27" s="1"/>
  <c r="I492" i="27"/>
  <c r="D492" i="27"/>
  <c r="C183" i="26" s="1"/>
  <c r="H183" i="26" s="1"/>
  <c r="D144" i="26"/>
  <c r="E32" i="29" s="1"/>
  <c r="D133" i="26"/>
  <c r="E111" i="26"/>
  <c r="C69" i="26"/>
  <c r="H69" i="26" s="1"/>
  <c r="I212" i="27"/>
  <c r="I194" i="27"/>
  <c r="J59" i="27"/>
  <c r="I59" i="27"/>
  <c r="C42" i="26"/>
  <c r="H42" i="26" s="1"/>
  <c r="I119" i="27"/>
  <c r="J63" i="27"/>
  <c r="I63" i="27"/>
  <c r="I290" i="27"/>
  <c r="J290" i="27"/>
  <c r="E169" i="26"/>
  <c r="E161" i="26"/>
  <c r="F63" i="26"/>
  <c r="C110" i="26"/>
  <c r="H110" i="26" s="1"/>
  <c r="C48" i="29"/>
  <c r="I154" i="26"/>
  <c r="J435" i="27"/>
  <c r="I435" i="27"/>
  <c r="F82" i="26"/>
  <c r="G16" i="29" s="1"/>
  <c r="J279" i="27"/>
  <c r="D158" i="26"/>
  <c r="E33" i="29" s="1"/>
  <c r="H120" i="26"/>
  <c r="C153" i="26"/>
  <c r="I305" i="27"/>
  <c r="C104" i="26"/>
  <c r="D20" i="29" s="1"/>
  <c r="I21" i="32" s="1"/>
  <c r="H15" i="29"/>
  <c r="J15" i="29" s="1"/>
  <c r="H21" i="29"/>
  <c r="H31" i="29"/>
  <c r="I199" i="27"/>
  <c r="J199" i="27"/>
  <c r="J456" i="27"/>
  <c r="I456" i="27"/>
  <c r="C185" i="26"/>
  <c r="I185" i="26" s="1"/>
  <c r="I504" i="27"/>
  <c r="D104" i="26"/>
  <c r="E20" i="29" s="1"/>
  <c r="E94" i="26"/>
  <c r="D80" i="26"/>
  <c r="E36" i="26"/>
  <c r="F9" i="29" s="1"/>
  <c r="D26" i="26"/>
  <c r="D9" i="26"/>
  <c r="C12" i="26"/>
  <c r="I12" i="26" s="1"/>
  <c r="J35" i="27"/>
  <c r="J102" i="27"/>
  <c r="I102" i="27"/>
  <c r="F21" i="26"/>
  <c r="D65" i="26"/>
  <c r="D21" i="26"/>
  <c r="E8" i="29" s="1"/>
  <c r="F65" i="26"/>
  <c r="G13" i="29" s="1"/>
  <c r="F174" i="26"/>
  <c r="J419" i="27"/>
  <c r="C156" i="26"/>
  <c r="H156" i="26" s="1"/>
  <c r="E116" i="26"/>
  <c r="D102" i="26"/>
  <c r="D85" i="26"/>
  <c r="E16" i="29" s="1"/>
  <c r="E78" i="26"/>
  <c r="F15" i="29" s="1"/>
  <c r="E15" i="29"/>
  <c r="D46" i="26"/>
  <c r="D42" i="26"/>
  <c r="D38" i="26"/>
  <c r="F112" i="26"/>
  <c r="F122" i="26"/>
  <c r="F138" i="26"/>
  <c r="G28" i="29" s="1"/>
  <c r="C80" i="26"/>
  <c r="I240" i="27"/>
  <c r="C28" i="26"/>
  <c r="H28" i="26" s="1"/>
  <c r="C41" i="26"/>
  <c r="J178" i="27"/>
  <c r="I178" i="27"/>
  <c r="J293" i="27"/>
  <c r="C99" i="26"/>
  <c r="H99" i="26" s="1"/>
  <c r="I311" i="27"/>
  <c r="J311" i="27"/>
  <c r="D152" i="26"/>
  <c r="E99" i="26"/>
  <c r="F98" i="26"/>
  <c r="E4" i="26"/>
  <c r="E139" i="26"/>
  <c r="F29" i="29" s="1"/>
  <c r="D124" i="26"/>
  <c r="D99" i="26"/>
  <c r="J5" i="27"/>
  <c r="C106" i="26"/>
  <c r="H121" i="26"/>
  <c r="J395" i="27"/>
  <c r="I395" i="27"/>
  <c r="D172" i="26"/>
  <c r="E142" i="26"/>
  <c r="F31" i="29" s="1"/>
  <c r="F75" i="26"/>
  <c r="H135" i="26"/>
  <c r="J248" i="27"/>
  <c r="I248" i="27"/>
  <c r="I135" i="26"/>
  <c r="I183" i="26"/>
  <c r="H187" i="26"/>
  <c r="C18" i="26"/>
  <c r="I484" i="27"/>
  <c r="H36" i="29"/>
  <c r="I36" i="29" s="1"/>
  <c r="H184" i="26"/>
  <c r="C59" i="26"/>
  <c r="I59" i="26" s="1"/>
  <c r="J180" i="27"/>
  <c r="J267" i="27"/>
  <c r="I267" i="27"/>
  <c r="J280" i="27"/>
  <c r="I280" i="27"/>
  <c r="C154" i="26"/>
  <c r="H154" i="26" s="1"/>
  <c r="J417" i="27"/>
  <c r="E186" i="26"/>
  <c r="D175" i="26"/>
  <c r="E38" i="29" s="1"/>
  <c r="E172" i="26"/>
  <c r="D154" i="26"/>
  <c r="D54" i="26"/>
  <c r="D32" i="26"/>
  <c r="E23" i="26"/>
  <c r="D160" i="26"/>
  <c r="F39" i="26"/>
  <c r="H182" i="26"/>
  <c r="F4" i="26"/>
  <c r="G4" i="29" s="1"/>
  <c r="E85" i="26"/>
  <c r="F16" i="29" s="1"/>
  <c r="D82" i="26"/>
  <c r="D75" i="26"/>
  <c r="E41" i="26"/>
  <c r="F99" i="26"/>
  <c r="F160" i="26"/>
  <c r="G34" i="29" s="1"/>
  <c r="F176" i="26"/>
  <c r="E27" i="26"/>
  <c r="D58" i="26"/>
  <c r="F111" i="26"/>
  <c r="G22" i="29" s="1"/>
  <c r="F116" i="26"/>
  <c r="G23" i="29" s="1"/>
  <c r="F178" i="26"/>
  <c r="C70" i="26"/>
  <c r="E168" i="26"/>
  <c r="E126" i="26"/>
  <c r="D109" i="26"/>
  <c r="E21" i="29" s="1"/>
  <c r="F22" i="26"/>
  <c r="F50" i="26"/>
  <c r="G35" i="29"/>
  <c r="E123" i="26"/>
  <c r="F24" i="29" s="1"/>
  <c r="H103" i="26"/>
  <c r="I103" i="26"/>
  <c r="H20" i="29"/>
  <c r="H24" i="29"/>
  <c r="H134" i="26"/>
  <c r="I134" i="26"/>
  <c r="H164" i="26"/>
  <c r="I164" i="26"/>
  <c r="H34" i="29"/>
  <c r="I180" i="26"/>
  <c r="H180" i="26"/>
  <c r="H39" i="29"/>
  <c r="J51" i="27"/>
  <c r="I51" i="27"/>
  <c r="C20" i="26"/>
  <c r="J60" i="27"/>
  <c r="C21" i="26"/>
  <c r="C52" i="26"/>
  <c r="I77" i="26"/>
  <c r="H77" i="26"/>
  <c r="I47" i="26"/>
  <c r="F20" i="29"/>
  <c r="C50" i="29"/>
  <c r="J25" i="29"/>
  <c r="I16" i="29"/>
  <c r="J16" i="29"/>
  <c r="H73" i="26"/>
  <c r="H43" i="26"/>
  <c r="H10" i="29"/>
  <c r="I13" i="26"/>
  <c r="H5" i="29"/>
  <c r="H13" i="26"/>
  <c r="G189" i="26"/>
  <c r="E63" i="26"/>
  <c r="F12" i="29" s="1"/>
  <c r="H58" i="26"/>
  <c r="I58" i="26"/>
  <c r="C18" i="29"/>
  <c r="C11" i="26"/>
  <c r="I34" i="27"/>
  <c r="H105" i="26"/>
  <c r="H45" i="26"/>
  <c r="I45" i="26"/>
  <c r="I391" i="27"/>
  <c r="J391" i="27"/>
  <c r="C139" i="26"/>
  <c r="I139" i="26" s="1"/>
  <c r="E489" i="27"/>
  <c r="E490" i="27"/>
  <c r="E152" i="26"/>
  <c r="E52" i="26"/>
  <c r="H162" i="26"/>
  <c r="I162" i="26"/>
  <c r="I19" i="29"/>
  <c r="J19" i="29"/>
  <c r="J386" i="27"/>
  <c r="I386" i="27"/>
  <c r="C136" i="26"/>
  <c r="E175" i="26"/>
  <c r="F38" i="29" s="1"/>
  <c r="D111" i="26"/>
  <c r="E22" i="29" s="1"/>
  <c r="G12" i="29"/>
  <c r="I98" i="26"/>
  <c r="J13" i="29"/>
  <c r="I13" i="29"/>
  <c r="H138" i="26"/>
  <c r="D28" i="29"/>
  <c r="I29" i="32" s="1"/>
  <c r="I138" i="26"/>
  <c r="I235" i="27"/>
  <c r="J235" i="27"/>
  <c r="D184" i="26"/>
  <c r="I12" i="29"/>
  <c r="J12" i="29"/>
  <c r="J227" i="27"/>
  <c r="C74" i="26"/>
  <c r="I227" i="27"/>
  <c r="E158" i="26"/>
  <c r="J136" i="27"/>
  <c r="C50" i="26"/>
  <c r="I226" i="27"/>
  <c r="C73" i="26"/>
  <c r="C95" i="26"/>
  <c r="I285" i="27"/>
  <c r="J285" i="27"/>
  <c r="I317" i="27"/>
  <c r="J317" i="27"/>
  <c r="C109" i="26"/>
  <c r="J328" i="27"/>
  <c r="I328" i="27"/>
  <c r="C112" i="26"/>
  <c r="I72" i="26"/>
  <c r="H14" i="29"/>
  <c r="H18" i="29"/>
  <c r="E8" i="26"/>
  <c r="F4" i="29" s="1"/>
  <c r="I73" i="26"/>
  <c r="I92" i="26"/>
  <c r="I146" i="26"/>
  <c r="D32" i="29"/>
  <c r="I33" i="32" s="1"/>
  <c r="H146" i="26"/>
  <c r="H17" i="29"/>
  <c r="H27" i="29"/>
  <c r="H151" i="26"/>
  <c r="I151" i="26"/>
  <c r="H40" i="29"/>
  <c r="I182" i="26"/>
  <c r="H106" i="26"/>
  <c r="I106" i="26"/>
  <c r="E34" i="29"/>
  <c r="G10" i="29"/>
  <c r="G493" i="27"/>
  <c r="G492" i="27"/>
  <c r="F183" i="26" s="1"/>
  <c r="G40" i="29" s="1"/>
  <c r="H8" i="29"/>
  <c r="I21" i="26"/>
  <c r="H21" i="26"/>
  <c r="I167" i="26"/>
  <c r="D36" i="29"/>
  <c r="I37" i="32" s="1"/>
  <c r="I16" i="26"/>
  <c r="H16" i="26"/>
  <c r="I31" i="29"/>
  <c r="J31" i="29"/>
  <c r="J29" i="29"/>
  <c r="I29" i="29"/>
  <c r="I105" i="26"/>
  <c r="I121" i="26"/>
  <c r="I50" i="27"/>
  <c r="C19" i="26"/>
  <c r="J50" i="27"/>
  <c r="J80" i="27"/>
  <c r="I80" i="27"/>
  <c r="C25" i="26"/>
  <c r="J130" i="27"/>
  <c r="C48" i="26"/>
  <c r="I130" i="27"/>
  <c r="C56" i="26"/>
  <c r="J174" i="27"/>
  <c r="I174" i="27"/>
  <c r="E26" i="29"/>
  <c r="I82" i="26"/>
  <c r="I35" i="29"/>
  <c r="I486" i="27"/>
  <c r="I86" i="27"/>
  <c r="J86" i="27"/>
  <c r="C27" i="26"/>
  <c r="J229" i="27"/>
  <c r="I229" i="27"/>
  <c r="I282" i="27"/>
  <c r="J282" i="27"/>
  <c r="J325" i="27"/>
  <c r="I325" i="27"/>
  <c r="E176" i="26"/>
  <c r="I15" i="29"/>
  <c r="J464" i="27"/>
  <c r="C177" i="26"/>
  <c r="C63" i="26"/>
  <c r="H26" i="29"/>
  <c r="H33" i="29"/>
  <c r="J114" i="27"/>
  <c r="I114" i="27"/>
  <c r="J121" i="27"/>
  <c r="C43" i="26"/>
  <c r="I43" i="26" s="1"/>
  <c r="J281" i="27"/>
  <c r="C93" i="26"/>
  <c r="J442" i="27"/>
  <c r="C165" i="26"/>
  <c r="I442" i="27"/>
  <c r="D115" i="26"/>
  <c r="E100" i="26"/>
  <c r="E25" i="29"/>
  <c r="E43" i="26"/>
  <c r="E9" i="29"/>
  <c r="J142" i="27"/>
  <c r="C51" i="26"/>
  <c r="I51" i="26" s="1"/>
  <c r="I5" i="26"/>
  <c r="D41" i="29"/>
  <c r="I187" i="26"/>
  <c r="I102" i="26"/>
  <c r="I201" i="27"/>
  <c r="C65" i="26"/>
  <c r="H65" i="26" s="1"/>
  <c r="E50" i="26"/>
  <c r="F11" i="29" s="1"/>
  <c r="G24" i="29"/>
  <c r="C67" i="26"/>
  <c r="J209" i="27"/>
  <c r="I209" i="27"/>
  <c r="C168" i="26"/>
  <c r="I168" i="26" s="1"/>
  <c r="I448" i="27"/>
  <c r="J448" i="27"/>
  <c r="D22" i="26"/>
  <c r="F78" i="26"/>
  <c r="F80" i="26"/>
  <c r="G18" i="29"/>
  <c r="F149" i="26"/>
  <c r="C119" i="26"/>
  <c r="H88" i="26"/>
  <c r="I88" i="26"/>
  <c r="G7" i="29"/>
  <c r="J30" i="29"/>
  <c r="I30" i="29"/>
  <c r="C175" i="26"/>
  <c r="I175" i="26" s="1"/>
  <c r="H47" i="26"/>
  <c r="C17" i="26"/>
  <c r="I17" i="26" s="1"/>
  <c r="J41" i="27"/>
  <c r="C127" i="26"/>
  <c r="I363" i="27"/>
  <c r="J451" i="27"/>
  <c r="I451" i="27"/>
  <c r="F71" i="26"/>
  <c r="I474" i="27"/>
  <c r="H48" i="26"/>
  <c r="J170" i="27"/>
  <c r="I170" i="27"/>
  <c r="J182" i="27"/>
  <c r="C60" i="26"/>
  <c r="I410" i="27"/>
  <c r="J410" i="27"/>
  <c r="F173" i="26"/>
  <c r="H11" i="29"/>
  <c r="I44" i="26"/>
  <c r="I108" i="26"/>
  <c r="I383" i="27"/>
  <c r="J479" i="27"/>
  <c r="I142" i="26"/>
  <c r="J106" i="27"/>
  <c r="I106" i="27"/>
  <c r="J125" i="27"/>
  <c r="I161" i="27"/>
  <c r="J161" i="27"/>
  <c r="I333" i="27"/>
  <c r="C115" i="26"/>
  <c r="J333" i="27"/>
  <c r="I341" i="27"/>
  <c r="C117" i="26"/>
  <c r="C133" i="26"/>
  <c r="J394" i="27"/>
  <c r="C141" i="26"/>
  <c r="I394" i="27"/>
  <c r="I113" i="26"/>
  <c r="I158" i="26"/>
  <c r="J207" i="27"/>
  <c r="I207" i="27"/>
  <c r="I250" i="27"/>
  <c r="J250" i="27"/>
  <c r="C97" i="26"/>
  <c r="J287" i="27"/>
  <c r="I166" i="26"/>
  <c r="H145" i="26"/>
  <c r="J81" i="27"/>
  <c r="C26" i="26"/>
  <c r="I26" i="26" s="1"/>
  <c r="I264" i="27"/>
  <c r="C85" i="26"/>
  <c r="I278" i="27"/>
  <c r="J278" i="27"/>
  <c r="J429" i="27"/>
  <c r="C159" i="26"/>
  <c r="F77" i="26"/>
  <c r="I155" i="27"/>
  <c r="J155" i="27"/>
  <c r="J179" i="27"/>
  <c r="I179" i="27"/>
  <c r="E160" i="26"/>
  <c r="F34" i="29" s="1"/>
  <c r="I425" i="27"/>
  <c r="I25" i="29"/>
  <c r="H40" i="26"/>
  <c r="C55" i="26"/>
  <c r="I320" i="27"/>
  <c r="I121" i="27"/>
  <c r="I96" i="27"/>
  <c r="C32" i="26"/>
  <c r="I32" i="26" s="1"/>
  <c r="C39" i="26"/>
  <c r="J112" i="27"/>
  <c r="I192" i="27"/>
  <c r="J192" i="27"/>
  <c r="J223" i="27"/>
  <c r="C72" i="26"/>
  <c r="H72" i="26" s="1"/>
  <c r="C90" i="26"/>
  <c r="I355" i="27"/>
  <c r="J355" i="27"/>
  <c r="C124" i="26"/>
  <c r="H124" i="26" s="1"/>
  <c r="F45" i="26"/>
  <c r="E167" i="26"/>
  <c r="J109" i="27"/>
  <c r="I109" i="27"/>
  <c r="C172" i="26"/>
  <c r="J320" i="27"/>
  <c r="I53" i="26"/>
  <c r="I9" i="27"/>
  <c r="J9" i="27"/>
  <c r="J16" i="27"/>
  <c r="J27" i="27"/>
  <c r="J183" i="27"/>
  <c r="C61" i="26"/>
  <c r="I183" i="27"/>
  <c r="J247" i="27"/>
  <c r="I247" i="27"/>
  <c r="J338" i="27"/>
  <c r="I366" i="27"/>
  <c r="J366" i="27"/>
  <c r="C128" i="26"/>
  <c r="J507" i="27"/>
  <c r="C186" i="26"/>
  <c r="I186" i="26" s="1"/>
  <c r="G31" i="29"/>
  <c r="J166" i="27"/>
  <c r="I166" i="27"/>
  <c r="J258" i="27"/>
  <c r="J299" i="27"/>
  <c r="C101" i="26"/>
  <c r="J453" i="27"/>
  <c r="I453" i="27"/>
  <c r="C178" i="26"/>
  <c r="J482" i="27"/>
  <c r="J504" i="27"/>
  <c r="J511" i="27"/>
  <c r="C188" i="26"/>
  <c r="E134" i="26"/>
  <c r="F26" i="29" s="1"/>
  <c r="G9" i="29"/>
  <c r="G39" i="29"/>
  <c r="C71" i="26"/>
  <c r="J219" i="27"/>
  <c r="C142" i="26"/>
  <c r="J396" i="27"/>
  <c r="J452" i="27"/>
  <c r="I452" i="27"/>
  <c r="I76" i="26"/>
  <c r="J478" i="27"/>
  <c r="I478" i="27"/>
  <c r="D164" i="26"/>
  <c r="D40" i="26"/>
  <c r="E10" i="29" s="1"/>
  <c r="G5" i="29"/>
  <c r="F49" i="26"/>
  <c r="E463" i="27"/>
  <c r="E69" i="26"/>
  <c r="F25" i="29" s="1"/>
  <c r="D52" i="26"/>
  <c r="D8" i="26"/>
  <c r="E10" i="26"/>
  <c r="I34" i="26"/>
  <c r="H34" i="26"/>
  <c r="H185" i="26"/>
  <c r="J151" i="27"/>
  <c r="I151" i="27"/>
  <c r="J323" i="27"/>
  <c r="C111" i="26"/>
  <c r="E154" i="26"/>
  <c r="E17" i="29"/>
  <c r="E74" i="26"/>
  <c r="D63" i="26"/>
  <c r="E51" i="26"/>
  <c r="E25" i="26"/>
  <c r="F64" i="26"/>
  <c r="G20" i="29"/>
  <c r="C53" i="26"/>
  <c r="H53" i="26" s="1"/>
  <c r="J162" i="27"/>
  <c r="I439" i="27"/>
  <c r="J439" i="27"/>
  <c r="C164" i="26"/>
  <c r="D116" i="26"/>
  <c r="E23" i="29" s="1"/>
  <c r="E71" i="26"/>
  <c r="E46" i="26"/>
  <c r="G27" i="29"/>
  <c r="E55" i="26"/>
  <c r="D19" i="26"/>
  <c r="E7" i="29" s="1"/>
  <c r="J37" i="27"/>
  <c r="C14" i="26"/>
  <c r="G517" i="27"/>
  <c r="F181" i="26"/>
  <c r="I379" i="27"/>
  <c r="I99" i="27"/>
  <c r="I266" i="27"/>
  <c r="C86" i="26"/>
  <c r="I8" i="26"/>
  <c r="H8" i="26"/>
  <c r="I68" i="26"/>
  <c r="C36" i="26"/>
  <c r="J103" i="27"/>
  <c r="J129" i="27"/>
  <c r="J206" i="27"/>
  <c r="J443" i="27"/>
  <c r="I443" i="27"/>
  <c r="F94" i="26"/>
  <c r="I141" i="27"/>
  <c r="J141" i="27"/>
  <c r="I190" i="27"/>
  <c r="C113" i="26"/>
  <c r="H113" i="26" s="1"/>
  <c r="J330" i="27"/>
  <c r="F19" i="29"/>
  <c r="E9" i="26"/>
  <c r="F52" i="26"/>
  <c r="G14" i="29"/>
  <c r="I110" i="26"/>
  <c r="C174" i="26"/>
  <c r="I174" i="26" s="1"/>
  <c r="I251" i="27"/>
  <c r="J82" i="27"/>
  <c r="J205" i="27"/>
  <c r="J241" i="27"/>
  <c r="C78" i="26"/>
  <c r="C158" i="26"/>
  <c r="H158" i="26" s="1"/>
  <c r="C163" i="26"/>
  <c r="I163" i="26" s="1"/>
  <c r="E493" i="27"/>
  <c r="E492" i="27"/>
  <c r="D183" i="26" s="1"/>
  <c r="E40" i="29" s="1"/>
  <c r="E35" i="29"/>
  <c r="E19" i="26"/>
  <c r="F7" i="29" s="1"/>
  <c r="F27" i="26"/>
  <c r="I277" i="27"/>
  <c r="I402" i="27"/>
  <c r="G8" i="29" l="1"/>
  <c r="G50" i="29" s="1"/>
  <c r="I149" i="26"/>
  <c r="F23" i="29"/>
  <c r="I42" i="26"/>
  <c r="H168" i="26"/>
  <c r="I104" i="26"/>
  <c r="H170" i="26"/>
  <c r="H104" i="26"/>
  <c r="I156" i="26"/>
  <c r="I126" i="26"/>
  <c r="I176" i="26"/>
  <c r="F461" i="27"/>
  <c r="H46" i="26"/>
  <c r="I28" i="26"/>
  <c r="J9" i="29"/>
  <c r="I89" i="26"/>
  <c r="H22" i="26"/>
  <c r="I137" i="26"/>
  <c r="H116" i="26"/>
  <c r="I116" i="26"/>
  <c r="D461" i="27"/>
  <c r="J461" i="27" s="1"/>
  <c r="I6" i="26"/>
  <c r="H6" i="26"/>
  <c r="H4" i="26"/>
  <c r="J32" i="29"/>
  <c r="I32" i="29"/>
  <c r="I130" i="26"/>
  <c r="F8" i="29"/>
  <c r="D18" i="29"/>
  <c r="I19" i="32" s="1"/>
  <c r="D5" i="29"/>
  <c r="I6" i="32" s="1"/>
  <c r="D460" i="27"/>
  <c r="I460" i="27" s="1"/>
  <c r="J36" i="29"/>
  <c r="H7" i="26"/>
  <c r="G19" i="29"/>
  <c r="I173" i="26"/>
  <c r="H173" i="26"/>
  <c r="I148" i="26"/>
  <c r="H148" i="26"/>
  <c r="D181" i="26"/>
  <c r="E39" i="29" s="1"/>
  <c r="I9" i="26"/>
  <c r="H9" i="26"/>
  <c r="F14" i="29"/>
  <c r="F36" i="29"/>
  <c r="I169" i="26"/>
  <c r="H94" i="26"/>
  <c r="I94" i="26"/>
  <c r="D462" i="27"/>
  <c r="J462" i="27" s="1"/>
  <c r="E61" i="29"/>
  <c r="H10" i="26"/>
  <c r="I10" i="26"/>
  <c r="E460" i="27"/>
  <c r="H153" i="26"/>
  <c r="I153" i="26"/>
  <c r="H75" i="26"/>
  <c r="I75" i="26"/>
  <c r="F10" i="29"/>
  <c r="H61" i="29"/>
  <c r="H70" i="26"/>
  <c r="I70" i="26"/>
  <c r="G49" i="29"/>
  <c r="H59" i="26"/>
  <c r="I41" i="26"/>
  <c r="H41" i="26"/>
  <c r="D27" i="29"/>
  <c r="I28" i="32" s="1"/>
  <c r="F462" i="27"/>
  <c r="H123" i="26"/>
  <c r="H12" i="26"/>
  <c r="G33" i="29"/>
  <c r="F460" i="27"/>
  <c r="F459" i="27" s="1"/>
  <c r="F22" i="29"/>
  <c r="F49" i="29" s="1"/>
  <c r="E462" i="27"/>
  <c r="E4" i="29"/>
  <c r="I62" i="26"/>
  <c r="D25" i="29"/>
  <c r="F463" i="27"/>
  <c r="I31" i="26"/>
  <c r="H54" i="26"/>
  <c r="I54" i="26"/>
  <c r="I23" i="26"/>
  <c r="H23" i="26"/>
  <c r="G512" i="27"/>
  <c r="E12" i="29"/>
  <c r="G37" i="29"/>
  <c r="D463" i="27"/>
  <c r="I463" i="27" s="1"/>
  <c r="F33" i="29"/>
  <c r="I150" i="26"/>
  <c r="I99" i="26"/>
  <c r="I15" i="26"/>
  <c r="H15" i="26"/>
  <c r="D6" i="29"/>
  <c r="I7" i="32" s="1"/>
  <c r="F60" i="29"/>
  <c r="I26" i="32"/>
  <c r="F48" i="29"/>
  <c r="E60" i="29"/>
  <c r="F50" i="29"/>
  <c r="H67" i="26"/>
  <c r="I67" i="26"/>
  <c r="H74" i="26"/>
  <c r="I74" i="26"/>
  <c r="H142" i="26"/>
  <c r="D31" i="29"/>
  <c r="I32" i="32" s="1"/>
  <c r="I133" i="26"/>
  <c r="D26" i="29"/>
  <c r="I27" i="32" s="1"/>
  <c r="I117" i="26"/>
  <c r="D23" i="29"/>
  <c r="I24" i="32" s="1"/>
  <c r="H117" i="26"/>
  <c r="F489" i="27"/>
  <c r="D489" i="27"/>
  <c r="H55" i="26"/>
  <c r="I55" i="26"/>
  <c r="I159" i="26"/>
  <c r="H159" i="26"/>
  <c r="I17" i="29"/>
  <c r="J17" i="29"/>
  <c r="H49" i="29"/>
  <c r="H11" i="26"/>
  <c r="I11" i="26"/>
  <c r="D4" i="29"/>
  <c r="I101" i="26"/>
  <c r="H101" i="26"/>
  <c r="H27" i="26"/>
  <c r="I27" i="26"/>
  <c r="H36" i="26"/>
  <c r="I36" i="26"/>
  <c r="H14" i="26"/>
  <c r="I14" i="26"/>
  <c r="H61" i="26"/>
  <c r="I61" i="26"/>
  <c r="I461" i="27"/>
  <c r="I14" i="29"/>
  <c r="J14" i="29"/>
  <c r="J34" i="29"/>
  <c r="I34" i="29"/>
  <c r="E50" i="29"/>
  <c r="F61" i="29"/>
  <c r="E49" i="29"/>
  <c r="I124" i="26"/>
  <c r="D13" i="29"/>
  <c r="I14" i="32" s="1"/>
  <c r="I65" i="26"/>
  <c r="D21" i="29"/>
  <c r="I22" i="32" s="1"/>
  <c r="H109" i="26"/>
  <c r="I109" i="26"/>
  <c r="H26" i="26"/>
  <c r="J8" i="29"/>
  <c r="I8" i="29"/>
  <c r="J20" i="29"/>
  <c r="I20" i="29"/>
  <c r="I33" i="29"/>
  <c r="J33" i="29"/>
  <c r="G11" i="29"/>
  <c r="G61" i="29" s="1"/>
  <c r="I119" i="26"/>
  <c r="D24" i="29"/>
  <c r="I25" i="32" s="1"/>
  <c r="D12" i="29"/>
  <c r="I13" i="32" s="1"/>
  <c r="H63" i="26"/>
  <c r="I71" i="26"/>
  <c r="H71" i="26"/>
  <c r="D14" i="29"/>
  <c r="I15" i="32" s="1"/>
  <c r="I39" i="26"/>
  <c r="H39" i="26"/>
  <c r="D10" i="29"/>
  <c r="I56" i="26"/>
  <c r="H56" i="26"/>
  <c r="D19" i="29"/>
  <c r="I20" i="32" s="1"/>
  <c r="I95" i="26"/>
  <c r="H95" i="26"/>
  <c r="I20" i="26"/>
  <c r="H20" i="26"/>
  <c r="D8" i="29"/>
  <c r="I9" i="32" s="1"/>
  <c r="J11" i="29"/>
  <c r="I11" i="29"/>
  <c r="J24" i="29"/>
  <c r="I24" i="29"/>
  <c r="H128" i="26"/>
  <c r="I128" i="26"/>
  <c r="D34" i="29"/>
  <c r="I35" i="32" s="1"/>
  <c r="F189" i="26"/>
  <c r="I5" i="29"/>
  <c r="H43" i="29"/>
  <c r="H60" i="29"/>
  <c r="J5" i="29"/>
  <c r="H50" i="29"/>
  <c r="H52" i="26"/>
  <c r="I52" i="26"/>
  <c r="I26" i="29"/>
  <c r="J26" i="29"/>
  <c r="H115" i="26"/>
  <c r="I115" i="26"/>
  <c r="I63" i="26"/>
  <c r="I42" i="32"/>
  <c r="H93" i="26"/>
  <c r="I93" i="26"/>
  <c r="D11" i="29"/>
  <c r="I12" i="32" s="1"/>
  <c r="I48" i="26"/>
  <c r="I27" i="29"/>
  <c r="J27" i="29"/>
  <c r="I90" i="26"/>
  <c r="H177" i="26"/>
  <c r="I177" i="26"/>
  <c r="I40" i="29"/>
  <c r="J40" i="29"/>
  <c r="H133" i="26"/>
  <c r="H165" i="26"/>
  <c r="I165" i="26"/>
  <c r="D35" i="29"/>
  <c r="I36" i="32" s="1"/>
  <c r="D7" i="29"/>
  <c r="I8" i="32" s="1"/>
  <c r="H90" i="26"/>
  <c r="I60" i="26"/>
  <c r="H60" i="26"/>
  <c r="H136" i="26"/>
  <c r="J18" i="29"/>
  <c r="I18" i="29"/>
  <c r="I50" i="26"/>
  <c r="H50" i="26"/>
  <c r="I10" i="29"/>
  <c r="H48" i="29"/>
  <c r="J10" i="29"/>
  <c r="I39" i="29"/>
  <c r="J39" i="29"/>
  <c r="I19" i="26"/>
  <c r="H19" i="26"/>
  <c r="I112" i="26"/>
  <c r="H112" i="26"/>
  <c r="I85" i="26"/>
  <c r="H85" i="26"/>
  <c r="D16" i="29"/>
  <c r="I17" i="32" s="1"/>
  <c r="I141" i="26"/>
  <c r="D30" i="29"/>
  <c r="I31" i="32" s="1"/>
  <c r="D29" i="29"/>
  <c r="I30" i="32" s="1"/>
  <c r="H139" i="26"/>
  <c r="H86" i="26"/>
  <c r="I86" i="26"/>
  <c r="D17" i="29"/>
  <c r="I111" i="26"/>
  <c r="H111" i="26"/>
  <c r="D22" i="29"/>
  <c r="I23" i="32" s="1"/>
  <c r="J23" i="32" s="1"/>
  <c r="H172" i="26"/>
  <c r="I172" i="26"/>
  <c r="H127" i="26"/>
  <c r="I127" i="26"/>
  <c r="I188" i="26"/>
  <c r="H188" i="26"/>
  <c r="D42" i="29"/>
  <c r="I43" i="32" s="1"/>
  <c r="D9" i="29"/>
  <c r="I10" i="32" s="1"/>
  <c r="H32" i="26"/>
  <c r="I97" i="26"/>
  <c r="H97" i="26"/>
  <c r="H78" i="26"/>
  <c r="I78" i="26"/>
  <c r="E48" i="29"/>
  <c r="H186" i="26"/>
  <c r="H141" i="26"/>
  <c r="H178" i="26"/>
  <c r="I178" i="26"/>
  <c r="G15" i="29"/>
  <c r="H175" i="26"/>
  <c r="D38" i="29"/>
  <c r="I39" i="32" s="1"/>
  <c r="H25" i="26"/>
  <c r="I25" i="26"/>
  <c r="I136" i="26"/>
  <c r="G60" i="29"/>
  <c r="D459" i="27" l="1"/>
  <c r="J460" i="27"/>
  <c r="G48" i="29"/>
  <c r="G54" i="29" s="1"/>
  <c r="E459" i="27"/>
  <c r="J463" i="27"/>
  <c r="I462" i="27"/>
  <c r="G43" i="29"/>
  <c r="G55" i="29" s="1"/>
  <c r="D61" i="29"/>
  <c r="I11" i="32"/>
  <c r="D48" i="29"/>
  <c r="D490" i="27"/>
  <c r="C181" i="26" s="1"/>
  <c r="J489" i="27"/>
  <c r="F490" i="27"/>
  <c r="E181" i="26"/>
  <c r="F39" i="29" s="1"/>
  <c r="G62" i="29"/>
  <c r="E51" i="29"/>
  <c r="I18" i="32"/>
  <c r="D49" i="29"/>
  <c r="H55" i="29"/>
  <c r="I60" i="29"/>
  <c r="H63" i="29"/>
  <c r="H66" i="29"/>
  <c r="G22" i="32"/>
  <c r="G56" i="29"/>
  <c r="E171" i="26"/>
  <c r="F512" i="27"/>
  <c r="D60" i="29"/>
  <c r="I5" i="32"/>
  <c r="D50" i="29"/>
  <c r="H56" i="29"/>
  <c r="I50" i="29"/>
  <c r="H62" i="29"/>
  <c r="H54" i="29"/>
  <c r="I48" i="29"/>
  <c r="H51" i="29"/>
  <c r="J459" i="27"/>
  <c r="C171" i="26"/>
  <c r="D512" i="27"/>
  <c r="F51" i="29"/>
  <c r="D171" i="26" l="1"/>
  <c r="E512" i="27"/>
  <c r="G51" i="29"/>
  <c r="G57" i="29" s="1"/>
  <c r="I181" i="26"/>
  <c r="H181" i="26"/>
  <c r="D39" i="29"/>
  <c r="I40" i="32" s="1"/>
  <c r="G23" i="32"/>
  <c r="C22" i="29" s="1"/>
  <c r="C21" i="29"/>
  <c r="H171" i="26"/>
  <c r="D37" i="29"/>
  <c r="I171" i="26"/>
  <c r="C189" i="26"/>
  <c r="H67" i="29"/>
  <c r="H68" i="29"/>
  <c r="J512" i="27"/>
  <c r="I512" i="27"/>
  <c r="H57" i="29"/>
  <c r="D51" i="29"/>
  <c r="F37" i="29"/>
  <c r="F43" i="29" s="1"/>
  <c r="E189" i="26"/>
  <c r="G63" i="29"/>
  <c r="E37" i="29" l="1"/>
  <c r="E43" i="29" s="1"/>
  <c r="D189" i="26"/>
  <c r="I189" i="26"/>
  <c r="H189" i="26"/>
  <c r="H26" i="32"/>
  <c r="I21" i="29"/>
  <c r="J21" i="29"/>
  <c r="C61" i="29"/>
  <c r="C49" i="29"/>
  <c r="F62" i="29"/>
  <c r="F55" i="29"/>
  <c r="F56" i="29"/>
  <c r="F54" i="29"/>
  <c r="I22" i="29"/>
  <c r="J22" i="29"/>
  <c r="G66" i="29"/>
  <c r="G67" i="29"/>
  <c r="F57" i="29"/>
  <c r="G68" i="29"/>
  <c r="I38" i="32"/>
  <c r="D43" i="29"/>
  <c r="H69" i="29"/>
  <c r="E62" i="29" l="1"/>
  <c r="E55" i="29"/>
  <c r="E54" i="29"/>
  <c r="E56" i="29"/>
  <c r="E57" i="29"/>
  <c r="C51" i="29"/>
  <c r="I49" i="29"/>
  <c r="F63" i="29"/>
  <c r="I61" i="29"/>
  <c r="D62" i="29"/>
  <c r="D56" i="29"/>
  <c r="D54" i="29"/>
  <c r="D55" i="29"/>
  <c r="J39" i="32"/>
  <c r="G39" i="32" s="1"/>
  <c r="I44" i="32"/>
  <c r="D57" i="29"/>
  <c r="G69" i="29"/>
  <c r="E63" i="29" l="1"/>
  <c r="E68" i="29"/>
  <c r="G38" i="32"/>
  <c r="C38" i="29"/>
  <c r="D63" i="29"/>
  <c r="D68" i="29" s="1"/>
  <c r="F67" i="29"/>
  <c r="F66" i="29"/>
  <c r="F68" i="29"/>
  <c r="I51" i="29"/>
  <c r="E67" i="29" l="1"/>
  <c r="E66" i="29"/>
  <c r="E69" i="29" s="1"/>
  <c r="F69" i="29"/>
  <c r="D66" i="29"/>
  <c r="D67" i="29"/>
  <c r="I38" i="29"/>
  <c r="J38" i="29"/>
  <c r="C37" i="29"/>
  <c r="G44" i="32"/>
  <c r="C43" i="29" s="1"/>
  <c r="D69" i="29" l="1"/>
  <c r="I37" i="29"/>
  <c r="J37" i="29"/>
  <c r="C62" i="29"/>
  <c r="C54" i="29"/>
  <c r="I54" i="29" s="1"/>
  <c r="C56" i="29"/>
  <c r="I56" i="29" s="1"/>
  <c r="J43" i="29"/>
  <c r="I43" i="29"/>
  <c r="C55" i="29"/>
  <c r="I55" i="29" s="1"/>
  <c r="C57" i="29"/>
  <c r="I57" i="29" s="1"/>
  <c r="I62" i="29" l="1"/>
  <c r="C63" i="29"/>
  <c r="C68" i="29" s="1"/>
  <c r="I68" i="29" s="1"/>
  <c r="C66" i="29" l="1"/>
  <c r="I63" i="29"/>
  <c r="C67" i="29"/>
  <c r="I67" i="29" s="1"/>
  <c r="C69" i="29" l="1"/>
  <c r="I66" i="29"/>
</calcChain>
</file>

<file path=xl/sharedStrings.xml><?xml version="1.0" encoding="utf-8"?>
<sst xmlns="http://schemas.openxmlformats.org/spreadsheetml/2006/main" count="21111" uniqueCount="5207">
  <si>
    <t>2899-03</t>
  </si>
  <si>
    <t>2899-031</t>
  </si>
  <si>
    <t>2899-032</t>
  </si>
  <si>
    <t>2899-033</t>
  </si>
  <si>
    <t>2899-09</t>
  </si>
  <si>
    <t>2899-091</t>
  </si>
  <si>
    <t>2899-092</t>
  </si>
  <si>
    <t>2899-099</t>
  </si>
  <si>
    <t>3011-01</t>
  </si>
  <si>
    <t>3011-011</t>
  </si>
  <si>
    <t>046</t>
  </si>
  <si>
    <t>一般産業機械</t>
  </si>
  <si>
    <t>一般機械　　  　　　</t>
  </si>
  <si>
    <t>3011-02</t>
  </si>
  <si>
    <t>3011-021</t>
  </si>
  <si>
    <t>3011-03</t>
  </si>
  <si>
    <t>3011-031</t>
  </si>
  <si>
    <t>3012-01</t>
  </si>
  <si>
    <t>3012-011</t>
  </si>
  <si>
    <t>3013-01</t>
  </si>
  <si>
    <t>3013-011</t>
  </si>
  <si>
    <t>3019-01</t>
  </si>
  <si>
    <t>3019-011</t>
  </si>
  <si>
    <t>3019-02</t>
  </si>
  <si>
    <t>3019-021</t>
  </si>
  <si>
    <t>3019-09</t>
  </si>
  <si>
    <t>3019-099</t>
  </si>
  <si>
    <t>3021-01</t>
  </si>
  <si>
    <t>3021-011</t>
  </si>
  <si>
    <t>047</t>
  </si>
  <si>
    <t>特殊産業機械</t>
  </si>
  <si>
    <t>3022-01</t>
  </si>
  <si>
    <t>3022-011</t>
  </si>
  <si>
    <t>3023-01</t>
  </si>
  <si>
    <t>3023-011</t>
  </si>
  <si>
    <t>3024-01</t>
  </si>
  <si>
    <t>3024-011</t>
  </si>
  <si>
    <t>3024-02</t>
  </si>
  <si>
    <t>3024-021</t>
  </si>
  <si>
    <t>3029-01</t>
  </si>
  <si>
    <t>3029-011</t>
  </si>
  <si>
    <t>3029-02</t>
  </si>
  <si>
    <t>3029-021</t>
  </si>
  <si>
    <t>3029-03</t>
  </si>
  <si>
    <t>3029-031</t>
  </si>
  <si>
    <t>3029-04</t>
  </si>
  <si>
    <t>3029-041</t>
  </si>
  <si>
    <t>3029-09</t>
  </si>
  <si>
    <t>3029-091</t>
  </si>
  <si>
    <t>3029-092</t>
  </si>
  <si>
    <t>3029-093</t>
  </si>
  <si>
    <t>3029-094</t>
  </si>
  <si>
    <t>3029-095</t>
  </si>
  <si>
    <t>3029-099</t>
  </si>
  <si>
    <t>3031-01</t>
  </si>
  <si>
    <t>3031-011</t>
  </si>
  <si>
    <t>048</t>
  </si>
  <si>
    <t>3031-02</t>
  </si>
  <si>
    <t>3031-021</t>
  </si>
  <si>
    <t>3031-09</t>
  </si>
  <si>
    <t>3031-099</t>
  </si>
  <si>
    <t>3111-01</t>
  </si>
  <si>
    <t>3111-011</t>
  </si>
  <si>
    <t>049</t>
  </si>
  <si>
    <t>事務用・サービス用機器</t>
  </si>
  <si>
    <t>3111-09</t>
  </si>
  <si>
    <t>3111-099</t>
  </si>
  <si>
    <t>3112-01</t>
  </si>
  <si>
    <t>サービス用機器　</t>
  </si>
  <si>
    <t>3112-011</t>
  </si>
  <si>
    <t>3112-012</t>
  </si>
  <si>
    <t>3112-019</t>
  </si>
  <si>
    <t>3211-01</t>
  </si>
  <si>
    <t>3211-011</t>
  </si>
  <si>
    <t>050</t>
  </si>
  <si>
    <t>電気機械　　　　　　</t>
  </si>
  <si>
    <t>3211-02</t>
  </si>
  <si>
    <t>3211-021</t>
  </si>
  <si>
    <t>3211-03</t>
  </si>
  <si>
    <t>3211-031</t>
  </si>
  <si>
    <t>3311-01</t>
  </si>
  <si>
    <t>3311-011</t>
  </si>
  <si>
    <t>051</t>
  </si>
  <si>
    <t>3311-02</t>
  </si>
  <si>
    <t>3311-021</t>
  </si>
  <si>
    <t>3311-03</t>
  </si>
  <si>
    <t>3311-031</t>
  </si>
  <si>
    <t>3321-01</t>
  </si>
  <si>
    <t>3321-011</t>
  </si>
  <si>
    <t>052</t>
  </si>
  <si>
    <t>3321-02</t>
  </si>
  <si>
    <t>3321-021</t>
  </si>
  <si>
    <t>3321-03</t>
  </si>
  <si>
    <t>3321-031</t>
  </si>
  <si>
    <t>3321-09</t>
  </si>
  <si>
    <t>3321-099</t>
  </si>
  <si>
    <t>3331-01</t>
  </si>
  <si>
    <t>3331-011</t>
  </si>
  <si>
    <t>053</t>
  </si>
  <si>
    <t>054</t>
  </si>
  <si>
    <t>055</t>
  </si>
  <si>
    <t>3411-01</t>
  </si>
  <si>
    <t>回転電気機械</t>
  </si>
  <si>
    <t>056</t>
  </si>
  <si>
    <t>3411-011</t>
  </si>
  <si>
    <t>3411-02</t>
  </si>
  <si>
    <t>3411-021</t>
  </si>
  <si>
    <t>3421-01</t>
  </si>
  <si>
    <t>3421-011</t>
  </si>
  <si>
    <t>057</t>
  </si>
  <si>
    <t>3421-02</t>
  </si>
  <si>
    <t>3421-021</t>
  </si>
  <si>
    <t>3421-03</t>
  </si>
  <si>
    <t>3421-031</t>
  </si>
  <si>
    <t>3421-09</t>
  </si>
  <si>
    <t>3421-099</t>
  </si>
  <si>
    <t>3511-01</t>
  </si>
  <si>
    <t>3511-011</t>
  </si>
  <si>
    <t>058</t>
  </si>
  <si>
    <t>輸送機械  　　　　　</t>
  </si>
  <si>
    <t>3521-01</t>
  </si>
  <si>
    <t>3521-011</t>
  </si>
  <si>
    <t>3531-01</t>
  </si>
  <si>
    <t>3531-011</t>
  </si>
  <si>
    <t>3541-01</t>
  </si>
  <si>
    <t>3541-011</t>
  </si>
  <si>
    <t>3541-02</t>
  </si>
  <si>
    <t>3541-021</t>
  </si>
  <si>
    <t>3541-03</t>
  </si>
  <si>
    <t>3541-031</t>
  </si>
  <si>
    <t>3611-01</t>
  </si>
  <si>
    <t>3611-011</t>
  </si>
  <si>
    <t>3611-02</t>
  </si>
  <si>
    <t>3611-021</t>
  </si>
  <si>
    <t>3611-03</t>
  </si>
  <si>
    <t>3611-031</t>
  </si>
  <si>
    <t>3611-10</t>
  </si>
  <si>
    <t>3611-101</t>
  </si>
  <si>
    <t>3621-01</t>
  </si>
  <si>
    <t>3621-011</t>
  </si>
  <si>
    <t>その他の輸送機械・同修理</t>
  </si>
  <si>
    <t>3621-10</t>
  </si>
  <si>
    <t>3621-101</t>
  </si>
  <si>
    <t>3622-01</t>
  </si>
  <si>
    <t>3622-011</t>
  </si>
  <si>
    <t>3622-10</t>
  </si>
  <si>
    <t>3622-101</t>
  </si>
  <si>
    <t>3629-01</t>
  </si>
  <si>
    <t>3629-011</t>
  </si>
  <si>
    <t>3629-09</t>
  </si>
  <si>
    <t>3629-091</t>
  </si>
  <si>
    <t>3629-099</t>
  </si>
  <si>
    <t>3711-01</t>
  </si>
  <si>
    <t>3711-011</t>
  </si>
  <si>
    <t>精密機械</t>
  </si>
  <si>
    <t>精密機械　　　　　　</t>
  </si>
  <si>
    <t>3711-09</t>
  </si>
  <si>
    <t>3711-099</t>
  </si>
  <si>
    <t>3712-01</t>
  </si>
  <si>
    <t>3712-011</t>
  </si>
  <si>
    <t>3719-01</t>
  </si>
  <si>
    <t>3719-011</t>
  </si>
  <si>
    <t>3719-02</t>
  </si>
  <si>
    <t>3719-021</t>
  </si>
  <si>
    <t>3719-03</t>
  </si>
  <si>
    <t>3719-031</t>
  </si>
  <si>
    <t>3911-01</t>
  </si>
  <si>
    <t>3911-011</t>
  </si>
  <si>
    <t>3911-02</t>
  </si>
  <si>
    <t>3911-021</t>
  </si>
  <si>
    <t>3919-01</t>
  </si>
  <si>
    <t>3919-011</t>
  </si>
  <si>
    <t>3919-02</t>
  </si>
  <si>
    <t>3919-021</t>
  </si>
  <si>
    <t>3919-03</t>
  </si>
  <si>
    <t>3919-031</t>
  </si>
  <si>
    <t>3919-04</t>
  </si>
  <si>
    <t>3919-041</t>
  </si>
  <si>
    <t>3919-05</t>
  </si>
  <si>
    <t>3919-051</t>
  </si>
  <si>
    <t>3919-06</t>
  </si>
  <si>
    <t>3919-061</t>
  </si>
  <si>
    <t>3919-09</t>
  </si>
  <si>
    <t>3919-099</t>
  </si>
  <si>
    <t>3921-01</t>
  </si>
  <si>
    <t>3921-011</t>
  </si>
  <si>
    <t>3921</t>
  </si>
  <si>
    <t>再生資源回収・
加工処理</t>
  </si>
  <si>
    <t>4111-01</t>
  </si>
  <si>
    <t>4111-011</t>
  </si>
  <si>
    <t>建築</t>
  </si>
  <si>
    <t>建設　　　　　　　　</t>
  </si>
  <si>
    <t>4111-02</t>
  </si>
  <si>
    <t>4111-021</t>
  </si>
  <si>
    <t>4112-01</t>
  </si>
  <si>
    <t>4112-011</t>
  </si>
  <si>
    <t>4112-02</t>
  </si>
  <si>
    <t>4112-021</t>
  </si>
  <si>
    <t>4121-01</t>
  </si>
  <si>
    <t>4121-011</t>
  </si>
  <si>
    <t>4131-01</t>
  </si>
  <si>
    <t>4131-011</t>
  </si>
  <si>
    <t>4131-02</t>
  </si>
  <si>
    <t>4131-021</t>
  </si>
  <si>
    <t>4131-03</t>
  </si>
  <si>
    <t>4131-031</t>
  </si>
  <si>
    <t>4132-01</t>
  </si>
  <si>
    <t>4132-011</t>
  </si>
  <si>
    <t>4132-02</t>
  </si>
  <si>
    <t>4132-021</t>
  </si>
  <si>
    <t>4132-03</t>
  </si>
  <si>
    <t>4132-031</t>
  </si>
  <si>
    <t>4132-09</t>
  </si>
  <si>
    <t>4132-099</t>
  </si>
  <si>
    <t>5111-001</t>
  </si>
  <si>
    <t>電力・ガス・熱供給　</t>
  </si>
  <si>
    <t>5111-01</t>
  </si>
  <si>
    <t>事業用原子力発電</t>
  </si>
  <si>
    <t>5111-02</t>
  </si>
  <si>
    <t>事業用火力発電</t>
  </si>
  <si>
    <t>5111-03</t>
  </si>
  <si>
    <t>水力・その他の事業用発電</t>
  </si>
  <si>
    <t>5111-04</t>
  </si>
  <si>
    <t>5111-041</t>
  </si>
  <si>
    <t>5121-01</t>
  </si>
  <si>
    <t>5121-011</t>
  </si>
  <si>
    <t>ガス・熱供給</t>
  </si>
  <si>
    <t>5122-01</t>
  </si>
  <si>
    <t>5122-011</t>
  </si>
  <si>
    <t>5211-01</t>
  </si>
  <si>
    <t>5211-011</t>
  </si>
  <si>
    <t>水道・廃棄物処理　　</t>
  </si>
  <si>
    <t>5211-02</t>
  </si>
  <si>
    <t>5211-021</t>
  </si>
  <si>
    <t>5211-03</t>
  </si>
  <si>
    <t>5211-031</t>
  </si>
  <si>
    <t>5212-01</t>
  </si>
  <si>
    <t>5212-011</t>
  </si>
  <si>
    <t>5212-02</t>
  </si>
  <si>
    <t>5212-021</t>
  </si>
  <si>
    <t>6111-01</t>
  </si>
  <si>
    <t>6111-011</t>
  </si>
  <si>
    <t>商業　　　　　　　　</t>
  </si>
  <si>
    <t>6112-01</t>
  </si>
  <si>
    <t>6112-011</t>
  </si>
  <si>
    <t>073</t>
  </si>
  <si>
    <t>6211-01</t>
  </si>
  <si>
    <t>074</t>
  </si>
  <si>
    <t>金融・保険　　　　　</t>
  </si>
  <si>
    <t>6211-011</t>
  </si>
  <si>
    <t>6211-012</t>
  </si>
  <si>
    <t>6211-013</t>
  </si>
  <si>
    <t>6211-014</t>
  </si>
  <si>
    <t>6212-01</t>
  </si>
  <si>
    <t>6212-011</t>
  </si>
  <si>
    <t>6212-02</t>
  </si>
  <si>
    <t>6212-021</t>
  </si>
  <si>
    <t>6411-01</t>
  </si>
  <si>
    <t>6411-011</t>
  </si>
  <si>
    <t>不動産　　　　　　　</t>
  </si>
  <si>
    <t>6411-02</t>
  </si>
  <si>
    <t>6411-021</t>
  </si>
  <si>
    <t>6421-01</t>
  </si>
  <si>
    <t>6421-011</t>
  </si>
  <si>
    <t>6422-01</t>
  </si>
  <si>
    <t>6422-011</t>
  </si>
  <si>
    <t>7111-01</t>
  </si>
  <si>
    <t>7111-011</t>
  </si>
  <si>
    <t>部門分類・コード表（基本分類，統合分類）</t>
    <phoneticPr fontId="2"/>
  </si>
  <si>
    <t>鉄道輸送</t>
  </si>
  <si>
    <t>運輸　　　　　　　　</t>
  </si>
  <si>
    <t>7112-01</t>
  </si>
  <si>
    <t>7112-011</t>
  </si>
  <si>
    <t>7121-01</t>
  </si>
  <si>
    <t>7121-011</t>
  </si>
  <si>
    <t>道路輸送</t>
  </si>
  <si>
    <t>7121-02</t>
  </si>
  <si>
    <t>7121-021</t>
  </si>
  <si>
    <t>7122-01</t>
  </si>
  <si>
    <t>7122-011</t>
  </si>
  <si>
    <t>7141-01</t>
  </si>
  <si>
    <t>7141-011</t>
  </si>
  <si>
    <t>081</t>
  </si>
  <si>
    <t>水運</t>
  </si>
  <si>
    <t>7142-01</t>
  </si>
  <si>
    <t>7142-011</t>
  </si>
  <si>
    <t>7142-012</t>
  </si>
  <si>
    <t>7143-01</t>
  </si>
  <si>
    <t>7143-011</t>
  </si>
  <si>
    <t>7151-01</t>
  </si>
  <si>
    <t>082</t>
  </si>
  <si>
    <t>7151-011</t>
  </si>
  <si>
    <t>7151-012</t>
  </si>
  <si>
    <t>7151-013</t>
  </si>
  <si>
    <t>7151-014</t>
  </si>
  <si>
    <t>7161-01</t>
  </si>
  <si>
    <t>7161-011</t>
  </si>
  <si>
    <t>083</t>
  </si>
  <si>
    <t>7171-01</t>
  </si>
  <si>
    <t>7171-011</t>
  </si>
  <si>
    <t>7171</t>
  </si>
  <si>
    <t>084</t>
  </si>
  <si>
    <t>7181-01</t>
  </si>
  <si>
    <t>7181-011</t>
  </si>
  <si>
    <t>7181</t>
  </si>
  <si>
    <t>085</t>
  </si>
  <si>
    <t>運輸付帯サービス</t>
  </si>
  <si>
    <t>7189-01</t>
  </si>
  <si>
    <t>7189-011</t>
  </si>
  <si>
    <t>7189</t>
  </si>
  <si>
    <t>7189-02</t>
  </si>
  <si>
    <t>7189-021</t>
  </si>
  <si>
    <t>7189-03</t>
  </si>
  <si>
    <t>7189-031</t>
  </si>
  <si>
    <t>7189-04</t>
  </si>
  <si>
    <t>7189-041</t>
  </si>
  <si>
    <t>7189-05</t>
  </si>
  <si>
    <t>7189-051</t>
  </si>
  <si>
    <t>7189-06</t>
  </si>
  <si>
    <t>7189-061</t>
  </si>
  <si>
    <t>7189-09</t>
  </si>
  <si>
    <t>7189-099</t>
  </si>
  <si>
    <t>7311-01</t>
  </si>
  <si>
    <t>7311-011</t>
  </si>
  <si>
    <t>086</t>
  </si>
  <si>
    <t>通信</t>
  </si>
  <si>
    <t>7312-01</t>
  </si>
  <si>
    <t>7312-011</t>
  </si>
  <si>
    <t>7312-02</t>
  </si>
  <si>
    <t>7312-021</t>
  </si>
  <si>
    <t>7312-03</t>
  </si>
  <si>
    <t>7312-031</t>
  </si>
  <si>
    <t>7319-09</t>
  </si>
  <si>
    <t>7319-099</t>
  </si>
  <si>
    <t>7321-01</t>
  </si>
  <si>
    <t>7321-011</t>
  </si>
  <si>
    <t>087</t>
  </si>
  <si>
    <t>7321-02</t>
  </si>
  <si>
    <t>7321-021</t>
  </si>
  <si>
    <t>7321-03</t>
  </si>
  <si>
    <t>7321-031</t>
  </si>
  <si>
    <t>8111-01</t>
  </si>
  <si>
    <t>8111-011</t>
  </si>
  <si>
    <t>088</t>
  </si>
  <si>
    <t>公務</t>
  </si>
  <si>
    <t>公務　　　　　　　　</t>
  </si>
  <si>
    <t>8112-01</t>
  </si>
  <si>
    <t>8112-011</t>
  </si>
  <si>
    <t>8211-01</t>
  </si>
  <si>
    <t>8211-011</t>
  </si>
  <si>
    <t>089</t>
  </si>
  <si>
    <t>教育</t>
  </si>
  <si>
    <t>教育・研究　　　　　</t>
  </si>
  <si>
    <t>8211-02</t>
  </si>
  <si>
    <t>8211-021</t>
  </si>
  <si>
    <t>8213-01</t>
  </si>
  <si>
    <t>8213-011</t>
  </si>
  <si>
    <t>8213-02</t>
  </si>
  <si>
    <t>8213-021</t>
  </si>
  <si>
    <t>8213-03</t>
  </si>
  <si>
    <t>8213-031</t>
  </si>
  <si>
    <t>8213-04</t>
  </si>
  <si>
    <t>8213-041</t>
  </si>
  <si>
    <t>8221-01</t>
  </si>
  <si>
    <t>8221-011</t>
  </si>
  <si>
    <t>090</t>
  </si>
  <si>
    <t>研究</t>
  </si>
  <si>
    <t>8221-02</t>
  </si>
  <si>
    <t>8221-021</t>
  </si>
  <si>
    <t>8221-03</t>
  </si>
  <si>
    <t>8221-031</t>
  </si>
  <si>
    <t>8221-04</t>
  </si>
  <si>
    <t>8221-041</t>
  </si>
  <si>
    <t>8221-05</t>
  </si>
  <si>
    <t>8221-051</t>
  </si>
  <si>
    <t>8221-06</t>
  </si>
  <si>
    <t>8221-061</t>
  </si>
  <si>
    <t>8222-01</t>
  </si>
  <si>
    <t>8222-011</t>
  </si>
  <si>
    <t>8311-01</t>
  </si>
  <si>
    <t>8311-011</t>
  </si>
  <si>
    <t>091</t>
  </si>
  <si>
    <t>医療・保健・
社会保障・介護</t>
  </si>
  <si>
    <t>8311-02</t>
  </si>
  <si>
    <t>8311-021</t>
  </si>
  <si>
    <t>8311-03</t>
  </si>
  <si>
    <t>8311-031</t>
  </si>
  <si>
    <t>8312-01</t>
  </si>
  <si>
    <t>8312-011</t>
  </si>
  <si>
    <t>8312-02</t>
  </si>
  <si>
    <t>8312-021</t>
  </si>
  <si>
    <t>8313-01</t>
  </si>
  <si>
    <t>8313-011</t>
  </si>
  <si>
    <t>092</t>
  </si>
  <si>
    <t>8313-02</t>
  </si>
  <si>
    <t>8313-021</t>
  </si>
  <si>
    <t>8313-03</t>
  </si>
  <si>
    <t>8313-031</t>
  </si>
  <si>
    <t>8313-04</t>
  </si>
  <si>
    <t>8313-041</t>
  </si>
  <si>
    <t>8314-01</t>
  </si>
  <si>
    <t>8314-011</t>
  </si>
  <si>
    <t>8314</t>
  </si>
  <si>
    <t>093</t>
  </si>
  <si>
    <t>8314-02</t>
  </si>
  <si>
    <t>8314-021</t>
  </si>
  <si>
    <t>8411-01</t>
  </si>
  <si>
    <t>8411-011</t>
  </si>
  <si>
    <t>094</t>
  </si>
  <si>
    <t>8411-02</t>
  </si>
  <si>
    <t>8411-021</t>
  </si>
  <si>
    <t>8511-01</t>
  </si>
  <si>
    <t>095</t>
  </si>
  <si>
    <t>対事業所サービス</t>
  </si>
  <si>
    <t>8511-011</t>
  </si>
  <si>
    <t>8511-012</t>
  </si>
  <si>
    <t>8512-01</t>
  </si>
  <si>
    <t>8512-011</t>
  </si>
  <si>
    <t>8512-012</t>
  </si>
  <si>
    <t>8513-01</t>
  </si>
  <si>
    <t>物品賃貸業（除貸自動車）</t>
  </si>
  <si>
    <t>096</t>
  </si>
  <si>
    <t>物品賃貸サービス</t>
  </si>
  <si>
    <t>8513-011</t>
  </si>
  <si>
    <t>8515-10</t>
  </si>
  <si>
    <t>8515-101</t>
  </si>
  <si>
    <t>097</t>
  </si>
  <si>
    <t>自動車・機械修理</t>
  </si>
  <si>
    <t>8519-01</t>
  </si>
  <si>
    <t>8519-011</t>
  </si>
  <si>
    <t>098</t>
  </si>
  <si>
    <t>8519-02</t>
  </si>
  <si>
    <t>8519-021</t>
  </si>
  <si>
    <t>8519-03</t>
  </si>
  <si>
    <t>8519-031</t>
  </si>
  <si>
    <t>8519-04</t>
  </si>
  <si>
    <t>8519-041</t>
  </si>
  <si>
    <t>8519-09</t>
  </si>
  <si>
    <t>8519-099</t>
  </si>
  <si>
    <t>8611-01</t>
  </si>
  <si>
    <t>8611-011</t>
  </si>
  <si>
    <t>099</t>
  </si>
  <si>
    <t>8611-02</t>
  </si>
  <si>
    <t>8611-021</t>
  </si>
  <si>
    <t>8611-03</t>
  </si>
  <si>
    <t>8611-031</t>
  </si>
  <si>
    <t>8611-04</t>
  </si>
  <si>
    <t>8611-041</t>
  </si>
  <si>
    <t>8611-05</t>
  </si>
  <si>
    <t>8611-051</t>
  </si>
  <si>
    <t>8611-09</t>
  </si>
  <si>
    <t>8611-099</t>
  </si>
  <si>
    <t>8612-01</t>
  </si>
  <si>
    <t>8612-011</t>
  </si>
  <si>
    <t>100</t>
  </si>
  <si>
    <t>8612-02</t>
  </si>
  <si>
    <t>8612-021</t>
  </si>
  <si>
    <t>8612-03</t>
  </si>
  <si>
    <t>8612-031</t>
  </si>
  <si>
    <t>8613-01</t>
  </si>
  <si>
    <t>8613-011</t>
  </si>
  <si>
    <t>101</t>
  </si>
  <si>
    <t>8619-01</t>
  </si>
  <si>
    <t>8619-011</t>
  </si>
  <si>
    <t>102</t>
  </si>
  <si>
    <t>8619-02</t>
  </si>
  <si>
    <t>8619-021</t>
  </si>
  <si>
    <t>8619-03</t>
  </si>
  <si>
    <t>8619-031</t>
  </si>
  <si>
    <t>8619-04</t>
  </si>
  <si>
    <t>8619-041</t>
  </si>
  <si>
    <t>8619-09</t>
  </si>
  <si>
    <t>8619-099</t>
  </si>
  <si>
    <t>8900-00P</t>
  </si>
  <si>
    <t>8900-000P</t>
  </si>
  <si>
    <t>103</t>
  </si>
  <si>
    <t>事務用品　　　　　　</t>
  </si>
  <si>
    <t>9000-00</t>
  </si>
  <si>
    <t>9000-000</t>
  </si>
  <si>
    <t>104</t>
  </si>
  <si>
    <t>分類不明　　　　　　</t>
  </si>
  <si>
    <t>9099-00</t>
  </si>
  <si>
    <t>9099-000</t>
  </si>
  <si>
    <t>9099</t>
  </si>
  <si>
    <t>9110-00</t>
  </si>
  <si>
    <t>9110</t>
  </si>
  <si>
    <t>家計外消費支出（列）</t>
  </si>
  <si>
    <t>9121-00</t>
  </si>
  <si>
    <t>家計消費支出</t>
  </si>
  <si>
    <t>民間消費支出</t>
  </si>
  <si>
    <t>9122-00</t>
  </si>
  <si>
    <t>対家計民間非営利団体消費支出</t>
  </si>
  <si>
    <t>9131-10</t>
  </si>
  <si>
    <t>中央政府集合的消費支出</t>
  </si>
  <si>
    <t>一般政府消費支出</t>
  </si>
  <si>
    <t>9131-20</t>
  </si>
  <si>
    <t>地方政府集合的消費支出</t>
  </si>
  <si>
    <t>9131-30</t>
  </si>
  <si>
    <t>中央政府個別的消費支出</t>
  </si>
  <si>
    <t>9131-40</t>
  </si>
  <si>
    <t>地方政府個別的消費支出</t>
  </si>
  <si>
    <t>9132-10</t>
  </si>
  <si>
    <t>9132-20</t>
  </si>
  <si>
    <t>9132-30</t>
  </si>
  <si>
    <t>9132-40</t>
  </si>
  <si>
    <t>9141-00</t>
  </si>
  <si>
    <t>県内総固定資本形成（公的）</t>
  </si>
  <si>
    <t>9142-00</t>
  </si>
  <si>
    <t>県内総固定資本形成（民間）</t>
  </si>
  <si>
    <t>9150-10</t>
  </si>
  <si>
    <t>生産者製品在庫純増</t>
  </si>
  <si>
    <t>在庫純増</t>
  </si>
  <si>
    <t>9150-20</t>
  </si>
  <si>
    <t>半製品・仕掛品在庫純増</t>
  </si>
  <si>
    <t>9150-30</t>
  </si>
  <si>
    <t>流通在庫純増</t>
  </si>
  <si>
    <t>9150-40</t>
  </si>
  <si>
    <t>原材料在庫純増</t>
  </si>
  <si>
    <t>9200-00</t>
  </si>
  <si>
    <t>県内最終需要計</t>
  </si>
  <si>
    <t>9210-00</t>
  </si>
  <si>
    <t>県内需要合計</t>
  </si>
  <si>
    <t>9211-10</t>
  </si>
  <si>
    <t>輸出</t>
  </si>
  <si>
    <t>9211-20</t>
  </si>
  <si>
    <t>9212-00</t>
  </si>
  <si>
    <t>9213-00</t>
  </si>
  <si>
    <t>調整項</t>
  </si>
  <si>
    <t>9220-00</t>
  </si>
  <si>
    <t>輸出計</t>
  </si>
  <si>
    <t>9230-00</t>
  </si>
  <si>
    <t>移出</t>
  </si>
  <si>
    <t>9300-00</t>
  </si>
  <si>
    <t>最終需要計</t>
  </si>
  <si>
    <t>9350-00</t>
  </si>
  <si>
    <t>需要合計</t>
  </si>
  <si>
    <t>9411-10</t>
  </si>
  <si>
    <t>9411-20</t>
  </si>
  <si>
    <t>9412-00</t>
  </si>
  <si>
    <t>9413-00</t>
  </si>
  <si>
    <t>9414-00</t>
  </si>
  <si>
    <t>（控除）輸入品商品税</t>
  </si>
  <si>
    <t>9420-00</t>
  </si>
  <si>
    <t>（控除）移輸入計</t>
  </si>
  <si>
    <t>9500-00</t>
  </si>
  <si>
    <t>最終需要部門計</t>
  </si>
  <si>
    <t>9500</t>
  </si>
  <si>
    <t>125</t>
  </si>
  <si>
    <t>9700-00</t>
  </si>
  <si>
    <t>県内生産額</t>
  </si>
  <si>
    <t>9700</t>
  </si>
  <si>
    <t>9110-010</t>
  </si>
  <si>
    <t>宿泊・日当</t>
  </si>
  <si>
    <t>家計外消費支出（行）</t>
  </si>
  <si>
    <t>9110-020</t>
  </si>
  <si>
    <t>交際費</t>
  </si>
  <si>
    <t>9110-030</t>
  </si>
  <si>
    <t>福利厚生費</t>
  </si>
  <si>
    <t>9311-000</t>
  </si>
  <si>
    <t>賃金・俸給</t>
  </si>
  <si>
    <t>9311</t>
  </si>
  <si>
    <t>雇用者所得</t>
  </si>
  <si>
    <t>9312-000</t>
  </si>
  <si>
    <t>社会保険料（雇用主負担）</t>
  </si>
  <si>
    <t>9312</t>
  </si>
  <si>
    <t>9313-000</t>
  </si>
  <si>
    <t>その他の給与及び手当</t>
  </si>
  <si>
    <t>9313</t>
  </si>
  <si>
    <t>9401-000</t>
  </si>
  <si>
    <t>営業余剰</t>
  </si>
  <si>
    <t>9402-000</t>
  </si>
  <si>
    <t>資本減耗引当</t>
  </si>
  <si>
    <t>9403-000</t>
  </si>
  <si>
    <t>9404-000</t>
  </si>
  <si>
    <t>9405-000</t>
  </si>
  <si>
    <t>9500-000</t>
  </si>
  <si>
    <t>粗付加価値部門計</t>
  </si>
  <si>
    <t>9700-000</t>
  </si>
  <si>
    <t>鋳鉄品</t>
  </si>
  <si>
    <t>鉄鋼シャースリット業</t>
  </si>
  <si>
    <t>その他の鉄鋼製品</t>
  </si>
  <si>
    <t>銅</t>
  </si>
  <si>
    <t>アルミニウム（含再生）</t>
  </si>
  <si>
    <t>その他の非鉄金属地金</t>
  </si>
  <si>
    <t>電線・ケーブル</t>
  </si>
  <si>
    <t>光ファイバケーブル</t>
  </si>
  <si>
    <t>伸銅品</t>
  </si>
  <si>
    <t>その他の非鉄金属製品</t>
  </si>
  <si>
    <t>アルミ圧延製品</t>
  </si>
  <si>
    <t>非鉄金属素形材</t>
  </si>
  <si>
    <t>核燃料</t>
  </si>
  <si>
    <t>建設用金属製品</t>
  </si>
  <si>
    <t>建築用金属製品</t>
  </si>
  <si>
    <t>ガス・石油機器及び暖厨房機器</t>
  </si>
  <si>
    <t>ボルト・ナット・リベット及びスプリング</t>
  </si>
  <si>
    <t>金属製容器及び製缶板金製品</t>
  </si>
  <si>
    <t>配管工事付属品</t>
  </si>
  <si>
    <t>刃物及び道具類</t>
  </si>
  <si>
    <t>金属プレス製品</t>
  </si>
  <si>
    <t>金属線製品</t>
  </si>
  <si>
    <t>その他の金属製品（除別掲）</t>
  </si>
  <si>
    <t>ボイラ</t>
  </si>
  <si>
    <t>タービン</t>
  </si>
  <si>
    <t>原動機</t>
  </si>
  <si>
    <t>運搬機械</t>
  </si>
  <si>
    <t>冷凍機・温湿調整装置</t>
  </si>
  <si>
    <t>ポンプ及び圧縮機</t>
  </si>
  <si>
    <t>機械工具</t>
  </si>
  <si>
    <t>その他の一般産業機械及び装置</t>
  </si>
  <si>
    <t>化学機械</t>
  </si>
  <si>
    <t>産業用ロボット</t>
  </si>
  <si>
    <t>金属工作機械</t>
  </si>
  <si>
    <t>金属加工機械</t>
  </si>
  <si>
    <t>繊維機械</t>
  </si>
  <si>
    <t>半導体製造装置</t>
  </si>
  <si>
    <t>印刷・製本・紙工機械</t>
  </si>
  <si>
    <t>鋳造装置</t>
  </si>
  <si>
    <t>その他の特殊産業用機械（除別掲）</t>
  </si>
  <si>
    <t>金型</t>
  </si>
  <si>
    <t>その他の一般機械器具及び部品</t>
  </si>
  <si>
    <t>ベアリング</t>
  </si>
  <si>
    <t>複写機</t>
  </si>
  <si>
    <t>その他の事務用機械</t>
  </si>
  <si>
    <t>自動販売機</t>
  </si>
  <si>
    <t>娯楽用機器</t>
  </si>
  <si>
    <t>その他のサービス用機器</t>
  </si>
  <si>
    <t>乗用車</t>
  </si>
  <si>
    <t>トラック・バス・その他の自動車</t>
  </si>
  <si>
    <t>二輪自動車</t>
  </si>
  <si>
    <t>自動車車体</t>
  </si>
  <si>
    <t>自動車用内燃機関・同部分品</t>
  </si>
  <si>
    <t>自動車部品</t>
  </si>
  <si>
    <t>鋼船</t>
  </si>
  <si>
    <t>その他の船舶</t>
  </si>
  <si>
    <t>舶用内燃機関</t>
  </si>
  <si>
    <t>船舶修理</t>
  </si>
  <si>
    <t>鉄道車両</t>
  </si>
  <si>
    <t>鉄道車両修理</t>
  </si>
  <si>
    <t>航空機</t>
  </si>
  <si>
    <t>航空機修理</t>
  </si>
  <si>
    <t>自転車</t>
  </si>
  <si>
    <t>産業用運搬車両</t>
  </si>
  <si>
    <t>その他の輸送機械（除別掲）</t>
  </si>
  <si>
    <t>カメラ</t>
  </si>
  <si>
    <t>その他の光学機械</t>
  </si>
  <si>
    <t>時計</t>
  </si>
  <si>
    <t>理化学機械器具</t>
  </si>
  <si>
    <t>分析器・試験機・計量器・測定器</t>
  </si>
  <si>
    <t>医療用機械器具</t>
  </si>
  <si>
    <t>その他の製造工業製品</t>
  </si>
  <si>
    <t>楽器</t>
  </si>
  <si>
    <t>情報記録物</t>
  </si>
  <si>
    <t>筆記具・文具</t>
  </si>
  <si>
    <t>身辺細貨品</t>
  </si>
  <si>
    <t>畳・わら加工品</t>
  </si>
  <si>
    <t>武器</t>
  </si>
  <si>
    <t>再生資源回収・加工処理</t>
  </si>
  <si>
    <t>建設補修</t>
  </si>
  <si>
    <t>道路関係公共事業</t>
  </si>
  <si>
    <t>河川・下水道・その他の公共事業</t>
  </si>
  <si>
    <t>農林関係公共事業</t>
  </si>
  <si>
    <t>鉄道軌道建設</t>
  </si>
  <si>
    <t>その他の土木建設</t>
  </si>
  <si>
    <t>電力施設建設</t>
  </si>
  <si>
    <t>電気通信施設建設</t>
  </si>
  <si>
    <t>事業用電力</t>
  </si>
  <si>
    <t>自家発電</t>
  </si>
  <si>
    <t>都市ガス</t>
  </si>
  <si>
    <t>熱供給業</t>
  </si>
  <si>
    <t>上水道・簡易水道</t>
  </si>
  <si>
    <t>工業用水</t>
  </si>
  <si>
    <t>廃棄物処理（公営）★★</t>
  </si>
  <si>
    <t>卸売</t>
  </si>
  <si>
    <t>小売</t>
  </si>
  <si>
    <t>生命保険</t>
  </si>
  <si>
    <t>損害保険</t>
  </si>
  <si>
    <t>不動産仲介・管理業</t>
  </si>
  <si>
    <t>不動産賃貸業</t>
  </si>
  <si>
    <t>住宅賃貸料</t>
  </si>
  <si>
    <t>鉄道旅客輸送</t>
  </si>
  <si>
    <t>鉄道貨物輸送</t>
  </si>
  <si>
    <t>バス</t>
  </si>
  <si>
    <t>ハイヤー・タクシー</t>
  </si>
  <si>
    <t>道路貨物輸送</t>
  </si>
  <si>
    <t>外洋輸送</t>
  </si>
  <si>
    <t>沿海・内水面旅客輸送</t>
  </si>
  <si>
    <t>沿海・内水面貨物輸送</t>
  </si>
  <si>
    <t>港湾運送</t>
  </si>
  <si>
    <t>国際航空輸送</t>
  </si>
  <si>
    <t>航空機使用事業</t>
  </si>
  <si>
    <t>倉庫</t>
  </si>
  <si>
    <t>こん包</t>
  </si>
  <si>
    <t>道路輸送施設提供</t>
  </si>
  <si>
    <t>その他の水運付帯サービス</t>
  </si>
  <si>
    <t>航空施設管理（国公営）★★</t>
  </si>
  <si>
    <t>航空施設管理（産業）</t>
  </si>
  <si>
    <t>その他の航空付帯サービス</t>
  </si>
  <si>
    <t>旅行・その他の運輸付帯サービス</t>
  </si>
  <si>
    <t>固定電気通信</t>
  </si>
  <si>
    <t>移動電気通信</t>
  </si>
  <si>
    <t>その他の電気通信</t>
  </si>
  <si>
    <t>その他の通信サービス</t>
  </si>
  <si>
    <t>公共放送</t>
  </si>
  <si>
    <t>民間放送</t>
  </si>
  <si>
    <t>有線放送</t>
  </si>
  <si>
    <t>その他の教育訓練機関（国公立）★★</t>
  </si>
  <si>
    <t>その他の教育訓練機関（産業）</t>
  </si>
  <si>
    <t>自然科学研究機関（国公立）★★</t>
  </si>
  <si>
    <t>人文科学研究機関（国公立）★★</t>
  </si>
  <si>
    <t>自然科学研究機関（非営利）★</t>
  </si>
  <si>
    <t>人文科学研究機関（非営利）★</t>
  </si>
  <si>
    <t>自然科学研究機関（産業）</t>
  </si>
  <si>
    <t>人文科学研究機関（産業）</t>
  </si>
  <si>
    <t>企業内研究開発</t>
  </si>
  <si>
    <t>対企業民間非営利団体</t>
  </si>
  <si>
    <t>対家計民間非営利団体（除別掲）★</t>
  </si>
  <si>
    <t>テレビ・ラジオ広告</t>
  </si>
  <si>
    <t>新聞・雑誌・その他の広告</t>
  </si>
  <si>
    <t>建設機械器具賃貸業</t>
  </si>
  <si>
    <t>電子計算機・同関連機器賃貸業</t>
  </si>
  <si>
    <t>事務用機械器具（除電算機等）賃貸業</t>
  </si>
  <si>
    <t>スポーツ・娯楽用品・その他の物品賃貸業</t>
  </si>
  <si>
    <t>貸自動車業</t>
  </si>
  <si>
    <t>自動車修理</t>
  </si>
  <si>
    <t>機械修理</t>
  </si>
  <si>
    <t>建物サービス</t>
  </si>
  <si>
    <t>その他の対事業所サービス</t>
  </si>
  <si>
    <t>法務・財務・会計サービス</t>
  </si>
  <si>
    <t>土木建築サービス</t>
  </si>
  <si>
    <t>労働者派遣サービス</t>
  </si>
  <si>
    <t>映画館</t>
  </si>
  <si>
    <t>スポーツ施設提供業・公園・遊園地</t>
  </si>
  <si>
    <t>その他の娯楽</t>
  </si>
  <si>
    <t>一般飲食店（除喫茶店）</t>
  </si>
  <si>
    <t>喫茶店</t>
  </si>
  <si>
    <t>遊興飲食店</t>
  </si>
  <si>
    <t>その他の対個人サービス</t>
  </si>
  <si>
    <t>理容業</t>
  </si>
  <si>
    <t>美容業</t>
  </si>
  <si>
    <t>浴場業</t>
  </si>
  <si>
    <t>写真業</t>
  </si>
  <si>
    <t>冠婚葬祭業</t>
  </si>
  <si>
    <t>各種修理業（除別掲）</t>
  </si>
  <si>
    <t>事務用品</t>
  </si>
  <si>
    <t>分類不明</t>
  </si>
  <si>
    <t>コード</t>
  </si>
  <si>
    <t>と畜副産物（含肉鶏処理副産物）</t>
  </si>
  <si>
    <t>その他のパルプ・紙・紙加工品</t>
  </si>
  <si>
    <t>圧縮ガス・液化ガス</t>
  </si>
  <si>
    <t>Ａ重油</t>
  </si>
  <si>
    <t>製革・毛皮</t>
  </si>
  <si>
    <t>研磨材</t>
  </si>
  <si>
    <t>鉛・亜鉛（含再生）</t>
  </si>
  <si>
    <t>粉末や金製品</t>
  </si>
  <si>
    <t>建設・鉱山機械</t>
  </si>
  <si>
    <t>農業用機械</t>
  </si>
  <si>
    <t>パルプ装置・製紙機械</t>
  </si>
  <si>
    <t>プラスチック加工機械</t>
  </si>
  <si>
    <t>運動用品</t>
  </si>
  <si>
    <t>住宅賃貸料（帰属家賃）</t>
  </si>
  <si>
    <t>遊戯場</t>
  </si>
  <si>
    <t>競輪・競馬等の競走場・競技団</t>
  </si>
  <si>
    <t>平成7年</t>
    <rPh sb="0" eb="2">
      <t>ヘイセイ</t>
    </rPh>
    <rPh sb="3" eb="4">
      <t>ネン</t>
    </rPh>
    <phoneticPr fontId="4"/>
  </si>
  <si>
    <t>平成12年</t>
    <rPh sb="0" eb="2">
      <t>ヘイセイ</t>
    </rPh>
    <rPh sb="4" eb="5">
      <t>ネン</t>
    </rPh>
    <phoneticPr fontId="4"/>
  </si>
  <si>
    <t>行コード</t>
    <rPh sb="0" eb="1">
      <t>ギョウ</t>
    </rPh>
    <phoneticPr fontId="0"/>
  </si>
  <si>
    <t>名称</t>
  </si>
  <si>
    <t>　</t>
    <phoneticPr fontId="4"/>
  </si>
  <si>
    <t>小麦（国産）</t>
  </si>
  <si>
    <t>小麦（輸入）</t>
  </si>
  <si>
    <t>大麦（国産）</t>
  </si>
  <si>
    <t>大麦（輸入）</t>
  </si>
  <si>
    <t>大豆（国産）</t>
  </si>
  <si>
    <t>大豆（輸入）</t>
  </si>
  <si>
    <t>生ゴム（輸入）</t>
  </si>
  <si>
    <t>綿花（輸入）</t>
  </si>
  <si>
    <t>生乳</t>
  </si>
  <si>
    <t>素材（国産）</t>
  </si>
  <si>
    <t>素材（輸入）</t>
  </si>
  <si>
    <t>海面漁業（国産）</t>
  </si>
  <si>
    <t>海面漁業（輸入）</t>
  </si>
  <si>
    <t>牛肉（枝肉）</t>
  </si>
  <si>
    <t>豚肉（枝肉）</t>
  </si>
  <si>
    <t>その他の肉（枝肉）</t>
  </si>
  <si>
    <t>新聞</t>
  </si>
  <si>
    <t>印刷・製版・製本</t>
  </si>
  <si>
    <t>出版</t>
  </si>
  <si>
    <t>粗鋼（転炉）</t>
  </si>
  <si>
    <t>粗鋼（電気炉）</t>
  </si>
  <si>
    <t>鍛工品（鉄）</t>
  </si>
  <si>
    <t>電気音響機器</t>
  </si>
  <si>
    <t>ラジオ・テレビ受信機</t>
  </si>
  <si>
    <t>ビデオ機器</t>
  </si>
  <si>
    <t>民生用エアコンディショナ</t>
  </si>
  <si>
    <t>民生用電気機器（除エアコン）</t>
  </si>
  <si>
    <t>パーソナルコンピュータ</t>
  </si>
  <si>
    <t>電子計算機本体（除パソコン）</t>
  </si>
  <si>
    <t>電子計算機付属装置</t>
  </si>
  <si>
    <t>有線電気通信機器</t>
  </si>
  <si>
    <t>携帯電話機</t>
  </si>
  <si>
    <t>無線電気通信機器（除携帯電話機）</t>
  </si>
  <si>
    <t>その他の電気通信機器</t>
  </si>
  <si>
    <t>電子応用装置</t>
  </si>
  <si>
    <t>電気計測器</t>
  </si>
  <si>
    <t>半導体素子</t>
  </si>
  <si>
    <t>集積回路</t>
  </si>
  <si>
    <t>電子管</t>
  </si>
  <si>
    <t>液晶素子</t>
  </si>
  <si>
    <t>磁気テープ・磁気ディスク</t>
  </si>
  <si>
    <t>その他の電子部品</t>
  </si>
  <si>
    <t>発電機器</t>
  </si>
  <si>
    <t>電動機</t>
  </si>
  <si>
    <t>開閉制御装置及び配電盤</t>
  </si>
  <si>
    <t>変圧器・変成器</t>
  </si>
  <si>
    <t>電気照明器具</t>
  </si>
  <si>
    <t>電池</t>
  </si>
  <si>
    <t>電球類</t>
  </si>
  <si>
    <t>配線器具</t>
  </si>
  <si>
    <t>内燃機関電装品</t>
  </si>
  <si>
    <t>その他の電気機械器具</t>
  </si>
  <si>
    <t>住宅建築（木造）</t>
  </si>
  <si>
    <t>住宅建築（非木造）</t>
  </si>
  <si>
    <t>非住宅建築（木造）</t>
  </si>
  <si>
    <t>非住宅建築（非木造）</t>
  </si>
  <si>
    <t>下水道★★</t>
  </si>
  <si>
    <t>廃棄物処理（産業）</t>
  </si>
  <si>
    <t>公的金融（帰属利子）</t>
  </si>
  <si>
    <t>民間金融（帰属利子）</t>
  </si>
  <si>
    <t>公的金融（手数料）</t>
  </si>
  <si>
    <t>民間金融（手数料）</t>
  </si>
  <si>
    <t>国内航空旅客輸送</t>
  </si>
  <si>
    <t>国内航空貨物輸送</t>
  </si>
  <si>
    <t>水運施設管理★★</t>
  </si>
  <si>
    <t>公務（中央）★★</t>
  </si>
  <si>
    <t>公務（地方）★★</t>
  </si>
  <si>
    <t>学校教育（国公立）★★</t>
  </si>
  <si>
    <t>学校教育（私立）★</t>
  </si>
  <si>
    <t>社会教育（国公立）★★</t>
  </si>
  <si>
    <t>社会教育（非営利）★</t>
  </si>
  <si>
    <t>医療（国公立）</t>
  </si>
  <si>
    <t>医療（公益法人等）</t>
  </si>
  <si>
    <t>医療（医療法人等）</t>
  </si>
  <si>
    <t>保健衛生（国公立）★★</t>
  </si>
  <si>
    <t>保健衛生（産業）</t>
  </si>
  <si>
    <t>社会保険事業（国公立）★★</t>
  </si>
  <si>
    <t>社会保険事業（非営利）★</t>
  </si>
  <si>
    <t>社会福祉（国公立）★★</t>
  </si>
  <si>
    <t>社会福祉（非営利）★</t>
  </si>
  <si>
    <t>介護（居宅）</t>
  </si>
  <si>
    <t>介護（施設）</t>
  </si>
  <si>
    <t>ソフトウェア業</t>
  </si>
  <si>
    <t>情報処理・提供サービス</t>
  </si>
  <si>
    <t>ニュース供給・興信所</t>
  </si>
  <si>
    <t>産業用機械器具（除建設機械器具）賃貸業</t>
  </si>
  <si>
    <t>米</t>
  </si>
  <si>
    <t>稲わら</t>
  </si>
  <si>
    <t>かんしょ</t>
  </si>
  <si>
    <t>ばれいしょ</t>
  </si>
  <si>
    <t>その他の豆類</t>
  </si>
  <si>
    <t>野菜</t>
  </si>
  <si>
    <t>かんきつ</t>
  </si>
  <si>
    <t>りんご</t>
  </si>
  <si>
    <t>その他の果実</t>
  </si>
  <si>
    <t>砂糖原料作物</t>
  </si>
  <si>
    <t>コーヒー豆・カカオ豆（輸入）</t>
  </si>
  <si>
    <t>その他の飲料用作物</t>
  </si>
  <si>
    <t>雑穀</t>
  </si>
  <si>
    <t>油糧作物</t>
  </si>
  <si>
    <t>食用工芸作物（除別掲）</t>
  </si>
  <si>
    <t>飼料作物</t>
  </si>
  <si>
    <t>種苗</t>
  </si>
  <si>
    <t>花き・花木類</t>
  </si>
  <si>
    <t>葉たばこ</t>
  </si>
  <si>
    <t>その他の非食用耕種作物（除別掲）</t>
  </si>
  <si>
    <t>その他の酪農生産物</t>
  </si>
  <si>
    <t>鶏卵</t>
  </si>
  <si>
    <t>肉鶏</t>
  </si>
  <si>
    <t>豚</t>
  </si>
  <si>
    <t>肉用牛</t>
  </si>
  <si>
    <t>その他の畜産</t>
  </si>
  <si>
    <t>羊毛</t>
  </si>
  <si>
    <t>獣医業</t>
  </si>
  <si>
    <t>農業サービス（除獣医業）</t>
  </si>
  <si>
    <t>育林</t>
  </si>
  <si>
    <t>特用林産物（含狩猟業）</t>
  </si>
  <si>
    <t>海面養殖業</t>
  </si>
  <si>
    <t>内水面漁業・養殖業</t>
  </si>
  <si>
    <t>鉄鉱石</t>
  </si>
  <si>
    <t>非鉄金属鉱物</t>
  </si>
  <si>
    <t>石灰石</t>
  </si>
  <si>
    <t>その他の窯業原料鉱物</t>
  </si>
  <si>
    <t>砂利・採石</t>
  </si>
  <si>
    <t>砕石</t>
  </si>
  <si>
    <t>その他の非金属鉱物</t>
  </si>
  <si>
    <t>石炭</t>
  </si>
  <si>
    <t>原油</t>
  </si>
  <si>
    <t>天然ガス</t>
  </si>
  <si>
    <t>鶏肉</t>
  </si>
  <si>
    <t>肉加工品</t>
  </si>
  <si>
    <t>畜産びん・かん詰</t>
  </si>
  <si>
    <t>飲用牛乳</t>
  </si>
  <si>
    <t>乳製品</t>
  </si>
  <si>
    <t>冷凍魚介類</t>
  </si>
  <si>
    <t>塩・干・くん製品</t>
  </si>
  <si>
    <t>水産びん・かん詰</t>
  </si>
  <si>
    <t>ねり製品</t>
  </si>
  <si>
    <t>その他の水産食品</t>
  </si>
  <si>
    <t>精米</t>
  </si>
  <si>
    <t>その他の精穀</t>
  </si>
  <si>
    <t>小麦粉</t>
  </si>
  <si>
    <t>その他の製粉</t>
  </si>
  <si>
    <t>めん類</t>
  </si>
  <si>
    <t>パン類</t>
  </si>
  <si>
    <t>菓子類</t>
  </si>
  <si>
    <t>農産びん・かん詰</t>
  </si>
  <si>
    <t>農産保存食料品（除びん・かん詰）</t>
  </si>
  <si>
    <t>精製糖</t>
  </si>
  <si>
    <t>その他の砂糖・副産物</t>
  </si>
  <si>
    <t>でん粉</t>
  </si>
  <si>
    <t>ぶどう糖・水あめ・異性化糖</t>
  </si>
  <si>
    <t>植物油脂</t>
  </si>
  <si>
    <t>加工油脂</t>
  </si>
  <si>
    <t>植物原油かす</t>
  </si>
  <si>
    <t>動物油脂</t>
  </si>
  <si>
    <t>調味料</t>
  </si>
  <si>
    <t>冷凍調理食品</t>
  </si>
  <si>
    <t>その他の食料品</t>
  </si>
  <si>
    <t>レトルト食品</t>
  </si>
  <si>
    <t>そう菜・すし・弁当</t>
  </si>
  <si>
    <t>学校給食（国公立）★★</t>
  </si>
  <si>
    <t>学校給食（私立）★</t>
  </si>
  <si>
    <t>清酒</t>
  </si>
  <si>
    <t>ビール</t>
  </si>
  <si>
    <t>ウィスキー類</t>
  </si>
  <si>
    <t>その他の酒類</t>
  </si>
  <si>
    <t>茶・コーヒー</t>
  </si>
  <si>
    <t>清涼飲料</t>
  </si>
  <si>
    <t>製氷</t>
  </si>
  <si>
    <t>飼料</t>
  </si>
  <si>
    <t>有機質肥料（除別掲）</t>
  </si>
  <si>
    <t>たばこ</t>
  </si>
  <si>
    <t>紡績糸</t>
  </si>
  <si>
    <t>綿・スフ織物（含合繊短繊維織物）</t>
  </si>
  <si>
    <t>絹・人絹織物（含合繊長繊維織物）</t>
  </si>
  <si>
    <t>毛織物・麻織物・その他の織物</t>
  </si>
  <si>
    <t>ニット生地</t>
  </si>
  <si>
    <t>染色整理</t>
  </si>
  <si>
    <t>綱・網</t>
  </si>
  <si>
    <t>その他の繊維工業製品</t>
  </si>
  <si>
    <t>じゅうたん・床敷物</t>
  </si>
  <si>
    <t>繊維製衛生材料</t>
  </si>
  <si>
    <t>織物製衣服</t>
  </si>
  <si>
    <t>ニット製衣服</t>
  </si>
  <si>
    <t>その他の衣服・身の回り品</t>
  </si>
  <si>
    <t>寝具</t>
  </si>
  <si>
    <t>その他の繊維既製品</t>
  </si>
  <si>
    <t>製材</t>
  </si>
  <si>
    <t>合板</t>
  </si>
  <si>
    <t>木材チップ</t>
  </si>
  <si>
    <t>建設用木製品</t>
  </si>
  <si>
    <t>その他の木製品（除別掲）</t>
  </si>
  <si>
    <t>木製家具・装備品</t>
  </si>
  <si>
    <t>木製建具</t>
  </si>
  <si>
    <t>金属製家具・装備品</t>
  </si>
  <si>
    <t>パルプ</t>
  </si>
  <si>
    <t>洋紙・和紙</t>
  </si>
  <si>
    <t>板紙</t>
  </si>
  <si>
    <t>段ボール</t>
  </si>
  <si>
    <t>塗工紙・建設用加工紙</t>
  </si>
  <si>
    <t>段ボール箱</t>
  </si>
  <si>
    <t>その他の紙製容器</t>
  </si>
  <si>
    <t>紙製衛生材料・用品</t>
  </si>
  <si>
    <t>化学肥料</t>
  </si>
  <si>
    <t>ソーダ灰</t>
  </si>
  <si>
    <t>か性ソーダ</t>
  </si>
  <si>
    <t>液体塩素</t>
  </si>
  <si>
    <t>その他のソーダ工業製品</t>
  </si>
  <si>
    <t>酸化チタン</t>
  </si>
  <si>
    <t>カーボンブラック</t>
  </si>
  <si>
    <t>その他の無機顔料</t>
  </si>
  <si>
    <t>塩</t>
  </si>
  <si>
    <t>原塩</t>
  </si>
  <si>
    <t>その他の無機化学工業製品</t>
  </si>
  <si>
    <t>エチレン</t>
  </si>
  <si>
    <t>プロピレン</t>
  </si>
  <si>
    <t>その他の石油化学基礎製品</t>
  </si>
  <si>
    <t>純ベンゼン</t>
  </si>
  <si>
    <t>純トルエン</t>
  </si>
  <si>
    <t>キシレン</t>
  </si>
  <si>
    <t>その他の石油化学系芳香族製品</t>
  </si>
  <si>
    <t>合成アルコール類</t>
  </si>
  <si>
    <t>酢酸</t>
  </si>
  <si>
    <t>二塩化エチレン</t>
  </si>
  <si>
    <t>アクリロニトリル</t>
  </si>
  <si>
    <t>エチレングリコール</t>
  </si>
  <si>
    <t>酢酸ビニルモノマー</t>
  </si>
  <si>
    <t>その他の脂肪族中間物</t>
  </si>
  <si>
    <t>スチレンモノマー</t>
  </si>
  <si>
    <t>合成石炭酸</t>
  </si>
  <si>
    <t>テレフタル酸（高純度）</t>
  </si>
  <si>
    <t>カプロラクタム</t>
  </si>
  <si>
    <t>その他の環式中間物</t>
  </si>
  <si>
    <t>合成ゴム</t>
  </si>
  <si>
    <t>メタン誘導品</t>
  </si>
  <si>
    <t>油脂加工製品</t>
  </si>
  <si>
    <t>可塑剤</t>
  </si>
  <si>
    <t>合成染料</t>
  </si>
  <si>
    <t>その他の有機化学工業製品</t>
  </si>
  <si>
    <t>熱硬化性樹脂</t>
  </si>
  <si>
    <t>ポリエチレン（低密度）</t>
  </si>
  <si>
    <t>ポリエチレン（高密度）</t>
  </si>
  <si>
    <t>ポリスチレン</t>
  </si>
  <si>
    <t>ポリプロピレン</t>
  </si>
  <si>
    <t>塩化ビニル樹脂</t>
  </si>
  <si>
    <t>高機能性樹脂</t>
  </si>
  <si>
    <t>その他の合成樹脂</t>
  </si>
  <si>
    <t>レーヨン・アセテート</t>
  </si>
  <si>
    <t>合成繊維</t>
  </si>
  <si>
    <t>医薬品</t>
  </si>
  <si>
    <t>石けん・合成洗剤</t>
  </si>
  <si>
    <t>界面活性剤</t>
  </si>
  <si>
    <t>化粧品・歯磨</t>
  </si>
  <si>
    <t>塗料</t>
  </si>
  <si>
    <t>印刷インキ</t>
  </si>
  <si>
    <t>写真感光材料</t>
  </si>
  <si>
    <t>農薬</t>
  </si>
  <si>
    <t>ゼラチン・接着剤</t>
  </si>
  <si>
    <t>触媒</t>
  </si>
  <si>
    <t>その他の化学最終製品（除別掲）</t>
  </si>
  <si>
    <t>ガソリン</t>
  </si>
  <si>
    <t>ジェット燃料油</t>
  </si>
  <si>
    <t>灯油</t>
  </si>
  <si>
    <t>軽油</t>
  </si>
  <si>
    <t>Ｂ重油・Ｃ重油</t>
  </si>
  <si>
    <t>ナフサ</t>
  </si>
  <si>
    <t>液化石油ガス</t>
  </si>
  <si>
    <t>その他の石油製品</t>
  </si>
  <si>
    <t>コークス</t>
  </si>
  <si>
    <t>その他の石炭製品</t>
  </si>
  <si>
    <t>舗装材料</t>
  </si>
  <si>
    <t>プラスチックフィルム・シート</t>
  </si>
  <si>
    <t>プラスチック板・管・棒</t>
  </si>
  <si>
    <t>プラスチック発泡製品</t>
  </si>
  <si>
    <t>工業用プラスチック製品</t>
  </si>
  <si>
    <t>強化プラスチック製品</t>
  </si>
  <si>
    <t>プラスチック製容器</t>
  </si>
  <si>
    <t>プラスチック製日用雑貨・食卓用品</t>
  </si>
  <si>
    <t>その他のプラスチック製品</t>
  </si>
  <si>
    <t>タイヤ・チューブ</t>
  </si>
  <si>
    <t>組替値</t>
    <rPh sb="0" eb="2">
      <t>クミカ</t>
    </rPh>
    <rPh sb="2" eb="3">
      <t>アタイ</t>
    </rPh>
    <phoneticPr fontId="2"/>
  </si>
  <si>
    <t>ゴム製履物</t>
  </si>
  <si>
    <t>その他のゴム製品</t>
  </si>
  <si>
    <t>プラスチック製履物</t>
  </si>
  <si>
    <t>革製履物</t>
  </si>
  <si>
    <t>かばん・袋物・その他の革製品</t>
  </si>
  <si>
    <t>板ガラス</t>
  </si>
  <si>
    <t>安全ガラス・複層ガラス</t>
  </si>
  <si>
    <t>ガラス繊維・同製品</t>
  </si>
  <si>
    <t>ガラス製加工素材</t>
  </si>
  <si>
    <t>その他のガラス製品（除別掲）</t>
  </si>
  <si>
    <t>セメント</t>
  </si>
  <si>
    <t>生コンクリート</t>
  </si>
  <si>
    <t>セメント製品</t>
  </si>
  <si>
    <t>建設用陶磁器</t>
  </si>
  <si>
    <t>工業用陶磁器</t>
  </si>
  <si>
    <t>日用陶磁器</t>
  </si>
  <si>
    <t>耐火物</t>
  </si>
  <si>
    <t>その他の窯業・土石製品</t>
  </si>
  <si>
    <t>その他の建設用土石製品</t>
  </si>
  <si>
    <t>炭素・黒鉛製品</t>
  </si>
  <si>
    <t>銑鉄</t>
  </si>
  <si>
    <t>フェロアロイ</t>
  </si>
  <si>
    <t>普通鋼形鋼</t>
  </si>
  <si>
    <t>普通鋼鋼板</t>
  </si>
  <si>
    <t>普通鋼鋼帯</t>
  </si>
  <si>
    <t>普通鋼小棒</t>
  </si>
  <si>
    <t>その他の普通鋼熱間圧延鋼材</t>
  </si>
  <si>
    <t>特殊鋼熱間圧延鋼材</t>
  </si>
  <si>
    <t>普通鋼鋼管</t>
  </si>
  <si>
    <t>特殊鋼鋼管</t>
  </si>
  <si>
    <t>普通鋼冷間仕上鋼材</t>
  </si>
  <si>
    <t>特殊鋼冷間仕上鋼材</t>
  </si>
  <si>
    <t>めっき鋼材</t>
  </si>
  <si>
    <t>鍛鋼</t>
  </si>
  <si>
    <t>鋳鋼</t>
  </si>
  <si>
    <t>鋳鉄管</t>
  </si>
  <si>
    <t>1995年</t>
    <rPh sb="4" eb="5">
      <t>ネン</t>
    </rPh>
    <phoneticPr fontId="2"/>
  </si>
  <si>
    <t>2000年</t>
    <rPh sb="4" eb="5">
      <t>ネン</t>
    </rPh>
    <phoneticPr fontId="4"/>
  </si>
  <si>
    <t>0111</t>
  </si>
  <si>
    <t>穀類</t>
  </si>
  <si>
    <t>0112</t>
  </si>
  <si>
    <t>いも・豆類</t>
  </si>
  <si>
    <t>0113</t>
  </si>
  <si>
    <t>0114</t>
  </si>
  <si>
    <t>果実</t>
  </si>
  <si>
    <t>0115</t>
  </si>
  <si>
    <t>その他の食用作物</t>
  </si>
  <si>
    <t>0116</t>
  </si>
  <si>
    <t>非食用作物</t>
  </si>
  <si>
    <t>0121</t>
  </si>
  <si>
    <t>畜産</t>
  </si>
  <si>
    <t>0131</t>
  </si>
  <si>
    <t>農業サービス</t>
  </si>
  <si>
    <t>0211</t>
  </si>
  <si>
    <t>0212</t>
  </si>
  <si>
    <t>素材</t>
  </si>
  <si>
    <t>0213</t>
  </si>
  <si>
    <t>特用林産物</t>
  </si>
  <si>
    <t>0311</t>
  </si>
  <si>
    <t>海面漁業</t>
  </si>
  <si>
    <t>0312</t>
  </si>
  <si>
    <t>内水面漁業</t>
  </si>
  <si>
    <t>0611</t>
  </si>
  <si>
    <t>金属鉱物</t>
  </si>
  <si>
    <t>0621</t>
  </si>
  <si>
    <t>窯業原料鉱物</t>
  </si>
  <si>
    <t>0622</t>
  </si>
  <si>
    <t>砂利・砕石</t>
  </si>
  <si>
    <t>0629</t>
  </si>
  <si>
    <t>0711</t>
  </si>
  <si>
    <t>1111</t>
  </si>
  <si>
    <t>と畜</t>
  </si>
  <si>
    <t>1112</t>
  </si>
  <si>
    <t>畜産食料品</t>
  </si>
  <si>
    <t>1113</t>
  </si>
  <si>
    <t>水産食料品</t>
  </si>
  <si>
    <t>1114</t>
  </si>
  <si>
    <t>精穀・製粉</t>
  </si>
  <si>
    <t>1115</t>
  </si>
  <si>
    <t>めん・パン・菓子類</t>
  </si>
  <si>
    <t>1116</t>
  </si>
  <si>
    <t>農産保存食料品</t>
  </si>
  <si>
    <t>1117</t>
  </si>
  <si>
    <t>砂糖・油脂・調味料類</t>
  </si>
  <si>
    <t>1119</t>
  </si>
  <si>
    <t>1121</t>
  </si>
  <si>
    <t>酒類</t>
  </si>
  <si>
    <t>1129</t>
  </si>
  <si>
    <t>その他の飲料</t>
  </si>
  <si>
    <t>1131</t>
  </si>
  <si>
    <t>飼料・有機質肥料（除別掲）</t>
  </si>
  <si>
    <t>1141</t>
  </si>
  <si>
    <t>1511</t>
  </si>
  <si>
    <t>紡績</t>
  </si>
  <si>
    <t>1512</t>
  </si>
  <si>
    <t>織物</t>
  </si>
  <si>
    <t>1513</t>
  </si>
  <si>
    <t>1514</t>
  </si>
  <si>
    <t>1519</t>
  </si>
  <si>
    <t>1521</t>
  </si>
  <si>
    <t>衣服</t>
  </si>
  <si>
    <t>1522</t>
  </si>
  <si>
    <t>1529</t>
  </si>
  <si>
    <t>1611</t>
  </si>
  <si>
    <t>製材・合板・チップ</t>
  </si>
  <si>
    <t>1619</t>
  </si>
  <si>
    <t>その他の木製品</t>
  </si>
  <si>
    <t>1711</t>
  </si>
  <si>
    <t>家具・装備品</t>
  </si>
  <si>
    <t>1811</t>
  </si>
  <si>
    <t>1812</t>
  </si>
  <si>
    <t>紙・板紙</t>
  </si>
  <si>
    <t>1813</t>
  </si>
  <si>
    <t>加工紙</t>
  </si>
  <si>
    <t>1821</t>
  </si>
  <si>
    <t>紙製容器</t>
  </si>
  <si>
    <t>1829</t>
  </si>
  <si>
    <t>その他の紙加工品</t>
  </si>
  <si>
    <t>1911</t>
  </si>
  <si>
    <t>2011</t>
  </si>
  <si>
    <t>2021</t>
  </si>
  <si>
    <t>ソーダ工業製品</t>
  </si>
  <si>
    <t>2029</t>
  </si>
  <si>
    <t>2031</t>
  </si>
  <si>
    <t>石油化学基礎製品</t>
  </si>
  <si>
    <t>2032</t>
  </si>
  <si>
    <t>2033</t>
  </si>
  <si>
    <t>2039</t>
  </si>
  <si>
    <t>2041</t>
  </si>
  <si>
    <t>合成樹脂</t>
  </si>
  <si>
    <t>2051</t>
  </si>
  <si>
    <t>化学繊維</t>
  </si>
  <si>
    <t>2061</t>
  </si>
  <si>
    <t>2071</t>
  </si>
  <si>
    <t>石けん・界面活性剤・化粧品</t>
  </si>
  <si>
    <t>2072</t>
  </si>
  <si>
    <t>塗料・印刷インキ</t>
  </si>
  <si>
    <t>2073</t>
  </si>
  <si>
    <t>2074</t>
  </si>
  <si>
    <t>2079</t>
  </si>
  <si>
    <t>その他の化学最終製品</t>
  </si>
  <si>
    <t>2111</t>
  </si>
  <si>
    <t>石油製品</t>
  </si>
  <si>
    <t>2121</t>
  </si>
  <si>
    <t>石炭製品</t>
  </si>
  <si>
    <t>2211</t>
  </si>
  <si>
    <t>プラスチック製品</t>
  </si>
  <si>
    <t>2311</t>
  </si>
  <si>
    <t>2319</t>
  </si>
  <si>
    <t>2411</t>
  </si>
  <si>
    <t>2412</t>
  </si>
  <si>
    <t>なめし革・毛皮・その他の革製品</t>
  </si>
  <si>
    <t>2511</t>
  </si>
  <si>
    <t>板ガラス・安全ガラス</t>
  </si>
  <si>
    <t>2512</t>
  </si>
  <si>
    <t>2519</t>
  </si>
  <si>
    <t>その他のガラス製品</t>
  </si>
  <si>
    <t>2521</t>
  </si>
  <si>
    <t>2522</t>
  </si>
  <si>
    <t>2523</t>
  </si>
  <si>
    <t>2531</t>
  </si>
  <si>
    <t>陶磁器</t>
  </si>
  <si>
    <t>2599</t>
  </si>
  <si>
    <t>2611</t>
  </si>
  <si>
    <t>銑鉄・粗鋼</t>
  </si>
  <si>
    <t>2612</t>
  </si>
  <si>
    <t>鉄屑</t>
  </si>
  <si>
    <t>2621</t>
  </si>
  <si>
    <t>熱間圧延鋼材</t>
  </si>
  <si>
    <t>2622</t>
  </si>
  <si>
    <t>鋼管</t>
  </si>
  <si>
    <t>2623</t>
  </si>
  <si>
    <t>冷延・めっき鋼材</t>
  </si>
  <si>
    <t>2631</t>
  </si>
  <si>
    <t>鋳鍛造品</t>
  </si>
  <si>
    <t>2649</t>
  </si>
  <si>
    <t>2711</t>
  </si>
  <si>
    <t>非鉄金属製錬・精製</t>
  </si>
  <si>
    <t>2712</t>
  </si>
  <si>
    <t>非鉄金属屑</t>
  </si>
  <si>
    <t>2721</t>
  </si>
  <si>
    <t>2722</t>
  </si>
  <si>
    <t>2811</t>
  </si>
  <si>
    <t>2812</t>
  </si>
  <si>
    <t>2891</t>
  </si>
  <si>
    <t>ガス・石油機器
及び暖厨房機器</t>
  </si>
  <si>
    <t>2899</t>
  </si>
  <si>
    <t>その他の金属製品</t>
  </si>
  <si>
    <t>3011</t>
  </si>
  <si>
    <t>原動機・ボイラ</t>
  </si>
  <si>
    <t>3012</t>
  </si>
  <si>
    <t>3013</t>
  </si>
  <si>
    <t>3019</t>
  </si>
  <si>
    <t>その他の一般産業機械</t>
  </si>
  <si>
    <t>3021</t>
  </si>
  <si>
    <t>3022</t>
  </si>
  <si>
    <t>3023</t>
  </si>
  <si>
    <t>3024</t>
  </si>
  <si>
    <t>金属加工・工作機械</t>
  </si>
  <si>
    <t>3029</t>
  </si>
  <si>
    <t>その他の特殊産業用機械</t>
  </si>
  <si>
    <t>3031</t>
  </si>
  <si>
    <t>3111</t>
  </si>
  <si>
    <t>事務用機械</t>
  </si>
  <si>
    <t>3112</t>
  </si>
  <si>
    <t>サービス用機器</t>
  </si>
  <si>
    <t>3211</t>
  </si>
  <si>
    <t>3311</t>
  </si>
  <si>
    <t>3321</t>
  </si>
  <si>
    <t>3331</t>
  </si>
  <si>
    <t>3411</t>
  </si>
  <si>
    <t>3421</t>
  </si>
  <si>
    <t>3511</t>
  </si>
  <si>
    <t>3521</t>
  </si>
  <si>
    <t>3531</t>
  </si>
  <si>
    <t>3541</t>
  </si>
  <si>
    <t>自動車部品・同付属品</t>
  </si>
  <si>
    <t>3611</t>
  </si>
  <si>
    <t>船舶・同修理</t>
  </si>
  <si>
    <t>3621</t>
  </si>
  <si>
    <t>鉄道車両・同修理</t>
  </si>
  <si>
    <t>3622</t>
  </si>
  <si>
    <t>航空機・同修理</t>
  </si>
  <si>
    <t>3629</t>
  </si>
  <si>
    <t>その他の輸送機械</t>
  </si>
  <si>
    <t>3711</t>
  </si>
  <si>
    <t>光学機械</t>
  </si>
  <si>
    <t>3712</t>
  </si>
  <si>
    <t>3719</t>
  </si>
  <si>
    <t>その他の精密機械</t>
  </si>
  <si>
    <t>3911</t>
  </si>
  <si>
    <t>3919</t>
  </si>
  <si>
    <t>4111</t>
  </si>
  <si>
    <t>住宅建築</t>
  </si>
  <si>
    <t>4112</t>
  </si>
  <si>
    <t>非住宅建築</t>
  </si>
  <si>
    <t>4121</t>
  </si>
  <si>
    <t>4131</t>
  </si>
  <si>
    <t>公共事業</t>
  </si>
  <si>
    <t>4132</t>
  </si>
  <si>
    <t>5111</t>
  </si>
  <si>
    <t>電力</t>
  </si>
  <si>
    <t>5121</t>
  </si>
  <si>
    <t>5122</t>
  </si>
  <si>
    <t>5211</t>
  </si>
  <si>
    <t>水道</t>
  </si>
  <si>
    <t>5212</t>
  </si>
  <si>
    <t>廃棄物処理</t>
  </si>
  <si>
    <t>6111</t>
  </si>
  <si>
    <t>6112</t>
  </si>
  <si>
    <t>6211</t>
  </si>
  <si>
    <t>金融</t>
  </si>
  <si>
    <t>6212</t>
  </si>
  <si>
    <t>保険</t>
  </si>
  <si>
    <t>6411</t>
  </si>
  <si>
    <t>不動産仲介及び賃貸</t>
  </si>
  <si>
    <t>6421</t>
  </si>
  <si>
    <t>6422</t>
  </si>
  <si>
    <t>住宅賃貸料(帰属家賃)</t>
  </si>
  <si>
    <t>7111</t>
  </si>
  <si>
    <t>7112</t>
  </si>
  <si>
    <t>7121</t>
  </si>
  <si>
    <t>道路旅客輸送</t>
  </si>
  <si>
    <t>7122</t>
  </si>
  <si>
    <t>7141</t>
  </si>
  <si>
    <t>7142</t>
  </si>
  <si>
    <t>沿海・内水面輸送</t>
  </si>
  <si>
    <t>7143</t>
  </si>
  <si>
    <t>7151</t>
  </si>
  <si>
    <t>航空輸送</t>
  </si>
  <si>
    <t>7161</t>
  </si>
  <si>
    <t>その他の運輸付帯サービス</t>
  </si>
  <si>
    <t>7311</t>
  </si>
  <si>
    <t>7312</t>
  </si>
  <si>
    <t>電気通信</t>
  </si>
  <si>
    <t>7319</t>
  </si>
  <si>
    <t>7321</t>
  </si>
  <si>
    <t>放送</t>
  </si>
  <si>
    <t>8111</t>
  </si>
  <si>
    <t>公務（中央）</t>
  </si>
  <si>
    <t>8112</t>
  </si>
  <si>
    <t>公務（地方）</t>
  </si>
  <si>
    <t>8211</t>
  </si>
  <si>
    <t>学校教育</t>
  </si>
  <si>
    <t>8213</t>
  </si>
  <si>
    <t>社会教育・その他の教育</t>
  </si>
  <si>
    <t>8221</t>
  </si>
  <si>
    <t>学術研究機関</t>
  </si>
  <si>
    <t>8222</t>
  </si>
  <si>
    <t>8311</t>
  </si>
  <si>
    <t>医療</t>
  </si>
  <si>
    <t>8312</t>
  </si>
  <si>
    <t>保健</t>
  </si>
  <si>
    <t>8313</t>
  </si>
  <si>
    <t>社会保障</t>
  </si>
  <si>
    <t>介護</t>
  </si>
  <si>
    <t>8411</t>
  </si>
  <si>
    <t>その他の公共サービス</t>
  </si>
  <si>
    <t>8511</t>
  </si>
  <si>
    <t>広告</t>
  </si>
  <si>
    <t>8512</t>
  </si>
  <si>
    <t>8513</t>
  </si>
  <si>
    <t>物品賃貸業（除貸自動車業）</t>
  </si>
  <si>
    <t>8514</t>
  </si>
  <si>
    <t>8515</t>
  </si>
  <si>
    <t>8519</t>
  </si>
  <si>
    <t>8611</t>
  </si>
  <si>
    <t>8612</t>
  </si>
  <si>
    <t>飲食店</t>
  </si>
  <si>
    <t>8613</t>
  </si>
  <si>
    <t>8619</t>
  </si>
  <si>
    <t>8900</t>
  </si>
  <si>
    <t>9000</t>
  </si>
  <si>
    <t>105</t>
  </si>
  <si>
    <t>内生部門計</t>
  </si>
  <si>
    <t>　内　生　部　門</t>
    <phoneticPr fontId="2"/>
  </si>
  <si>
    <t>統　合　分　類</t>
    <phoneticPr fontId="2"/>
  </si>
  <si>
    <t>分類コード</t>
  </si>
  <si>
    <t>部　門　名</t>
  </si>
  <si>
    <t>県内生産額
（百万円）</t>
    <rPh sb="0" eb="2">
      <t>ケンナイ</t>
    </rPh>
    <rPh sb="2" eb="5">
      <t>セイサンガク</t>
    </rPh>
    <rPh sb="7" eb="8">
      <t>ヒャク</t>
    </rPh>
    <rPh sb="8" eb="10">
      <t>マンエン</t>
    </rPh>
    <phoneticPr fontId="2"/>
  </si>
  <si>
    <t>列コード</t>
  </si>
  <si>
    <t>行コード</t>
  </si>
  <si>
    <t>0111-01</t>
  </si>
  <si>
    <t>001</t>
  </si>
  <si>
    <t>耕種農業</t>
  </si>
  <si>
    <t>01</t>
  </si>
  <si>
    <t>0111-011</t>
  </si>
  <si>
    <t>0111-012</t>
  </si>
  <si>
    <t>0111-02</t>
  </si>
  <si>
    <t>麦類</t>
  </si>
  <si>
    <t>0111-021</t>
  </si>
  <si>
    <t>0111-022</t>
  </si>
  <si>
    <t>0111-023</t>
  </si>
  <si>
    <t>0111-024</t>
  </si>
  <si>
    <t>0112-01</t>
  </si>
  <si>
    <t>いも類</t>
  </si>
  <si>
    <t>0112-011</t>
  </si>
  <si>
    <t>0112-012</t>
  </si>
  <si>
    <t>0112-02</t>
  </si>
  <si>
    <t>豆類</t>
  </si>
  <si>
    <t>0112-021</t>
  </si>
  <si>
    <t>0112-022</t>
  </si>
  <si>
    <t>0112-029</t>
  </si>
  <si>
    <t>0113-001</t>
  </si>
  <si>
    <t>0113-01</t>
  </si>
  <si>
    <t>0113-02</t>
  </si>
  <si>
    <t>0114-01</t>
  </si>
  <si>
    <t>0114-011</t>
  </si>
  <si>
    <t>0114-012</t>
  </si>
  <si>
    <t>0114-019</t>
  </si>
  <si>
    <t>0115-01</t>
  </si>
  <si>
    <t>0115-011</t>
  </si>
  <si>
    <t>0115-02</t>
  </si>
  <si>
    <t>飲料用作物</t>
  </si>
  <si>
    <t>0115-021</t>
  </si>
  <si>
    <t>0115-029</t>
  </si>
  <si>
    <t>0115-09</t>
  </si>
  <si>
    <t>その他の食用耕種作物</t>
  </si>
  <si>
    <t>0115-091</t>
  </si>
  <si>
    <t>0115-092</t>
  </si>
  <si>
    <t>0115-093</t>
  </si>
  <si>
    <t>0116-01</t>
  </si>
  <si>
    <t>0116-011</t>
  </si>
  <si>
    <t>0116-02</t>
  </si>
  <si>
    <t>0116-021</t>
  </si>
  <si>
    <t>0116-03</t>
  </si>
  <si>
    <t>0116-031</t>
  </si>
  <si>
    <t>0116-09</t>
  </si>
  <si>
    <t>その他の非食用耕種作物</t>
  </si>
  <si>
    <t>0116-091</t>
  </si>
  <si>
    <t>0116-092</t>
  </si>
  <si>
    <t>0116-093</t>
  </si>
  <si>
    <t>0116-099</t>
  </si>
  <si>
    <t>0121-01</t>
  </si>
  <si>
    <t>酪農</t>
  </si>
  <si>
    <t>002</t>
  </si>
  <si>
    <t>0121-011</t>
  </si>
  <si>
    <t>生乳　</t>
  </si>
  <si>
    <t>0121-019</t>
  </si>
  <si>
    <t>0121-02</t>
  </si>
  <si>
    <t>0121-021</t>
  </si>
  <si>
    <t>0121-03</t>
  </si>
  <si>
    <t>0121-031</t>
  </si>
  <si>
    <t>0121-04</t>
  </si>
  <si>
    <t>0121-041</t>
  </si>
  <si>
    <t>0121-05</t>
  </si>
  <si>
    <t>0121-051</t>
  </si>
  <si>
    <t>0121-09</t>
  </si>
  <si>
    <t>0121-091</t>
  </si>
  <si>
    <t>0121-099</t>
  </si>
  <si>
    <t>0131-01</t>
  </si>
  <si>
    <t>0131-011</t>
  </si>
  <si>
    <t>003</t>
  </si>
  <si>
    <t>0131-02</t>
  </si>
  <si>
    <t>0131-021</t>
  </si>
  <si>
    <t>0211-01</t>
  </si>
  <si>
    <t>0211-011</t>
  </si>
  <si>
    <t>004</t>
  </si>
  <si>
    <t>林業</t>
  </si>
  <si>
    <t>0212-01</t>
  </si>
  <si>
    <t>0212-011</t>
  </si>
  <si>
    <t>0212-012</t>
  </si>
  <si>
    <t>0213-01</t>
  </si>
  <si>
    <t>0213-011</t>
  </si>
  <si>
    <t>0311-001</t>
  </si>
  <si>
    <t>005</t>
  </si>
  <si>
    <t>漁業</t>
  </si>
  <si>
    <t>0311-01</t>
  </si>
  <si>
    <t>沿岸漁業</t>
  </si>
  <si>
    <t>0311-02</t>
  </si>
  <si>
    <t>沖合漁業</t>
  </si>
  <si>
    <t>0311-03</t>
  </si>
  <si>
    <t>遠洋漁業</t>
  </si>
  <si>
    <t>0311-002</t>
  </si>
  <si>
    <t>0311-04</t>
  </si>
  <si>
    <t>0311-041</t>
  </si>
  <si>
    <t>0312-001</t>
  </si>
  <si>
    <t>0312-01</t>
  </si>
  <si>
    <t>0312-02</t>
  </si>
  <si>
    <t>内水面養殖業</t>
  </si>
  <si>
    <t>0611-01</t>
  </si>
  <si>
    <t>006</t>
  </si>
  <si>
    <t>鉱業  　　　　　　　</t>
  </si>
  <si>
    <t>0611-011</t>
  </si>
  <si>
    <t>0611-012</t>
  </si>
  <si>
    <t>0621-01</t>
  </si>
  <si>
    <t>007</t>
  </si>
  <si>
    <t>非金属鉱物</t>
  </si>
  <si>
    <t>0621-011</t>
  </si>
  <si>
    <t>0621-019</t>
  </si>
  <si>
    <t>0622-01</t>
  </si>
  <si>
    <t>0622-011</t>
  </si>
  <si>
    <t>0622-02</t>
  </si>
  <si>
    <t>0622-021</t>
  </si>
  <si>
    <t>0629-09</t>
  </si>
  <si>
    <t>0629-099</t>
  </si>
  <si>
    <t>0711-01</t>
  </si>
  <si>
    <t>0711-011</t>
  </si>
  <si>
    <t>008</t>
  </si>
  <si>
    <t>009</t>
  </si>
  <si>
    <t>1111-01</t>
  </si>
  <si>
    <t>010</t>
  </si>
  <si>
    <t>食料品</t>
  </si>
  <si>
    <t>1111-011</t>
  </si>
  <si>
    <t>1111-012</t>
  </si>
  <si>
    <t>1111-013</t>
  </si>
  <si>
    <t>1111-014</t>
  </si>
  <si>
    <t>1111-015</t>
  </si>
  <si>
    <t>1112-01</t>
  </si>
  <si>
    <t>1112-011</t>
  </si>
  <si>
    <t>1112-02</t>
  </si>
  <si>
    <t>1112-021</t>
  </si>
  <si>
    <t>1112-03</t>
  </si>
  <si>
    <t>酪農品</t>
  </si>
  <si>
    <t>1112-031</t>
  </si>
  <si>
    <t>1112-032</t>
  </si>
  <si>
    <t>1113-01</t>
  </si>
  <si>
    <t>1113-011</t>
  </si>
  <si>
    <t>1113-02</t>
  </si>
  <si>
    <t>1113-021</t>
  </si>
  <si>
    <t>1113-03</t>
  </si>
  <si>
    <t>1113-031</t>
  </si>
  <si>
    <t>1113-04</t>
  </si>
  <si>
    <t>1113-041</t>
  </si>
  <si>
    <t>1113-09</t>
  </si>
  <si>
    <t>1113-099</t>
  </si>
  <si>
    <t>1114-01</t>
  </si>
  <si>
    <t>精穀</t>
  </si>
  <si>
    <t>1114-011</t>
  </si>
  <si>
    <t>1114-019</t>
  </si>
  <si>
    <t>1114-02</t>
  </si>
  <si>
    <t>製粉</t>
  </si>
  <si>
    <t>1114-021</t>
  </si>
  <si>
    <t>1114-029</t>
  </si>
  <si>
    <t>1115-01</t>
  </si>
  <si>
    <t>1115-011</t>
  </si>
  <si>
    <t>1115-02</t>
  </si>
  <si>
    <t>1115-021</t>
  </si>
  <si>
    <t>1115-03</t>
  </si>
  <si>
    <t>1115-031</t>
  </si>
  <si>
    <t>1116-01</t>
  </si>
  <si>
    <t>1116-011</t>
  </si>
  <si>
    <t>1116-02</t>
  </si>
  <si>
    <t>1116-021</t>
  </si>
  <si>
    <t>1117-01</t>
  </si>
  <si>
    <t>砂糖</t>
  </si>
  <si>
    <t>1117-011</t>
  </si>
  <si>
    <t>1117-019</t>
  </si>
  <si>
    <t>1117-02</t>
  </si>
  <si>
    <t>1117-021</t>
  </si>
  <si>
    <t>1117-03</t>
  </si>
  <si>
    <t>1117-031</t>
  </si>
  <si>
    <t>1117-04</t>
  </si>
  <si>
    <t>1117-041</t>
  </si>
  <si>
    <t>1117-042</t>
  </si>
  <si>
    <t>1117-043</t>
  </si>
  <si>
    <t>1117-05</t>
  </si>
  <si>
    <t>1117-051</t>
  </si>
  <si>
    <t>1117-06</t>
  </si>
  <si>
    <t>1117-061</t>
  </si>
  <si>
    <t>1119-01</t>
  </si>
  <si>
    <t>1119-011</t>
  </si>
  <si>
    <t>1119-02</t>
  </si>
  <si>
    <t>1119-021</t>
  </si>
  <si>
    <t>1119-03</t>
  </si>
  <si>
    <t>1119-031</t>
  </si>
  <si>
    <t>1119-04</t>
  </si>
  <si>
    <t>1119-041</t>
  </si>
  <si>
    <t>1119-05</t>
  </si>
  <si>
    <t>1119-051</t>
  </si>
  <si>
    <t>1119-09</t>
  </si>
  <si>
    <t>1119-099</t>
  </si>
  <si>
    <t>1121-01</t>
  </si>
  <si>
    <t>1121-011</t>
  </si>
  <si>
    <t>011</t>
  </si>
  <si>
    <t>飲料</t>
  </si>
  <si>
    <t>1121-02</t>
  </si>
  <si>
    <t>1121-021</t>
  </si>
  <si>
    <t>1121-03</t>
  </si>
  <si>
    <t>1121-031</t>
  </si>
  <si>
    <t>1121-09</t>
  </si>
  <si>
    <t>1121-099</t>
  </si>
  <si>
    <t>1129-01</t>
  </si>
  <si>
    <t>1129-011</t>
  </si>
  <si>
    <t>1129-02</t>
  </si>
  <si>
    <t>1129-021</t>
  </si>
  <si>
    <t>1129-03</t>
  </si>
  <si>
    <t>1129-031</t>
  </si>
  <si>
    <t>1131-01</t>
  </si>
  <si>
    <t>1131-011</t>
  </si>
  <si>
    <t>飼料・有機質肥料
（除別掲）</t>
  </si>
  <si>
    <t>012</t>
  </si>
  <si>
    <t>1131-02</t>
  </si>
  <si>
    <t>1131-021</t>
  </si>
  <si>
    <t>1141-01</t>
  </si>
  <si>
    <t>1141-011</t>
  </si>
  <si>
    <t>013</t>
  </si>
  <si>
    <t>1511-01</t>
  </si>
  <si>
    <t>1511-011</t>
  </si>
  <si>
    <t>014</t>
  </si>
  <si>
    <t>繊維工業製品</t>
  </si>
  <si>
    <t>繊維製品　　　　　　</t>
  </si>
  <si>
    <t>1512-01</t>
  </si>
  <si>
    <t>1512-011</t>
  </si>
  <si>
    <t>1512-02</t>
  </si>
  <si>
    <t>1512-021</t>
  </si>
  <si>
    <t>1512-03</t>
  </si>
  <si>
    <t>1512-031</t>
  </si>
  <si>
    <t>1513-01</t>
  </si>
  <si>
    <t>1513-011</t>
  </si>
  <si>
    <t>1514-01</t>
  </si>
  <si>
    <t>1514-011</t>
  </si>
  <si>
    <t>1519-01</t>
  </si>
  <si>
    <t>1519-011</t>
  </si>
  <si>
    <t>1519-02</t>
  </si>
  <si>
    <t>1519-021</t>
  </si>
  <si>
    <t>1519-03</t>
  </si>
  <si>
    <t>1519-031</t>
  </si>
  <si>
    <t>1519-09</t>
  </si>
  <si>
    <t>1519-099</t>
  </si>
  <si>
    <t>1521-01</t>
  </si>
  <si>
    <t>1521-011</t>
  </si>
  <si>
    <t>015</t>
  </si>
  <si>
    <t>衣服・その他の繊維既製品</t>
  </si>
  <si>
    <t>1521-02</t>
  </si>
  <si>
    <t>1521-021</t>
  </si>
  <si>
    <t>1522-09</t>
  </si>
  <si>
    <t>1522-099</t>
  </si>
  <si>
    <t>1529-01</t>
  </si>
  <si>
    <t>1529-011</t>
  </si>
  <si>
    <t>1529-09</t>
  </si>
  <si>
    <t>1529-099</t>
  </si>
  <si>
    <t>1611-01</t>
  </si>
  <si>
    <t>1611-011</t>
  </si>
  <si>
    <t>016</t>
  </si>
  <si>
    <t>製材・木製品</t>
  </si>
  <si>
    <t>パルプ・紙・木製品</t>
  </si>
  <si>
    <t>1611-02</t>
  </si>
  <si>
    <t>1611-021</t>
  </si>
  <si>
    <t>1611-03</t>
  </si>
  <si>
    <t>1611-031</t>
  </si>
  <si>
    <t>1619-09</t>
  </si>
  <si>
    <t>1619-091</t>
  </si>
  <si>
    <t>1619-099</t>
  </si>
  <si>
    <t>1711-01</t>
  </si>
  <si>
    <t>1711-011</t>
  </si>
  <si>
    <t>017</t>
  </si>
  <si>
    <t>1711-02</t>
  </si>
  <si>
    <t>1711-021</t>
  </si>
  <si>
    <t>1711-03</t>
  </si>
  <si>
    <t>1711-031</t>
  </si>
  <si>
    <t>1811-01</t>
  </si>
  <si>
    <t>1811-011</t>
  </si>
  <si>
    <t>018</t>
  </si>
  <si>
    <t>パルプ・紙・板紙・加工紙</t>
  </si>
  <si>
    <t>古紙</t>
  </si>
  <si>
    <t>1812-01</t>
  </si>
  <si>
    <t>1812-011</t>
  </si>
  <si>
    <t>1812-02</t>
  </si>
  <si>
    <t>1812-021</t>
  </si>
  <si>
    <t>1813-01</t>
  </si>
  <si>
    <t>1813-011</t>
  </si>
  <si>
    <t>1813-02</t>
  </si>
  <si>
    <t>1813-021</t>
  </si>
  <si>
    <t>1821-01</t>
  </si>
  <si>
    <t>1821-011</t>
  </si>
  <si>
    <t>019</t>
  </si>
  <si>
    <t>紙加工品</t>
  </si>
  <si>
    <t>1821-09</t>
  </si>
  <si>
    <t>1821-099</t>
  </si>
  <si>
    <t>1829-01</t>
  </si>
  <si>
    <t>1829-011</t>
  </si>
  <si>
    <t>1829-09</t>
  </si>
  <si>
    <t>1829-099</t>
  </si>
  <si>
    <t>1911-01</t>
  </si>
  <si>
    <t>1911-011</t>
  </si>
  <si>
    <t>020</t>
  </si>
  <si>
    <t>その他の製造工業製品（１／３）</t>
  </si>
  <si>
    <t>2011-01</t>
  </si>
  <si>
    <t>2011-011</t>
  </si>
  <si>
    <t>021</t>
  </si>
  <si>
    <t>化学製品  　　　  　</t>
  </si>
  <si>
    <t>2021-01</t>
  </si>
  <si>
    <t>022</t>
  </si>
  <si>
    <t>2021-011</t>
  </si>
  <si>
    <t>2021-012</t>
  </si>
  <si>
    <t>2021-013</t>
  </si>
  <si>
    <t>2021-019</t>
  </si>
  <si>
    <t>2029-01</t>
  </si>
  <si>
    <t>無機顔料</t>
  </si>
  <si>
    <t>2029-011</t>
  </si>
  <si>
    <t>2029-012</t>
  </si>
  <si>
    <t>2029-019</t>
  </si>
  <si>
    <t>2029-02</t>
  </si>
  <si>
    <t>2029-021</t>
  </si>
  <si>
    <t>2029-03</t>
  </si>
  <si>
    <t>2029-031</t>
  </si>
  <si>
    <t>2029-032</t>
  </si>
  <si>
    <t>2029-09</t>
  </si>
  <si>
    <t>2029-099</t>
  </si>
  <si>
    <t>2031-01</t>
  </si>
  <si>
    <t>023</t>
  </si>
  <si>
    <t>2031-011</t>
  </si>
  <si>
    <t>2031-012</t>
  </si>
  <si>
    <t>2031-019</t>
  </si>
  <si>
    <t>2031-02</t>
  </si>
  <si>
    <t>石油化学系芳香族製品</t>
  </si>
  <si>
    <t>2031-021</t>
  </si>
  <si>
    <t>2031-022</t>
  </si>
  <si>
    <t>2031-023</t>
  </si>
  <si>
    <t>2031-029</t>
  </si>
  <si>
    <t>2032-01</t>
  </si>
  <si>
    <t>脂肪族中間物</t>
  </si>
  <si>
    <t>024</t>
  </si>
  <si>
    <t>2032-011</t>
  </si>
  <si>
    <t>2032-012</t>
  </si>
  <si>
    <t>2032-013</t>
  </si>
  <si>
    <t>2032-014</t>
  </si>
  <si>
    <t>2032-015</t>
  </si>
  <si>
    <t>2032-016</t>
  </si>
  <si>
    <t>2032-019</t>
  </si>
  <si>
    <t>2032-02</t>
  </si>
  <si>
    <t>環式中間物</t>
  </si>
  <si>
    <t>2032-021</t>
  </si>
  <si>
    <t>2032-022</t>
  </si>
  <si>
    <t>2032-023</t>
  </si>
  <si>
    <t>2032-024</t>
  </si>
  <si>
    <t>2032-029</t>
  </si>
  <si>
    <t>2033-01</t>
  </si>
  <si>
    <t>2033-011</t>
  </si>
  <si>
    <t>2039-01</t>
  </si>
  <si>
    <t>2039-011</t>
  </si>
  <si>
    <t>2039-02</t>
  </si>
  <si>
    <t>2039-021</t>
  </si>
  <si>
    <t>2039-03</t>
  </si>
  <si>
    <t>2039-031</t>
  </si>
  <si>
    <t>2039-04</t>
  </si>
  <si>
    <t>2039-041</t>
  </si>
  <si>
    <t>2039-09</t>
  </si>
  <si>
    <t>2039-099</t>
  </si>
  <si>
    <t>2041-01</t>
  </si>
  <si>
    <t>2041-011</t>
  </si>
  <si>
    <t>025</t>
  </si>
  <si>
    <t>2041-02</t>
  </si>
  <si>
    <t>熱可塑性樹脂</t>
  </si>
  <si>
    <t>2041-021</t>
  </si>
  <si>
    <t>2041-022</t>
  </si>
  <si>
    <t>2041-023</t>
  </si>
  <si>
    <t>2041-024</t>
  </si>
  <si>
    <t>2041-025</t>
  </si>
  <si>
    <t>2041-03</t>
  </si>
  <si>
    <t>2041-031</t>
  </si>
  <si>
    <t>2041-09</t>
  </si>
  <si>
    <t>2041-099</t>
  </si>
  <si>
    <t>2051-01</t>
  </si>
  <si>
    <t>2051-011</t>
  </si>
  <si>
    <t>026</t>
  </si>
  <si>
    <t>2051-02</t>
  </si>
  <si>
    <t>2051-021</t>
  </si>
  <si>
    <t>2061-01</t>
  </si>
  <si>
    <t>2061-011</t>
  </si>
  <si>
    <t>027</t>
  </si>
  <si>
    <t>2071-01</t>
  </si>
  <si>
    <t>石けん・合成洗剤・界面活性剤</t>
  </si>
  <si>
    <t>028</t>
  </si>
  <si>
    <t>化学最終製品
（除医薬品）</t>
  </si>
  <si>
    <t>2071-011</t>
  </si>
  <si>
    <t>2071-012</t>
  </si>
  <si>
    <t>2071-02</t>
  </si>
  <si>
    <t>2071-021</t>
  </si>
  <si>
    <t>2072-01</t>
  </si>
  <si>
    <t>2072-011</t>
  </si>
  <si>
    <t>2072-02</t>
  </si>
  <si>
    <t>2072-021</t>
  </si>
  <si>
    <t>2073-01</t>
  </si>
  <si>
    <t>2073-011</t>
  </si>
  <si>
    <t>2074-01</t>
  </si>
  <si>
    <t>2074-011</t>
  </si>
  <si>
    <t>2079-01</t>
  </si>
  <si>
    <t>2079-011</t>
  </si>
  <si>
    <t>2079-09</t>
  </si>
  <si>
    <t>2079-091</t>
  </si>
  <si>
    <t>2079-099</t>
  </si>
  <si>
    <t>2111-01</t>
  </si>
  <si>
    <t>029</t>
  </si>
  <si>
    <t>石油・石炭製品　　　</t>
  </si>
  <si>
    <t>2111-011</t>
  </si>
  <si>
    <t>2111-012</t>
  </si>
  <si>
    <t>2111-013</t>
  </si>
  <si>
    <t>2111-014</t>
  </si>
  <si>
    <t>2111-015</t>
  </si>
  <si>
    <t>2111-016</t>
  </si>
  <si>
    <t>2111-017</t>
  </si>
  <si>
    <t>2111-018</t>
  </si>
  <si>
    <t>2111-019</t>
  </si>
  <si>
    <t>2121-01</t>
  </si>
  <si>
    <t>030</t>
  </si>
  <si>
    <t>2121-011</t>
  </si>
  <si>
    <t>2121-019</t>
  </si>
  <si>
    <t>2121-02</t>
  </si>
  <si>
    <t>2121-021</t>
  </si>
  <si>
    <t>2211-01</t>
  </si>
  <si>
    <t>031</t>
  </si>
  <si>
    <t>その他の製造工業製品（２／３）</t>
  </si>
  <si>
    <t>2211-011</t>
  </si>
  <si>
    <t>2211-012</t>
  </si>
  <si>
    <t>2211-013</t>
  </si>
  <si>
    <t>2211-014</t>
  </si>
  <si>
    <t>2211-015</t>
  </si>
  <si>
    <t>2211-016</t>
  </si>
  <si>
    <t>2211-017</t>
  </si>
  <si>
    <t>2211-019</t>
  </si>
  <si>
    <t>2311-01</t>
  </si>
  <si>
    <t>2311-011</t>
  </si>
  <si>
    <t>032</t>
  </si>
  <si>
    <t>ゴム製品</t>
  </si>
  <si>
    <t>2319-01</t>
  </si>
  <si>
    <t>2319-011</t>
  </si>
  <si>
    <t>2319-02</t>
  </si>
  <si>
    <t>2319-021</t>
  </si>
  <si>
    <t>2319-09</t>
  </si>
  <si>
    <t>2319-099</t>
  </si>
  <si>
    <t>2411-01</t>
  </si>
  <si>
    <t>2411-011</t>
  </si>
  <si>
    <t>033</t>
  </si>
  <si>
    <t>なめし革・毛皮・同製品</t>
  </si>
  <si>
    <t>2412-01</t>
  </si>
  <si>
    <t>2412-011</t>
  </si>
  <si>
    <t>2412-02</t>
  </si>
  <si>
    <t>2412-021</t>
  </si>
  <si>
    <t>2511-01</t>
  </si>
  <si>
    <t>034</t>
  </si>
  <si>
    <t>ガラス・ガラス製品</t>
  </si>
  <si>
    <t>窯業・土石製品　　</t>
  </si>
  <si>
    <t>2511-011</t>
  </si>
  <si>
    <t>2511-012</t>
  </si>
  <si>
    <t>2512-01</t>
  </si>
  <si>
    <t>2512-011</t>
  </si>
  <si>
    <t>2519-09</t>
  </si>
  <si>
    <t>2519-091</t>
  </si>
  <si>
    <t>2519-099</t>
  </si>
  <si>
    <t>2521-01</t>
  </si>
  <si>
    <t>2521-011</t>
  </si>
  <si>
    <t>035</t>
  </si>
  <si>
    <t>セメント・セメント製品</t>
  </si>
  <si>
    <t>2522-01</t>
  </si>
  <si>
    <t>2522-011</t>
  </si>
  <si>
    <t>2523-01</t>
  </si>
  <si>
    <t>2523-011</t>
  </si>
  <si>
    <t>2531-01</t>
  </si>
  <si>
    <t>036</t>
  </si>
  <si>
    <t>2531-011</t>
  </si>
  <si>
    <t>2531-012</t>
  </si>
  <si>
    <t>2531-013</t>
  </si>
  <si>
    <t>2599-01</t>
  </si>
  <si>
    <t>2599-011</t>
  </si>
  <si>
    <t>その他の窯業・
土石製品</t>
  </si>
  <si>
    <t>037</t>
  </si>
  <si>
    <t>2599-02</t>
  </si>
  <si>
    <t>2599-021</t>
  </si>
  <si>
    <t>2599-03</t>
  </si>
  <si>
    <t>2599-031</t>
  </si>
  <si>
    <t>2599-04</t>
  </si>
  <si>
    <t>2599-041</t>
  </si>
  <si>
    <t>2599-09</t>
  </si>
  <si>
    <t>2599-099</t>
  </si>
  <si>
    <t>2611-01</t>
  </si>
  <si>
    <t>2611-011</t>
  </si>
  <si>
    <t>038</t>
  </si>
  <si>
    <t>鉄鋼　　　　　　　　</t>
  </si>
  <si>
    <t>2611-02</t>
  </si>
  <si>
    <t>2611-021</t>
  </si>
  <si>
    <t>2611-03</t>
  </si>
  <si>
    <t>2611-031</t>
  </si>
  <si>
    <t>2611-04</t>
  </si>
  <si>
    <t>2611-041</t>
  </si>
  <si>
    <t>1995年</t>
    <rPh sb="4" eb="5">
      <t>ネン</t>
    </rPh>
    <phoneticPr fontId="4"/>
  </si>
  <si>
    <t>2612-011P</t>
  </si>
  <si>
    <t>2621-01</t>
  </si>
  <si>
    <t>039</t>
  </si>
  <si>
    <t>鋼材</t>
  </si>
  <si>
    <t>2621-011</t>
  </si>
  <si>
    <t>2621-012</t>
  </si>
  <si>
    <t>2621-013</t>
  </si>
  <si>
    <t>2621-014</t>
  </si>
  <si>
    <t>2621-015</t>
  </si>
  <si>
    <t>2621-016</t>
  </si>
  <si>
    <t>2622-01</t>
  </si>
  <si>
    <t>2622-011</t>
  </si>
  <si>
    <t>2622-012</t>
  </si>
  <si>
    <t>2623-01</t>
  </si>
  <si>
    <t>冷間仕上鋼材</t>
  </si>
  <si>
    <t>2623-011</t>
  </si>
  <si>
    <t>2623-012</t>
  </si>
  <si>
    <t>2623-02</t>
  </si>
  <si>
    <t>2623-021</t>
  </si>
  <si>
    <t>2631-01</t>
  </si>
  <si>
    <t>鋳鍛鋼</t>
  </si>
  <si>
    <t>040</t>
  </si>
  <si>
    <t>2631-011</t>
  </si>
  <si>
    <t>2631-012</t>
  </si>
  <si>
    <t>2631-02</t>
  </si>
  <si>
    <t>2631-021</t>
  </si>
  <si>
    <t>2631-03</t>
  </si>
  <si>
    <t>鋳鉄品及び鍛工品（鉄）</t>
  </si>
  <si>
    <t>2631-031</t>
  </si>
  <si>
    <t>2631-032</t>
  </si>
  <si>
    <t>2649-01</t>
  </si>
  <si>
    <t>2649-011</t>
  </si>
  <si>
    <t>041</t>
  </si>
  <si>
    <t>2649-09</t>
  </si>
  <si>
    <t>2649-099</t>
  </si>
  <si>
    <t>2711-01</t>
  </si>
  <si>
    <t>2711-011</t>
  </si>
  <si>
    <t>042</t>
  </si>
  <si>
    <t>非鉄金属　　　　　　</t>
  </si>
  <si>
    <t>2711-02</t>
  </si>
  <si>
    <t>2711-021</t>
  </si>
  <si>
    <t>2711-03</t>
  </si>
  <si>
    <t>2711-031</t>
  </si>
  <si>
    <t>2711-09</t>
  </si>
  <si>
    <t>2711-099</t>
  </si>
  <si>
    <t>2712-011P</t>
  </si>
  <si>
    <t>2721-01</t>
  </si>
  <si>
    <t>2721-011</t>
  </si>
  <si>
    <t>043</t>
  </si>
  <si>
    <t>非鉄金属加工製品</t>
  </si>
  <si>
    <t>2721-02</t>
  </si>
  <si>
    <t>2721-021</t>
  </si>
  <si>
    <t>2722-01</t>
  </si>
  <si>
    <t>2722-011</t>
  </si>
  <si>
    <t>2722-02</t>
  </si>
  <si>
    <t>2722-021</t>
  </si>
  <si>
    <t>2722-03</t>
  </si>
  <si>
    <t>2722-031</t>
  </si>
  <si>
    <t>2722-04</t>
  </si>
  <si>
    <t>2722-041</t>
  </si>
  <si>
    <t>2722-09</t>
  </si>
  <si>
    <t>2722-099</t>
  </si>
  <si>
    <t>2811-01</t>
  </si>
  <si>
    <t>2811-011</t>
  </si>
  <si>
    <t>044</t>
  </si>
  <si>
    <t>建設・建築用金属製品</t>
  </si>
  <si>
    <t>金属製品　　　　　　</t>
  </si>
  <si>
    <t>2812-01</t>
  </si>
  <si>
    <t>2812-011</t>
  </si>
  <si>
    <t>2891-01</t>
  </si>
  <si>
    <t>2891-011</t>
  </si>
  <si>
    <t>045</t>
  </si>
  <si>
    <t>2899-01</t>
  </si>
  <si>
    <t>2899-011</t>
  </si>
  <si>
    <t>2899-02</t>
  </si>
  <si>
    <t>2899-021</t>
  </si>
  <si>
    <t>基本分類（518×405）</t>
    <rPh sb="0" eb="2">
      <t>キホン</t>
    </rPh>
    <rPh sb="2" eb="4">
      <t>ブンルイ</t>
    </rPh>
    <phoneticPr fontId="2"/>
  </si>
  <si>
    <t>基本分類（188部門）</t>
    <rPh sb="0" eb="2">
      <t>キホン</t>
    </rPh>
    <rPh sb="2" eb="4">
      <t>ブンルイ</t>
    </rPh>
    <rPh sb="8" eb="10">
      <t>ブモン</t>
    </rPh>
    <phoneticPr fontId="2"/>
  </si>
  <si>
    <t xml:space="preserve"> </t>
  </si>
  <si>
    <t>石炭・原油・天然ガス</t>
    <rPh sb="3" eb="5">
      <t>ゲンユ</t>
    </rPh>
    <rPh sb="6" eb="8">
      <t>テンネン</t>
    </rPh>
    <phoneticPr fontId="11"/>
  </si>
  <si>
    <t>0711-012</t>
  </si>
  <si>
    <t>0711-013</t>
  </si>
  <si>
    <t>1811-021P</t>
  </si>
  <si>
    <t>印刷・製版・製本</t>
    <rPh sb="0" eb="2">
      <t>インサツ</t>
    </rPh>
    <rPh sb="3" eb="5">
      <t>セイハン</t>
    </rPh>
    <rPh sb="6" eb="8">
      <t>セイホン</t>
    </rPh>
    <phoneticPr fontId="14"/>
  </si>
  <si>
    <t>印刷・製版・製本</t>
    <rPh sb="0" eb="2">
      <t>インサツ</t>
    </rPh>
    <rPh sb="3" eb="5">
      <t>セイハン</t>
    </rPh>
    <rPh sb="6" eb="8">
      <t>セイホン</t>
    </rPh>
    <phoneticPr fontId="2"/>
  </si>
  <si>
    <t>その他の無機化学工業製品</t>
    <rPh sb="8" eb="10">
      <t>コウギョウ</t>
    </rPh>
    <phoneticPr fontId="11"/>
  </si>
  <si>
    <t>脂肪族中間物・環式中間物</t>
    <rPh sb="0" eb="2">
      <t>シボウ</t>
    </rPh>
    <rPh sb="2" eb="3">
      <t>ゾク</t>
    </rPh>
    <rPh sb="3" eb="5">
      <t>チュウカン</t>
    </rPh>
    <rPh sb="5" eb="6">
      <t>ブツ</t>
    </rPh>
    <rPh sb="7" eb="8">
      <t>カン</t>
    </rPh>
    <rPh sb="8" eb="9">
      <t>シキ</t>
    </rPh>
    <rPh sb="9" eb="11">
      <t>チュウカン</t>
    </rPh>
    <rPh sb="11" eb="12">
      <t>ブツ</t>
    </rPh>
    <phoneticPr fontId="2"/>
  </si>
  <si>
    <t>その他の有機化学工業製品</t>
    <rPh sb="8" eb="10">
      <t>コウギョウ</t>
    </rPh>
    <phoneticPr fontId="11"/>
  </si>
  <si>
    <t>ﾎﾞﾙﾄ・ﾅｯﾄ・ﾘﾍﾞｯﾄ及びｽﾌﾟﾘﾝｸﾞ</t>
  </si>
  <si>
    <t>食料機械・同装置</t>
    <rPh sb="5" eb="6">
      <t>ドウ</t>
    </rPh>
    <rPh sb="6" eb="8">
      <t>ソウチ</t>
    </rPh>
    <phoneticPr fontId="7"/>
  </si>
  <si>
    <t>3029-05</t>
  </si>
  <si>
    <t>3029-051</t>
  </si>
  <si>
    <t>真空装置・真空機器</t>
    <rPh sb="0" eb="2">
      <t>シンクウ</t>
    </rPh>
    <rPh sb="2" eb="4">
      <t>ソウチ</t>
    </rPh>
    <rPh sb="5" eb="7">
      <t>シンクウ</t>
    </rPh>
    <rPh sb="7" eb="9">
      <t>キキ</t>
    </rPh>
    <phoneticPr fontId="7"/>
  </si>
  <si>
    <t>製材・木材加工・合板機械</t>
    <rPh sb="3" eb="5">
      <t>モクザイ</t>
    </rPh>
    <rPh sb="5" eb="7">
      <t>カコウ</t>
    </rPh>
    <phoneticPr fontId="7"/>
  </si>
  <si>
    <t>産業用電気機器</t>
    <rPh sb="0" eb="3">
      <t>サンギョウヨウ</t>
    </rPh>
    <rPh sb="3" eb="5">
      <t>デンキ</t>
    </rPh>
    <rPh sb="5" eb="7">
      <t>キキ</t>
    </rPh>
    <phoneticPr fontId="2"/>
  </si>
  <si>
    <t>3211-012</t>
  </si>
  <si>
    <t>3211-04</t>
  </si>
  <si>
    <t>3211-041</t>
  </si>
  <si>
    <t>3211-05</t>
  </si>
  <si>
    <t>3211-051</t>
  </si>
  <si>
    <t>内燃機関電装品</t>
    <rPh sb="0" eb="2">
      <t>ナイネン</t>
    </rPh>
    <rPh sb="2" eb="4">
      <t>キカン</t>
    </rPh>
    <rPh sb="4" eb="7">
      <t>デンソウヒン</t>
    </rPh>
    <phoneticPr fontId="14"/>
  </si>
  <si>
    <t>3211-09</t>
  </si>
  <si>
    <t>3211-099</t>
  </si>
  <si>
    <t>その他の産業用電気機器</t>
    <rPh sb="2" eb="3">
      <t>タ</t>
    </rPh>
    <rPh sb="4" eb="7">
      <t>サンギョウヨウ</t>
    </rPh>
    <rPh sb="7" eb="9">
      <t>デンキ</t>
    </rPh>
    <rPh sb="9" eb="11">
      <t>キキ</t>
    </rPh>
    <phoneticPr fontId="14"/>
  </si>
  <si>
    <t>3221-01</t>
  </si>
  <si>
    <t>3221-011</t>
  </si>
  <si>
    <t>電子応用装置</t>
    <rPh sb="0" eb="2">
      <t>デンシ</t>
    </rPh>
    <rPh sb="2" eb="4">
      <t>オウヨウ</t>
    </rPh>
    <rPh sb="4" eb="6">
      <t>ソウチ</t>
    </rPh>
    <phoneticPr fontId="14"/>
  </si>
  <si>
    <t>電子応用装置</t>
    <rPh sb="0" eb="2">
      <t>デンシ</t>
    </rPh>
    <rPh sb="2" eb="4">
      <t>オウヨウ</t>
    </rPh>
    <rPh sb="4" eb="6">
      <t>ソウチ</t>
    </rPh>
    <phoneticPr fontId="2"/>
  </si>
  <si>
    <t>3231-01</t>
  </si>
  <si>
    <t>3231-011</t>
  </si>
  <si>
    <t>電気計測器</t>
    <rPh sb="0" eb="2">
      <t>デンキ</t>
    </rPh>
    <rPh sb="2" eb="5">
      <t>ケイソクキ</t>
    </rPh>
    <phoneticPr fontId="14"/>
  </si>
  <si>
    <t>電気計測器</t>
    <rPh sb="0" eb="2">
      <t>デンキ</t>
    </rPh>
    <rPh sb="2" eb="4">
      <t>ケイソク</t>
    </rPh>
    <rPh sb="4" eb="5">
      <t>キ</t>
    </rPh>
    <phoneticPr fontId="2"/>
  </si>
  <si>
    <t>3241-01</t>
  </si>
  <si>
    <t>3241-011</t>
  </si>
  <si>
    <t>電球類</t>
    <rPh sb="0" eb="2">
      <t>デンキュウ</t>
    </rPh>
    <rPh sb="2" eb="3">
      <t>ルイ</t>
    </rPh>
    <phoneticPr fontId="14"/>
  </si>
  <si>
    <t>その他の電気機器</t>
    <rPh sb="2" eb="3">
      <t>タ</t>
    </rPh>
    <rPh sb="4" eb="6">
      <t>デンキ</t>
    </rPh>
    <rPh sb="6" eb="8">
      <t>キキ</t>
    </rPh>
    <phoneticPr fontId="2"/>
  </si>
  <si>
    <t>3241-02</t>
  </si>
  <si>
    <t>3241-021</t>
  </si>
  <si>
    <t>電気照明器具</t>
    <rPh sb="0" eb="2">
      <t>デンキ</t>
    </rPh>
    <rPh sb="2" eb="4">
      <t>ショウメイ</t>
    </rPh>
    <rPh sb="4" eb="6">
      <t>キグ</t>
    </rPh>
    <phoneticPr fontId="14"/>
  </si>
  <si>
    <t>3241-03</t>
  </si>
  <si>
    <t>3241-031</t>
  </si>
  <si>
    <t>電池</t>
    <rPh sb="0" eb="2">
      <t>デンチ</t>
    </rPh>
    <phoneticPr fontId="14"/>
  </si>
  <si>
    <t>3241-09</t>
  </si>
  <si>
    <t>3241-099</t>
  </si>
  <si>
    <t>その他の電気機械器具</t>
    <rPh sb="2" eb="3">
      <t>タ</t>
    </rPh>
    <rPh sb="4" eb="6">
      <t>デンキ</t>
    </rPh>
    <rPh sb="6" eb="8">
      <t>キカイ</t>
    </rPh>
    <rPh sb="8" eb="10">
      <t>キグ</t>
    </rPh>
    <phoneticPr fontId="14"/>
  </si>
  <si>
    <t>3251-01</t>
  </si>
  <si>
    <t>3251-011</t>
  </si>
  <si>
    <t>民生用エアコンディショナ</t>
    <rPh sb="0" eb="3">
      <t>ミンセイヨウ</t>
    </rPh>
    <phoneticPr fontId="14"/>
  </si>
  <si>
    <t>民生用電気機器</t>
    <rPh sb="0" eb="3">
      <t>ミンセイヨウ</t>
    </rPh>
    <rPh sb="3" eb="5">
      <t>デンキ</t>
    </rPh>
    <rPh sb="5" eb="7">
      <t>キキ</t>
    </rPh>
    <phoneticPr fontId="2"/>
  </si>
  <si>
    <t>3251-02</t>
  </si>
  <si>
    <t>3251-021</t>
  </si>
  <si>
    <t>民生用電気機械（除エアコン）</t>
    <rPh sb="0" eb="3">
      <t>ミンセイヨウ</t>
    </rPh>
    <rPh sb="3" eb="5">
      <t>デンキ</t>
    </rPh>
    <rPh sb="5" eb="7">
      <t>キカイ</t>
    </rPh>
    <rPh sb="8" eb="9">
      <t>ノゾ</t>
    </rPh>
    <phoneticPr fontId="14"/>
  </si>
  <si>
    <t>ビデオ機器</t>
    <rPh sb="3" eb="5">
      <t>キキ</t>
    </rPh>
    <phoneticPr fontId="14"/>
  </si>
  <si>
    <t>民生用電子機器</t>
    <rPh sb="0" eb="3">
      <t>ミンセイヨウ</t>
    </rPh>
    <rPh sb="3" eb="5">
      <t>デンシ</t>
    </rPh>
    <rPh sb="5" eb="7">
      <t>キキ</t>
    </rPh>
    <phoneticPr fontId="2"/>
  </si>
  <si>
    <t>電気音響機器</t>
    <rPh sb="0" eb="2">
      <t>デンキ</t>
    </rPh>
    <rPh sb="2" eb="4">
      <t>オンキョウ</t>
    </rPh>
    <rPh sb="4" eb="6">
      <t>キキ</t>
    </rPh>
    <phoneticPr fontId="14"/>
  </si>
  <si>
    <t>ラジオ・テレビ受信機</t>
    <rPh sb="7" eb="10">
      <t>ジュシンキ</t>
    </rPh>
    <phoneticPr fontId="14"/>
  </si>
  <si>
    <t>有線電気通信機器</t>
    <rPh sb="0" eb="2">
      <t>ユウセン</t>
    </rPh>
    <rPh sb="2" eb="4">
      <t>デンキ</t>
    </rPh>
    <rPh sb="4" eb="6">
      <t>ツウシン</t>
    </rPh>
    <rPh sb="6" eb="8">
      <t>キキ</t>
    </rPh>
    <phoneticPr fontId="14"/>
  </si>
  <si>
    <t>通信機械</t>
    <rPh sb="0" eb="2">
      <t>ツウシン</t>
    </rPh>
    <rPh sb="2" eb="4">
      <t>キカイ</t>
    </rPh>
    <phoneticPr fontId="2"/>
  </si>
  <si>
    <t>携帯電話機</t>
    <rPh sb="0" eb="2">
      <t>ケイタイ</t>
    </rPh>
    <rPh sb="2" eb="5">
      <t>デンワキ</t>
    </rPh>
    <phoneticPr fontId="14"/>
  </si>
  <si>
    <t>無線電機通信機器（除携帯電話機）</t>
    <rPh sb="0" eb="2">
      <t>ムセン</t>
    </rPh>
    <rPh sb="2" eb="4">
      <t>デンキ</t>
    </rPh>
    <rPh sb="4" eb="6">
      <t>ツウシン</t>
    </rPh>
    <rPh sb="6" eb="8">
      <t>キキ</t>
    </rPh>
    <rPh sb="9" eb="10">
      <t>ノゾ</t>
    </rPh>
    <rPh sb="10" eb="12">
      <t>ケイタイ</t>
    </rPh>
    <rPh sb="12" eb="15">
      <t>デンワキ</t>
    </rPh>
    <phoneticPr fontId="14"/>
  </si>
  <si>
    <t>その他の電気通信機器</t>
    <rPh sb="2" eb="3">
      <t>タ</t>
    </rPh>
    <rPh sb="4" eb="6">
      <t>デンキ</t>
    </rPh>
    <rPh sb="6" eb="8">
      <t>ツウシン</t>
    </rPh>
    <rPh sb="8" eb="10">
      <t>キキ</t>
    </rPh>
    <phoneticPr fontId="14"/>
  </si>
  <si>
    <t>電子計算機・同付属装置</t>
    <rPh sb="0" eb="2">
      <t>デンシ</t>
    </rPh>
    <rPh sb="2" eb="4">
      <t>ケイサン</t>
    </rPh>
    <rPh sb="4" eb="5">
      <t>キ</t>
    </rPh>
    <rPh sb="6" eb="7">
      <t>ドウ</t>
    </rPh>
    <rPh sb="7" eb="9">
      <t>フゾク</t>
    </rPh>
    <rPh sb="9" eb="11">
      <t>ソウチ</t>
    </rPh>
    <phoneticPr fontId="2"/>
  </si>
  <si>
    <t>3331-02</t>
  </si>
  <si>
    <t>3331-021</t>
  </si>
  <si>
    <t>電子計算機本体（除パソコン）</t>
    <rPh sb="0" eb="2">
      <t>デンシ</t>
    </rPh>
    <rPh sb="2" eb="5">
      <t>ケイサンキ</t>
    </rPh>
    <rPh sb="5" eb="7">
      <t>ホンタイ</t>
    </rPh>
    <rPh sb="8" eb="9">
      <t>ノゾ</t>
    </rPh>
    <phoneticPr fontId="14"/>
  </si>
  <si>
    <t>3331-03</t>
  </si>
  <si>
    <t>3331-031</t>
  </si>
  <si>
    <t>電子計算機付属装置</t>
    <rPh sb="0" eb="2">
      <t>デンシ</t>
    </rPh>
    <rPh sb="2" eb="5">
      <t>ケイサンキ</t>
    </rPh>
    <rPh sb="5" eb="7">
      <t>フゾク</t>
    </rPh>
    <rPh sb="7" eb="9">
      <t>ソウチ</t>
    </rPh>
    <phoneticPr fontId="14"/>
  </si>
  <si>
    <t>半導体素子</t>
    <rPh sb="0" eb="3">
      <t>ハンドウタイ</t>
    </rPh>
    <rPh sb="3" eb="5">
      <t>ソシ</t>
    </rPh>
    <phoneticPr fontId="14"/>
  </si>
  <si>
    <t>半導体素子・集積回路</t>
    <rPh sb="0" eb="3">
      <t>ハンドウタイ</t>
    </rPh>
    <rPh sb="3" eb="5">
      <t>ソシ</t>
    </rPh>
    <rPh sb="6" eb="8">
      <t>シュウセキ</t>
    </rPh>
    <rPh sb="8" eb="10">
      <t>カイロ</t>
    </rPh>
    <phoneticPr fontId="2"/>
  </si>
  <si>
    <t>集積回路</t>
    <rPh sb="0" eb="2">
      <t>シュウセキ</t>
    </rPh>
    <rPh sb="2" eb="4">
      <t>カイロ</t>
    </rPh>
    <phoneticPr fontId="14"/>
  </si>
  <si>
    <t>電子管</t>
    <rPh sb="0" eb="3">
      <t>デンシカン</t>
    </rPh>
    <phoneticPr fontId="14"/>
  </si>
  <si>
    <t>その他の電子製品</t>
    <rPh sb="2" eb="3">
      <t>タ</t>
    </rPh>
    <rPh sb="4" eb="6">
      <t>デンシ</t>
    </rPh>
    <rPh sb="6" eb="8">
      <t>セイヒン</t>
    </rPh>
    <phoneticPr fontId="2"/>
  </si>
  <si>
    <t>液晶素子</t>
    <rPh sb="0" eb="2">
      <t>エキショウ</t>
    </rPh>
    <rPh sb="2" eb="4">
      <t>ソシ</t>
    </rPh>
    <phoneticPr fontId="14"/>
  </si>
  <si>
    <t>磁気テープ・磁気ディスク</t>
    <rPh sb="0" eb="2">
      <t>ジキ</t>
    </rPh>
    <rPh sb="6" eb="8">
      <t>ジキ</t>
    </rPh>
    <phoneticPr fontId="14"/>
  </si>
  <si>
    <t>その他の電子部品</t>
    <rPh sb="2" eb="3">
      <t>タ</t>
    </rPh>
    <rPh sb="4" eb="6">
      <t>デンシ</t>
    </rPh>
    <rPh sb="6" eb="8">
      <t>ブヒン</t>
    </rPh>
    <phoneticPr fontId="14"/>
  </si>
  <si>
    <t>がん具</t>
    <rPh sb="2" eb="3">
      <t>グ</t>
    </rPh>
    <phoneticPr fontId="14"/>
  </si>
  <si>
    <t>がん具・運動用品</t>
  </si>
  <si>
    <t>下水道　★★</t>
  </si>
  <si>
    <t>国内航空旅客輸送</t>
    <rPh sb="0" eb="1">
      <t>クニ</t>
    </rPh>
    <phoneticPr fontId="14"/>
  </si>
  <si>
    <t>国内航空貨物輸送</t>
    <rPh sb="0" eb="1">
      <t>クニ</t>
    </rPh>
    <phoneticPr fontId="14"/>
  </si>
  <si>
    <t>貨物利用運送</t>
    <rPh sb="0" eb="2">
      <t>カモツ</t>
    </rPh>
    <rPh sb="2" eb="4">
      <t>リヨウ</t>
    </rPh>
    <rPh sb="4" eb="6">
      <t>ウンソウ</t>
    </rPh>
    <phoneticPr fontId="14"/>
  </si>
  <si>
    <t>貨物利用運送</t>
    <rPh sb="0" eb="2">
      <t>カモツ</t>
    </rPh>
    <rPh sb="2" eb="4">
      <t>リヨウ</t>
    </rPh>
    <rPh sb="4" eb="6">
      <t>ウンソウ</t>
    </rPh>
    <phoneticPr fontId="2"/>
  </si>
  <si>
    <t>水運施設管理 ★★</t>
  </si>
  <si>
    <t>郵便・信書便</t>
    <rPh sb="0" eb="2">
      <t>ユウビン</t>
    </rPh>
    <rPh sb="3" eb="5">
      <t>シンショ</t>
    </rPh>
    <rPh sb="5" eb="6">
      <t>ビン</t>
    </rPh>
    <phoneticPr fontId="14"/>
  </si>
  <si>
    <t>郵便・信書便</t>
    <rPh sb="0" eb="2">
      <t>ユウビン</t>
    </rPh>
    <rPh sb="3" eb="5">
      <t>シンショ</t>
    </rPh>
    <rPh sb="5" eb="6">
      <t>ビン</t>
    </rPh>
    <phoneticPr fontId="2"/>
  </si>
  <si>
    <t>7331-011</t>
  </si>
  <si>
    <t>ソフトウェア業</t>
    <rPh sb="6" eb="7">
      <t>ギョウ</t>
    </rPh>
    <phoneticPr fontId="14"/>
  </si>
  <si>
    <t>情報サービス</t>
    <rPh sb="0" eb="2">
      <t>ジョウホウ</t>
    </rPh>
    <phoneticPr fontId="2"/>
  </si>
  <si>
    <t>7331-012</t>
  </si>
  <si>
    <t>情報処理・提供サービス</t>
    <rPh sb="0" eb="2">
      <t>ジョウホウ</t>
    </rPh>
    <rPh sb="2" eb="4">
      <t>ショリ</t>
    </rPh>
    <rPh sb="5" eb="7">
      <t>テイキョウ</t>
    </rPh>
    <phoneticPr fontId="14"/>
  </si>
  <si>
    <t>7341-01</t>
  </si>
  <si>
    <t>7341-011</t>
  </si>
  <si>
    <t>インターネット付随サービス</t>
    <rPh sb="7" eb="9">
      <t>フズイ</t>
    </rPh>
    <phoneticPr fontId="14"/>
  </si>
  <si>
    <t>インターネット付随サービス</t>
    <rPh sb="7" eb="9">
      <t>フズイ</t>
    </rPh>
    <phoneticPr fontId="2"/>
  </si>
  <si>
    <t>7351-01</t>
  </si>
  <si>
    <t>7351-011</t>
  </si>
  <si>
    <t>映像情報制作・配給業</t>
    <rPh sb="0" eb="2">
      <t>エイゾウ</t>
    </rPh>
    <rPh sb="2" eb="4">
      <t>ジョウホウ</t>
    </rPh>
    <rPh sb="4" eb="6">
      <t>セイサク</t>
    </rPh>
    <rPh sb="7" eb="9">
      <t>ハイキュウ</t>
    </rPh>
    <rPh sb="9" eb="10">
      <t>ギョウ</t>
    </rPh>
    <phoneticPr fontId="14"/>
  </si>
  <si>
    <t>映像・文字情報制作</t>
    <rPh sb="0" eb="2">
      <t>エイゾウ</t>
    </rPh>
    <rPh sb="3" eb="5">
      <t>モジ</t>
    </rPh>
    <rPh sb="5" eb="7">
      <t>ジョウホウ</t>
    </rPh>
    <rPh sb="7" eb="9">
      <t>セイサク</t>
    </rPh>
    <phoneticPr fontId="2"/>
  </si>
  <si>
    <t>7351-02</t>
  </si>
  <si>
    <t>7351-021</t>
  </si>
  <si>
    <t>新聞</t>
    <rPh sb="0" eb="2">
      <t>シンブン</t>
    </rPh>
    <phoneticPr fontId="14"/>
  </si>
  <si>
    <t>7351-03</t>
  </si>
  <si>
    <t>7351-031</t>
  </si>
  <si>
    <t>出版</t>
    <rPh sb="0" eb="2">
      <t>シュッパン</t>
    </rPh>
    <phoneticPr fontId="14"/>
  </si>
  <si>
    <t>7351-04</t>
  </si>
  <si>
    <t>7351-041</t>
  </si>
  <si>
    <t>学 校 教 育（国公立）★★</t>
  </si>
  <si>
    <t>学校教育（私立）  ★</t>
  </si>
  <si>
    <t>社会教育（非営利） ★</t>
  </si>
  <si>
    <t>社会保険事業（非営利） ★</t>
  </si>
  <si>
    <t>社会福祉（非営利） ★</t>
  </si>
  <si>
    <t>8313-05</t>
  </si>
  <si>
    <t>8313-051</t>
  </si>
  <si>
    <t>社会福祉（産業）</t>
    <rPh sb="0" eb="2">
      <t>シャカイ</t>
    </rPh>
    <rPh sb="2" eb="4">
      <t>フクシ</t>
    </rPh>
    <rPh sb="5" eb="7">
      <t>サンギョウ</t>
    </rPh>
    <phoneticPr fontId="14"/>
  </si>
  <si>
    <t>8512-013</t>
  </si>
  <si>
    <t>8512-014</t>
  </si>
  <si>
    <t>8512-015</t>
  </si>
  <si>
    <t>ｽﾎﾟｰﾂ・娯楽用品・その他の物品賃貸業</t>
  </si>
  <si>
    <t>8514-10</t>
  </si>
  <si>
    <t>8514-101</t>
  </si>
  <si>
    <t>娯楽サービス</t>
    <rPh sb="0" eb="2">
      <t>ゴラク</t>
    </rPh>
    <phoneticPr fontId="2"/>
  </si>
  <si>
    <t>興行場（除別掲）・興行団</t>
    <rPh sb="0" eb="2">
      <t>コウギョウ</t>
    </rPh>
    <rPh sb="2" eb="3">
      <t>バ</t>
    </rPh>
    <rPh sb="4" eb="5">
      <t>ノゾ</t>
    </rPh>
    <rPh sb="5" eb="6">
      <t>ベツ</t>
    </rPh>
    <rPh sb="6" eb="7">
      <t>ケイ</t>
    </rPh>
    <rPh sb="9" eb="11">
      <t>コウギョウ</t>
    </rPh>
    <rPh sb="11" eb="12">
      <t>ダン</t>
    </rPh>
    <phoneticPr fontId="14"/>
  </si>
  <si>
    <t>ｽﾎﾟｰﾂ施設提供業・公園・遊園地</t>
  </si>
  <si>
    <t>宿泊業</t>
    <rPh sb="0" eb="2">
      <t>シュクハク</t>
    </rPh>
    <rPh sb="2" eb="3">
      <t>ギョウ</t>
    </rPh>
    <phoneticPr fontId="14"/>
  </si>
  <si>
    <t>宿泊業</t>
    <rPh sb="2" eb="3">
      <t>ギョウ</t>
    </rPh>
    <phoneticPr fontId="11"/>
  </si>
  <si>
    <t>8614-01</t>
  </si>
  <si>
    <t>8614-011</t>
  </si>
  <si>
    <t>洗濯業</t>
    <rPh sb="0" eb="3">
      <t>センタクギョウ</t>
    </rPh>
    <phoneticPr fontId="14"/>
  </si>
  <si>
    <t>洗濯・理容・美容・浴場業</t>
    <rPh sb="0" eb="2">
      <t>センタク</t>
    </rPh>
    <rPh sb="3" eb="5">
      <t>リヨウ</t>
    </rPh>
    <rPh sb="6" eb="8">
      <t>ビヨウ</t>
    </rPh>
    <rPh sb="9" eb="11">
      <t>ヨクジョウ</t>
    </rPh>
    <rPh sb="11" eb="12">
      <t>ギョウ</t>
    </rPh>
    <phoneticPr fontId="2"/>
  </si>
  <si>
    <t>8614-02</t>
  </si>
  <si>
    <t>8614-021</t>
  </si>
  <si>
    <t>8614-03</t>
  </si>
  <si>
    <t>8614-031</t>
  </si>
  <si>
    <t>8614-04</t>
  </si>
  <si>
    <t>8614-041</t>
  </si>
  <si>
    <t>8614-09</t>
  </si>
  <si>
    <t>8614-099</t>
  </si>
  <si>
    <t>その他の洗濯業・理容業・美容業・浴場業</t>
    <rPh sb="2" eb="3">
      <t>タ</t>
    </rPh>
    <rPh sb="4" eb="7">
      <t>センタクギョウ</t>
    </rPh>
    <rPh sb="8" eb="11">
      <t>リヨウギョウ</t>
    </rPh>
    <rPh sb="12" eb="15">
      <t>ビヨウギョウ</t>
    </rPh>
    <rPh sb="16" eb="18">
      <t>ヨクジョウ</t>
    </rPh>
    <rPh sb="18" eb="19">
      <t>ギョウ</t>
    </rPh>
    <phoneticPr fontId="14"/>
  </si>
  <si>
    <t>個人教授業</t>
    <rPh sb="4" eb="5">
      <t>ギョウ</t>
    </rPh>
    <phoneticPr fontId="14"/>
  </si>
  <si>
    <t>(注)2　部門コードにおける｢Ｐ｣は仮設部門を示す。</t>
    <rPh sb="18" eb="20">
      <t>カセツ</t>
    </rPh>
    <phoneticPr fontId="4"/>
  </si>
  <si>
    <t>中央政府個別的消費支出（〃）</t>
  </si>
  <si>
    <t>地方政府集合的消費支出（〃）</t>
  </si>
  <si>
    <t>地方政府個別的消費支出（〃）</t>
  </si>
  <si>
    <t>輸出（普通貿易）</t>
  </si>
  <si>
    <t>輸出（特殊貿易）</t>
  </si>
  <si>
    <t>輸出（直接購入）</t>
  </si>
  <si>
    <t>（控除）輸入（普通貿易）</t>
  </si>
  <si>
    <t>（控除）輸入</t>
  </si>
  <si>
    <t>（控除）輸入（特殊貿易）</t>
  </si>
  <si>
    <t>（控除）輸入（直接購入）</t>
  </si>
  <si>
    <t>（控除）関税</t>
  </si>
  <si>
    <t>（控除）輸入計</t>
  </si>
  <si>
    <t>（控除）移入</t>
  </si>
  <si>
    <t>資本減耗引当(社会資本減耗分)</t>
  </si>
  <si>
    <t>間接税（除関税）</t>
  </si>
  <si>
    <t>（控除）補助金</t>
  </si>
  <si>
    <t>9440-00</t>
  </si>
  <si>
    <t>9450-00</t>
  </si>
  <si>
    <t>平成17年</t>
    <rPh sb="0" eb="2">
      <t>ヘイセイ</t>
    </rPh>
    <rPh sb="4" eb="5">
      <t>ネン</t>
    </rPh>
    <phoneticPr fontId="4"/>
  </si>
  <si>
    <t>2005年</t>
    <rPh sb="4" eb="5">
      <t>ネン</t>
    </rPh>
    <phoneticPr fontId="4"/>
  </si>
  <si>
    <t>　</t>
  </si>
  <si>
    <t>2612-011</t>
  </si>
  <si>
    <t>2712-011</t>
  </si>
  <si>
    <t>真空装置・真空機器</t>
    <rPh sb="0" eb="2">
      <t>シンクウ</t>
    </rPh>
    <rPh sb="2" eb="4">
      <t>ソウチ</t>
    </rPh>
    <rPh sb="5" eb="7">
      <t>シンクウ</t>
    </rPh>
    <rPh sb="7" eb="9">
      <t>キキ</t>
    </rPh>
    <phoneticPr fontId="4"/>
  </si>
  <si>
    <t>再生資源回収・加工処理</t>
    <rPh sb="0" eb="2">
      <t>サイセイ</t>
    </rPh>
    <rPh sb="2" eb="4">
      <t>シゲン</t>
    </rPh>
    <rPh sb="4" eb="6">
      <t>カイシュウ</t>
    </rPh>
    <rPh sb="7" eb="9">
      <t>カコウ</t>
    </rPh>
    <rPh sb="9" eb="11">
      <t>ショリ</t>
    </rPh>
    <phoneticPr fontId="4"/>
  </si>
  <si>
    <t>住宅賃貸料（帰属家賃）</t>
    <rPh sb="0" eb="2">
      <t>ジュウタク</t>
    </rPh>
    <rPh sb="2" eb="5">
      <t>チンタイリョウ</t>
    </rPh>
    <rPh sb="6" eb="8">
      <t>キゾク</t>
    </rPh>
    <rPh sb="8" eb="10">
      <t>ヤチン</t>
    </rPh>
    <phoneticPr fontId="4"/>
  </si>
  <si>
    <t>貨物利用運送</t>
  </si>
  <si>
    <t>郵便・信書便</t>
  </si>
  <si>
    <t>固定電気通信</t>
    <rPh sb="0" eb="2">
      <t>コテイ</t>
    </rPh>
    <rPh sb="2" eb="4">
      <t>デンキ</t>
    </rPh>
    <rPh sb="4" eb="6">
      <t>ツウシン</t>
    </rPh>
    <phoneticPr fontId="4"/>
  </si>
  <si>
    <t>その他の電気通信</t>
    <phoneticPr fontId="4"/>
  </si>
  <si>
    <t>インターネット附随サービス</t>
  </si>
  <si>
    <t>宿泊業</t>
  </si>
  <si>
    <t>（出所）兵庫県統計課「平成7年兵庫県産業連関表」、「平成12年兵庫県産業連関表」、「平成17年兵庫県産業連関表」</t>
    <rPh sb="1" eb="3">
      <t>シュッショ</t>
    </rPh>
    <rPh sb="4" eb="7">
      <t>ヒョウゴケン</t>
    </rPh>
    <rPh sb="7" eb="9">
      <t>トウケイ</t>
    </rPh>
    <rPh sb="9" eb="10">
      <t>カ</t>
    </rPh>
    <rPh sb="11" eb="13">
      <t>ヘイセイ</t>
    </rPh>
    <rPh sb="14" eb="15">
      <t>ネン</t>
    </rPh>
    <rPh sb="15" eb="18">
      <t>ヒョウゴケン</t>
    </rPh>
    <rPh sb="18" eb="20">
      <t>サンギョウ</t>
    </rPh>
    <rPh sb="20" eb="22">
      <t>レンカン</t>
    </rPh>
    <rPh sb="22" eb="23">
      <t>ヒョウ</t>
    </rPh>
    <rPh sb="26" eb="28">
      <t>ヘイセイ</t>
    </rPh>
    <rPh sb="30" eb="31">
      <t>ネン</t>
    </rPh>
    <rPh sb="31" eb="34">
      <t>ヒョウゴケン</t>
    </rPh>
    <rPh sb="34" eb="36">
      <t>サンギョウ</t>
    </rPh>
    <rPh sb="36" eb="38">
      <t>レンカン</t>
    </rPh>
    <rPh sb="38" eb="39">
      <t>ヒョウ</t>
    </rPh>
    <phoneticPr fontId="4"/>
  </si>
  <si>
    <t>平成17年兵庫県産業連関表</t>
    <phoneticPr fontId="4"/>
  </si>
  <si>
    <t>統合中分類 (109部門)</t>
    <phoneticPr fontId="4"/>
  </si>
  <si>
    <t>統合大分類 (36部門)</t>
    <phoneticPr fontId="2"/>
  </si>
  <si>
    <t>農業　　　　　</t>
  </si>
  <si>
    <t>小麦（国産）</t>
    <phoneticPr fontId="4"/>
  </si>
  <si>
    <t>小麦（輸入）</t>
    <phoneticPr fontId="4"/>
  </si>
  <si>
    <t>大麦（国産）</t>
    <phoneticPr fontId="4"/>
  </si>
  <si>
    <t>大麦（輸入）</t>
    <phoneticPr fontId="4"/>
  </si>
  <si>
    <t>大豆（国産）</t>
    <phoneticPr fontId="4"/>
  </si>
  <si>
    <t>大豆（輸入）</t>
    <phoneticPr fontId="4"/>
  </si>
  <si>
    <t>野菜（露地）</t>
    <phoneticPr fontId="4"/>
  </si>
  <si>
    <t>野菜（施設）</t>
    <phoneticPr fontId="4"/>
  </si>
  <si>
    <t>生ゴム（輸入）</t>
    <phoneticPr fontId="4"/>
  </si>
  <si>
    <t>綿花（輸入）</t>
    <phoneticPr fontId="4"/>
  </si>
  <si>
    <t>02</t>
  </si>
  <si>
    <t>素材（国産）</t>
    <phoneticPr fontId="4"/>
  </si>
  <si>
    <t>素材（輸入）</t>
    <phoneticPr fontId="4"/>
  </si>
  <si>
    <t>海面漁業（国産）</t>
    <phoneticPr fontId="4"/>
  </si>
  <si>
    <t>03</t>
  </si>
  <si>
    <t>海面漁業（輸入）</t>
    <phoneticPr fontId="4"/>
  </si>
  <si>
    <t>04</t>
  </si>
  <si>
    <t>石炭・原油・天然ガス</t>
    <rPh sb="0" eb="2">
      <t>セキタン</t>
    </rPh>
    <phoneticPr fontId="14"/>
  </si>
  <si>
    <t>と畜（含肉鶏処理）</t>
    <phoneticPr fontId="4"/>
  </si>
  <si>
    <t>05</t>
  </si>
  <si>
    <t>飲食料品　　　　　　　</t>
    <rPh sb="0" eb="1">
      <t>イン</t>
    </rPh>
    <rPh sb="1" eb="4">
      <t>ショクリョウヒン</t>
    </rPh>
    <phoneticPr fontId="14"/>
  </si>
  <si>
    <t>牛肉（枝肉）</t>
    <phoneticPr fontId="4"/>
  </si>
  <si>
    <t>豚肉（枝肉）</t>
    <phoneticPr fontId="4"/>
  </si>
  <si>
    <t>その他の肉（枝肉）</t>
    <phoneticPr fontId="4"/>
  </si>
  <si>
    <t>06</t>
  </si>
  <si>
    <t>07</t>
  </si>
  <si>
    <t>08</t>
  </si>
  <si>
    <t>無機化学工業製品</t>
    <rPh sb="4" eb="6">
      <t>コウギョウ</t>
    </rPh>
    <phoneticPr fontId="14"/>
  </si>
  <si>
    <t>石油化学基礎製品</t>
    <rPh sb="0" eb="2">
      <t>セキユ</t>
    </rPh>
    <rPh sb="2" eb="4">
      <t>カガク</t>
    </rPh>
    <rPh sb="4" eb="6">
      <t>キソ</t>
    </rPh>
    <rPh sb="6" eb="8">
      <t>セイヒン</t>
    </rPh>
    <phoneticPr fontId="14"/>
  </si>
  <si>
    <t>有機化学工業製品（除石油化学基礎製品）</t>
    <rPh sb="4" eb="6">
      <t>コウギョウ</t>
    </rPh>
    <rPh sb="9" eb="10">
      <t>ノゾ</t>
    </rPh>
    <rPh sb="10" eb="12">
      <t>セキユ</t>
    </rPh>
    <rPh sb="12" eb="14">
      <t>カガク</t>
    </rPh>
    <rPh sb="14" eb="16">
      <t>キソ</t>
    </rPh>
    <rPh sb="16" eb="18">
      <t>セイヒン</t>
    </rPh>
    <phoneticPr fontId="14"/>
  </si>
  <si>
    <t>09</t>
  </si>
  <si>
    <t>10</t>
  </si>
  <si>
    <t>11</t>
  </si>
  <si>
    <t>粗鋼（転炉）</t>
    <phoneticPr fontId="4"/>
  </si>
  <si>
    <t>粗鋼（電気炉）</t>
    <phoneticPr fontId="4"/>
  </si>
  <si>
    <t>鍛工品（鉄）</t>
    <phoneticPr fontId="4"/>
  </si>
  <si>
    <t>12</t>
  </si>
  <si>
    <t>13</t>
  </si>
  <si>
    <t>ﾎﾞﾙﾄ・ﾅｯﾄ・ﾘﾍﾞｯﾄ及びｽﾌﾟﾘﾝｸﾞ</t>
    <phoneticPr fontId="4"/>
  </si>
  <si>
    <t>配管工事付属品・粉末冶金製品・道具類</t>
    <phoneticPr fontId="4"/>
  </si>
  <si>
    <t>14</t>
  </si>
  <si>
    <t>その他の一般機器及び部品</t>
    <rPh sb="8" eb="9">
      <t>オヨ</t>
    </rPh>
    <rPh sb="10" eb="12">
      <t>ブヒン</t>
    </rPh>
    <phoneticPr fontId="14"/>
  </si>
  <si>
    <t>産業用電気機器</t>
    <rPh sb="0" eb="3">
      <t>サンギョウヨウ</t>
    </rPh>
    <rPh sb="3" eb="5">
      <t>デンキ</t>
    </rPh>
    <rPh sb="5" eb="7">
      <t>キキ</t>
    </rPh>
    <phoneticPr fontId="14"/>
  </si>
  <si>
    <t>15</t>
  </si>
  <si>
    <t>電子応用装置・電気計測器</t>
    <rPh sb="0" eb="2">
      <t>デンシ</t>
    </rPh>
    <rPh sb="2" eb="4">
      <t>オウヨウ</t>
    </rPh>
    <rPh sb="4" eb="6">
      <t>ソウチ</t>
    </rPh>
    <rPh sb="7" eb="9">
      <t>デンキ</t>
    </rPh>
    <rPh sb="9" eb="11">
      <t>ケイソク</t>
    </rPh>
    <rPh sb="11" eb="12">
      <t>キ</t>
    </rPh>
    <phoneticPr fontId="14"/>
  </si>
  <si>
    <t>その他の電気機器</t>
    <rPh sb="2" eb="3">
      <t>タ</t>
    </rPh>
    <rPh sb="4" eb="6">
      <t>デンキ</t>
    </rPh>
    <rPh sb="6" eb="8">
      <t>キキ</t>
    </rPh>
    <phoneticPr fontId="14"/>
  </si>
  <si>
    <t>民生用電気機器</t>
    <rPh sb="0" eb="3">
      <t>ミンセイヨウ</t>
    </rPh>
    <rPh sb="3" eb="5">
      <t>デンキ</t>
    </rPh>
    <rPh sb="5" eb="7">
      <t>キキ</t>
    </rPh>
    <phoneticPr fontId="14"/>
  </si>
  <si>
    <t>通信機器・同関連機器</t>
    <rPh sb="0" eb="2">
      <t>ツウシン</t>
    </rPh>
    <rPh sb="2" eb="4">
      <t>キキ</t>
    </rPh>
    <rPh sb="5" eb="6">
      <t>ドウ</t>
    </rPh>
    <rPh sb="6" eb="8">
      <t>カンレン</t>
    </rPh>
    <rPh sb="8" eb="10">
      <t>キキ</t>
    </rPh>
    <phoneticPr fontId="14"/>
  </si>
  <si>
    <t>情報・通信機器</t>
    <rPh sb="0" eb="2">
      <t>ジョウホウ</t>
    </rPh>
    <rPh sb="3" eb="5">
      <t>ツウシン</t>
    </rPh>
    <rPh sb="5" eb="7">
      <t>キキ</t>
    </rPh>
    <phoneticPr fontId="14"/>
  </si>
  <si>
    <t>電子計算機・同関連機器</t>
    <rPh sb="0" eb="2">
      <t>デンシ</t>
    </rPh>
    <rPh sb="2" eb="5">
      <t>ケイサンキ</t>
    </rPh>
    <rPh sb="6" eb="7">
      <t>ドウ</t>
    </rPh>
    <rPh sb="7" eb="9">
      <t>カンレン</t>
    </rPh>
    <rPh sb="9" eb="11">
      <t>キキ</t>
    </rPh>
    <phoneticPr fontId="14"/>
  </si>
  <si>
    <t>半導体素子・集積回路</t>
    <rPh sb="0" eb="3">
      <t>ハンドウタイ</t>
    </rPh>
    <rPh sb="3" eb="5">
      <t>ソシ</t>
    </rPh>
    <rPh sb="6" eb="8">
      <t>シュウセキ</t>
    </rPh>
    <rPh sb="8" eb="10">
      <t>カイロ</t>
    </rPh>
    <phoneticPr fontId="14"/>
  </si>
  <si>
    <t>電子部品</t>
    <rPh sb="0" eb="2">
      <t>デンシ</t>
    </rPh>
    <rPh sb="2" eb="4">
      <t>ブヒン</t>
    </rPh>
    <phoneticPr fontId="14"/>
  </si>
  <si>
    <t>乗用車</t>
    <rPh sb="0" eb="3">
      <t>ジョウヨウシャ</t>
    </rPh>
    <phoneticPr fontId="11"/>
  </si>
  <si>
    <t>その他の自動車</t>
    <rPh sb="2" eb="3">
      <t>タ</t>
    </rPh>
    <rPh sb="4" eb="7">
      <t>ジドウシャ</t>
    </rPh>
    <phoneticPr fontId="14"/>
  </si>
  <si>
    <t>059</t>
  </si>
  <si>
    <t>自動車部品・同付属品</t>
    <rPh sb="0" eb="3">
      <t>ジドウシャ</t>
    </rPh>
    <rPh sb="3" eb="5">
      <t>ブヒン</t>
    </rPh>
    <rPh sb="6" eb="7">
      <t>ドウ</t>
    </rPh>
    <rPh sb="7" eb="10">
      <t>フゾクヒン</t>
    </rPh>
    <phoneticPr fontId="14"/>
  </si>
  <si>
    <t>060</t>
  </si>
  <si>
    <t>061</t>
  </si>
  <si>
    <t>062</t>
  </si>
  <si>
    <t>063</t>
  </si>
  <si>
    <t>その他の製造工業製品（３／３）</t>
    <phoneticPr fontId="4"/>
  </si>
  <si>
    <t>064</t>
  </si>
  <si>
    <t>住宅建築（木造）</t>
    <phoneticPr fontId="4"/>
  </si>
  <si>
    <t>065</t>
  </si>
  <si>
    <t>住宅建築（非木造）</t>
    <phoneticPr fontId="4"/>
  </si>
  <si>
    <t>非住宅建築（木造）</t>
    <phoneticPr fontId="4"/>
  </si>
  <si>
    <t>非住宅建築（非木造）</t>
    <phoneticPr fontId="4"/>
  </si>
  <si>
    <t>066</t>
  </si>
  <si>
    <t>067</t>
  </si>
  <si>
    <t>068</t>
  </si>
  <si>
    <t>069</t>
  </si>
  <si>
    <t>070</t>
  </si>
  <si>
    <t>071</t>
  </si>
  <si>
    <t>下水道　★★</t>
    <phoneticPr fontId="4"/>
  </si>
  <si>
    <t>072</t>
  </si>
  <si>
    <t>廃棄物処理（産業）</t>
    <phoneticPr fontId="4"/>
  </si>
  <si>
    <t>075</t>
  </si>
  <si>
    <t>公的金融（帰属利子）</t>
    <phoneticPr fontId="4"/>
  </si>
  <si>
    <t>民間金融（帰属利子）</t>
    <phoneticPr fontId="4"/>
  </si>
  <si>
    <t>公的金融（手数料）</t>
    <phoneticPr fontId="4"/>
  </si>
  <si>
    <t>民間金融（手数料）</t>
    <phoneticPr fontId="4"/>
  </si>
  <si>
    <t>076</t>
  </si>
  <si>
    <t>077</t>
  </si>
  <si>
    <t>078</t>
  </si>
  <si>
    <t>住宅賃貸料（帰属家賃）</t>
    <phoneticPr fontId="4"/>
  </si>
  <si>
    <t>079</t>
  </si>
  <si>
    <t>080</t>
  </si>
  <si>
    <t>道路貨物輸送</t>
    <phoneticPr fontId="4"/>
  </si>
  <si>
    <t>貨物利用運送</t>
    <rPh sb="2" eb="4">
      <t>リヨウ</t>
    </rPh>
    <rPh sb="4" eb="6">
      <t>ウンソウ</t>
    </rPh>
    <phoneticPr fontId="14"/>
  </si>
  <si>
    <t>水運施設管理 ★★</t>
    <phoneticPr fontId="4"/>
  </si>
  <si>
    <t>情報通信</t>
    <rPh sb="0" eb="2">
      <t>ジョウホウ</t>
    </rPh>
    <rPh sb="2" eb="4">
      <t>ツウシン</t>
    </rPh>
    <phoneticPr fontId="14"/>
  </si>
  <si>
    <t>7331-01</t>
  </si>
  <si>
    <t>情報サービス</t>
    <rPh sb="0" eb="2">
      <t>ジョウホウ</t>
    </rPh>
    <phoneticPr fontId="14"/>
  </si>
  <si>
    <t>映像・文字情報制作</t>
    <rPh sb="0" eb="2">
      <t>エイゾウ</t>
    </rPh>
    <rPh sb="3" eb="5">
      <t>モジ</t>
    </rPh>
    <rPh sb="5" eb="7">
      <t>ジョウホウ</t>
    </rPh>
    <rPh sb="7" eb="9">
      <t>セイサク</t>
    </rPh>
    <phoneticPr fontId="14"/>
  </si>
  <si>
    <t>公務（中央）★★</t>
    <phoneticPr fontId="4"/>
  </si>
  <si>
    <t>公務（地方）★★</t>
    <phoneticPr fontId="4"/>
  </si>
  <si>
    <t>学 校 教 育（国公立）★★</t>
    <phoneticPr fontId="4"/>
  </si>
  <si>
    <t>学校教育（私立）  ★</t>
    <phoneticPr fontId="4"/>
  </si>
  <si>
    <t>社会教育（国公立）★★</t>
    <phoneticPr fontId="4"/>
  </si>
  <si>
    <t>社会教育（非営利） ★</t>
    <phoneticPr fontId="4"/>
  </si>
  <si>
    <t>医療（国公立）</t>
    <phoneticPr fontId="4"/>
  </si>
  <si>
    <t>医療・保健</t>
  </si>
  <si>
    <t>医療（公益法人等）</t>
    <phoneticPr fontId="4"/>
  </si>
  <si>
    <t>医療（医療法人等）</t>
    <phoneticPr fontId="4"/>
  </si>
  <si>
    <t>保健衛生（国公立）★★</t>
    <phoneticPr fontId="4"/>
  </si>
  <si>
    <t>保健衛生（産業）</t>
    <phoneticPr fontId="4"/>
  </si>
  <si>
    <t>社会保険事業（国公立）★★</t>
    <phoneticPr fontId="4"/>
  </si>
  <si>
    <t>社会保険事業（非営利） ★</t>
    <phoneticPr fontId="4"/>
  </si>
  <si>
    <t>社会福祉（国公立）★★</t>
    <phoneticPr fontId="4"/>
  </si>
  <si>
    <t>社会福祉（非営利） ★</t>
    <phoneticPr fontId="4"/>
  </si>
  <si>
    <t>介護（居宅）</t>
    <phoneticPr fontId="4"/>
  </si>
  <si>
    <t>介護（施設）</t>
    <phoneticPr fontId="4"/>
  </si>
  <si>
    <t>広告</t>
    <rPh sb="0" eb="2">
      <t>コウコク</t>
    </rPh>
    <phoneticPr fontId="14"/>
  </si>
  <si>
    <t>産業用機械器具（除建設機械器具）賃貸業</t>
    <phoneticPr fontId="4"/>
  </si>
  <si>
    <t>ｽﾎﾟｰﾂ・娯楽用品・その他の物品賃貸業</t>
    <phoneticPr fontId="4"/>
  </si>
  <si>
    <t>娯楽サービス</t>
    <rPh sb="0" eb="2">
      <t>ゴラク</t>
    </rPh>
    <phoneticPr fontId="14"/>
  </si>
  <si>
    <t>対個人サービス</t>
    <rPh sb="0" eb="1">
      <t>タイ</t>
    </rPh>
    <rPh sb="1" eb="3">
      <t>コジン</t>
    </rPh>
    <phoneticPr fontId="14"/>
  </si>
  <si>
    <t>ｽﾎﾟｰﾂ施設提供業・公園・遊園地</t>
    <phoneticPr fontId="4"/>
  </si>
  <si>
    <t>106</t>
  </si>
  <si>
    <t>洗濯・理容・美容・浴場業</t>
    <rPh sb="0" eb="2">
      <t>センタク</t>
    </rPh>
    <rPh sb="3" eb="5">
      <t>リヨウ</t>
    </rPh>
    <rPh sb="6" eb="8">
      <t>ビヨウ</t>
    </rPh>
    <rPh sb="9" eb="11">
      <t>ヨクジョウ</t>
    </rPh>
    <rPh sb="11" eb="12">
      <t>ギョウ</t>
    </rPh>
    <phoneticPr fontId="14"/>
  </si>
  <si>
    <t>107</t>
  </si>
  <si>
    <t>その他の対個人サービス</t>
    <rPh sb="2" eb="3">
      <t>タ</t>
    </rPh>
    <rPh sb="4" eb="5">
      <t>タイ</t>
    </rPh>
    <rPh sb="5" eb="7">
      <t>コジン</t>
    </rPh>
    <phoneticPr fontId="14"/>
  </si>
  <si>
    <t>108</t>
  </si>
  <si>
    <t>35</t>
  </si>
  <si>
    <t>109</t>
  </si>
  <si>
    <t>110</t>
  </si>
  <si>
    <t>(注)1　部門名称の「★」は、生産活動主体を次のように示す。</t>
    <phoneticPr fontId="4"/>
  </si>
  <si>
    <t>　★★:　政府サービス生産者</t>
    <phoneticPr fontId="4"/>
  </si>
  <si>
    <t>　★　:　対家計民間非営利サービス生産者</t>
    <phoneticPr fontId="4"/>
  </si>
  <si>
    <t>　無印:　産業</t>
    <phoneticPr fontId="4"/>
  </si>
  <si>
    <t>　最　終　需　要　部　門</t>
    <rPh sb="1" eb="2">
      <t>サイ</t>
    </rPh>
    <rPh sb="3" eb="4">
      <t>シュウ</t>
    </rPh>
    <rPh sb="5" eb="6">
      <t>モトム</t>
    </rPh>
    <rPh sb="7" eb="8">
      <t>ヨウ</t>
    </rPh>
    <rPh sb="9" eb="10">
      <t>ブ</t>
    </rPh>
    <rPh sb="11" eb="12">
      <t>モン</t>
    </rPh>
    <phoneticPr fontId="2"/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</si>
  <si>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</si>
  <si>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</si>
  <si>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</si>
  <si>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</si>
  <si>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</si>
  <si>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</si>
  <si>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</si>
  <si>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</si>
  <si>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</si>
  <si>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</si>
  <si>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</si>
  <si>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</si>
  <si>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</si>
  <si>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</si>
  <si>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126</t>
  </si>
  <si>
    <t>127</t>
  </si>
  <si>
    <t>128</t>
  </si>
  <si>
    <t>129</t>
  </si>
  <si>
    <t>(控除)移輸入計</t>
  </si>
  <si>
    <t>130</t>
  </si>
  <si>
    <t>131</t>
  </si>
  <si>
    <t>　粗　付　加　価　値　部　門</t>
    <rPh sb="1" eb="2">
      <t>アラ</t>
    </rPh>
    <rPh sb="3" eb="4">
      <t>ツキ</t>
    </rPh>
    <rPh sb="5" eb="6">
      <t>カ</t>
    </rPh>
    <rPh sb="7" eb="8">
      <t>アタイ</t>
    </rPh>
    <rPh sb="9" eb="10">
      <t>アタイ</t>
    </rPh>
    <rPh sb="11" eb="12">
      <t>ブ</t>
    </rPh>
    <rPh sb="13" eb="14">
      <t>モン</t>
    </rPh>
    <phoneticPr fontId="2"/>
  </si>
  <si>
    <t>132</t>
  </si>
  <si>
    <t>133</t>
  </si>
  <si>
    <t>134</t>
  </si>
  <si>
    <t>135</t>
  </si>
  <si>
    <t>136</t>
  </si>
  <si>
    <t>資本減耗引当(社会資本減耗分)</t>
    <phoneticPr fontId="4"/>
  </si>
  <si>
    <t>137</t>
  </si>
  <si>
    <t>間接税(除関税)</t>
  </si>
  <si>
    <t>138</t>
  </si>
  <si>
    <t>(控除)補助金</t>
  </si>
  <si>
    <t>139</t>
  </si>
  <si>
    <t>140</t>
  </si>
  <si>
    <t>一般政府消費支出(社会消費減耗分)</t>
    <phoneticPr fontId="4"/>
  </si>
  <si>
    <t>中央政府集合的消費支出(社会資本減耗分)</t>
    <phoneticPr fontId="4"/>
  </si>
  <si>
    <t>冠婚葬祭業</t>
    <phoneticPr fontId="4"/>
  </si>
  <si>
    <t>平成23年産業連関表　部門分類表</t>
    <rPh sb="0" eb="2">
      <t>ヘイセイ</t>
    </rPh>
    <rPh sb="4" eb="5">
      <t>ネン</t>
    </rPh>
    <rPh sb="5" eb="7">
      <t>サンギョウ</t>
    </rPh>
    <rPh sb="7" eb="9">
      <t>レンカン</t>
    </rPh>
    <rPh sb="9" eb="10">
      <t>ヒョウ</t>
    </rPh>
    <rPh sb="11" eb="13">
      <t>ブモン</t>
    </rPh>
    <rPh sb="13" eb="15">
      <t>ブンルイ</t>
    </rPh>
    <rPh sb="15" eb="16">
      <t>ヒョウ</t>
    </rPh>
    <phoneticPr fontId="18"/>
  </si>
  <si>
    <t>１　内生部門</t>
    <rPh sb="2" eb="4">
      <t>ナイセイ</t>
    </rPh>
    <rPh sb="4" eb="6">
      <t>ブモン</t>
    </rPh>
    <phoneticPr fontId="4"/>
  </si>
  <si>
    <t>基本分類　（行518×列396）</t>
    <rPh sb="0" eb="2">
      <t>キホン</t>
    </rPh>
    <rPh sb="2" eb="4">
      <t>ブンルイ</t>
    </rPh>
    <rPh sb="6" eb="7">
      <t>ギョウ</t>
    </rPh>
    <rPh sb="11" eb="12">
      <t>レツ</t>
    </rPh>
    <phoneticPr fontId="20"/>
  </si>
  <si>
    <t>統合小分類　（188部門）</t>
    <rPh sb="0" eb="2">
      <t>トウゴウ</t>
    </rPh>
    <rPh sb="2" eb="5">
      <t>ショウブンルイ</t>
    </rPh>
    <rPh sb="10" eb="12">
      <t>ブモン</t>
    </rPh>
    <phoneticPr fontId="20"/>
  </si>
  <si>
    <t>統合中分類　（107部門）</t>
    <rPh sb="0" eb="2">
      <t>トウゴウ</t>
    </rPh>
    <rPh sb="2" eb="5">
      <t>チュウブンルイ</t>
    </rPh>
    <rPh sb="10" eb="12">
      <t>ブモン</t>
    </rPh>
    <phoneticPr fontId="20"/>
  </si>
  <si>
    <t>統合大分類　（39部門）</t>
    <rPh sb="0" eb="2">
      <t>トウゴウ</t>
    </rPh>
    <rPh sb="2" eb="5">
      <t>ダイブンルイ</t>
    </rPh>
    <rPh sb="9" eb="11">
      <t>ブモン</t>
    </rPh>
    <phoneticPr fontId="20"/>
  </si>
  <si>
    <t>分類コード</t>
    <rPh sb="0" eb="2">
      <t>ブンルイ</t>
    </rPh>
    <phoneticPr fontId="4"/>
  </si>
  <si>
    <t>部　門　名</t>
    <rPh sb="0" eb="1">
      <t>ブ</t>
    </rPh>
    <rPh sb="2" eb="3">
      <t>モン</t>
    </rPh>
    <rPh sb="4" eb="5">
      <t>メイ</t>
    </rPh>
    <phoneticPr fontId="4"/>
  </si>
  <si>
    <t>分類
コード</t>
    <rPh sb="0" eb="2">
      <t>ブンルイ</t>
    </rPh>
    <phoneticPr fontId="4"/>
  </si>
  <si>
    <t>列部門</t>
    <rPh sb="0" eb="1">
      <t>レツ</t>
    </rPh>
    <rPh sb="1" eb="3">
      <t>ブモン</t>
    </rPh>
    <phoneticPr fontId="4"/>
  </si>
  <si>
    <t>行部門</t>
    <rPh sb="0" eb="1">
      <t>ギョウ</t>
    </rPh>
    <rPh sb="1" eb="3">
      <t>ブモン</t>
    </rPh>
    <phoneticPr fontId="4"/>
  </si>
  <si>
    <t>0111</t>
    <phoneticPr fontId="4"/>
  </si>
  <si>
    <t>011</t>
    <phoneticPr fontId="4"/>
  </si>
  <si>
    <t>01</t>
    <phoneticPr fontId="4"/>
  </si>
  <si>
    <t>農業　　　　　</t>
    <phoneticPr fontId="4"/>
  </si>
  <si>
    <t>0111</t>
    <phoneticPr fontId="4"/>
  </si>
  <si>
    <t>011</t>
    <phoneticPr fontId="4"/>
  </si>
  <si>
    <t>米</t>
    <rPh sb="0" eb="1">
      <t>コメ</t>
    </rPh>
    <phoneticPr fontId="4"/>
  </si>
  <si>
    <t>0112</t>
    <phoneticPr fontId="4"/>
  </si>
  <si>
    <t>0113</t>
    <phoneticPr fontId="4"/>
  </si>
  <si>
    <t>野菜（露地）</t>
    <rPh sb="3" eb="5">
      <t>ロジ</t>
    </rPh>
    <phoneticPr fontId="4"/>
  </si>
  <si>
    <t>野菜（施設）</t>
  </si>
  <si>
    <t>0114</t>
    <phoneticPr fontId="4"/>
  </si>
  <si>
    <t>0115</t>
    <phoneticPr fontId="4"/>
  </si>
  <si>
    <t>099</t>
    <phoneticPr fontId="20"/>
  </si>
  <si>
    <t>他に分類されない食用耕種作物</t>
    <rPh sb="0" eb="1">
      <t>タ</t>
    </rPh>
    <rPh sb="2" eb="4">
      <t>ブンルイ</t>
    </rPh>
    <rPh sb="8" eb="10">
      <t>ショクヨウ</t>
    </rPh>
    <rPh sb="10" eb="12">
      <t>コウシュ</t>
    </rPh>
    <rPh sb="12" eb="14">
      <t>サクモツ</t>
    </rPh>
    <phoneticPr fontId="20"/>
  </si>
  <si>
    <t>0116</t>
    <phoneticPr fontId="4"/>
  </si>
  <si>
    <t>他に分類されない非食用耕種作物</t>
    <rPh sb="0" eb="1">
      <t>タ</t>
    </rPh>
    <rPh sb="2" eb="4">
      <t>ブンルイ</t>
    </rPh>
    <rPh sb="8" eb="9">
      <t>ヒ</t>
    </rPh>
    <rPh sb="9" eb="11">
      <t>ショクヨウ</t>
    </rPh>
    <rPh sb="11" eb="13">
      <t>コウシュ</t>
    </rPh>
    <rPh sb="13" eb="15">
      <t>サクモツ</t>
    </rPh>
    <phoneticPr fontId="20"/>
  </si>
  <si>
    <t>0121</t>
    <phoneticPr fontId="4"/>
  </si>
  <si>
    <t>012</t>
    <phoneticPr fontId="4"/>
  </si>
  <si>
    <t>畜産</t>
    <phoneticPr fontId="4"/>
  </si>
  <si>
    <t>02</t>
    <phoneticPr fontId="20"/>
  </si>
  <si>
    <t>021</t>
    <phoneticPr fontId="20"/>
  </si>
  <si>
    <t>03</t>
    <phoneticPr fontId="20"/>
  </si>
  <si>
    <t>031</t>
    <phoneticPr fontId="20"/>
  </si>
  <si>
    <t>04</t>
    <phoneticPr fontId="20"/>
  </si>
  <si>
    <t>041</t>
    <phoneticPr fontId="20"/>
  </si>
  <si>
    <t>05</t>
    <phoneticPr fontId="20"/>
  </si>
  <si>
    <t>051</t>
    <phoneticPr fontId="20"/>
  </si>
  <si>
    <t>他に分類されない畜産</t>
    <rPh sb="0" eb="1">
      <t>タ</t>
    </rPh>
    <rPh sb="2" eb="4">
      <t>ブンルイ</t>
    </rPh>
    <rPh sb="8" eb="10">
      <t>チクサン</t>
    </rPh>
    <phoneticPr fontId="20"/>
  </si>
  <si>
    <t>0131</t>
    <phoneticPr fontId="4"/>
  </si>
  <si>
    <t>013</t>
    <phoneticPr fontId="4"/>
  </si>
  <si>
    <t>農業サービス（獣医業を除く。）</t>
    <phoneticPr fontId="20"/>
  </si>
  <si>
    <t>0151</t>
    <phoneticPr fontId="4"/>
  </si>
  <si>
    <t>015</t>
    <phoneticPr fontId="4"/>
  </si>
  <si>
    <t>02</t>
    <phoneticPr fontId="4"/>
  </si>
  <si>
    <t>林業</t>
    <rPh sb="0" eb="2">
      <t>リンギョウ</t>
    </rPh>
    <phoneticPr fontId="4"/>
  </si>
  <si>
    <t>0152</t>
    <phoneticPr fontId="4"/>
  </si>
  <si>
    <t>0152</t>
    <phoneticPr fontId="4"/>
  </si>
  <si>
    <t>0153</t>
    <phoneticPr fontId="4"/>
  </si>
  <si>
    <t>特用林産物（狩猟業を含む。）</t>
    <phoneticPr fontId="20"/>
  </si>
  <si>
    <t>0171</t>
    <phoneticPr fontId="4"/>
  </si>
  <si>
    <t>海面漁業</t>
    <rPh sb="0" eb="2">
      <t>カイメン</t>
    </rPh>
    <rPh sb="2" eb="4">
      <t>ギョギョウ</t>
    </rPh>
    <phoneticPr fontId="20"/>
  </si>
  <si>
    <t>017</t>
    <phoneticPr fontId="4"/>
  </si>
  <si>
    <t>03</t>
    <phoneticPr fontId="4"/>
  </si>
  <si>
    <t>漁業</t>
    <rPh sb="0" eb="2">
      <t>ギョギョウ</t>
    </rPh>
    <phoneticPr fontId="4"/>
  </si>
  <si>
    <t>0171</t>
    <phoneticPr fontId="4"/>
  </si>
  <si>
    <t>011</t>
    <phoneticPr fontId="20"/>
  </si>
  <si>
    <t>012</t>
    <phoneticPr fontId="20"/>
  </si>
  <si>
    <t>02</t>
    <phoneticPr fontId="20"/>
  </si>
  <si>
    <t>021</t>
    <phoneticPr fontId="20"/>
  </si>
  <si>
    <t>0172</t>
    <phoneticPr fontId="4"/>
  </si>
  <si>
    <t>0172</t>
    <phoneticPr fontId="4"/>
  </si>
  <si>
    <t>0611</t>
    <phoneticPr fontId="4"/>
  </si>
  <si>
    <t>061</t>
    <phoneticPr fontId="4"/>
  </si>
  <si>
    <t>06</t>
    <phoneticPr fontId="4"/>
  </si>
  <si>
    <t>鉱業</t>
    <rPh sb="0" eb="2">
      <t>コウギョウ</t>
    </rPh>
    <phoneticPr fontId="4"/>
  </si>
  <si>
    <t>0621</t>
    <phoneticPr fontId="4"/>
  </si>
  <si>
    <t>石炭・原油・天然ガス</t>
    <phoneticPr fontId="4"/>
  </si>
  <si>
    <t>062</t>
    <phoneticPr fontId="4"/>
  </si>
  <si>
    <t>石炭・原油・天然ガス</t>
    <phoneticPr fontId="4"/>
  </si>
  <si>
    <t>011</t>
    <phoneticPr fontId="4"/>
  </si>
  <si>
    <t>石炭</t>
    <rPh sb="0" eb="2">
      <t>セキタン</t>
    </rPh>
    <phoneticPr fontId="4"/>
  </si>
  <si>
    <t>0631</t>
    <phoneticPr fontId="4"/>
  </si>
  <si>
    <t>砂利・採石</t>
    <phoneticPr fontId="4"/>
  </si>
  <si>
    <t>砂利・砕石</t>
    <rPh sb="3" eb="4">
      <t>クダ</t>
    </rPh>
    <phoneticPr fontId="4"/>
  </si>
  <si>
    <t>063</t>
    <phoneticPr fontId="4"/>
  </si>
  <si>
    <t>非金属鉱物</t>
    <rPh sb="0" eb="3">
      <t>ヒキンゾク</t>
    </rPh>
    <phoneticPr fontId="4"/>
  </si>
  <si>
    <t>0631</t>
    <phoneticPr fontId="20"/>
  </si>
  <si>
    <t>砕石</t>
    <rPh sb="0" eb="2">
      <t>サイセキ</t>
    </rPh>
    <phoneticPr fontId="20"/>
  </si>
  <si>
    <t>0639</t>
    <phoneticPr fontId="4"/>
  </si>
  <si>
    <t>09</t>
    <phoneticPr fontId="4"/>
  </si>
  <si>
    <t>その他の鉱物</t>
    <rPh sb="2" eb="3">
      <t>タ</t>
    </rPh>
    <rPh sb="4" eb="6">
      <t>コウブツ</t>
    </rPh>
    <phoneticPr fontId="4"/>
  </si>
  <si>
    <t>091</t>
    <phoneticPr fontId="4"/>
  </si>
  <si>
    <t>092</t>
    <phoneticPr fontId="4"/>
  </si>
  <si>
    <t>窯業原料鉱物（石灰石を除く。）</t>
    <rPh sb="7" eb="10">
      <t>セッカイセキ</t>
    </rPh>
    <rPh sb="11" eb="12">
      <t>ノゾ</t>
    </rPh>
    <phoneticPr fontId="4"/>
  </si>
  <si>
    <t>他に分類されない鉱物</t>
    <rPh sb="0" eb="1">
      <t>タ</t>
    </rPh>
    <rPh sb="2" eb="4">
      <t>ブンルイ</t>
    </rPh>
    <phoneticPr fontId="4"/>
  </si>
  <si>
    <t>食肉</t>
    <rPh sb="0" eb="2">
      <t>ショクニク</t>
    </rPh>
    <phoneticPr fontId="20"/>
  </si>
  <si>
    <t>1111</t>
    <phoneticPr fontId="4"/>
  </si>
  <si>
    <t>111</t>
    <phoneticPr fontId="4"/>
  </si>
  <si>
    <t>11</t>
    <phoneticPr fontId="4"/>
  </si>
  <si>
    <t>飲食料品　　　　　　　</t>
    <rPh sb="0" eb="2">
      <t>インショク</t>
    </rPh>
    <phoneticPr fontId="4"/>
  </si>
  <si>
    <t>牛肉</t>
    <phoneticPr fontId="20"/>
  </si>
  <si>
    <t>豚肉</t>
    <phoneticPr fontId="20"/>
  </si>
  <si>
    <t>その他の食肉</t>
    <rPh sb="4" eb="5">
      <t>ショク</t>
    </rPh>
    <phoneticPr fontId="20"/>
  </si>
  <si>
    <t>と畜副産物（肉鶏処理副産物を含む。）</t>
    <phoneticPr fontId="20"/>
  </si>
  <si>
    <t>1112</t>
    <phoneticPr fontId="4"/>
  </si>
  <si>
    <t>031</t>
    <phoneticPr fontId="4"/>
  </si>
  <si>
    <t>032</t>
    <phoneticPr fontId="4"/>
  </si>
  <si>
    <t>1113</t>
    <phoneticPr fontId="4"/>
  </si>
  <si>
    <t>1114</t>
    <phoneticPr fontId="4"/>
  </si>
  <si>
    <t>精穀・製粉</t>
    <phoneticPr fontId="20"/>
  </si>
  <si>
    <t>1115</t>
    <phoneticPr fontId="4"/>
  </si>
  <si>
    <t>めん・パン・菓子類</t>
    <phoneticPr fontId="20"/>
  </si>
  <si>
    <t>1116</t>
    <phoneticPr fontId="4"/>
  </si>
  <si>
    <t>農産保存食料品</t>
    <phoneticPr fontId="20"/>
  </si>
  <si>
    <t>農産保存食料品（びん・かん詰を除く。）</t>
    <phoneticPr fontId="20"/>
  </si>
  <si>
    <t>1117</t>
    <phoneticPr fontId="4"/>
  </si>
  <si>
    <t>砂糖・油脂・調味料類</t>
    <phoneticPr fontId="20"/>
  </si>
  <si>
    <t>動植物油脂</t>
    <rPh sb="0" eb="1">
      <t>ウゴ</t>
    </rPh>
    <phoneticPr fontId="20"/>
  </si>
  <si>
    <t>1117</t>
    <phoneticPr fontId="20"/>
  </si>
  <si>
    <t>042</t>
    <phoneticPr fontId="20"/>
  </si>
  <si>
    <t>動物油脂</t>
    <rPh sb="0" eb="2">
      <t>ドウブツ</t>
    </rPh>
    <rPh sb="2" eb="4">
      <t>ユシ</t>
    </rPh>
    <phoneticPr fontId="20"/>
  </si>
  <si>
    <t>043</t>
    <phoneticPr fontId="20"/>
  </si>
  <si>
    <t>044</t>
    <phoneticPr fontId="20"/>
  </si>
  <si>
    <t>05</t>
    <phoneticPr fontId="4"/>
  </si>
  <si>
    <t>051</t>
    <phoneticPr fontId="4"/>
  </si>
  <si>
    <t>調味料</t>
    <rPh sb="0" eb="3">
      <t>チョウミリョウ</t>
    </rPh>
    <phoneticPr fontId="4"/>
  </si>
  <si>
    <t>1119</t>
    <phoneticPr fontId="4"/>
  </si>
  <si>
    <t>その他の食料品</t>
    <phoneticPr fontId="20"/>
  </si>
  <si>
    <t>1121</t>
    <phoneticPr fontId="4"/>
  </si>
  <si>
    <t>酒類</t>
    <rPh sb="0" eb="1">
      <t>サケ</t>
    </rPh>
    <rPh sb="1" eb="2">
      <t>ルイ</t>
    </rPh>
    <phoneticPr fontId="4"/>
  </si>
  <si>
    <t>112</t>
    <phoneticPr fontId="4"/>
  </si>
  <si>
    <t>飲料</t>
    <rPh sb="0" eb="2">
      <t>インリョウ</t>
    </rPh>
    <phoneticPr fontId="4"/>
  </si>
  <si>
    <t>ビール類</t>
    <rPh sb="3" eb="4">
      <t>ルイ</t>
    </rPh>
    <phoneticPr fontId="4"/>
  </si>
  <si>
    <t>03</t>
    <phoneticPr fontId="4"/>
  </si>
  <si>
    <t>031</t>
    <phoneticPr fontId="4"/>
  </si>
  <si>
    <t>ウイスキー類</t>
    <phoneticPr fontId="20"/>
  </si>
  <si>
    <t>1129</t>
    <phoneticPr fontId="4"/>
  </si>
  <si>
    <t>1131</t>
    <phoneticPr fontId="4"/>
  </si>
  <si>
    <t>飼料・有機質肥料（別掲を除く。）</t>
    <phoneticPr fontId="4"/>
  </si>
  <si>
    <t>113</t>
    <phoneticPr fontId="4"/>
  </si>
  <si>
    <t>飼料・有機質肥料（別掲を除く。）</t>
    <phoneticPr fontId="4"/>
  </si>
  <si>
    <t>有機質肥料（別掲を除く。）</t>
    <phoneticPr fontId="20"/>
  </si>
  <si>
    <t>1141</t>
    <phoneticPr fontId="4"/>
  </si>
  <si>
    <t>たばこ</t>
    <phoneticPr fontId="4"/>
  </si>
  <si>
    <t>114</t>
    <phoneticPr fontId="4"/>
  </si>
  <si>
    <t>たばこ</t>
    <phoneticPr fontId="4"/>
  </si>
  <si>
    <t>1511</t>
    <phoneticPr fontId="4"/>
  </si>
  <si>
    <t>紡績糸</t>
    <phoneticPr fontId="4"/>
  </si>
  <si>
    <t>1511</t>
    <phoneticPr fontId="4"/>
  </si>
  <si>
    <t>紡績</t>
    <rPh sb="0" eb="2">
      <t>ボウセキ</t>
    </rPh>
    <phoneticPr fontId="4"/>
  </si>
  <si>
    <t>151</t>
    <phoneticPr fontId="4"/>
  </si>
  <si>
    <t>15</t>
    <phoneticPr fontId="4"/>
  </si>
  <si>
    <t>繊維製品　</t>
    <phoneticPr fontId="4"/>
  </si>
  <si>
    <t>綿・スフ織物（合繊短繊維織物を含む。）</t>
    <phoneticPr fontId="20"/>
  </si>
  <si>
    <t>1512</t>
    <phoneticPr fontId="4"/>
  </si>
  <si>
    <t>絹・人絹織物（合繊長繊維織物を含む。）</t>
    <phoneticPr fontId="20"/>
  </si>
  <si>
    <t>09</t>
    <phoneticPr fontId="20"/>
  </si>
  <si>
    <t>099</t>
    <phoneticPr fontId="20"/>
  </si>
  <si>
    <t>その他の織物</t>
    <phoneticPr fontId="20"/>
  </si>
  <si>
    <t>1513</t>
    <phoneticPr fontId="4"/>
  </si>
  <si>
    <t>1514</t>
    <phoneticPr fontId="4"/>
  </si>
  <si>
    <t>1519</t>
    <phoneticPr fontId="4"/>
  </si>
  <si>
    <t>09</t>
    <phoneticPr fontId="4"/>
  </si>
  <si>
    <t>その他の繊維工業製品</t>
    <rPh sb="2" eb="3">
      <t>タ</t>
    </rPh>
    <rPh sb="4" eb="6">
      <t>センイ</t>
    </rPh>
    <rPh sb="6" eb="8">
      <t>コウギョウ</t>
    </rPh>
    <rPh sb="8" eb="10">
      <t>セイヒン</t>
    </rPh>
    <phoneticPr fontId="4"/>
  </si>
  <si>
    <t>091</t>
    <phoneticPr fontId="4"/>
  </si>
  <si>
    <t>他に分類されない繊維工業製品</t>
    <rPh sb="0" eb="1">
      <t>タ</t>
    </rPh>
    <rPh sb="2" eb="4">
      <t>ブンルイ</t>
    </rPh>
    <rPh sb="8" eb="10">
      <t>センイ</t>
    </rPh>
    <rPh sb="10" eb="12">
      <t>コウギョウ</t>
    </rPh>
    <rPh sb="12" eb="14">
      <t>セイヒン</t>
    </rPh>
    <phoneticPr fontId="4"/>
  </si>
  <si>
    <t>1521</t>
    <phoneticPr fontId="4"/>
  </si>
  <si>
    <t>152</t>
    <phoneticPr fontId="4"/>
  </si>
  <si>
    <t>衣服・その他の繊維既製品</t>
    <rPh sb="9" eb="10">
      <t>スデ</t>
    </rPh>
    <phoneticPr fontId="4"/>
  </si>
  <si>
    <t>021</t>
    <phoneticPr fontId="4"/>
  </si>
  <si>
    <t>099</t>
    <phoneticPr fontId="4"/>
  </si>
  <si>
    <t>1522</t>
    <phoneticPr fontId="4"/>
  </si>
  <si>
    <t>1529</t>
    <phoneticPr fontId="4"/>
  </si>
  <si>
    <t>1529</t>
    <phoneticPr fontId="4"/>
  </si>
  <si>
    <t>09</t>
    <phoneticPr fontId="4"/>
  </si>
  <si>
    <t>091</t>
    <phoneticPr fontId="4"/>
  </si>
  <si>
    <t>繊維製衛生材料</t>
    <phoneticPr fontId="4"/>
  </si>
  <si>
    <t>他に分類されない繊維既製品</t>
    <rPh sb="0" eb="1">
      <t>タ</t>
    </rPh>
    <rPh sb="2" eb="4">
      <t>ブンルイ</t>
    </rPh>
    <rPh sb="8" eb="10">
      <t>センイ</t>
    </rPh>
    <rPh sb="10" eb="13">
      <t>キセイヒン</t>
    </rPh>
    <phoneticPr fontId="4"/>
  </si>
  <si>
    <t>1611</t>
    <phoneticPr fontId="4"/>
  </si>
  <si>
    <t>木材</t>
    <rPh sb="0" eb="2">
      <t>モクザイ</t>
    </rPh>
    <phoneticPr fontId="20"/>
  </si>
  <si>
    <t>161</t>
    <phoneticPr fontId="4"/>
  </si>
  <si>
    <t>木材・木製品</t>
    <rPh sb="0" eb="2">
      <t>モクザイ</t>
    </rPh>
    <phoneticPr fontId="20"/>
  </si>
  <si>
    <t>16</t>
    <phoneticPr fontId="4"/>
  </si>
  <si>
    <t>合板・集成材</t>
    <rPh sb="3" eb="6">
      <t>シュウセイザイ</t>
    </rPh>
    <phoneticPr fontId="20"/>
  </si>
  <si>
    <t>1619</t>
    <phoneticPr fontId="4"/>
  </si>
  <si>
    <t>他に分類されない木製品</t>
    <rPh sb="0" eb="1">
      <t>タ</t>
    </rPh>
    <rPh sb="2" eb="4">
      <t>ブンルイ</t>
    </rPh>
    <rPh sb="8" eb="11">
      <t>モクセイヒン</t>
    </rPh>
    <phoneticPr fontId="20"/>
  </si>
  <si>
    <t>1621</t>
    <phoneticPr fontId="4"/>
  </si>
  <si>
    <t>木製家具</t>
    <phoneticPr fontId="4"/>
  </si>
  <si>
    <t>162</t>
    <phoneticPr fontId="4"/>
  </si>
  <si>
    <t>021</t>
    <phoneticPr fontId="4"/>
  </si>
  <si>
    <t>金属製家具</t>
    <phoneticPr fontId="4"/>
  </si>
  <si>
    <t>099</t>
    <phoneticPr fontId="4"/>
  </si>
  <si>
    <t>その他の家具・装備品</t>
    <rPh sb="2" eb="3">
      <t>タ</t>
    </rPh>
    <phoneticPr fontId="4"/>
  </si>
  <si>
    <t>1631</t>
    <phoneticPr fontId="4"/>
  </si>
  <si>
    <t>163</t>
    <phoneticPr fontId="4"/>
  </si>
  <si>
    <t>021P</t>
    <phoneticPr fontId="4"/>
  </si>
  <si>
    <t>1632</t>
    <phoneticPr fontId="4"/>
  </si>
  <si>
    <t>1633</t>
    <phoneticPr fontId="4"/>
  </si>
  <si>
    <t>1641</t>
    <phoneticPr fontId="4"/>
  </si>
  <si>
    <t>164</t>
    <phoneticPr fontId="4"/>
  </si>
  <si>
    <t>1649</t>
    <phoneticPr fontId="20"/>
  </si>
  <si>
    <t>01</t>
    <phoneticPr fontId="20"/>
  </si>
  <si>
    <t>1649</t>
    <phoneticPr fontId="4"/>
  </si>
  <si>
    <t>1649</t>
    <phoneticPr fontId="4"/>
  </si>
  <si>
    <t>1649</t>
    <phoneticPr fontId="20"/>
  </si>
  <si>
    <t>09</t>
    <phoneticPr fontId="20"/>
  </si>
  <si>
    <t>その他のパルプ・紙・紙加工品</t>
    <rPh sb="2" eb="3">
      <t>タ</t>
    </rPh>
    <rPh sb="8" eb="9">
      <t>カミ</t>
    </rPh>
    <rPh sb="10" eb="11">
      <t>カミ</t>
    </rPh>
    <rPh sb="11" eb="14">
      <t>カコウヒン</t>
    </rPh>
    <phoneticPr fontId="4"/>
  </si>
  <si>
    <t>1911</t>
    <phoneticPr fontId="4"/>
  </si>
  <si>
    <t>印刷・製版・製本</t>
    <rPh sb="3" eb="5">
      <t>セイハン</t>
    </rPh>
    <rPh sb="6" eb="8">
      <t>セイホン</t>
    </rPh>
    <phoneticPr fontId="4"/>
  </si>
  <si>
    <t>191</t>
    <phoneticPr fontId="4"/>
  </si>
  <si>
    <t>39</t>
    <phoneticPr fontId="4"/>
  </si>
  <si>
    <t>その他の製造工業製品（１／３）</t>
    <phoneticPr fontId="4"/>
  </si>
  <si>
    <t>2011</t>
    <phoneticPr fontId="4"/>
  </si>
  <si>
    <t>201</t>
    <phoneticPr fontId="4"/>
  </si>
  <si>
    <t>20</t>
    <phoneticPr fontId="4"/>
  </si>
  <si>
    <t>2021</t>
    <phoneticPr fontId="4"/>
  </si>
  <si>
    <t>202</t>
    <phoneticPr fontId="4"/>
  </si>
  <si>
    <t>無機化学工業製品</t>
    <rPh sb="4" eb="6">
      <t>コウギョウ</t>
    </rPh>
    <rPh sb="6" eb="8">
      <t>セイヒン</t>
    </rPh>
    <phoneticPr fontId="4"/>
  </si>
  <si>
    <t>2029</t>
    <phoneticPr fontId="4"/>
  </si>
  <si>
    <t>その他の無機化学工業製品</t>
    <rPh sb="8" eb="10">
      <t>コウギョウ</t>
    </rPh>
    <phoneticPr fontId="4"/>
  </si>
  <si>
    <t>2031</t>
    <phoneticPr fontId="4"/>
  </si>
  <si>
    <t>石油化学基礎製品</t>
    <rPh sb="0" eb="2">
      <t>セキユ</t>
    </rPh>
    <rPh sb="2" eb="4">
      <t>カガク</t>
    </rPh>
    <rPh sb="4" eb="6">
      <t>キソ</t>
    </rPh>
    <rPh sb="6" eb="8">
      <t>セイヒン</t>
    </rPh>
    <phoneticPr fontId="4"/>
  </si>
  <si>
    <t>203</t>
    <phoneticPr fontId="4"/>
  </si>
  <si>
    <t>石油化学基礎製品</t>
    <rPh sb="0" eb="2">
      <t>セキユ</t>
    </rPh>
    <rPh sb="6" eb="8">
      <t>セイヒン</t>
    </rPh>
    <phoneticPr fontId="4"/>
  </si>
  <si>
    <t>2041</t>
    <phoneticPr fontId="4"/>
  </si>
  <si>
    <t>脂肪族中間物・環式中間物</t>
    <rPh sb="0" eb="2">
      <t>シボウ</t>
    </rPh>
    <rPh sb="2" eb="3">
      <t>ゾク</t>
    </rPh>
    <rPh sb="3" eb="5">
      <t>チュウカン</t>
    </rPh>
    <rPh sb="5" eb="6">
      <t>ブツ</t>
    </rPh>
    <rPh sb="7" eb="8">
      <t>カン</t>
    </rPh>
    <rPh sb="8" eb="9">
      <t>シキ</t>
    </rPh>
    <rPh sb="9" eb="11">
      <t>チュウカン</t>
    </rPh>
    <rPh sb="11" eb="12">
      <t>ブツ</t>
    </rPh>
    <phoneticPr fontId="4"/>
  </si>
  <si>
    <t>204</t>
    <phoneticPr fontId="4"/>
  </si>
  <si>
    <t>有機化学工業製品（石油化学基礎製品を除く。）</t>
    <rPh sb="0" eb="2">
      <t>ユウキ</t>
    </rPh>
    <rPh sb="2" eb="4">
      <t>カガク</t>
    </rPh>
    <rPh sb="4" eb="6">
      <t>コウギョウ</t>
    </rPh>
    <rPh sb="6" eb="8">
      <t>セイヒン</t>
    </rPh>
    <rPh sb="9" eb="11">
      <t>セキユ</t>
    </rPh>
    <rPh sb="11" eb="13">
      <t>カガク</t>
    </rPh>
    <rPh sb="13" eb="15">
      <t>キソ</t>
    </rPh>
    <rPh sb="15" eb="17">
      <t>セイヒン</t>
    </rPh>
    <phoneticPr fontId="4"/>
  </si>
  <si>
    <t>031</t>
    <phoneticPr fontId="4"/>
  </si>
  <si>
    <t>合成染料・有機顔料</t>
    <rPh sb="5" eb="7">
      <t>ユウキ</t>
    </rPh>
    <rPh sb="7" eb="9">
      <t>ガンリョウ</t>
    </rPh>
    <phoneticPr fontId="4"/>
  </si>
  <si>
    <t>2042</t>
    <phoneticPr fontId="4"/>
  </si>
  <si>
    <t>2042</t>
    <phoneticPr fontId="4"/>
  </si>
  <si>
    <t>2049</t>
    <phoneticPr fontId="4"/>
  </si>
  <si>
    <t>その他の有機化学工業製品</t>
    <rPh sb="8" eb="10">
      <t>コウギョウ</t>
    </rPh>
    <phoneticPr fontId="4"/>
  </si>
  <si>
    <t>2051</t>
    <phoneticPr fontId="4"/>
  </si>
  <si>
    <t>205</t>
    <phoneticPr fontId="4"/>
  </si>
  <si>
    <t>2061</t>
    <phoneticPr fontId="4"/>
  </si>
  <si>
    <t>レーヨン・アセテート</t>
    <phoneticPr fontId="4"/>
  </si>
  <si>
    <t>206</t>
    <phoneticPr fontId="4"/>
  </si>
  <si>
    <t>合成繊維</t>
    <rPh sb="0" eb="2">
      <t>ゴウセイ</t>
    </rPh>
    <rPh sb="2" eb="4">
      <t>センイ</t>
    </rPh>
    <phoneticPr fontId="20"/>
  </si>
  <si>
    <t>2071</t>
    <phoneticPr fontId="4"/>
  </si>
  <si>
    <t>医薬品</t>
    <rPh sb="0" eb="3">
      <t>イヤクヒン</t>
    </rPh>
    <phoneticPr fontId="4"/>
  </si>
  <si>
    <t>207</t>
    <phoneticPr fontId="4"/>
  </si>
  <si>
    <t>2081</t>
    <phoneticPr fontId="4"/>
  </si>
  <si>
    <t>油脂加工製品・石けん・合成洗剤・界面活性剤</t>
    <phoneticPr fontId="4"/>
  </si>
  <si>
    <t>油脂加工製品・石けん・界面活性剤・化粧品</t>
    <phoneticPr fontId="4"/>
  </si>
  <si>
    <t>208</t>
    <phoneticPr fontId="4"/>
  </si>
  <si>
    <t>化学最終製品（医薬品を除く。）</t>
    <rPh sb="7" eb="9">
      <t>イヤク</t>
    </rPh>
    <rPh sb="9" eb="10">
      <t>ヒン</t>
    </rPh>
    <phoneticPr fontId="4"/>
  </si>
  <si>
    <t>油脂加工製品</t>
    <phoneticPr fontId="4"/>
  </si>
  <si>
    <t>2081</t>
  </si>
  <si>
    <t>2082</t>
    <phoneticPr fontId="4"/>
  </si>
  <si>
    <t>2082</t>
    <phoneticPr fontId="4"/>
  </si>
  <si>
    <t>印刷インキ</t>
    <phoneticPr fontId="4"/>
  </si>
  <si>
    <t>2083</t>
    <phoneticPr fontId="4"/>
  </si>
  <si>
    <t>2083</t>
    <phoneticPr fontId="4"/>
  </si>
  <si>
    <t>2084</t>
    <phoneticPr fontId="4"/>
  </si>
  <si>
    <t>2084</t>
    <phoneticPr fontId="4"/>
  </si>
  <si>
    <t>2089</t>
    <phoneticPr fontId="4"/>
  </si>
  <si>
    <t>2089</t>
    <phoneticPr fontId="4"/>
  </si>
  <si>
    <t>他に分類されない化学最終製品</t>
    <rPh sb="0" eb="1">
      <t>タ</t>
    </rPh>
    <rPh sb="2" eb="4">
      <t>ブンルイ</t>
    </rPh>
    <rPh sb="8" eb="10">
      <t>カガク</t>
    </rPh>
    <rPh sb="10" eb="12">
      <t>サイシュウ</t>
    </rPh>
    <rPh sb="12" eb="14">
      <t>セイヒン</t>
    </rPh>
    <phoneticPr fontId="20"/>
  </si>
  <si>
    <t>2111</t>
    <phoneticPr fontId="4"/>
  </si>
  <si>
    <t>211</t>
    <phoneticPr fontId="4"/>
  </si>
  <si>
    <t>21</t>
    <phoneticPr fontId="4"/>
  </si>
  <si>
    <t>ガソリン</t>
    <phoneticPr fontId="4"/>
  </si>
  <si>
    <t>2121</t>
    <phoneticPr fontId="4"/>
  </si>
  <si>
    <t>212</t>
    <phoneticPr fontId="4"/>
  </si>
  <si>
    <t>2211</t>
    <phoneticPr fontId="4"/>
  </si>
  <si>
    <t>221</t>
    <phoneticPr fontId="4"/>
  </si>
  <si>
    <t>22</t>
    <phoneticPr fontId="4"/>
  </si>
  <si>
    <t>プラスチック・ゴム</t>
    <phoneticPr fontId="4"/>
  </si>
  <si>
    <t>2221</t>
    <phoneticPr fontId="4"/>
  </si>
  <si>
    <t>2221</t>
    <phoneticPr fontId="4"/>
  </si>
  <si>
    <t>222</t>
    <phoneticPr fontId="4"/>
  </si>
  <si>
    <t>2229</t>
    <phoneticPr fontId="4"/>
  </si>
  <si>
    <t>ゴム製・プラスチック製履物</t>
    <phoneticPr fontId="4"/>
  </si>
  <si>
    <t>2311</t>
    <phoneticPr fontId="4"/>
  </si>
  <si>
    <t>2311</t>
    <phoneticPr fontId="4"/>
  </si>
  <si>
    <t>231</t>
    <phoneticPr fontId="4"/>
  </si>
  <si>
    <t>なめし革・毛皮・
同製品</t>
    <phoneticPr fontId="4"/>
  </si>
  <si>
    <t>その他の製造工業製品（２／３）</t>
    <phoneticPr fontId="4"/>
  </si>
  <si>
    <t>2312</t>
    <phoneticPr fontId="4"/>
  </si>
  <si>
    <t>2511</t>
    <phoneticPr fontId="4"/>
  </si>
  <si>
    <t>251</t>
    <phoneticPr fontId="4"/>
  </si>
  <si>
    <t>25</t>
    <phoneticPr fontId="4"/>
  </si>
  <si>
    <t>02</t>
    <phoneticPr fontId="4"/>
  </si>
  <si>
    <t>2511</t>
    <phoneticPr fontId="4"/>
  </si>
  <si>
    <t>他に分類されないガラス製品</t>
    <rPh sb="0" eb="1">
      <t>タ</t>
    </rPh>
    <rPh sb="2" eb="4">
      <t>ブンルイ</t>
    </rPh>
    <rPh sb="11" eb="13">
      <t>セイヒン</t>
    </rPh>
    <phoneticPr fontId="20"/>
  </si>
  <si>
    <t>2521</t>
    <phoneticPr fontId="4"/>
  </si>
  <si>
    <t>252</t>
    <phoneticPr fontId="4"/>
  </si>
  <si>
    <t>2521</t>
    <phoneticPr fontId="4"/>
  </si>
  <si>
    <t>021</t>
    <phoneticPr fontId="4"/>
  </si>
  <si>
    <t>03</t>
    <phoneticPr fontId="4"/>
  </si>
  <si>
    <t>2531</t>
    <phoneticPr fontId="4"/>
  </si>
  <si>
    <t>253</t>
    <phoneticPr fontId="4"/>
  </si>
  <si>
    <t>2591</t>
    <phoneticPr fontId="4"/>
  </si>
  <si>
    <t>建設用土石製品</t>
    <phoneticPr fontId="4"/>
  </si>
  <si>
    <t>259</t>
    <phoneticPr fontId="4"/>
  </si>
  <si>
    <t>その他の窯業・土石
製品</t>
    <phoneticPr fontId="4"/>
  </si>
  <si>
    <t>01</t>
    <phoneticPr fontId="4"/>
  </si>
  <si>
    <t>2599</t>
    <phoneticPr fontId="4"/>
  </si>
  <si>
    <t>2611</t>
    <phoneticPr fontId="4"/>
  </si>
  <si>
    <t>261</t>
    <phoneticPr fontId="4"/>
  </si>
  <si>
    <t>26</t>
    <phoneticPr fontId="4"/>
  </si>
  <si>
    <t>011P</t>
  </si>
  <si>
    <t>2612</t>
    <phoneticPr fontId="4"/>
  </si>
  <si>
    <t>2621</t>
    <phoneticPr fontId="4"/>
  </si>
  <si>
    <t>262</t>
    <phoneticPr fontId="4"/>
  </si>
  <si>
    <t>2621</t>
    <phoneticPr fontId="4"/>
  </si>
  <si>
    <t>02</t>
    <phoneticPr fontId="4"/>
  </si>
  <si>
    <t>021</t>
    <phoneticPr fontId="4"/>
  </si>
  <si>
    <t>熱間圧延鋼半製品</t>
    <rPh sb="0" eb="2">
      <t>ネツカン</t>
    </rPh>
    <rPh sb="2" eb="3">
      <t>アツ</t>
    </rPh>
    <rPh sb="3" eb="4">
      <t>ノ</t>
    </rPh>
    <rPh sb="4" eb="5">
      <t>ハガネ</t>
    </rPh>
    <rPh sb="5" eb="8">
      <t>ハンセイヒン</t>
    </rPh>
    <phoneticPr fontId="4"/>
  </si>
  <si>
    <t>2622</t>
    <phoneticPr fontId="4"/>
  </si>
  <si>
    <t>2623</t>
    <phoneticPr fontId="4"/>
  </si>
  <si>
    <t>普通鋼冷間仕上鋼材</t>
    <rPh sb="0" eb="2">
      <t>フツウ</t>
    </rPh>
    <rPh sb="2" eb="3">
      <t>コウ</t>
    </rPh>
    <rPh sb="3" eb="5">
      <t>レイカン</t>
    </rPh>
    <phoneticPr fontId="4"/>
  </si>
  <si>
    <t>012</t>
    <phoneticPr fontId="4"/>
  </si>
  <si>
    <t>特殊鋼冷間仕上鋼材</t>
    <rPh sb="0" eb="2">
      <t>トクシュ</t>
    </rPh>
    <rPh sb="2" eb="3">
      <t>コウ</t>
    </rPh>
    <phoneticPr fontId="4"/>
  </si>
  <si>
    <t>2631</t>
    <phoneticPr fontId="4"/>
  </si>
  <si>
    <t>263</t>
    <phoneticPr fontId="4"/>
  </si>
  <si>
    <t>鋳鍛造品</t>
    <phoneticPr fontId="4"/>
  </si>
  <si>
    <t>2699</t>
    <phoneticPr fontId="4"/>
  </si>
  <si>
    <t>269</t>
    <phoneticPr fontId="4"/>
  </si>
  <si>
    <t>その他の鉄鋼製品</t>
    <rPh sb="2" eb="3">
      <t>タ</t>
    </rPh>
    <rPh sb="4" eb="6">
      <t>テッコウ</t>
    </rPh>
    <rPh sb="6" eb="8">
      <t>セイヒン</t>
    </rPh>
    <phoneticPr fontId="4"/>
  </si>
  <si>
    <t>2711</t>
    <phoneticPr fontId="4"/>
  </si>
  <si>
    <t>271</t>
    <phoneticPr fontId="4"/>
  </si>
  <si>
    <t>27</t>
    <phoneticPr fontId="4"/>
  </si>
  <si>
    <t>鉛・亜鉛（再生を含む。）</t>
    <phoneticPr fontId="20"/>
  </si>
  <si>
    <t>アルミニウム（再生を含む。）</t>
    <phoneticPr fontId="20"/>
  </si>
  <si>
    <t>011P</t>
    <phoneticPr fontId="4"/>
  </si>
  <si>
    <t>2712</t>
    <phoneticPr fontId="4"/>
  </si>
  <si>
    <t>2721</t>
    <phoneticPr fontId="4"/>
  </si>
  <si>
    <t>272</t>
    <phoneticPr fontId="4"/>
  </si>
  <si>
    <t>2729</t>
    <phoneticPr fontId="4"/>
  </si>
  <si>
    <t>2729</t>
    <phoneticPr fontId="4"/>
  </si>
  <si>
    <t>2811</t>
    <phoneticPr fontId="4"/>
  </si>
  <si>
    <t>281</t>
    <phoneticPr fontId="4"/>
  </si>
  <si>
    <t>28</t>
    <phoneticPr fontId="4"/>
  </si>
  <si>
    <t>2812</t>
    <phoneticPr fontId="4"/>
  </si>
  <si>
    <t>ガス・石油機器・暖厨房機器</t>
    <phoneticPr fontId="4"/>
  </si>
  <si>
    <t>2891</t>
    <phoneticPr fontId="4"/>
  </si>
  <si>
    <t>289</t>
    <phoneticPr fontId="4"/>
  </si>
  <si>
    <t>ボルト・ナット・リベット・スプリング</t>
    <phoneticPr fontId="4"/>
  </si>
  <si>
    <t>2899</t>
    <phoneticPr fontId="4"/>
  </si>
  <si>
    <t>金属製容器・製缶板金製品</t>
    <phoneticPr fontId="4"/>
  </si>
  <si>
    <t>配管工事附属品・粉末や金製品・道具類</t>
    <rPh sb="4" eb="6">
      <t>フゾク</t>
    </rPh>
    <phoneticPr fontId="4"/>
  </si>
  <si>
    <t>配管工事附属品</t>
    <rPh sb="4" eb="6">
      <t>フゾク</t>
    </rPh>
    <phoneticPr fontId="20"/>
  </si>
  <si>
    <t>粉末や金製品</t>
    <phoneticPr fontId="4"/>
  </si>
  <si>
    <t>刃物・道具類</t>
    <phoneticPr fontId="4"/>
  </si>
  <si>
    <t>他に分類されない金属製品</t>
    <rPh sb="0" eb="1">
      <t>タ</t>
    </rPh>
    <rPh sb="2" eb="4">
      <t>ブンルイ</t>
    </rPh>
    <rPh sb="8" eb="10">
      <t>キンゾク</t>
    </rPh>
    <rPh sb="10" eb="12">
      <t>セイヒン</t>
    </rPh>
    <phoneticPr fontId="20"/>
  </si>
  <si>
    <t>2911</t>
    <phoneticPr fontId="4"/>
  </si>
  <si>
    <t>2911</t>
    <phoneticPr fontId="4"/>
  </si>
  <si>
    <t>ボイラ・原動機</t>
    <phoneticPr fontId="4"/>
  </si>
  <si>
    <t>291</t>
    <phoneticPr fontId="4"/>
  </si>
  <si>
    <t>はん用機械</t>
    <rPh sb="2" eb="3">
      <t>ヨウ</t>
    </rPh>
    <rPh sb="3" eb="5">
      <t>キカイ</t>
    </rPh>
    <phoneticPr fontId="4"/>
  </si>
  <si>
    <t>29</t>
    <phoneticPr fontId="4"/>
  </si>
  <si>
    <t>2912</t>
    <phoneticPr fontId="4"/>
  </si>
  <si>
    <t>ポンプ・圧縮機</t>
    <phoneticPr fontId="4"/>
  </si>
  <si>
    <t>2913</t>
    <phoneticPr fontId="4"/>
  </si>
  <si>
    <t>2914</t>
    <phoneticPr fontId="4"/>
  </si>
  <si>
    <t>2919</t>
    <phoneticPr fontId="4"/>
  </si>
  <si>
    <t>01</t>
    <phoneticPr fontId="4"/>
  </si>
  <si>
    <t>011</t>
    <phoneticPr fontId="4"/>
  </si>
  <si>
    <t>2919</t>
    <phoneticPr fontId="4"/>
  </si>
  <si>
    <t>その他のはん用機械</t>
    <rPh sb="2" eb="3">
      <t>タ</t>
    </rPh>
    <rPh sb="6" eb="7">
      <t>ヨウ</t>
    </rPh>
    <rPh sb="7" eb="9">
      <t>キカイ</t>
    </rPh>
    <phoneticPr fontId="4"/>
  </si>
  <si>
    <t>09</t>
    <phoneticPr fontId="4"/>
  </si>
  <si>
    <t>091</t>
    <phoneticPr fontId="4"/>
  </si>
  <si>
    <t>動力伝導装置</t>
    <rPh sb="0" eb="2">
      <t>ドウリョク</t>
    </rPh>
    <rPh sb="2" eb="4">
      <t>デンドウ</t>
    </rPh>
    <rPh sb="4" eb="6">
      <t>ソウチ</t>
    </rPh>
    <phoneticPr fontId="4"/>
  </si>
  <si>
    <t>他に分類されないはん用機械</t>
    <rPh sb="0" eb="1">
      <t>タ</t>
    </rPh>
    <rPh sb="2" eb="4">
      <t>ブンルイ</t>
    </rPh>
    <rPh sb="10" eb="11">
      <t>ヨウ</t>
    </rPh>
    <rPh sb="11" eb="13">
      <t>キカイ</t>
    </rPh>
    <phoneticPr fontId="4"/>
  </si>
  <si>
    <t>3011</t>
    <phoneticPr fontId="4"/>
  </si>
  <si>
    <t>農業用機械</t>
    <rPh sb="2" eb="3">
      <t>ヨウ</t>
    </rPh>
    <phoneticPr fontId="4"/>
  </si>
  <si>
    <t>301</t>
    <phoneticPr fontId="4"/>
  </si>
  <si>
    <t>生産用機械</t>
    <rPh sb="0" eb="2">
      <t>セイサン</t>
    </rPh>
    <rPh sb="2" eb="3">
      <t>ヨウ</t>
    </rPh>
    <rPh sb="3" eb="5">
      <t>キカイ</t>
    </rPh>
    <phoneticPr fontId="4"/>
  </si>
  <si>
    <t>30</t>
    <phoneticPr fontId="4"/>
  </si>
  <si>
    <t>3012</t>
    <phoneticPr fontId="4"/>
  </si>
  <si>
    <t>建設・鉱山機械</t>
    <rPh sb="0" eb="2">
      <t>ケンセツ</t>
    </rPh>
    <rPh sb="3" eb="5">
      <t>コウザン</t>
    </rPh>
    <phoneticPr fontId="4"/>
  </si>
  <si>
    <t>3013</t>
    <phoneticPr fontId="4"/>
  </si>
  <si>
    <t>01</t>
    <phoneticPr fontId="4"/>
  </si>
  <si>
    <t>3014</t>
    <phoneticPr fontId="4"/>
  </si>
  <si>
    <t>生活関連産業用機械</t>
    <rPh sb="7" eb="9">
      <t>キカイ</t>
    </rPh>
    <phoneticPr fontId="4"/>
  </si>
  <si>
    <t>食品機械・同装置</t>
    <rPh sb="5" eb="6">
      <t>ドウ</t>
    </rPh>
    <rPh sb="6" eb="8">
      <t>ソウチ</t>
    </rPh>
    <phoneticPr fontId="4"/>
  </si>
  <si>
    <t>木材加工機械</t>
    <rPh sb="0" eb="2">
      <t>モクザイ</t>
    </rPh>
    <rPh sb="2" eb="4">
      <t>カコウ</t>
    </rPh>
    <phoneticPr fontId="4"/>
  </si>
  <si>
    <t>013</t>
    <phoneticPr fontId="4"/>
  </si>
  <si>
    <t>014</t>
    <phoneticPr fontId="4"/>
  </si>
  <si>
    <t>印刷・製本・紙工機械</t>
    <phoneticPr fontId="4"/>
  </si>
  <si>
    <t>015</t>
    <phoneticPr fontId="4"/>
  </si>
  <si>
    <t>包装・荷造機械</t>
    <rPh sb="0" eb="2">
      <t>ホウソウ</t>
    </rPh>
    <rPh sb="3" eb="4">
      <t>ニ</t>
    </rPh>
    <rPh sb="4" eb="5">
      <t>ヅクリ</t>
    </rPh>
    <rPh sb="5" eb="7">
      <t>キカイ</t>
    </rPh>
    <phoneticPr fontId="4"/>
  </si>
  <si>
    <t>3015</t>
    <phoneticPr fontId="4"/>
  </si>
  <si>
    <t>3015</t>
    <phoneticPr fontId="4"/>
  </si>
  <si>
    <t>基礎素材産業用機械</t>
    <phoneticPr fontId="4"/>
  </si>
  <si>
    <t>02</t>
    <phoneticPr fontId="4"/>
  </si>
  <si>
    <t>鋳造装置・プラスチック加工機械</t>
    <phoneticPr fontId="4"/>
  </si>
  <si>
    <t>021</t>
    <phoneticPr fontId="4"/>
  </si>
  <si>
    <t>鋳造装置</t>
    <phoneticPr fontId="4"/>
  </si>
  <si>
    <t>022</t>
    <phoneticPr fontId="4"/>
  </si>
  <si>
    <t>プラスチック加工機械</t>
    <phoneticPr fontId="4"/>
  </si>
  <si>
    <t>3016</t>
    <phoneticPr fontId="4"/>
  </si>
  <si>
    <t>金属加工機械</t>
    <rPh sb="0" eb="2">
      <t>キンゾク</t>
    </rPh>
    <rPh sb="2" eb="4">
      <t>カコウ</t>
    </rPh>
    <rPh sb="4" eb="6">
      <t>キカイ</t>
    </rPh>
    <phoneticPr fontId="4"/>
  </si>
  <si>
    <t>03</t>
    <phoneticPr fontId="4"/>
  </si>
  <si>
    <t>031</t>
    <phoneticPr fontId="4"/>
  </si>
  <si>
    <t>3017</t>
    <phoneticPr fontId="4"/>
  </si>
  <si>
    <t>3019</t>
    <phoneticPr fontId="4"/>
  </si>
  <si>
    <t>3019</t>
    <phoneticPr fontId="4"/>
  </si>
  <si>
    <t>その他の生産用機械</t>
    <phoneticPr fontId="4"/>
  </si>
  <si>
    <t>ロボット</t>
    <phoneticPr fontId="20"/>
  </si>
  <si>
    <t>その他の生産用機械</t>
    <rPh sb="4" eb="7">
      <t>セイサンヨウ</t>
    </rPh>
    <rPh sb="7" eb="9">
      <t>キカイ</t>
    </rPh>
    <phoneticPr fontId="4"/>
  </si>
  <si>
    <t>3111</t>
    <phoneticPr fontId="4"/>
  </si>
  <si>
    <t>311</t>
    <phoneticPr fontId="4"/>
  </si>
  <si>
    <t>業務用機械</t>
    <rPh sb="0" eb="2">
      <t>ギョウム</t>
    </rPh>
    <rPh sb="2" eb="3">
      <t>ヨウ</t>
    </rPh>
    <rPh sb="3" eb="5">
      <t>キカイ</t>
    </rPh>
    <phoneticPr fontId="4"/>
  </si>
  <si>
    <t>31</t>
    <phoneticPr fontId="4"/>
  </si>
  <si>
    <t>099</t>
    <phoneticPr fontId="4"/>
  </si>
  <si>
    <t>3112</t>
    <phoneticPr fontId="4"/>
  </si>
  <si>
    <t>その他のサービス用機器</t>
    <phoneticPr fontId="4"/>
  </si>
  <si>
    <t>3113</t>
    <phoneticPr fontId="4"/>
  </si>
  <si>
    <t>計測機器</t>
    <rPh sb="0" eb="2">
      <t>ケイソク</t>
    </rPh>
    <rPh sb="2" eb="4">
      <t>キキ</t>
    </rPh>
    <phoneticPr fontId="4"/>
  </si>
  <si>
    <t>3114</t>
    <phoneticPr fontId="4"/>
  </si>
  <si>
    <t>3115</t>
    <phoneticPr fontId="4"/>
  </si>
  <si>
    <t>光学機械・レンズ</t>
    <rPh sb="0" eb="2">
      <t>コウガク</t>
    </rPh>
    <rPh sb="2" eb="4">
      <t>キカイ</t>
    </rPh>
    <phoneticPr fontId="4"/>
  </si>
  <si>
    <t>3116</t>
    <phoneticPr fontId="4"/>
  </si>
  <si>
    <t>3211</t>
    <phoneticPr fontId="4"/>
  </si>
  <si>
    <t>電子デバイス</t>
    <rPh sb="0" eb="2">
      <t>デンシ</t>
    </rPh>
    <phoneticPr fontId="4"/>
  </si>
  <si>
    <t>321</t>
    <phoneticPr fontId="4"/>
  </si>
  <si>
    <t>32</t>
    <phoneticPr fontId="4"/>
  </si>
  <si>
    <t>電子部品</t>
    <rPh sb="0" eb="2">
      <t>デンシ</t>
    </rPh>
    <rPh sb="2" eb="4">
      <t>ブヒン</t>
    </rPh>
    <phoneticPr fontId="4"/>
  </si>
  <si>
    <t>集積回路後工程</t>
    <rPh sb="0" eb="2">
      <t>シュウセキ</t>
    </rPh>
    <rPh sb="2" eb="4">
      <t>カイロ</t>
    </rPh>
    <rPh sb="4" eb="7">
      <t>アトコウテイ</t>
    </rPh>
    <phoneticPr fontId="4"/>
  </si>
  <si>
    <t>032</t>
    <phoneticPr fontId="4"/>
  </si>
  <si>
    <t>集積回路前工程</t>
    <rPh sb="0" eb="2">
      <t>シュウセキ</t>
    </rPh>
    <rPh sb="2" eb="4">
      <t>カイロ</t>
    </rPh>
    <rPh sb="4" eb="7">
      <t>マエコウテイ</t>
    </rPh>
    <phoneticPr fontId="4"/>
  </si>
  <si>
    <t>04</t>
    <phoneticPr fontId="4"/>
  </si>
  <si>
    <t>041</t>
    <phoneticPr fontId="4"/>
  </si>
  <si>
    <t>液晶パネル</t>
    <phoneticPr fontId="4"/>
  </si>
  <si>
    <t>3299</t>
    <phoneticPr fontId="4"/>
  </si>
  <si>
    <t>その他の電子部品</t>
    <rPh sb="2" eb="3">
      <t>タ</t>
    </rPh>
    <rPh sb="4" eb="6">
      <t>デンシ</t>
    </rPh>
    <rPh sb="6" eb="8">
      <t>ブヒン</t>
    </rPh>
    <phoneticPr fontId="4"/>
  </si>
  <si>
    <t>329</t>
    <phoneticPr fontId="4"/>
  </si>
  <si>
    <t>電子回路</t>
    <rPh sb="0" eb="2">
      <t>デンシ</t>
    </rPh>
    <rPh sb="2" eb="4">
      <t>カイロ</t>
    </rPh>
    <phoneticPr fontId="4"/>
  </si>
  <si>
    <t>09</t>
    <phoneticPr fontId="4"/>
  </si>
  <si>
    <t>その他の電子部品</t>
    <rPh sb="6" eb="7">
      <t>ブ</t>
    </rPh>
    <phoneticPr fontId="4"/>
  </si>
  <si>
    <t>3311</t>
    <phoneticPr fontId="4"/>
  </si>
  <si>
    <t>産業用電気機器</t>
    <rPh sb="0" eb="3">
      <t>サンギョウヨウ</t>
    </rPh>
    <rPh sb="3" eb="5">
      <t>デンキ</t>
    </rPh>
    <rPh sb="5" eb="7">
      <t>キキ</t>
    </rPh>
    <phoneticPr fontId="4"/>
  </si>
  <si>
    <t>331</t>
    <phoneticPr fontId="4"/>
  </si>
  <si>
    <t>33</t>
    <phoneticPr fontId="4"/>
  </si>
  <si>
    <t>012</t>
    <phoneticPr fontId="4"/>
  </si>
  <si>
    <t>開閉制御装置・配電盤</t>
    <phoneticPr fontId="4"/>
  </si>
  <si>
    <t>配線器具</t>
    <rPh sb="0" eb="2">
      <t>ハイセン</t>
    </rPh>
    <rPh sb="2" eb="4">
      <t>キグ</t>
    </rPh>
    <phoneticPr fontId="4"/>
  </si>
  <si>
    <t>05</t>
    <phoneticPr fontId="4"/>
  </si>
  <si>
    <t>051</t>
    <phoneticPr fontId="4"/>
  </si>
  <si>
    <t>内燃機関電装品</t>
    <rPh sb="0" eb="2">
      <t>ナイネン</t>
    </rPh>
    <rPh sb="2" eb="4">
      <t>キカン</t>
    </rPh>
    <rPh sb="4" eb="7">
      <t>デンソウヒン</t>
    </rPh>
    <phoneticPr fontId="4"/>
  </si>
  <si>
    <t>その他の産業用電気機器</t>
    <rPh sb="7" eb="9">
      <t>デンキ</t>
    </rPh>
    <rPh sb="9" eb="11">
      <t>キキ</t>
    </rPh>
    <phoneticPr fontId="4"/>
  </si>
  <si>
    <t>3321</t>
    <phoneticPr fontId="4"/>
  </si>
  <si>
    <t>民生用エアコンディショナ</t>
    <rPh sb="0" eb="2">
      <t>ミンセイ</t>
    </rPh>
    <rPh sb="2" eb="3">
      <t>ヨウ</t>
    </rPh>
    <phoneticPr fontId="4"/>
  </si>
  <si>
    <t>民生用電気機器</t>
    <rPh sb="0" eb="3">
      <t>ミンセイヨウ</t>
    </rPh>
    <rPh sb="3" eb="5">
      <t>デンキ</t>
    </rPh>
    <rPh sb="5" eb="7">
      <t>キキ</t>
    </rPh>
    <phoneticPr fontId="4"/>
  </si>
  <si>
    <t>332</t>
    <phoneticPr fontId="4"/>
  </si>
  <si>
    <t>民生用電気機器</t>
    <rPh sb="5" eb="7">
      <t>キキ</t>
    </rPh>
    <phoneticPr fontId="4"/>
  </si>
  <si>
    <t>民生用電気機器（エアコンを除く。）</t>
    <rPh sb="0" eb="2">
      <t>ミンセイ</t>
    </rPh>
    <rPh sb="2" eb="3">
      <t>ヨウ</t>
    </rPh>
    <rPh sb="3" eb="5">
      <t>デンキ</t>
    </rPh>
    <rPh sb="5" eb="7">
      <t>キキ</t>
    </rPh>
    <phoneticPr fontId="4"/>
  </si>
  <si>
    <t>3331</t>
    <phoneticPr fontId="4"/>
  </si>
  <si>
    <t>電子応用装置</t>
    <rPh sb="0" eb="2">
      <t>デンシ</t>
    </rPh>
    <rPh sb="2" eb="4">
      <t>オウヨウ</t>
    </rPh>
    <rPh sb="4" eb="6">
      <t>ソウチ</t>
    </rPh>
    <phoneticPr fontId="4"/>
  </si>
  <si>
    <t>333</t>
    <phoneticPr fontId="4"/>
  </si>
  <si>
    <t>電子応用装置・電気計測器</t>
    <rPh sb="0" eb="2">
      <t>デンシ</t>
    </rPh>
    <rPh sb="2" eb="4">
      <t>オウヨウ</t>
    </rPh>
    <rPh sb="4" eb="6">
      <t>ソウチ</t>
    </rPh>
    <rPh sb="7" eb="9">
      <t>デンキ</t>
    </rPh>
    <rPh sb="9" eb="12">
      <t>ケイソクキ</t>
    </rPh>
    <phoneticPr fontId="4"/>
  </si>
  <si>
    <t>3332</t>
    <phoneticPr fontId="4"/>
  </si>
  <si>
    <t>電気計測器</t>
    <rPh sb="0" eb="2">
      <t>デンキ</t>
    </rPh>
    <rPh sb="2" eb="5">
      <t>ケイソクキ</t>
    </rPh>
    <phoneticPr fontId="4"/>
  </si>
  <si>
    <t>3399</t>
    <phoneticPr fontId="4"/>
  </si>
  <si>
    <t>その他の電気機械</t>
    <rPh sb="2" eb="3">
      <t>タ</t>
    </rPh>
    <rPh sb="4" eb="6">
      <t>デンキ</t>
    </rPh>
    <rPh sb="6" eb="8">
      <t>キカイ</t>
    </rPh>
    <phoneticPr fontId="4"/>
  </si>
  <si>
    <t>339</t>
    <phoneticPr fontId="4"/>
  </si>
  <si>
    <t>3411</t>
    <phoneticPr fontId="4"/>
  </si>
  <si>
    <t>ビデオ機器・デジタルカメラ</t>
    <phoneticPr fontId="4"/>
  </si>
  <si>
    <t>民生用電子機器</t>
    <rPh sb="4" eb="5">
      <t>シ</t>
    </rPh>
    <phoneticPr fontId="4"/>
  </si>
  <si>
    <t>341</t>
    <phoneticPr fontId="4"/>
  </si>
  <si>
    <t>通信機械・同関連機器</t>
    <rPh sb="0" eb="2">
      <t>ツウシン</t>
    </rPh>
    <rPh sb="2" eb="4">
      <t>キカイ</t>
    </rPh>
    <rPh sb="5" eb="6">
      <t>ドウ</t>
    </rPh>
    <rPh sb="6" eb="8">
      <t>カンレン</t>
    </rPh>
    <rPh sb="8" eb="10">
      <t>キキ</t>
    </rPh>
    <phoneticPr fontId="4"/>
  </si>
  <si>
    <t>34</t>
    <phoneticPr fontId="4"/>
  </si>
  <si>
    <t>情報・通信機器</t>
    <rPh sb="0" eb="2">
      <t>ジョウホウ</t>
    </rPh>
    <rPh sb="3" eb="5">
      <t>ツウシン</t>
    </rPh>
    <rPh sb="5" eb="7">
      <t>キキ</t>
    </rPh>
    <phoneticPr fontId="4"/>
  </si>
  <si>
    <t>3412</t>
    <phoneticPr fontId="4"/>
  </si>
  <si>
    <t>通信機械</t>
  </si>
  <si>
    <t>携帯電話機</t>
    <rPh sb="0" eb="2">
      <t>ケイタイ</t>
    </rPh>
    <rPh sb="2" eb="4">
      <t>デンワ</t>
    </rPh>
    <rPh sb="4" eb="5">
      <t>キ</t>
    </rPh>
    <phoneticPr fontId="4"/>
  </si>
  <si>
    <t>無線電気通信機器（携帯電話機を除く。）</t>
    <rPh sb="9" eb="11">
      <t>ケイタイ</t>
    </rPh>
    <rPh sb="11" eb="13">
      <t>デンワ</t>
    </rPh>
    <rPh sb="13" eb="14">
      <t>キ</t>
    </rPh>
    <phoneticPr fontId="4"/>
  </si>
  <si>
    <t>3421</t>
    <phoneticPr fontId="4"/>
  </si>
  <si>
    <t>パーソナルコンピュータ</t>
    <phoneticPr fontId="4"/>
  </si>
  <si>
    <t>電子計算機・同附属装置</t>
    <rPh sb="0" eb="2">
      <t>デンシ</t>
    </rPh>
    <rPh sb="2" eb="5">
      <t>ケイサンキ</t>
    </rPh>
    <rPh sb="6" eb="7">
      <t>ドウ</t>
    </rPh>
    <rPh sb="7" eb="9">
      <t>フゾク</t>
    </rPh>
    <rPh sb="9" eb="11">
      <t>ソウチ</t>
    </rPh>
    <phoneticPr fontId="4"/>
  </si>
  <si>
    <t>342</t>
    <phoneticPr fontId="4"/>
  </si>
  <si>
    <t>電子計算機本体（パソコンを除く。）</t>
    <rPh sb="0" eb="2">
      <t>デンシ</t>
    </rPh>
    <rPh sb="2" eb="5">
      <t>ケイサンキ</t>
    </rPh>
    <rPh sb="5" eb="7">
      <t>ホンタイ</t>
    </rPh>
    <phoneticPr fontId="4"/>
  </si>
  <si>
    <t>電子計算機附属装置</t>
    <rPh sb="5" eb="7">
      <t>フゾク</t>
    </rPh>
    <phoneticPr fontId="4"/>
  </si>
  <si>
    <t>3511</t>
    <phoneticPr fontId="4"/>
  </si>
  <si>
    <t>乗用車</t>
    <phoneticPr fontId="4"/>
  </si>
  <si>
    <t>351</t>
    <phoneticPr fontId="4"/>
  </si>
  <si>
    <t>乗用車</t>
    <rPh sb="0" eb="3">
      <t>ジョウヨウシャ</t>
    </rPh>
    <phoneticPr fontId="4"/>
  </si>
  <si>
    <t>35</t>
    <phoneticPr fontId="4"/>
  </si>
  <si>
    <t>3521</t>
    <phoneticPr fontId="4"/>
  </si>
  <si>
    <t>352</t>
    <phoneticPr fontId="4"/>
  </si>
  <si>
    <t>その他の自動車</t>
    <rPh sb="2" eb="3">
      <t>タ</t>
    </rPh>
    <rPh sb="4" eb="7">
      <t>ジドウシャ</t>
    </rPh>
    <phoneticPr fontId="4"/>
  </si>
  <si>
    <t>3522</t>
    <phoneticPr fontId="4"/>
  </si>
  <si>
    <t>3531</t>
    <phoneticPr fontId="4"/>
  </si>
  <si>
    <t>自動車用内燃機関</t>
    <phoneticPr fontId="4"/>
  </si>
  <si>
    <t>自動車部品・同附属品</t>
    <phoneticPr fontId="4"/>
  </si>
  <si>
    <t>353</t>
    <phoneticPr fontId="4"/>
  </si>
  <si>
    <t>3541</t>
    <phoneticPr fontId="4"/>
  </si>
  <si>
    <t>354</t>
    <phoneticPr fontId="4"/>
  </si>
  <si>
    <t>3591</t>
    <phoneticPr fontId="4"/>
  </si>
  <si>
    <t>359</t>
    <phoneticPr fontId="4"/>
  </si>
  <si>
    <t>3592</t>
    <phoneticPr fontId="4"/>
  </si>
  <si>
    <t>3599</t>
    <phoneticPr fontId="4"/>
  </si>
  <si>
    <t>他に分類されない輸送機械</t>
    <rPh sb="0" eb="1">
      <t>タ</t>
    </rPh>
    <rPh sb="2" eb="4">
      <t>ブンルイ</t>
    </rPh>
    <rPh sb="8" eb="10">
      <t>ユソウ</t>
    </rPh>
    <rPh sb="10" eb="12">
      <t>キカイ</t>
    </rPh>
    <phoneticPr fontId="20"/>
  </si>
  <si>
    <t>がん具</t>
    <phoneticPr fontId="4"/>
  </si>
  <si>
    <t>3911</t>
    <phoneticPr fontId="4"/>
  </si>
  <si>
    <t>がん具・運動用品</t>
    <rPh sb="2" eb="3">
      <t>グ</t>
    </rPh>
    <rPh sb="4" eb="6">
      <t>ウンドウ</t>
    </rPh>
    <rPh sb="6" eb="8">
      <t>ヨウヒン</t>
    </rPh>
    <phoneticPr fontId="4"/>
  </si>
  <si>
    <t>391</t>
    <phoneticPr fontId="4"/>
  </si>
  <si>
    <t>3919</t>
    <phoneticPr fontId="4"/>
  </si>
  <si>
    <t>その他の製造工業製品</t>
    <rPh sb="2" eb="3">
      <t>タ</t>
    </rPh>
    <rPh sb="4" eb="6">
      <t>セイゾウ</t>
    </rPh>
    <rPh sb="6" eb="8">
      <t>コウギョウ</t>
    </rPh>
    <rPh sb="8" eb="10">
      <t>セイヒン</t>
    </rPh>
    <phoneticPr fontId="4"/>
  </si>
  <si>
    <t>06</t>
    <phoneticPr fontId="4"/>
  </si>
  <si>
    <t>061</t>
    <phoneticPr fontId="4"/>
  </si>
  <si>
    <t>3921</t>
    <phoneticPr fontId="4"/>
  </si>
  <si>
    <t>392</t>
    <phoneticPr fontId="4"/>
  </si>
  <si>
    <t>4111</t>
    <phoneticPr fontId="4"/>
  </si>
  <si>
    <t>411</t>
    <phoneticPr fontId="4"/>
  </si>
  <si>
    <t>建築</t>
    <phoneticPr fontId="4"/>
  </si>
  <si>
    <t>41</t>
    <phoneticPr fontId="4"/>
  </si>
  <si>
    <t>4112</t>
    <phoneticPr fontId="4"/>
  </si>
  <si>
    <t>4121</t>
    <phoneticPr fontId="4"/>
  </si>
  <si>
    <t>412</t>
    <phoneticPr fontId="4"/>
  </si>
  <si>
    <t>4131</t>
    <phoneticPr fontId="4"/>
  </si>
  <si>
    <t>413</t>
    <phoneticPr fontId="4"/>
  </si>
  <si>
    <t>公共事業</t>
    <rPh sb="0" eb="2">
      <t>コウキョウ</t>
    </rPh>
    <rPh sb="2" eb="4">
      <t>ジギョウ</t>
    </rPh>
    <phoneticPr fontId="4"/>
  </si>
  <si>
    <t>4191</t>
    <phoneticPr fontId="4"/>
  </si>
  <si>
    <t>419</t>
    <phoneticPr fontId="4"/>
  </si>
  <si>
    <t>その他の土木建設</t>
    <rPh sb="2" eb="3">
      <t>タ</t>
    </rPh>
    <rPh sb="4" eb="6">
      <t>ドボク</t>
    </rPh>
    <rPh sb="6" eb="8">
      <t>ケンセツ</t>
    </rPh>
    <phoneticPr fontId="4"/>
  </si>
  <si>
    <t>4191</t>
  </si>
  <si>
    <t>4611</t>
    <phoneticPr fontId="20"/>
  </si>
  <si>
    <t>4611</t>
    <phoneticPr fontId="4"/>
  </si>
  <si>
    <t>461</t>
    <phoneticPr fontId="4"/>
  </si>
  <si>
    <t>46</t>
    <phoneticPr fontId="4"/>
  </si>
  <si>
    <t>電力・ガス・熱供給</t>
    <phoneticPr fontId="20"/>
  </si>
  <si>
    <t>4621</t>
    <phoneticPr fontId="20"/>
  </si>
  <si>
    <t>4621</t>
    <phoneticPr fontId="4"/>
  </si>
  <si>
    <t>462</t>
    <phoneticPr fontId="4"/>
  </si>
  <si>
    <t>4622</t>
    <phoneticPr fontId="20"/>
  </si>
  <si>
    <t>4622</t>
    <phoneticPr fontId="4"/>
  </si>
  <si>
    <t>4711</t>
    <phoneticPr fontId="20"/>
  </si>
  <si>
    <t>4711</t>
    <phoneticPr fontId="4"/>
  </si>
  <si>
    <t>471</t>
    <phoneticPr fontId="4"/>
  </si>
  <si>
    <t>47</t>
    <phoneticPr fontId="4"/>
  </si>
  <si>
    <t>4811</t>
    <phoneticPr fontId="4"/>
  </si>
  <si>
    <t>481</t>
    <phoneticPr fontId="4"/>
  </si>
  <si>
    <t>48</t>
    <phoneticPr fontId="4"/>
  </si>
  <si>
    <t>5111</t>
    <phoneticPr fontId="4"/>
  </si>
  <si>
    <t>511</t>
    <phoneticPr fontId="4"/>
  </si>
  <si>
    <t>商業</t>
  </si>
  <si>
    <t>51</t>
    <phoneticPr fontId="4"/>
  </si>
  <si>
    <t>5112</t>
  </si>
  <si>
    <t>5112</t>
    <phoneticPr fontId="4"/>
  </si>
  <si>
    <t>5311</t>
    <phoneticPr fontId="20"/>
  </si>
  <si>
    <t>5311</t>
    <phoneticPr fontId="4"/>
  </si>
  <si>
    <t>531</t>
    <phoneticPr fontId="4"/>
  </si>
  <si>
    <t>金融・保険</t>
  </si>
  <si>
    <t>53</t>
    <phoneticPr fontId="4"/>
  </si>
  <si>
    <t>公的金融（ＦＩＳＩＭ）</t>
    <phoneticPr fontId="4"/>
  </si>
  <si>
    <t>民間金融（ＦＩＳＩＭ）</t>
    <phoneticPr fontId="4"/>
  </si>
  <si>
    <t>5312</t>
    <phoneticPr fontId="20"/>
  </si>
  <si>
    <t>5312</t>
    <phoneticPr fontId="4"/>
  </si>
  <si>
    <t>5511</t>
    <phoneticPr fontId="20"/>
  </si>
  <si>
    <t>5511</t>
    <phoneticPr fontId="4"/>
  </si>
  <si>
    <t>551</t>
    <phoneticPr fontId="4"/>
  </si>
  <si>
    <t>55</t>
    <phoneticPr fontId="4"/>
  </si>
  <si>
    <t>5521</t>
  </si>
  <si>
    <t>住宅賃貸料</t>
    <phoneticPr fontId="4"/>
  </si>
  <si>
    <t>5521</t>
    <phoneticPr fontId="4"/>
  </si>
  <si>
    <t>552</t>
    <phoneticPr fontId="4"/>
  </si>
  <si>
    <t>5531</t>
  </si>
  <si>
    <t>5531</t>
    <phoneticPr fontId="4"/>
  </si>
  <si>
    <t>553</t>
    <phoneticPr fontId="4"/>
  </si>
  <si>
    <t>5711</t>
    <phoneticPr fontId="4"/>
  </si>
  <si>
    <t>571</t>
    <phoneticPr fontId="4"/>
  </si>
  <si>
    <t>57</t>
    <phoneticPr fontId="4"/>
  </si>
  <si>
    <t>運輸・郵便　　　</t>
    <rPh sb="3" eb="5">
      <t>ユウビン</t>
    </rPh>
    <phoneticPr fontId="20"/>
  </si>
  <si>
    <t>5712</t>
    <phoneticPr fontId="20"/>
  </si>
  <si>
    <t>5712</t>
    <phoneticPr fontId="4"/>
  </si>
  <si>
    <t>5721</t>
    <phoneticPr fontId="20"/>
  </si>
  <si>
    <t>5721</t>
    <phoneticPr fontId="4"/>
  </si>
  <si>
    <t>572</t>
    <phoneticPr fontId="4"/>
  </si>
  <si>
    <t>道路輸送（自家輸送を除く。）</t>
    <rPh sb="7" eb="9">
      <t>ユソウ</t>
    </rPh>
    <phoneticPr fontId="4"/>
  </si>
  <si>
    <t>5722</t>
    <phoneticPr fontId="20"/>
  </si>
  <si>
    <t>道路貨物輸送（自家輸送を除く。）</t>
    <rPh sb="7" eb="9">
      <t>ジカ</t>
    </rPh>
    <rPh sb="9" eb="11">
      <t>ユソウ</t>
    </rPh>
    <phoneticPr fontId="4"/>
  </si>
  <si>
    <t>5722</t>
    <phoneticPr fontId="4"/>
  </si>
  <si>
    <t>5731</t>
    <phoneticPr fontId="20"/>
  </si>
  <si>
    <t>01P</t>
  </si>
  <si>
    <t>自家輸送（旅客自動車）</t>
    <rPh sb="2" eb="4">
      <t>ユソウ</t>
    </rPh>
    <rPh sb="7" eb="10">
      <t>ジドウシャ</t>
    </rPh>
    <phoneticPr fontId="4"/>
  </si>
  <si>
    <t>5731</t>
    <phoneticPr fontId="4"/>
  </si>
  <si>
    <t>自家輸送（旅客自動車）</t>
    <rPh sb="7" eb="10">
      <t>ジドウシャ</t>
    </rPh>
    <phoneticPr fontId="4"/>
  </si>
  <si>
    <t>573</t>
    <phoneticPr fontId="4"/>
  </si>
  <si>
    <t>自家輸送</t>
    <phoneticPr fontId="4"/>
  </si>
  <si>
    <t>5732</t>
    <phoneticPr fontId="20"/>
  </si>
  <si>
    <t>自家輸送（貨物自動車）</t>
    <rPh sb="2" eb="4">
      <t>ユソウ</t>
    </rPh>
    <rPh sb="7" eb="10">
      <t>ジドウシャ</t>
    </rPh>
    <phoneticPr fontId="4"/>
  </si>
  <si>
    <t>5732</t>
    <phoneticPr fontId="4"/>
  </si>
  <si>
    <t>自家輸送（貨物自動車）</t>
    <rPh sb="7" eb="10">
      <t>ジドウシャ</t>
    </rPh>
    <phoneticPr fontId="4"/>
  </si>
  <si>
    <t>5741</t>
    <phoneticPr fontId="20"/>
  </si>
  <si>
    <t>5741</t>
    <phoneticPr fontId="4"/>
  </si>
  <si>
    <t>574</t>
    <phoneticPr fontId="4"/>
  </si>
  <si>
    <t>5742</t>
    <phoneticPr fontId="20"/>
  </si>
  <si>
    <t>5742</t>
    <phoneticPr fontId="4"/>
  </si>
  <si>
    <t>5743</t>
    <phoneticPr fontId="20"/>
  </si>
  <si>
    <t>5743</t>
    <phoneticPr fontId="4"/>
  </si>
  <si>
    <t>5751</t>
    <phoneticPr fontId="20"/>
  </si>
  <si>
    <t>5751</t>
    <phoneticPr fontId="4"/>
  </si>
  <si>
    <t>575</t>
    <phoneticPr fontId="4"/>
  </si>
  <si>
    <t>5751</t>
  </si>
  <si>
    <t>5761</t>
    <phoneticPr fontId="20"/>
  </si>
  <si>
    <t>貨物利用運送</t>
    <rPh sb="2" eb="4">
      <t>リヨウ</t>
    </rPh>
    <rPh sb="4" eb="6">
      <t>ウンソウ</t>
    </rPh>
    <phoneticPr fontId="4"/>
  </si>
  <si>
    <t>5761</t>
    <phoneticPr fontId="4"/>
  </si>
  <si>
    <t>576</t>
    <phoneticPr fontId="4"/>
  </si>
  <si>
    <t>5771</t>
    <phoneticPr fontId="20"/>
  </si>
  <si>
    <t>5771</t>
    <phoneticPr fontId="4"/>
  </si>
  <si>
    <t>577</t>
    <phoneticPr fontId="4"/>
  </si>
  <si>
    <t>5781</t>
    <phoneticPr fontId="20"/>
  </si>
  <si>
    <t>5781</t>
    <phoneticPr fontId="4"/>
  </si>
  <si>
    <t>578</t>
    <phoneticPr fontId="4"/>
  </si>
  <si>
    <t>運輸附帯サービス</t>
    <rPh sb="2" eb="4">
      <t>フタイ</t>
    </rPh>
    <phoneticPr fontId="20"/>
  </si>
  <si>
    <t>5789</t>
  </si>
  <si>
    <t>5789</t>
    <phoneticPr fontId="4"/>
  </si>
  <si>
    <t>その他の運輸附帯サービス</t>
    <rPh sb="6" eb="8">
      <t>フタイ</t>
    </rPh>
    <phoneticPr fontId="20"/>
  </si>
  <si>
    <t>水運附帯サービス</t>
    <rPh sb="2" eb="4">
      <t>フタイ</t>
    </rPh>
    <phoneticPr fontId="4"/>
  </si>
  <si>
    <t>5789</t>
    <phoneticPr fontId="20"/>
  </si>
  <si>
    <t>航空附帯サービス</t>
    <rPh sb="2" eb="4">
      <t>フタイ</t>
    </rPh>
    <phoneticPr fontId="4"/>
  </si>
  <si>
    <t>旅行・その他の運輸附帯サービス</t>
    <rPh sb="9" eb="11">
      <t>フタイ</t>
    </rPh>
    <phoneticPr fontId="4"/>
  </si>
  <si>
    <t>5791</t>
    <phoneticPr fontId="4"/>
  </si>
  <si>
    <t>郵便・信書便</t>
    <rPh sb="3" eb="5">
      <t>シンショ</t>
    </rPh>
    <rPh sb="5" eb="6">
      <t>ビン</t>
    </rPh>
    <phoneticPr fontId="4"/>
  </si>
  <si>
    <t>579</t>
    <phoneticPr fontId="4"/>
  </si>
  <si>
    <t>5911</t>
    <phoneticPr fontId="4"/>
  </si>
  <si>
    <t>591</t>
    <phoneticPr fontId="4"/>
  </si>
  <si>
    <t>通信</t>
    <rPh sb="0" eb="2">
      <t>ツウシン</t>
    </rPh>
    <phoneticPr fontId="4"/>
  </si>
  <si>
    <t>59</t>
    <phoneticPr fontId="4"/>
  </si>
  <si>
    <t>情報通信</t>
    <rPh sb="0" eb="2">
      <t>ジョウホウ</t>
    </rPh>
    <rPh sb="2" eb="4">
      <t>ツウシン</t>
    </rPh>
    <phoneticPr fontId="4"/>
  </si>
  <si>
    <t>移動電気通信</t>
    <rPh sb="0" eb="2">
      <t>イドウ</t>
    </rPh>
    <rPh sb="2" eb="4">
      <t>デンキ</t>
    </rPh>
    <rPh sb="4" eb="6">
      <t>ツウシン</t>
    </rPh>
    <phoneticPr fontId="4"/>
  </si>
  <si>
    <t>5919</t>
    <phoneticPr fontId="20"/>
  </si>
  <si>
    <t>5919</t>
    <phoneticPr fontId="4"/>
  </si>
  <si>
    <t>5921</t>
    <phoneticPr fontId="20"/>
  </si>
  <si>
    <t>5921</t>
    <phoneticPr fontId="4"/>
  </si>
  <si>
    <t>592</t>
    <phoneticPr fontId="4"/>
  </si>
  <si>
    <t>5931</t>
    <phoneticPr fontId="4"/>
  </si>
  <si>
    <t>情報サービス</t>
  </si>
  <si>
    <t>情報サービス</t>
    <rPh sb="0" eb="2">
      <t>ジョウホウ</t>
    </rPh>
    <phoneticPr fontId="4"/>
  </si>
  <si>
    <t>593</t>
    <phoneticPr fontId="4"/>
  </si>
  <si>
    <t>5941</t>
    <phoneticPr fontId="4"/>
  </si>
  <si>
    <t>インターネット附随サービス</t>
    <rPh sb="7" eb="9">
      <t>フズイ</t>
    </rPh>
    <phoneticPr fontId="4"/>
  </si>
  <si>
    <t>594</t>
    <phoneticPr fontId="4"/>
  </si>
  <si>
    <t>5951</t>
    <phoneticPr fontId="4"/>
  </si>
  <si>
    <t>映像・音声・文字情報制作業</t>
    <rPh sb="0" eb="2">
      <t>エイゾウ</t>
    </rPh>
    <rPh sb="3" eb="5">
      <t>オンセイ</t>
    </rPh>
    <rPh sb="6" eb="8">
      <t>モジ</t>
    </rPh>
    <rPh sb="8" eb="10">
      <t>ジョウホウ</t>
    </rPh>
    <rPh sb="10" eb="12">
      <t>セイサク</t>
    </rPh>
    <rPh sb="12" eb="13">
      <t>ギョウ</t>
    </rPh>
    <phoneticPr fontId="4"/>
  </si>
  <si>
    <t>映像・音声・文字情報制作</t>
    <rPh sb="0" eb="2">
      <t>エイゾウ</t>
    </rPh>
    <rPh sb="3" eb="5">
      <t>オンセイ</t>
    </rPh>
    <rPh sb="6" eb="8">
      <t>モジ</t>
    </rPh>
    <rPh sb="8" eb="10">
      <t>ジョウホウ</t>
    </rPh>
    <rPh sb="10" eb="12">
      <t>セイサク</t>
    </rPh>
    <phoneticPr fontId="4"/>
  </si>
  <si>
    <t>595</t>
    <phoneticPr fontId="4"/>
  </si>
  <si>
    <t>新聞</t>
    <rPh sb="0" eb="2">
      <t>シンブン</t>
    </rPh>
    <phoneticPr fontId="4"/>
  </si>
  <si>
    <t>出版</t>
    <rPh sb="0" eb="2">
      <t>シュッパン</t>
    </rPh>
    <phoneticPr fontId="4"/>
  </si>
  <si>
    <t>6111</t>
    <phoneticPr fontId="4"/>
  </si>
  <si>
    <t>611</t>
    <phoneticPr fontId="4"/>
  </si>
  <si>
    <t>61</t>
    <phoneticPr fontId="4"/>
  </si>
  <si>
    <t>6112</t>
    <phoneticPr fontId="4"/>
  </si>
  <si>
    <t>6311</t>
    <phoneticPr fontId="20"/>
  </si>
  <si>
    <t>6311</t>
    <phoneticPr fontId="4"/>
  </si>
  <si>
    <t>631</t>
    <phoneticPr fontId="4"/>
  </si>
  <si>
    <t>63</t>
    <phoneticPr fontId="4"/>
  </si>
  <si>
    <t>6312</t>
  </si>
  <si>
    <t>6312</t>
    <phoneticPr fontId="4"/>
  </si>
  <si>
    <t>社会教育・その他の教育</t>
    <phoneticPr fontId="4"/>
  </si>
  <si>
    <t>その他の教育訓練機関（国公立）★★</t>
    <phoneticPr fontId="4"/>
  </si>
  <si>
    <t>6321</t>
  </si>
  <si>
    <t>6321</t>
    <phoneticPr fontId="4"/>
  </si>
  <si>
    <t>632</t>
    <phoneticPr fontId="4"/>
  </si>
  <si>
    <t>6322</t>
    <phoneticPr fontId="20"/>
  </si>
  <si>
    <t>6322</t>
    <phoneticPr fontId="4"/>
  </si>
  <si>
    <t>医療（入院診療）</t>
    <rPh sb="3" eb="5">
      <t>ニュウイン</t>
    </rPh>
    <rPh sb="5" eb="7">
      <t>シンリョウ</t>
    </rPh>
    <phoneticPr fontId="4"/>
  </si>
  <si>
    <t>6411</t>
    <phoneticPr fontId="4"/>
  </si>
  <si>
    <t>医療</t>
    <rPh sb="0" eb="2">
      <t>イリョウ</t>
    </rPh>
    <phoneticPr fontId="4"/>
  </si>
  <si>
    <t>641</t>
    <phoneticPr fontId="4"/>
  </si>
  <si>
    <t>64</t>
    <phoneticPr fontId="4"/>
  </si>
  <si>
    <t>医療・福祉</t>
    <rPh sb="0" eb="2">
      <t>イリョウ</t>
    </rPh>
    <rPh sb="3" eb="5">
      <t>フクシ</t>
    </rPh>
    <phoneticPr fontId="4"/>
  </si>
  <si>
    <t>医療（入院外診療）</t>
    <rPh sb="3" eb="5">
      <t>ニュウイン</t>
    </rPh>
    <rPh sb="5" eb="6">
      <t>ガイ</t>
    </rPh>
    <rPh sb="6" eb="8">
      <t>シンリョウ</t>
    </rPh>
    <phoneticPr fontId="4"/>
  </si>
  <si>
    <t>医療（歯科診療）</t>
    <rPh sb="3" eb="5">
      <t>シカ</t>
    </rPh>
    <rPh sb="5" eb="7">
      <t>シンリョウ</t>
    </rPh>
    <phoneticPr fontId="4"/>
  </si>
  <si>
    <t>6411</t>
    <phoneticPr fontId="20"/>
  </si>
  <si>
    <t>04</t>
    <phoneticPr fontId="20"/>
  </si>
  <si>
    <t>041</t>
    <phoneticPr fontId="20"/>
  </si>
  <si>
    <t>医療（調剤）</t>
    <rPh sb="0" eb="2">
      <t>イリョウ</t>
    </rPh>
    <rPh sb="3" eb="5">
      <t>チョウザイ</t>
    </rPh>
    <phoneticPr fontId="20"/>
  </si>
  <si>
    <t>医療（その他の医療サービス）</t>
    <rPh sb="0" eb="2">
      <t>イリョウ</t>
    </rPh>
    <rPh sb="5" eb="6">
      <t>タ</t>
    </rPh>
    <rPh sb="7" eb="9">
      <t>イリョウ</t>
    </rPh>
    <phoneticPr fontId="4"/>
  </si>
  <si>
    <t>6421</t>
    <phoneticPr fontId="4"/>
  </si>
  <si>
    <t>保健衛生</t>
    <rPh sb="0" eb="2">
      <t>ホケン</t>
    </rPh>
    <rPh sb="2" eb="4">
      <t>エイセイ</t>
    </rPh>
    <phoneticPr fontId="4"/>
  </si>
  <si>
    <t>642</t>
    <phoneticPr fontId="4"/>
  </si>
  <si>
    <t>6431</t>
  </si>
  <si>
    <t>社会保険事業★★</t>
    <phoneticPr fontId="20"/>
  </si>
  <si>
    <t>6431</t>
    <phoneticPr fontId="4"/>
  </si>
  <si>
    <t>社会保険・社会福祉</t>
    <rPh sb="0" eb="2">
      <t>シャカイ</t>
    </rPh>
    <rPh sb="2" eb="4">
      <t>ホケン</t>
    </rPh>
    <rPh sb="5" eb="7">
      <t>シャカイ</t>
    </rPh>
    <rPh sb="7" eb="9">
      <t>フクシ</t>
    </rPh>
    <phoneticPr fontId="4"/>
  </si>
  <si>
    <t>643</t>
    <phoneticPr fontId="4"/>
  </si>
  <si>
    <t>03</t>
    <phoneticPr fontId="20"/>
  </si>
  <si>
    <t>031</t>
    <phoneticPr fontId="20"/>
  </si>
  <si>
    <t>社会福祉（産業）</t>
    <rPh sb="5" eb="7">
      <t>サンギョウ</t>
    </rPh>
    <phoneticPr fontId="4"/>
  </si>
  <si>
    <t>6441</t>
  </si>
  <si>
    <t>介護（施設サービス）</t>
    <rPh sb="0" eb="2">
      <t>カイゴ</t>
    </rPh>
    <rPh sb="3" eb="5">
      <t>シセツ</t>
    </rPh>
    <phoneticPr fontId="4"/>
  </si>
  <si>
    <t>6441</t>
    <phoneticPr fontId="4"/>
  </si>
  <si>
    <t>介護</t>
    <rPh sb="0" eb="2">
      <t>カイゴ</t>
    </rPh>
    <phoneticPr fontId="4"/>
  </si>
  <si>
    <t>644</t>
    <phoneticPr fontId="4"/>
  </si>
  <si>
    <t>介護（施設サービスを除く。）</t>
    <rPh sb="0" eb="2">
      <t>カイゴ</t>
    </rPh>
    <rPh sb="3" eb="5">
      <t>シセツ</t>
    </rPh>
    <rPh sb="10" eb="11">
      <t>ノゾ</t>
    </rPh>
    <phoneticPr fontId="4"/>
  </si>
  <si>
    <t>6599</t>
    <phoneticPr fontId="20"/>
  </si>
  <si>
    <t>6599</t>
    <phoneticPr fontId="4"/>
  </si>
  <si>
    <t>その他の非営利団体サービス</t>
    <rPh sb="4" eb="7">
      <t>ヒエイリ</t>
    </rPh>
    <rPh sb="7" eb="9">
      <t>ダンタイ</t>
    </rPh>
    <phoneticPr fontId="4"/>
  </si>
  <si>
    <t>659</t>
    <phoneticPr fontId="4"/>
  </si>
  <si>
    <t>65</t>
    <phoneticPr fontId="20"/>
  </si>
  <si>
    <t>対家計民間非営利団体（別掲を除く。）★</t>
    <phoneticPr fontId="20"/>
  </si>
  <si>
    <t>6611</t>
  </si>
  <si>
    <t>物品賃貸業（貸自動車を除く。）</t>
    <phoneticPr fontId="20"/>
  </si>
  <si>
    <t>6611</t>
    <phoneticPr fontId="4"/>
  </si>
  <si>
    <t>物品賃貸業（貸自動車業を除く。）</t>
    <phoneticPr fontId="4"/>
  </si>
  <si>
    <t>661</t>
    <phoneticPr fontId="4"/>
  </si>
  <si>
    <t>66</t>
    <phoneticPr fontId="4"/>
  </si>
  <si>
    <t>対事業所サービス</t>
    <phoneticPr fontId="4"/>
  </si>
  <si>
    <t>産業用機械器具（建設機械器具を除く。）賃貸業</t>
    <phoneticPr fontId="20"/>
  </si>
  <si>
    <t>事務用機械器具（電算機等を除く。）賃貸業</t>
    <phoneticPr fontId="20"/>
  </si>
  <si>
    <t>6612</t>
  </si>
  <si>
    <t>6612</t>
    <phoneticPr fontId="4"/>
  </si>
  <si>
    <t>貸自動車業</t>
    <rPh sb="0" eb="1">
      <t>カ</t>
    </rPh>
    <rPh sb="1" eb="4">
      <t>ジドウシャ</t>
    </rPh>
    <rPh sb="4" eb="5">
      <t>ギョウ</t>
    </rPh>
    <phoneticPr fontId="4"/>
  </si>
  <si>
    <t>6621</t>
  </si>
  <si>
    <t>6621</t>
    <phoneticPr fontId="4"/>
  </si>
  <si>
    <t>662</t>
    <phoneticPr fontId="4"/>
  </si>
  <si>
    <t>広告</t>
    <phoneticPr fontId="4"/>
  </si>
  <si>
    <t>6631</t>
  </si>
  <si>
    <t>自動車整備</t>
    <rPh sb="0" eb="3">
      <t>ジドウシャ</t>
    </rPh>
    <rPh sb="3" eb="5">
      <t>セイビ</t>
    </rPh>
    <phoneticPr fontId="20"/>
  </si>
  <si>
    <t>6631</t>
    <phoneticPr fontId="4"/>
  </si>
  <si>
    <t>自動車整備</t>
    <rPh sb="0" eb="3">
      <t>ジドウシャ</t>
    </rPh>
    <rPh sb="3" eb="5">
      <t>セイビ</t>
    </rPh>
    <phoneticPr fontId="4"/>
  </si>
  <si>
    <t>663</t>
    <phoneticPr fontId="4"/>
  </si>
  <si>
    <t>自動車整備・機械修理</t>
    <phoneticPr fontId="4"/>
  </si>
  <si>
    <t>6632</t>
  </si>
  <si>
    <t>6632</t>
    <phoneticPr fontId="4"/>
  </si>
  <si>
    <t>6699</t>
  </si>
  <si>
    <t>6699</t>
    <phoneticPr fontId="4"/>
  </si>
  <si>
    <t>その他の対事業所サービス</t>
    <rPh sb="2" eb="3">
      <t>ホカ</t>
    </rPh>
    <rPh sb="4" eb="5">
      <t>タイ</t>
    </rPh>
    <rPh sb="5" eb="8">
      <t>ジギョウショ</t>
    </rPh>
    <phoneticPr fontId="4"/>
  </si>
  <si>
    <t>669</t>
    <phoneticPr fontId="4"/>
  </si>
  <si>
    <t>警備業</t>
    <rPh sb="0" eb="3">
      <t>ケイビギョウ</t>
    </rPh>
    <phoneticPr fontId="4"/>
  </si>
  <si>
    <t>6711</t>
  </si>
  <si>
    <t>宿泊業</t>
    <rPh sb="0" eb="2">
      <t>シュクハク</t>
    </rPh>
    <rPh sb="2" eb="3">
      <t>ギョウ</t>
    </rPh>
    <phoneticPr fontId="4"/>
  </si>
  <si>
    <t>6711</t>
    <phoneticPr fontId="4"/>
  </si>
  <si>
    <t>671</t>
    <phoneticPr fontId="4"/>
  </si>
  <si>
    <t>67</t>
    <phoneticPr fontId="4"/>
  </si>
  <si>
    <t>対個人サービス</t>
    <rPh sb="0" eb="1">
      <t>タイ</t>
    </rPh>
    <rPh sb="1" eb="3">
      <t>コジン</t>
    </rPh>
    <phoneticPr fontId="20"/>
  </si>
  <si>
    <t>6721</t>
  </si>
  <si>
    <t>飲食サービス</t>
    <rPh sb="0" eb="2">
      <t>インショク</t>
    </rPh>
    <phoneticPr fontId="4"/>
  </si>
  <si>
    <t>6721</t>
    <phoneticPr fontId="4"/>
  </si>
  <si>
    <t>672</t>
    <phoneticPr fontId="4"/>
  </si>
  <si>
    <t>6731</t>
  </si>
  <si>
    <t>洗濯業</t>
    <phoneticPr fontId="4"/>
  </si>
  <si>
    <t>6731</t>
    <phoneticPr fontId="4"/>
  </si>
  <si>
    <t>洗濯・理容・美容・浴場業</t>
    <rPh sb="0" eb="2">
      <t>センタク</t>
    </rPh>
    <rPh sb="3" eb="5">
      <t>リヨウ</t>
    </rPh>
    <rPh sb="6" eb="8">
      <t>ビヨウ</t>
    </rPh>
    <rPh sb="9" eb="11">
      <t>ヨクジョウ</t>
    </rPh>
    <rPh sb="11" eb="12">
      <t>ギョウ</t>
    </rPh>
    <phoneticPr fontId="4"/>
  </si>
  <si>
    <t>673</t>
    <phoneticPr fontId="4"/>
  </si>
  <si>
    <t>その他の洗濯・理容・美容・浴場業</t>
    <rPh sb="2" eb="3">
      <t>タ</t>
    </rPh>
    <rPh sb="4" eb="6">
      <t>センタク</t>
    </rPh>
    <rPh sb="7" eb="9">
      <t>リヨウ</t>
    </rPh>
    <rPh sb="10" eb="12">
      <t>ビヨウ</t>
    </rPh>
    <rPh sb="13" eb="15">
      <t>ヨクジョウ</t>
    </rPh>
    <rPh sb="15" eb="16">
      <t>ギョウ</t>
    </rPh>
    <phoneticPr fontId="4"/>
  </si>
  <si>
    <t>6741</t>
  </si>
  <si>
    <t>6741</t>
    <phoneticPr fontId="4"/>
  </si>
  <si>
    <t>娯楽サービス</t>
    <rPh sb="0" eb="2">
      <t>ゴラク</t>
    </rPh>
    <phoneticPr fontId="4"/>
  </si>
  <si>
    <t>674</t>
    <phoneticPr fontId="4"/>
  </si>
  <si>
    <t>興行場（映画館を除く。）・興行団</t>
    <rPh sb="0" eb="2">
      <t>コウギョウ</t>
    </rPh>
    <rPh sb="2" eb="3">
      <t>ジョウ</t>
    </rPh>
    <rPh sb="4" eb="7">
      <t>エイガカン</t>
    </rPh>
    <rPh sb="13" eb="15">
      <t>コウギョウ</t>
    </rPh>
    <rPh sb="15" eb="16">
      <t>ダン</t>
    </rPh>
    <phoneticPr fontId="4"/>
  </si>
  <si>
    <t>6799</t>
  </si>
  <si>
    <t>6799</t>
    <phoneticPr fontId="20"/>
  </si>
  <si>
    <t>679</t>
    <phoneticPr fontId="20"/>
  </si>
  <si>
    <t>個人教授業</t>
    <rPh sb="4" eb="5">
      <t>ギョウ</t>
    </rPh>
    <phoneticPr fontId="4"/>
  </si>
  <si>
    <t>各種修理業（別掲を除く。）</t>
    <phoneticPr fontId="20"/>
  </si>
  <si>
    <t>6811</t>
    <phoneticPr fontId="20"/>
  </si>
  <si>
    <t>00P</t>
  </si>
  <si>
    <t>000P</t>
  </si>
  <si>
    <t>6811</t>
    <phoneticPr fontId="4"/>
  </si>
  <si>
    <t>事務用品</t>
    <rPh sb="0" eb="2">
      <t>ジム</t>
    </rPh>
    <rPh sb="2" eb="4">
      <t>ヨウヒン</t>
    </rPh>
    <phoneticPr fontId="4"/>
  </si>
  <si>
    <t>681</t>
    <phoneticPr fontId="4"/>
  </si>
  <si>
    <t>68</t>
    <phoneticPr fontId="4"/>
  </si>
  <si>
    <t>6911</t>
    <phoneticPr fontId="20"/>
  </si>
  <si>
    <t>00</t>
  </si>
  <si>
    <t>000</t>
  </si>
  <si>
    <t>分類不明</t>
    <phoneticPr fontId="4"/>
  </si>
  <si>
    <t>6911</t>
    <phoneticPr fontId="4"/>
  </si>
  <si>
    <t>分類不明</t>
    <rPh sb="0" eb="2">
      <t>ブンルイ</t>
    </rPh>
    <rPh sb="2" eb="4">
      <t>フメイ</t>
    </rPh>
    <phoneticPr fontId="4"/>
  </si>
  <si>
    <t>691</t>
    <phoneticPr fontId="4"/>
  </si>
  <si>
    <t>69</t>
    <phoneticPr fontId="4"/>
  </si>
  <si>
    <t>7000</t>
    <phoneticPr fontId="20"/>
  </si>
  <si>
    <t>7000</t>
    <phoneticPr fontId="4"/>
  </si>
  <si>
    <t>700</t>
    <phoneticPr fontId="20"/>
  </si>
  <si>
    <t>70</t>
    <phoneticPr fontId="20"/>
  </si>
  <si>
    <t>内生部門計　　</t>
  </si>
  <si>
    <t>２　最終需要部門</t>
    <rPh sb="2" eb="4">
      <t>サイシュウ</t>
    </rPh>
    <rPh sb="4" eb="6">
      <t>ジュヨウ</t>
    </rPh>
    <rPh sb="6" eb="8">
      <t>ブモン</t>
    </rPh>
    <phoneticPr fontId="4"/>
  </si>
  <si>
    <t>基本分類</t>
    <rPh sb="0" eb="2">
      <t>キホン</t>
    </rPh>
    <rPh sb="2" eb="4">
      <t>ブンルイ</t>
    </rPh>
    <phoneticPr fontId="20"/>
  </si>
  <si>
    <t>統合小分類</t>
    <rPh sb="0" eb="2">
      <t>トウゴウ</t>
    </rPh>
    <rPh sb="2" eb="5">
      <t>ショウブンルイ</t>
    </rPh>
    <phoneticPr fontId="20"/>
  </si>
  <si>
    <t>統合中分類</t>
    <rPh sb="0" eb="2">
      <t>トウゴウ</t>
    </rPh>
    <rPh sb="2" eb="5">
      <t>チュウブンルイ</t>
    </rPh>
    <phoneticPr fontId="20"/>
  </si>
  <si>
    <t>統合大分類</t>
    <rPh sb="0" eb="2">
      <t>トウゴウ</t>
    </rPh>
    <rPh sb="2" eb="5">
      <t>ダイブンルイ</t>
    </rPh>
    <phoneticPr fontId="20"/>
  </si>
  <si>
    <t>7111</t>
    <phoneticPr fontId="20"/>
  </si>
  <si>
    <t>7111</t>
    <phoneticPr fontId="4"/>
  </si>
  <si>
    <t>711</t>
    <phoneticPr fontId="4"/>
  </si>
  <si>
    <t>71</t>
    <phoneticPr fontId="20"/>
  </si>
  <si>
    <t>7211</t>
    <phoneticPr fontId="20"/>
  </si>
  <si>
    <t>7211</t>
    <phoneticPr fontId="4"/>
  </si>
  <si>
    <t>721</t>
    <phoneticPr fontId="4"/>
  </si>
  <si>
    <t>72</t>
    <phoneticPr fontId="20"/>
  </si>
  <si>
    <t>7212</t>
    <phoneticPr fontId="20"/>
  </si>
  <si>
    <t>対家計民間非営利団体消費支出</t>
    <phoneticPr fontId="20"/>
  </si>
  <si>
    <t>7212</t>
    <phoneticPr fontId="4"/>
  </si>
  <si>
    <t>7311</t>
    <phoneticPr fontId="4"/>
  </si>
  <si>
    <t>731</t>
    <phoneticPr fontId="4"/>
  </si>
  <si>
    <t>73</t>
    <phoneticPr fontId="20"/>
  </si>
  <si>
    <t>中央政府集合的消費支出（社会資本等減耗分）</t>
    <rPh sb="16" eb="17">
      <t>トウ</t>
    </rPh>
    <rPh sb="19" eb="20">
      <t>ブン</t>
    </rPh>
    <phoneticPr fontId="4"/>
  </si>
  <si>
    <t>7321</t>
    <phoneticPr fontId="4"/>
  </si>
  <si>
    <t>一般政府消費支出（社会資本等減耗分）</t>
    <rPh sb="9" eb="11">
      <t>シャカイ</t>
    </rPh>
    <rPh sb="11" eb="13">
      <t>シホン</t>
    </rPh>
    <rPh sb="13" eb="14">
      <t>トウ</t>
    </rPh>
    <rPh sb="14" eb="16">
      <t>ゲンモウ</t>
    </rPh>
    <rPh sb="16" eb="17">
      <t>ブン</t>
    </rPh>
    <phoneticPr fontId="4"/>
  </si>
  <si>
    <t>732</t>
    <phoneticPr fontId="4"/>
  </si>
  <si>
    <t>地方政府集合的消費支出（社会資本等減耗分）</t>
    <phoneticPr fontId="4"/>
  </si>
  <si>
    <t>中央政府個別的消費支出（社会資本等減耗分）</t>
    <phoneticPr fontId="4"/>
  </si>
  <si>
    <t>地方政府個別的消費支出（社会資本等減耗分）</t>
    <phoneticPr fontId="4"/>
  </si>
  <si>
    <t>7411</t>
    <phoneticPr fontId="4"/>
  </si>
  <si>
    <t>国内総固定資本形成（公的）</t>
  </si>
  <si>
    <t>741</t>
    <phoneticPr fontId="4"/>
  </si>
  <si>
    <t>74</t>
    <phoneticPr fontId="20"/>
  </si>
  <si>
    <t>7511</t>
    <phoneticPr fontId="4"/>
  </si>
  <si>
    <t>国内総固定資本形成（民間）</t>
  </si>
  <si>
    <t>751</t>
    <phoneticPr fontId="4"/>
  </si>
  <si>
    <t>75</t>
    <phoneticPr fontId="20"/>
  </si>
  <si>
    <t>7611</t>
    <phoneticPr fontId="4"/>
  </si>
  <si>
    <t>761</t>
    <phoneticPr fontId="4"/>
  </si>
  <si>
    <t>76</t>
    <phoneticPr fontId="20"/>
  </si>
  <si>
    <t>7611</t>
  </si>
  <si>
    <t>半製品・仕掛品在庫純増</t>
    <rPh sb="0" eb="1">
      <t>ハン</t>
    </rPh>
    <phoneticPr fontId="4"/>
  </si>
  <si>
    <t>7711</t>
    <phoneticPr fontId="4"/>
  </si>
  <si>
    <t>00</t>
    <phoneticPr fontId="4"/>
  </si>
  <si>
    <t>調整項</t>
    <rPh sb="0" eb="2">
      <t>チョウセイ</t>
    </rPh>
    <rPh sb="2" eb="3">
      <t>コウ</t>
    </rPh>
    <phoneticPr fontId="4"/>
  </si>
  <si>
    <t>771</t>
    <phoneticPr fontId="4"/>
  </si>
  <si>
    <t>77</t>
    <phoneticPr fontId="20"/>
  </si>
  <si>
    <t>7800</t>
    <phoneticPr fontId="4"/>
  </si>
  <si>
    <t>国内最終需要計</t>
  </si>
  <si>
    <t>780</t>
    <phoneticPr fontId="4"/>
  </si>
  <si>
    <t>78</t>
    <phoneticPr fontId="20"/>
  </si>
  <si>
    <t>7900</t>
    <phoneticPr fontId="4"/>
  </si>
  <si>
    <t>国内需要合計</t>
  </si>
  <si>
    <t>790</t>
    <phoneticPr fontId="4"/>
  </si>
  <si>
    <t>79</t>
    <phoneticPr fontId="20"/>
  </si>
  <si>
    <t>8011</t>
    <phoneticPr fontId="20"/>
  </si>
  <si>
    <t>8011</t>
    <phoneticPr fontId="4"/>
  </si>
  <si>
    <t>801</t>
    <phoneticPr fontId="20"/>
  </si>
  <si>
    <t>輸出</t>
    <phoneticPr fontId="20"/>
  </si>
  <si>
    <t>80</t>
    <phoneticPr fontId="20"/>
  </si>
  <si>
    <t>輸出</t>
    <phoneticPr fontId="20"/>
  </si>
  <si>
    <t>8011</t>
    <phoneticPr fontId="20"/>
  </si>
  <si>
    <t>02</t>
    <phoneticPr fontId="4"/>
  </si>
  <si>
    <t>8012</t>
    <phoneticPr fontId="4"/>
  </si>
  <si>
    <t>8100</t>
    <phoneticPr fontId="4"/>
  </si>
  <si>
    <t>00</t>
    <phoneticPr fontId="4"/>
  </si>
  <si>
    <t>輸出計</t>
    <rPh sb="0" eb="2">
      <t>ユシュツ</t>
    </rPh>
    <rPh sb="2" eb="3">
      <t>ケイ</t>
    </rPh>
    <phoneticPr fontId="4"/>
  </si>
  <si>
    <t>810</t>
    <phoneticPr fontId="4"/>
  </si>
  <si>
    <t>81</t>
    <phoneticPr fontId="20"/>
  </si>
  <si>
    <t>8200</t>
    <phoneticPr fontId="4"/>
  </si>
  <si>
    <t>820</t>
    <phoneticPr fontId="4"/>
  </si>
  <si>
    <t>82</t>
    <phoneticPr fontId="20"/>
  </si>
  <si>
    <t>8300</t>
    <phoneticPr fontId="4"/>
  </si>
  <si>
    <t>830</t>
    <phoneticPr fontId="4"/>
  </si>
  <si>
    <t>83</t>
    <phoneticPr fontId="20"/>
  </si>
  <si>
    <t>8411</t>
    <phoneticPr fontId="20"/>
  </si>
  <si>
    <t>01</t>
    <phoneticPr fontId="4"/>
  </si>
  <si>
    <t>8411</t>
    <phoneticPr fontId="4"/>
  </si>
  <si>
    <t>841</t>
    <phoneticPr fontId="4"/>
  </si>
  <si>
    <t>84</t>
    <phoneticPr fontId="20"/>
  </si>
  <si>
    <t>02</t>
    <phoneticPr fontId="4"/>
  </si>
  <si>
    <t>8412</t>
    <phoneticPr fontId="4"/>
  </si>
  <si>
    <t>8511</t>
    <phoneticPr fontId="4"/>
  </si>
  <si>
    <t>851</t>
    <phoneticPr fontId="4"/>
  </si>
  <si>
    <t>85</t>
    <phoneticPr fontId="20"/>
  </si>
  <si>
    <t>8611</t>
    <phoneticPr fontId="4"/>
  </si>
  <si>
    <t>861</t>
    <phoneticPr fontId="4"/>
  </si>
  <si>
    <t>86</t>
    <phoneticPr fontId="20"/>
  </si>
  <si>
    <t>8700</t>
    <phoneticPr fontId="4"/>
  </si>
  <si>
    <t>870</t>
    <phoneticPr fontId="4"/>
  </si>
  <si>
    <t>87</t>
    <phoneticPr fontId="20"/>
  </si>
  <si>
    <t>8800</t>
    <phoneticPr fontId="4"/>
  </si>
  <si>
    <t>最終需要部門計</t>
    <rPh sb="4" eb="6">
      <t>ブモン</t>
    </rPh>
    <phoneticPr fontId="20"/>
  </si>
  <si>
    <t>880</t>
    <phoneticPr fontId="4"/>
  </si>
  <si>
    <t>88</t>
    <phoneticPr fontId="20"/>
  </si>
  <si>
    <t>8911</t>
    <phoneticPr fontId="4"/>
  </si>
  <si>
    <t>商業マージン（卸売）</t>
  </si>
  <si>
    <t>891</t>
    <phoneticPr fontId="4"/>
  </si>
  <si>
    <t>商業マージン</t>
  </si>
  <si>
    <t>89</t>
    <phoneticPr fontId="20"/>
  </si>
  <si>
    <t>8912</t>
    <phoneticPr fontId="4"/>
  </si>
  <si>
    <t>商業マージン（小売）</t>
  </si>
  <si>
    <t>9011</t>
    <phoneticPr fontId="4"/>
  </si>
  <si>
    <t>貨物運賃（鉄道）</t>
  </si>
  <si>
    <t>901</t>
    <phoneticPr fontId="4"/>
  </si>
  <si>
    <t>貨物運賃</t>
  </si>
  <si>
    <t>90</t>
    <phoneticPr fontId="20"/>
  </si>
  <si>
    <t>9012</t>
    <phoneticPr fontId="4"/>
  </si>
  <si>
    <t>貨物運賃（道路）</t>
  </si>
  <si>
    <t>9013</t>
    <phoneticPr fontId="4"/>
  </si>
  <si>
    <t>貨物運賃（沿海内水面）</t>
  </si>
  <si>
    <t>貨物運賃（水運）</t>
  </si>
  <si>
    <t>貨物運賃（港湾運送）</t>
  </si>
  <si>
    <t>9014</t>
    <phoneticPr fontId="4"/>
  </si>
  <si>
    <t>貨物運賃（航空）</t>
  </si>
  <si>
    <t>9015</t>
    <phoneticPr fontId="4"/>
  </si>
  <si>
    <t>貨物運賃（利用運送）</t>
    <rPh sb="5" eb="7">
      <t>リヨウ</t>
    </rPh>
    <rPh sb="7" eb="9">
      <t>ウンソウ</t>
    </rPh>
    <phoneticPr fontId="4"/>
  </si>
  <si>
    <t>貨物運賃（利用運送）</t>
    <rPh sb="5" eb="7">
      <t>リヨウ</t>
    </rPh>
    <phoneticPr fontId="4"/>
  </si>
  <si>
    <t>9016</t>
    <phoneticPr fontId="4"/>
  </si>
  <si>
    <t>貨物運賃（倉庫）</t>
  </si>
  <si>
    <t>9700</t>
    <phoneticPr fontId="4"/>
  </si>
  <si>
    <t>970</t>
    <phoneticPr fontId="4"/>
  </si>
  <si>
    <t>97</t>
    <phoneticPr fontId="20"/>
  </si>
  <si>
    <t>３　粗付加価値部門</t>
    <rPh sb="2" eb="5">
      <t>ソフカ</t>
    </rPh>
    <rPh sb="5" eb="7">
      <t>カチ</t>
    </rPh>
    <rPh sb="7" eb="9">
      <t>ブモン</t>
    </rPh>
    <phoneticPr fontId="4"/>
  </si>
  <si>
    <t>7111</t>
    <phoneticPr fontId="20"/>
  </si>
  <si>
    <t>001</t>
    <phoneticPr fontId="4"/>
  </si>
  <si>
    <t>002</t>
    <phoneticPr fontId="4"/>
  </si>
  <si>
    <t>003</t>
    <phoneticPr fontId="4"/>
  </si>
  <si>
    <t>9111</t>
    <phoneticPr fontId="20"/>
  </si>
  <si>
    <t>9111</t>
    <phoneticPr fontId="4"/>
  </si>
  <si>
    <t>911</t>
    <phoneticPr fontId="4"/>
  </si>
  <si>
    <t>91</t>
    <phoneticPr fontId="20"/>
  </si>
  <si>
    <t>9112</t>
    <phoneticPr fontId="20"/>
  </si>
  <si>
    <t>9112</t>
    <phoneticPr fontId="4"/>
  </si>
  <si>
    <t>9113</t>
    <phoneticPr fontId="20"/>
  </si>
  <si>
    <t>9113</t>
    <phoneticPr fontId="4"/>
  </si>
  <si>
    <t>9211</t>
    <phoneticPr fontId="20"/>
  </si>
  <si>
    <t>9211</t>
    <phoneticPr fontId="4"/>
  </si>
  <si>
    <t>921</t>
    <phoneticPr fontId="4"/>
  </si>
  <si>
    <t>92</t>
    <phoneticPr fontId="20"/>
  </si>
  <si>
    <t>9311</t>
    <phoneticPr fontId="20"/>
  </si>
  <si>
    <t>000</t>
    <phoneticPr fontId="4"/>
  </si>
  <si>
    <t>9311</t>
    <phoneticPr fontId="4"/>
  </si>
  <si>
    <t>931</t>
    <phoneticPr fontId="4"/>
  </si>
  <si>
    <t>93</t>
    <phoneticPr fontId="20"/>
  </si>
  <si>
    <t>9321</t>
    <phoneticPr fontId="20"/>
  </si>
  <si>
    <t>資本減耗引当（社会資本等減耗分）</t>
    <rPh sb="0" eb="2">
      <t>シホン</t>
    </rPh>
    <rPh sb="2" eb="4">
      <t>ゲンモウ</t>
    </rPh>
    <rPh sb="4" eb="6">
      <t>ヒキアテ</t>
    </rPh>
    <rPh sb="7" eb="9">
      <t>シャカイ</t>
    </rPh>
    <rPh sb="9" eb="11">
      <t>シホン</t>
    </rPh>
    <rPh sb="11" eb="12">
      <t>トウ</t>
    </rPh>
    <rPh sb="12" eb="14">
      <t>ゲンモウ</t>
    </rPh>
    <rPh sb="14" eb="15">
      <t>ブン</t>
    </rPh>
    <phoneticPr fontId="4"/>
  </si>
  <si>
    <t>9321</t>
    <phoneticPr fontId="4"/>
  </si>
  <si>
    <t>資本減耗引当（社会資本等減耗分）</t>
    <rPh sb="7" eb="9">
      <t>シャカイ</t>
    </rPh>
    <rPh sb="9" eb="11">
      <t>シホン</t>
    </rPh>
    <rPh sb="11" eb="12">
      <t>トウ</t>
    </rPh>
    <rPh sb="12" eb="14">
      <t>ゲンモウ</t>
    </rPh>
    <rPh sb="14" eb="15">
      <t>ブン</t>
    </rPh>
    <phoneticPr fontId="4"/>
  </si>
  <si>
    <t>932</t>
    <phoneticPr fontId="4"/>
  </si>
  <si>
    <t>9411</t>
    <phoneticPr fontId="20"/>
  </si>
  <si>
    <t>間接税（関税・輸入品商品税を除く。）</t>
    <rPh sb="7" eb="9">
      <t>ユニュウ</t>
    </rPh>
    <rPh sb="9" eb="10">
      <t>ヒン</t>
    </rPh>
    <rPh sb="10" eb="12">
      <t>ショウヒン</t>
    </rPh>
    <rPh sb="12" eb="13">
      <t>ゼイ</t>
    </rPh>
    <phoneticPr fontId="4"/>
  </si>
  <si>
    <t>9411</t>
    <phoneticPr fontId="4"/>
  </si>
  <si>
    <t>941</t>
    <phoneticPr fontId="4"/>
  </si>
  <si>
    <t>94</t>
    <phoneticPr fontId="20"/>
  </si>
  <si>
    <t>9511</t>
    <phoneticPr fontId="20"/>
  </si>
  <si>
    <t>（控除）経常補助金</t>
  </si>
  <si>
    <t>9511</t>
    <phoneticPr fontId="4"/>
  </si>
  <si>
    <t>951</t>
    <phoneticPr fontId="4"/>
  </si>
  <si>
    <t>95</t>
    <phoneticPr fontId="20"/>
  </si>
  <si>
    <t>9600</t>
    <phoneticPr fontId="20"/>
  </si>
  <si>
    <t>9600</t>
    <phoneticPr fontId="4"/>
  </si>
  <si>
    <t>960</t>
    <phoneticPr fontId="4"/>
  </si>
  <si>
    <t>96</t>
    <phoneticPr fontId="20"/>
  </si>
  <si>
    <t>平成27年兵庫県産業連関表　部門分類表</t>
    <rPh sb="0" eb="2">
      <t>ヘイセイ</t>
    </rPh>
    <rPh sb="4" eb="5">
      <t>ネン</t>
    </rPh>
    <rPh sb="5" eb="8">
      <t>ヒョウゴケン</t>
    </rPh>
    <rPh sb="8" eb="10">
      <t>サンギョウ</t>
    </rPh>
    <rPh sb="10" eb="12">
      <t>レンカン</t>
    </rPh>
    <rPh sb="12" eb="13">
      <t>ヒョウ</t>
    </rPh>
    <rPh sb="14" eb="16">
      <t>ブモン</t>
    </rPh>
    <rPh sb="16" eb="18">
      <t>ブンルイ</t>
    </rPh>
    <rPh sb="18" eb="19">
      <t>ヒョウ</t>
    </rPh>
    <phoneticPr fontId="18"/>
  </si>
  <si>
    <t>基本分類　（行508×列389）</t>
    <rPh sb="0" eb="2">
      <t>キホン</t>
    </rPh>
    <rPh sb="2" eb="4">
      <t>ブンルイ</t>
    </rPh>
    <rPh sb="6" eb="7">
      <t>ギョウ</t>
    </rPh>
    <rPh sb="11" eb="12">
      <t>レツ</t>
    </rPh>
    <phoneticPr fontId="20"/>
  </si>
  <si>
    <t>統合小分類　（185部門）</t>
    <rPh sb="0" eb="2">
      <t>トウゴウ</t>
    </rPh>
    <rPh sb="2" eb="5">
      <t>ショウブンルイ</t>
    </rPh>
    <rPh sb="10" eb="12">
      <t>ブモン</t>
    </rPh>
    <phoneticPr fontId="20"/>
  </si>
  <si>
    <t>統合中分類　（106部門）</t>
    <rPh sb="0" eb="2">
      <t>トウゴウ</t>
    </rPh>
    <rPh sb="2" eb="5">
      <t>チュウブンルイ</t>
    </rPh>
    <rPh sb="10" eb="12">
      <t>ブモン</t>
    </rPh>
    <phoneticPr fontId="20"/>
  </si>
  <si>
    <t>0111</t>
    <phoneticPr fontId="4"/>
  </si>
  <si>
    <t>011</t>
    <phoneticPr fontId="4"/>
  </si>
  <si>
    <t>農業　　　　　</t>
    <phoneticPr fontId="4"/>
  </si>
  <si>
    <t>小麦</t>
    <phoneticPr fontId="4"/>
  </si>
  <si>
    <t>022</t>
    <phoneticPr fontId="4"/>
  </si>
  <si>
    <t>大麦</t>
    <phoneticPr fontId="4"/>
  </si>
  <si>
    <t>0112</t>
    <phoneticPr fontId="4"/>
  </si>
  <si>
    <t>大豆</t>
    <phoneticPr fontId="4"/>
  </si>
  <si>
    <t>0113</t>
    <phoneticPr fontId="4"/>
  </si>
  <si>
    <t>0114</t>
    <phoneticPr fontId="4"/>
  </si>
  <si>
    <t>0115</t>
    <phoneticPr fontId="4"/>
  </si>
  <si>
    <t>099</t>
    <phoneticPr fontId="20"/>
  </si>
  <si>
    <t>0116</t>
    <phoneticPr fontId="4"/>
  </si>
  <si>
    <t>0121</t>
    <phoneticPr fontId="4"/>
  </si>
  <si>
    <t>012</t>
    <phoneticPr fontId="4"/>
  </si>
  <si>
    <t>畜産</t>
    <phoneticPr fontId="4"/>
  </si>
  <si>
    <t>02</t>
    <phoneticPr fontId="20"/>
  </si>
  <si>
    <t>021</t>
    <phoneticPr fontId="20"/>
  </si>
  <si>
    <t>03</t>
    <phoneticPr fontId="20"/>
  </si>
  <si>
    <t>031</t>
    <phoneticPr fontId="20"/>
  </si>
  <si>
    <t>04</t>
    <phoneticPr fontId="20"/>
  </si>
  <si>
    <t>041</t>
    <phoneticPr fontId="20"/>
  </si>
  <si>
    <t>05</t>
    <phoneticPr fontId="20"/>
  </si>
  <si>
    <t>051</t>
    <phoneticPr fontId="20"/>
  </si>
  <si>
    <t>0131</t>
    <phoneticPr fontId="4"/>
  </si>
  <si>
    <t>013</t>
    <phoneticPr fontId="4"/>
  </si>
  <si>
    <t>農業サービス（獣医業を除く。）</t>
    <phoneticPr fontId="20"/>
  </si>
  <si>
    <t>0151</t>
    <phoneticPr fontId="4"/>
  </si>
  <si>
    <t>015</t>
    <phoneticPr fontId="4"/>
  </si>
  <si>
    <t>0152</t>
    <phoneticPr fontId="4"/>
  </si>
  <si>
    <t>0152</t>
  </si>
  <si>
    <t>0153</t>
    <phoneticPr fontId="4"/>
  </si>
  <si>
    <t>特用林産物（狩猟業を含む。）</t>
    <phoneticPr fontId="20"/>
  </si>
  <si>
    <t>0171</t>
    <phoneticPr fontId="4"/>
  </si>
  <si>
    <t>0171</t>
  </si>
  <si>
    <t>017</t>
    <phoneticPr fontId="4"/>
  </si>
  <si>
    <t>0172</t>
    <phoneticPr fontId="4"/>
  </si>
  <si>
    <t>0611</t>
    <phoneticPr fontId="4"/>
  </si>
  <si>
    <t>石炭・原油・天然ガス</t>
    <phoneticPr fontId="4"/>
  </si>
  <si>
    <t>061</t>
    <phoneticPr fontId="4"/>
  </si>
  <si>
    <t>06</t>
    <phoneticPr fontId="4"/>
  </si>
  <si>
    <t>011</t>
    <phoneticPr fontId="4"/>
  </si>
  <si>
    <t>0621</t>
    <phoneticPr fontId="4"/>
  </si>
  <si>
    <t>0631</t>
    <phoneticPr fontId="4"/>
  </si>
  <si>
    <t>砂利・採石</t>
    <phoneticPr fontId="4"/>
  </si>
  <si>
    <t>062</t>
    <phoneticPr fontId="4"/>
  </si>
  <si>
    <t>その他の鉱業</t>
    <rPh sb="2" eb="3">
      <t>タ</t>
    </rPh>
    <rPh sb="4" eb="6">
      <t>コウギョウ</t>
    </rPh>
    <phoneticPr fontId="4"/>
  </si>
  <si>
    <t>0621</t>
    <phoneticPr fontId="20"/>
  </si>
  <si>
    <t>0631</t>
    <phoneticPr fontId="20"/>
  </si>
  <si>
    <t>0629</t>
    <phoneticPr fontId="4"/>
  </si>
  <si>
    <t>09</t>
    <phoneticPr fontId="4"/>
  </si>
  <si>
    <t>091</t>
    <phoneticPr fontId="4"/>
  </si>
  <si>
    <t>092</t>
    <phoneticPr fontId="4"/>
  </si>
  <si>
    <t>093</t>
    <phoneticPr fontId="4"/>
  </si>
  <si>
    <t>094</t>
    <phoneticPr fontId="4"/>
  </si>
  <si>
    <t>099</t>
    <phoneticPr fontId="4"/>
  </si>
  <si>
    <t>1111</t>
    <phoneticPr fontId="4"/>
  </si>
  <si>
    <t>畜産食料品</t>
    <rPh sb="0" eb="2">
      <t>チクサン</t>
    </rPh>
    <rPh sb="2" eb="5">
      <t>ショクリョウヒン</t>
    </rPh>
    <phoneticPr fontId="20"/>
  </si>
  <si>
    <t>111</t>
    <phoneticPr fontId="4"/>
  </si>
  <si>
    <t>11</t>
    <phoneticPr fontId="4"/>
  </si>
  <si>
    <t>牛肉</t>
    <phoneticPr fontId="20"/>
  </si>
  <si>
    <t>豚肉</t>
    <phoneticPr fontId="20"/>
  </si>
  <si>
    <t>と畜副産物（肉鶏処理副産物を含む。）</t>
    <phoneticPr fontId="20"/>
  </si>
  <si>
    <t>02</t>
    <phoneticPr fontId="4"/>
  </si>
  <si>
    <t>021</t>
    <phoneticPr fontId="4"/>
  </si>
  <si>
    <t>その他の畜産食料品</t>
    <rPh sb="2" eb="3">
      <t>タ</t>
    </rPh>
    <rPh sb="4" eb="6">
      <t>チクサン</t>
    </rPh>
    <rPh sb="6" eb="9">
      <t>ショクリョウヒン</t>
    </rPh>
    <phoneticPr fontId="4"/>
  </si>
  <si>
    <t>1112</t>
    <phoneticPr fontId="4"/>
  </si>
  <si>
    <t>その他の水産食料品</t>
    <rPh sb="7" eb="8">
      <t>リョウ</t>
    </rPh>
    <phoneticPr fontId="4"/>
  </si>
  <si>
    <t>1113</t>
    <phoneticPr fontId="4"/>
  </si>
  <si>
    <t>精穀・製粉</t>
    <phoneticPr fontId="20"/>
  </si>
  <si>
    <t>1114</t>
    <phoneticPr fontId="4"/>
  </si>
  <si>
    <t>めん・パン・菓子類</t>
    <phoneticPr fontId="20"/>
  </si>
  <si>
    <t>1115</t>
    <phoneticPr fontId="4"/>
  </si>
  <si>
    <t>01</t>
    <phoneticPr fontId="4"/>
  </si>
  <si>
    <t>農産保存食料品</t>
    <phoneticPr fontId="20"/>
  </si>
  <si>
    <t>農産保存食料品</t>
    <rPh sb="0" eb="2">
      <t>ノウサン</t>
    </rPh>
    <rPh sb="2" eb="4">
      <t>ホゾン</t>
    </rPh>
    <rPh sb="4" eb="7">
      <t>ショクリョウヒン</t>
    </rPh>
    <phoneticPr fontId="4"/>
  </si>
  <si>
    <t>1116</t>
    <phoneticPr fontId="4"/>
  </si>
  <si>
    <t>砂糖・油脂・調味料類</t>
    <phoneticPr fontId="20"/>
  </si>
  <si>
    <t>042</t>
    <phoneticPr fontId="20"/>
  </si>
  <si>
    <t>043</t>
    <phoneticPr fontId="20"/>
  </si>
  <si>
    <t>044</t>
    <phoneticPr fontId="20"/>
  </si>
  <si>
    <t>05</t>
    <phoneticPr fontId="4"/>
  </si>
  <si>
    <t>051</t>
    <phoneticPr fontId="4"/>
  </si>
  <si>
    <t>1119</t>
    <phoneticPr fontId="4"/>
  </si>
  <si>
    <t>その他の食料品</t>
    <phoneticPr fontId="20"/>
  </si>
  <si>
    <t>1121</t>
    <phoneticPr fontId="4"/>
  </si>
  <si>
    <t>112</t>
    <phoneticPr fontId="4"/>
  </si>
  <si>
    <t>03</t>
    <phoneticPr fontId="4"/>
  </si>
  <si>
    <t>031</t>
    <phoneticPr fontId="4"/>
  </si>
  <si>
    <t>ウイスキー類</t>
    <phoneticPr fontId="20"/>
  </si>
  <si>
    <t>1129</t>
    <phoneticPr fontId="4"/>
  </si>
  <si>
    <t>1131</t>
    <phoneticPr fontId="4"/>
  </si>
  <si>
    <t>飼料・有機質肥料（別掲を除く。）</t>
    <phoneticPr fontId="4"/>
  </si>
  <si>
    <t>113</t>
    <phoneticPr fontId="4"/>
  </si>
  <si>
    <t>有機質肥料（別掲を除く。）</t>
    <phoneticPr fontId="20"/>
  </si>
  <si>
    <t>1141</t>
    <phoneticPr fontId="4"/>
  </si>
  <si>
    <t>たばこ</t>
    <phoneticPr fontId="4"/>
  </si>
  <si>
    <t>114</t>
    <phoneticPr fontId="4"/>
  </si>
  <si>
    <t>1511</t>
    <phoneticPr fontId="4"/>
  </si>
  <si>
    <t>紡績糸</t>
    <phoneticPr fontId="4"/>
  </si>
  <si>
    <t>紡績糸</t>
    <rPh sb="0" eb="2">
      <t>ボウセキ</t>
    </rPh>
    <rPh sb="2" eb="3">
      <t>イト</t>
    </rPh>
    <phoneticPr fontId="4"/>
  </si>
  <si>
    <t>151</t>
    <phoneticPr fontId="4"/>
  </si>
  <si>
    <t>15</t>
    <phoneticPr fontId="4"/>
  </si>
  <si>
    <t>繊維製品　</t>
    <phoneticPr fontId="4"/>
  </si>
  <si>
    <t>綿・スフ織物（合繊短繊維織物を含む。）</t>
    <phoneticPr fontId="20"/>
  </si>
  <si>
    <t>1512</t>
    <phoneticPr fontId="4"/>
  </si>
  <si>
    <t>絹・人絹織物（合繊長繊維織物を含む。）</t>
    <phoneticPr fontId="20"/>
  </si>
  <si>
    <t>09</t>
    <phoneticPr fontId="20"/>
  </si>
  <si>
    <t>その他の織物</t>
    <phoneticPr fontId="20"/>
  </si>
  <si>
    <t>1513</t>
    <phoneticPr fontId="4"/>
  </si>
  <si>
    <t>1514</t>
    <phoneticPr fontId="4"/>
  </si>
  <si>
    <t>1519</t>
    <phoneticPr fontId="4"/>
  </si>
  <si>
    <t>1521</t>
    <phoneticPr fontId="4"/>
  </si>
  <si>
    <t>織物製・ニット製衣服</t>
    <rPh sb="0" eb="2">
      <t>オリモノ</t>
    </rPh>
    <rPh sb="2" eb="3">
      <t>セイ</t>
    </rPh>
    <rPh sb="7" eb="8">
      <t>セイ</t>
    </rPh>
    <rPh sb="8" eb="10">
      <t>イフク</t>
    </rPh>
    <phoneticPr fontId="4"/>
  </si>
  <si>
    <t>152</t>
    <phoneticPr fontId="4"/>
  </si>
  <si>
    <t>1522</t>
    <phoneticPr fontId="4"/>
  </si>
  <si>
    <t>1529</t>
    <phoneticPr fontId="4"/>
  </si>
  <si>
    <t>繊維製衛生材料</t>
    <phoneticPr fontId="4"/>
  </si>
  <si>
    <t>1611</t>
    <phoneticPr fontId="4"/>
  </si>
  <si>
    <t>161</t>
    <phoneticPr fontId="4"/>
  </si>
  <si>
    <t>16</t>
    <phoneticPr fontId="4"/>
  </si>
  <si>
    <t>1619</t>
    <phoneticPr fontId="4"/>
  </si>
  <si>
    <t>1621</t>
    <phoneticPr fontId="4"/>
  </si>
  <si>
    <t>木製家具</t>
    <phoneticPr fontId="4"/>
  </si>
  <si>
    <t>162</t>
    <phoneticPr fontId="4"/>
  </si>
  <si>
    <t>金属製家具</t>
    <phoneticPr fontId="4"/>
  </si>
  <si>
    <t>1631</t>
    <phoneticPr fontId="4"/>
  </si>
  <si>
    <t>163</t>
    <phoneticPr fontId="4"/>
  </si>
  <si>
    <t>021P</t>
    <phoneticPr fontId="4"/>
  </si>
  <si>
    <t>1632</t>
    <phoneticPr fontId="4"/>
  </si>
  <si>
    <t>1633</t>
    <phoneticPr fontId="4"/>
  </si>
  <si>
    <t>1641</t>
    <phoneticPr fontId="4"/>
  </si>
  <si>
    <t>164</t>
    <phoneticPr fontId="4"/>
  </si>
  <si>
    <t>1649</t>
    <phoneticPr fontId="20"/>
  </si>
  <si>
    <t>01</t>
    <phoneticPr fontId="20"/>
  </si>
  <si>
    <t>1649</t>
    <phoneticPr fontId="4"/>
  </si>
  <si>
    <t>1911</t>
    <phoneticPr fontId="4"/>
  </si>
  <si>
    <t>191</t>
    <phoneticPr fontId="4"/>
  </si>
  <si>
    <t>39</t>
    <phoneticPr fontId="4"/>
  </si>
  <si>
    <t>その他の製造工業製品（１／３）</t>
    <phoneticPr fontId="4"/>
  </si>
  <si>
    <t>2011</t>
    <phoneticPr fontId="4"/>
  </si>
  <si>
    <t>201</t>
    <phoneticPr fontId="4"/>
  </si>
  <si>
    <t>20</t>
    <phoneticPr fontId="4"/>
  </si>
  <si>
    <t>2021</t>
    <phoneticPr fontId="4"/>
  </si>
  <si>
    <t>202</t>
    <phoneticPr fontId="4"/>
  </si>
  <si>
    <t>2029</t>
    <phoneticPr fontId="4"/>
  </si>
  <si>
    <t>2031</t>
    <phoneticPr fontId="4"/>
  </si>
  <si>
    <t>石油化学系基礎製品</t>
    <rPh sb="0" eb="2">
      <t>セキユ</t>
    </rPh>
    <rPh sb="2" eb="4">
      <t>カガク</t>
    </rPh>
    <rPh sb="4" eb="5">
      <t>ケイ</t>
    </rPh>
    <rPh sb="5" eb="7">
      <t>キソ</t>
    </rPh>
    <rPh sb="7" eb="9">
      <t>セイヒン</t>
    </rPh>
    <phoneticPr fontId="4"/>
  </si>
  <si>
    <t>203</t>
    <phoneticPr fontId="4"/>
  </si>
  <si>
    <t>石油化学系基礎製品</t>
    <rPh sb="0" eb="2">
      <t>セキユ</t>
    </rPh>
    <rPh sb="4" eb="5">
      <t>ケイ</t>
    </rPh>
    <rPh sb="7" eb="9">
      <t>セイヒン</t>
    </rPh>
    <phoneticPr fontId="4"/>
  </si>
  <si>
    <t>2041</t>
    <phoneticPr fontId="4"/>
  </si>
  <si>
    <t>脂肪族中間物・環式中間物・合成染料・有機顔料</t>
    <rPh sb="0" eb="2">
      <t>シボウ</t>
    </rPh>
    <rPh sb="2" eb="3">
      <t>ゾク</t>
    </rPh>
    <rPh sb="3" eb="5">
      <t>チュウカン</t>
    </rPh>
    <rPh sb="5" eb="6">
      <t>ブツ</t>
    </rPh>
    <rPh sb="7" eb="8">
      <t>カン</t>
    </rPh>
    <rPh sb="8" eb="9">
      <t>シキ</t>
    </rPh>
    <rPh sb="9" eb="11">
      <t>チュウカン</t>
    </rPh>
    <rPh sb="11" eb="12">
      <t>ブツ</t>
    </rPh>
    <rPh sb="13" eb="15">
      <t>ゴウセイ</t>
    </rPh>
    <rPh sb="15" eb="17">
      <t>センリョウ</t>
    </rPh>
    <rPh sb="18" eb="20">
      <t>ユウキ</t>
    </rPh>
    <rPh sb="20" eb="22">
      <t>ガンリョウ</t>
    </rPh>
    <phoneticPr fontId="4"/>
  </si>
  <si>
    <t>204</t>
    <phoneticPr fontId="4"/>
  </si>
  <si>
    <t>有機化学工業製品（石油化学系基礎製品・合成樹脂を除く。）</t>
    <rPh sb="0" eb="2">
      <t>ユウキ</t>
    </rPh>
    <rPh sb="2" eb="4">
      <t>カガク</t>
    </rPh>
    <rPh sb="4" eb="6">
      <t>コウギョウ</t>
    </rPh>
    <rPh sb="6" eb="8">
      <t>セイヒン</t>
    </rPh>
    <rPh sb="9" eb="11">
      <t>セキユ</t>
    </rPh>
    <rPh sb="11" eb="13">
      <t>カガク</t>
    </rPh>
    <rPh sb="13" eb="14">
      <t>ケイ</t>
    </rPh>
    <rPh sb="14" eb="16">
      <t>キソ</t>
    </rPh>
    <rPh sb="16" eb="18">
      <t>セイヒン</t>
    </rPh>
    <rPh sb="19" eb="21">
      <t>ゴウセイ</t>
    </rPh>
    <rPh sb="21" eb="23">
      <t>ジュシ</t>
    </rPh>
    <phoneticPr fontId="4"/>
  </si>
  <si>
    <t>合成オクタノール・ブタノール</t>
    <phoneticPr fontId="4"/>
  </si>
  <si>
    <t>環式中間物・合成染料・有機顔料</t>
    <rPh sb="6" eb="8">
      <t>ゴウセイ</t>
    </rPh>
    <rPh sb="8" eb="10">
      <t>センリョウ</t>
    </rPh>
    <rPh sb="11" eb="13">
      <t>ユウキ</t>
    </rPh>
    <rPh sb="13" eb="15">
      <t>ガンリョウ</t>
    </rPh>
    <phoneticPr fontId="4"/>
  </si>
  <si>
    <t>023</t>
    <phoneticPr fontId="4"/>
  </si>
  <si>
    <t>024</t>
    <phoneticPr fontId="4"/>
  </si>
  <si>
    <t>テレフタル酸・ジメチルテレフタレート</t>
    <phoneticPr fontId="4"/>
  </si>
  <si>
    <t>025</t>
    <phoneticPr fontId="4"/>
  </si>
  <si>
    <t>2042</t>
    <phoneticPr fontId="4"/>
  </si>
  <si>
    <t>2049</t>
    <phoneticPr fontId="4"/>
  </si>
  <si>
    <t>2051</t>
    <phoneticPr fontId="4"/>
  </si>
  <si>
    <t>205</t>
    <phoneticPr fontId="4"/>
  </si>
  <si>
    <t>化学繊維</t>
    <rPh sb="0" eb="2">
      <t>カガク</t>
    </rPh>
    <rPh sb="2" eb="4">
      <t>センイ</t>
    </rPh>
    <phoneticPr fontId="4"/>
  </si>
  <si>
    <t>2061</t>
    <phoneticPr fontId="4"/>
  </si>
  <si>
    <t>206</t>
    <phoneticPr fontId="4"/>
  </si>
  <si>
    <t>レーヨン・アセテート</t>
    <phoneticPr fontId="4"/>
  </si>
  <si>
    <t>2071</t>
    <phoneticPr fontId="4"/>
  </si>
  <si>
    <t>207</t>
    <phoneticPr fontId="4"/>
  </si>
  <si>
    <t>2081</t>
    <phoneticPr fontId="4"/>
  </si>
  <si>
    <t>油脂加工製品・界面活性剤</t>
    <phoneticPr fontId="4"/>
  </si>
  <si>
    <t>208</t>
    <phoneticPr fontId="4"/>
  </si>
  <si>
    <t>油脂加工製品</t>
    <phoneticPr fontId="4"/>
  </si>
  <si>
    <t>界面活性剤（石けん・合成洗剤を除く。）</t>
    <rPh sb="6" eb="7">
      <t>セッ</t>
    </rPh>
    <rPh sb="10" eb="12">
      <t>ゴウセイ</t>
    </rPh>
    <rPh sb="12" eb="14">
      <t>センザイ</t>
    </rPh>
    <rPh sb="15" eb="16">
      <t>ノゾ</t>
    </rPh>
    <phoneticPr fontId="4"/>
  </si>
  <si>
    <t>2082</t>
    <phoneticPr fontId="4"/>
  </si>
  <si>
    <t>化粧品・歯磨</t>
    <rPh sb="0" eb="3">
      <t>ケショウヒン</t>
    </rPh>
    <rPh sb="4" eb="6">
      <t>ハミガ</t>
    </rPh>
    <phoneticPr fontId="4"/>
  </si>
  <si>
    <t>2083</t>
    <phoneticPr fontId="4"/>
  </si>
  <si>
    <t>印刷インキ</t>
    <phoneticPr fontId="4"/>
  </si>
  <si>
    <t>2084</t>
    <phoneticPr fontId="4"/>
  </si>
  <si>
    <t>2089</t>
    <phoneticPr fontId="4"/>
  </si>
  <si>
    <t>2089</t>
  </si>
  <si>
    <t>2111</t>
    <phoneticPr fontId="4"/>
  </si>
  <si>
    <t>211</t>
    <phoneticPr fontId="4"/>
  </si>
  <si>
    <t>21</t>
    <phoneticPr fontId="4"/>
  </si>
  <si>
    <t>ガソリン</t>
    <phoneticPr fontId="4"/>
  </si>
  <si>
    <t>2121</t>
    <phoneticPr fontId="4"/>
  </si>
  <si>
    <t>212</t>
    <phoneticPr fontId="4"/>
  </si>
  <si>
    <t>2211</t>
    <phoneticPr fontId="4"/>
  </si>
  <si>
    <t>221</t>
    <phoneticPr fontId="4"/>
  </si>
  <si>
    <t>22</t>
    <phoneticPr fontId="4"/>
  </si>
  <si>
    <t>プラスチック・ゴム製品</t>
    <rPh sb="9" eb="11">
      <t>セイヒン</t>
    </rPh>
    <phoneticPr fontId="4"/>
  </si>
  <si>
    <t>2221</t>
    <phoneticPr fontId="4"/>
  </si>
  <si>
    <t>222</t>
    <phoneticPr fontId="4"/>
  </si>
  <si>
    <t>2229</t>
  </si>
  <si>
    <t>2229</t>
    <phoneticPr fontId="4"/>
  </si>
  <si>
    <t>ゴム製・プラスチック製履物</t>
    <phoneticPr fontId="4"/>
  </si>
  <si>
    <t>他に分類されないゴム製品</t>
    <rPh sb="2" eb="4">
      <t>ブンルイ</t>
    </rPh>
    <phoneticPr fontId="4"/>
  </si>
  <si>
    <t>2311</t>
    <phoneticPr fontId="4"/>
  </si>
  <si>
    <t>231</t>
    <phoneticPr fontId="4"/>
  </si>
  <si>
    <t>なめし革・革製品・毛皮</t>
    <rPh sb="5" eb="6">
      <t>カワ</t>
    </rPh>
    <rPh sb="6" eb="8">
      <t>セイヒン</t>
    </rPh>
    <rPh sb="9" eb="11">
      <t>ケガワ</t>
    </rPh>
    <phoneticPr fontId="4"/>
  </si>
  <si>
    <t>その他の製造工業製品（２／３）</t>
    <phoneticPr fontId="4"/>
  </si>
  <si>
    <t>2312</t>
  </si>
  <si>
    <t>なめし皮・革製品・毛皮（革製履物を除く。）</t>
    <rPh sb="3" eb="4">
      <t>カワ</t>
    </rPh>
    <rPh sb="5" eb="8">
      <t>カワセイヒン</t>
    </rPh>
    <rPh sb="9" eb="11">
      <t>ケガワ</t>
    </rPh>
    <rPh sb="12" eb="14">
      <t>カワセイ</t>
    </rPh>
    <rPh sb="14" eb="15">
      <t>ハ</t>
    </rPh>
    <rPh sb="15" eb="16">
      <t>モノ</t>
    </rPh>
    <rPh sb="17" eb="18">
      <t>ノゾ</t>
    </rPh>
    <phoneticPr fontId="4"/>
  </si>
  <si>
    <t>2312</t>
    <phoneticPr fontId="4"/>
  </si>
  <si>
    <t>なめし革・革製品・毛皮（革製履物を除く。）</t>
    <rPh sb="9" eb="11">
      <t>ケガワ</t>
    </rPh>
    <rPh sb="12" eb="14">
      <t>カワセイ</t>
    </rPh>
    <rPh sb="14" eb="15">
      <t>ハ</t>
    </rPh>
    <rPh sb="15" eb="16">
      <t>モノ</t>
    </rPh>
    <rPh sb="17" eb="18">
      <t>ノゾ</t>
    </rPh>
    <phoneticPr fontId="4"/>
  </si>
  <si>
    <t>2511</t>
    <phoneticPr fontId="4"/>
  </si>
  <si>
    <t>251</t>
    <phoneticPr fontId="4"/>
  </si>
  <si>
    <t>25</t>
    <phoneticPr fontId="4"/>
  </si>
  <si>
    <t>2521</t>
    <phoneticPr fontId="4"/>
  </si>
  <si>
    <t>252</t>
    <phoneticPr fontId="4"/>
  </si>
  <si>
    <t>2531</t>
    <phoneticPr fontId="4"/>
  </si>
  <si>
    <t>253</t>
    <phoneticPr fontId="4"/>
  </si>
  <si>
    <t>2591</t>
    <phoneticPr fontId="4"/>
  </si>
  <si>
    <t>建設用土石製品</t>
    <phoneticPr fontId="4"/>
  </si>
  <si>
    <t>259</t>
    <phoneticPr fontId="4"/>
  </si>
  <si>
    <t>その他の窯業・土石
製品</t>
    <phoneticPr fontId="4"/>
  </si>
  <si>
    <t>2599</t>
    <phoneticPr fontId="4"/>
  </si>
  <si>
    <t>2611</t>
    <phoneticPr fontId="4"/>
  </si>
  <si>
    <t>261</t>
    <phoneticPr fontId="4"/>
  </si>
  <si>
    <t>26</t>
    <phoneticPr fontId="4"/>
  </si>
  <si>
    <t>2612</t>
    <phoneticPr fontId="4"/>
  </si>
  <si>
    <t>2621</t>
    <phoneticPr fontId="4"/>
  </si>
  <si>
    <t>262</t>
    <phoneticPr fontId="4"/>
  </si>
  <si>
    <t>2622</t>
    <phoneticPr fontId="4"/>
  </si>
  <si>
    <t>2623</t>
    <phoneticPr fontId="4"/>
  </si>
  <si>
    <t>2631</t>
    <phoneticPr fontId="4"/>
  </si>
  <si>
    <t>鋳鍛造品（鉄）</t>
    <rPh sb="5" eb="6">
      <t>テツ</t>
    </rPh>
    <phoneticPr fontId="4"/>
  </si>
  <si>
    <t>263</t>
    <phoneticPr fontId="4"/>
  </si>
  <si>
    <t>鋳鉄品・鍛工品（鉄）</t>
    <phoneticPr fontId="4"/>
  </si>
  <si>
    <t>2699</t>
    <phoneticPr fontId="4"/>
  </si>
  <si>
    <t>269</t>
    <phoneticPr fontId="4"/>
  </si>
  <si>
    <t>2711</t>
    <phoneticPr fontId="4"/>
  </si>
  <si>
    <t>271</t>
    <phoneticPr fontId="4"/>
  </si>
  <si>
    <t>27</t>
    <phoneticPr fontId="4"/>
  </si>
  <si>
    <t>鉛・亜鉛（再生を含む。）</t>
    <phoneticPr fontId="20"/>
  </si>
  <si>
    <t>アルミニウム（再生を含む。）</t>
    <phoneticPr fontId="20"/>
  </si>
  <si>
    <t>011P</t>
    <phoneticPr fontId="4"/>
  </si>
  <si>
    <t>2712</t>
    <phoneticPr fontId="4"/>
  </si>
  <si>
    <t>2721</t>
    <phoneticPr fontId="4"/>
  </si>
  <si>
    <t>272</t>
    <phoneticPr fontId="4"/>
  </si>
  <si>
    <t>2729</t>
    <phoneticPr fontId="4"/>
  </si>
  <si>
    <t>2811</t>
    <phoneticPr fontId="4"/>
  </si>
  <si>
    <t>281</t>
    <phoneticPr fontId="4"/>
  </si>
  <si>
    <t>建設用・建築用金属製品</t>
    <rPh sb="2" eb="3">
      <t>ヨウ</t>
    </rPh>
    <phoneticPr fontId="4"/>
  </si>
  <si>
    <t>28</t>
    <phoneticPr fontId="4"/>
  </si>
  <si>
    <t>2812</t>
    <phoneticPr fontId="4"/>
  </si>
  <si>
    <t>ガス・石油機器・暖房・調理装置</t>
    <rPh sb="11" eb="13">
      <t>チョウリ</t>
    </rPh>
    <rPh sb="13" eb="15">
      <t>ソウチ</t>
    </rPh>
    <phoneticPr fontId="4"/>
  </si>
  <si>
    <t>2891</t>
    <phoneticPr fontId="4"/>
  </si>
  <si>
    <t>289</t>
    <phoneticPr fontId="4"/>
  </si>
  <si>
    <t>ボルト・ナット・リベット・スプリング</t>
    <phoneticPr fontId="4"/>
  </si>
  <si>
    <t>2899</t>
    <phoneticPr fontId="4"/>
  </si>
  <si>
    <t>金属製容器・製缶板金製品</t>
    <phoneticPr fontId="4"/>
  </si>
  <si>
    <t>粉末や金製品</t>
    <phoneticPr fontId="4"/>
  </si>
  <si>
    <t>刃物・道具類</t>
    <phoneticPr fontId="4"/>
  </si>
  <si>
    <t>2911</t>
    <phoneticPr fontId="4"/>
  </si>
  <si>
    <t>ボイラ・原動機</t>
    <phoneticPr fontId="4"/>
  </si>
  <si>
    <t>291</t>
    <phoneticPr fontId="4"/>
  </si>
  <si>
    <t>29</t>
    <phoneticPr fontId="4"/>
  </si>
  <si>
    <t>2912</t>
    <phoneticPr fontId="4"/>
  </si>
  <si>
    <t>ポンプ・圧縮機</t>
    <phoneticPr fontId="4"/>
  </si>
  <si>
    <t>2913</t>
    <phoneticPr fontId="4"/>
  </si>
  <si>
    <t>2914</t>
    <phoneticPr fontId="4"/>
  </si>
  <si>
    <t>2919</t>
    <phoneticPr fontId="4"/>
  </si>
  <si>
    <t>3011</t>
    <phoneticPr fontId="4"/>
  </si>
  <si>
    <t>301</t>
    <phoneticPr fontId="4"/>
  </si>
  <si>
    <t>30</t>
    <phoneticPr fontId="4"/>
  </si>
  <si>
    <t>3012</t>
    <phoneticPr fontId="4"/>
  </si>
  <si>
    <t>3013</t>
    <phoneticPr fontId="4"/>
  </si>
  <si>
    <t>3014</t>
    <phoneticPr fontId="4"/>
  </si>
  <si>
    <t>014</t>
    <phoneticPr fontId="4"/>
  </si>
  <si>
    <t>印刷・製本・紙工機械</t>
    <phoneticPr fontId="4"/>
  </si>
  <si>
    <t>3015</t>
    <phoneticPr fontId="4"/>
  </si>
  <si>
    <t>基礎素材産業用機械</t>
    <phoneticPr fontId="4"/>
  </si>
  <si>
    <t>鋳造装置・プラスチック加工機械</t>
    <phoneticPr fontId="4"/>
  </si>
  <si>
    <t>鋳造装置</t>
    <phoneticPr fontId="4"/>
  </si>
  <si>
    <t>プラスチック加工機械</t>
    <phoneticPr fontId="4"/>
  </si>
  <si>
    <t>3016</t>
    <phoneticPr fontId="4"/>
  </si>
  <si>
    <t>3017</t>
    <phoneticPr fontId="4"/>
  </si>
  <si>
    <t>3019</t>
    <phoneticPr fontId="4"/>
  </si>
  <si>
    <t>その他の生産用機械</t>
    <phoneticPr fontId="4"/>
  </si>
  <si>
    <t>ロボット</t>
    <phoneticPr fontId="20"/>
  </si>
  <si>
    <t>3111</t>
    <phoneticPr fontId="4"/>
  </si>
  <si>
    <t>311</t>
    <phoneticPr fontId="4"/>
  </si>
  <si>
    <t>31</t>
    <phoneticPr fontId="4"/>
  </si>
  <si>
    <t>サービス用・娯楽用機器　</t>
    <rPh sb="6" eb="9">
      <t>ゴラクヨウ</t>
    </rPh>
    <phoneticPr fontId="4"/>
  </si>
  <si>
    <t>3112</t>
    <phoneticPr fontId="4"/>
  </si>
  <si>
    <t>サービス用・娯楽用機器</t>
    <rPh sb="6" eb="9">
      <t>ゴラクヨウ</t>
    </rPh>
    <phoneticPr fontId="4"/>
  </si>
  <si>
    <t>その他のサービス用機器</t>
    <phoneticPr fontId="4"/>
  </si>
  <si>
    <t>3113</t>
    <phoneticPr fontId="4"/>
  </si>
  <si>
    <t>3114</t>
    <phoneticPr fontId="4"/>
  </si>
  <si>
    <t>3115</t>
    <phoneticPr fontId="4"/>
  </si>
  <si>
    <t>3116</t>
    <phoneticPr fontId="4"/>
  </si>
  <si>
    <t>3211</t>
    <phoneticPr fontId="4"/>
  </si>
  <si>
    <t>0１</t>
    <phoneticPr fontId="4"/>
  </si>
  <si>
    <t>0１1</t>
    <phoneticPr fontId="4"/>
  </si>
  <si>
    <t>321</t>
    <phoneticPr fontId="4"/>
  </si>
  <si>
    <t>32</t>
    <phoneticPr fontId="4"/>
  </si>
  <si>
    <t>0３1</t>
    <phoneticPr fontId="4"/>
  </si>
  <si>
    <t>液晶パネル</t>
    <phoneticPr fontId="4"/>
  </si>
  <si>
    <t>04</t>
    <phoneticPr fontId="4"/>
  </si>
  <si>
    <t>0４1</t>
    <phoneticPr fontId="4"/>
  </si>
  <si>
    <t>フラットパネル・電子管</t>
    <rPh sb="8" eb="11">
      <t>デンシカン</t>
    </rPh>
    <phoneticPr fontId="4"/>
  </si>
  <si>
    <t>3299</t>
    <phoneticPr fontId="4"/>
  </si>
  <si>
    <t>記録メディア</t>
    <rPh sb="0" eb="2">
      <t>キロク</t>
    </rPh>
    <phoneticPr fontId="4"/>
  </si>
  <si>
    <t>329</t>
    <phoneticPr fontId="4"/>
  </si>
  <si>
    <t>3311</t>
    <phoneticPr fontId="4"/>
  </si>
  <si>
    <t>331</t>
    <phoneticPr fontId="4"/>
  </si>
  <si>
    <t>33</t>
    <phoneticPr fontId="4"/>
  </si>
  <si>
    <t>開閉制御装置・配電盤</t>
    <phoneticPr fontId="4"/>
  </si>
  <si>
    <t>041</t>
    <phoneticPr fontId="4"/>
  </si>
  <si>
    <t>3321</t>
    <phoneticPr fontId="4"/>
  </si>
  <si>
    <t>332</t>
    <phoneticPr fontId="4"/>
  </si>
  <si>
    <t>3331</t>
    <phoneticPr fontId="4"/>
  </si>
  <si>
    <t>333</t>
    <phoneticPr fontId="4"/>
  </si>
  <si>
    <t>3332</t>
    <phoneticPr fontId="4"/>
  </si>
  <si>
    <t>3399</t>
    <phoneticPr fontId="4"/>
  </si>
  <si>
    <t>339</t>
    <phoneticPr fontId="4"/>
  </si>
  <si>
    <t>3411</t>
    <phoneticPr fontId="4"/>
  </si>
  <si>
    <t>341</t>
    <phoneticPr fontId="4"/>
  </si>
  <si>
    <t>通信・映像・音響機器</t>
    <rPh sb="0" eb="2">
      <t>ツウシン</t>
    </rPh>
    <rPh sb="3" eb="5">
      <t>エイゾウ</t>
    </rPh>
    <rPh sb="6" eb="8">
      <t>オンキョウ</t>
    </rPh>
    <rPh sb="8" eb="10">
      <t>キキ</t>
    </rPh>
    <phoneticPr fontId="4"/>
  </si>
  <si>
    <t>34</t>
    <phoneticPr fontId="4"/>
  </si>
  <si>
    <t>情報通信機器</t>
    <rPh sb="0" eb="2">
      <t>ジョウホウ</t>
    </rPh>
    <rPh sb="2" eb="4">
      <t>ツウシン</t>
    </rPh>
    <rPh sb="4" eb="6">
      <t>キキ</t>
    </rPh>
    <phoneticPr fontId="4"/>
  </si>
  <si>
    <t>3412</t>
    <phoneticPr fontId="4"/>
  </si>
  <si>
    <t>3412</t>
  </si>
  <si>
    <t>ビデオ機器・デジタルカメラ</t>
    <phoneticPr fontId="4"/>
  </si>
  <si>
    <t>映像・音響機器</t>
    <rPh sb="0" eb="2">
      <t>エイゾウ</t>
    </rPh>
    <rPh sb="3" eb="5">
      <t>オンキョウ</t>
    </rPh>
    <rPh sb="5" eb="7">
      <t>キキ</t>
    </rPh>
    <phoneticPr fontId="4"/>
  </si>
  <si>
    <t>3421</t>
    <phoneticPr fontId="4"/>
  </si>
  <si>
    <t>パーソナルコンピュータ</t>
    <phoneticPr fontId="4"/>
  </si>
  <si>
    <t>342</t>
    <phoneticPr fontId="4"/>
  </si>
  <si>
    <t>3511</t>
    <phoneticPr fontId="4"/>
  </si>
  <si>
    <t>乗用車</t>
    <phoneticPr fontId="4"/>
  </si>
  <si>
    <t>351</t>
    <phoneticPr fontId="4"/>
  </si>
  <si>
    <t>35</t>
    <phoneticPr fontId="4"/>
  </si>
  <si>
    <t>3521</t>
    <phoneticPr fontId="4"/>
  </si>
  <si>
    <t>352</t>
    <phoneticPr fontId="4"/>
  </si>
  <si>
    <t>3522</t>
    <phoneticPr fontId="4"/>
  </si>
  <si>
    <t>3531</t>
    <phoneticPr fontId="4"/>
  </si>
  <si>
    <t>自動車用内燃機関</t>
    <phoneticPr fontId="4"/>
  </si>
  <si>
    <t>自動車部品・同附属品</t>
    <phoneticPr fontId="4"/>
  </si>
  <si>
    <t>353</t>
    <phoneticPr fontId="4"/>
  </si>
  <si>
    <t>3541</t>
    <phoneticPr fontId="4"/>
  </si>
  <si>
    <t>354</t>
    <phoneticPr fontId="4"/>
  </si>
  <si>
    <t>3591</t>
    <phoneticPr fontId="4"/>
  </si>
  <si>
    <t>359</t>
    <phoneticPr fontId="4"/>
  </si>
  <si>
    <t>3592</t>
    <phoneticPr fontId="4"/>
  </si>
  <si>
    <t>3599</t>
    <phoneticPr fontId="4"/>
  </si>
  <si>
    <t>がん具</t>
    <phoneticPr fontId="4"/>
  </si>
  <si>
    <t>3911</t>
    <phoneticPr fontId="4"/>
  </si>
  <si>
    <t>391</t>
    <phoneticPr fontId="4"/>
  </si>
  <si>
    <t>その他の製造工業製品（３／３）</t>
    <phoneticPr fontId="4"/>
  </si>
  <si>
    <t>3919</t>
    <phoneticPr fontId="4"/>
  </si>
  <si>
    <t>3921</t>
    <phoneticPr fontId="4"/>
  </si>
  <si>
    <t>392</t>
    <phoneticPr fontId="4"/>
  </si>
  <si>
    <t>4111</t>
    <phoneticPr fontId="4"/>
  </si>
  <si>
    <t>411</t>
    <phoneticPr fontId="4"/>
  </si>
  <si>
    <t>建築</t>
    <phoneticPr fontId="4"/>
  </si>
  <si>
    <t>41</t>
    <phoneticPr fontId="4"/>
  </si>
  <si>
    <t>4112</t>
    <phoneticPr fontId="4"/>
  </si>
  <si>
    <t>4121</t>
    <phoneticPr fontId="4"/>
  </si>
  <si>
    <t>412</t>
    <phoneticPr fontId="4"/>
  </si>
  <si>
    <t>4131</t>
    <phoneticPr fontId="4"/>
  </si>
  <si>
    <t>413</t>
    <phoneticPr fontId="4"/>
  </si>
  <si>
    <t>4191</t>
    <phoneticPr fontId="4"/>
  </si>
  <si>
    <t>419</t>
    <phoneticPr fontId="4"/>
  </si>
  <si>
    <t>4611</t>
    <phoneticPr fontId="20"/>
  </si>
  <si>
    <t>4611</t>
    <phoneticPr fontId="4"/>
  </si>
  <si>
    <t>461</t>
    <phoneticPr fontId="4"/>
  </si>
  <si>
    <t>46</t>
    <phoneticPr fontId="4"/>
  </si>
  <si>
    <t>電力・ガス・熱供給</t>
    <phoneticPr fontId="20"/>
  </si>
  <si>
    <t>事業用発電（火力発電を除く。）</t>
    <rPh sb="6" eb="8">
      <t>カリョク</t>
    </rPh>
    <rPh sb="8" eb="10">
      <t>ハツデン</t>
    </rPh>
    <rPh sb="11" eb="12">
      <t>ノゾ</t>
    </rPh>
    <phoneticPr fontId="4"/>
  </si>
  <si>
    <t>4621</t>
    <phoneticPr fontId="20"/>
  </si>
  <si>
    <t>4621</t>
    <phoneticPr fontId="4"/>
  </si>
  <si>
    <t>462</t>
    <phoneticPr fontId="4"/>
  </si>
  <si>
    <t>4622</t>
    <phoneticPr fontId="20"/>
  </si>
  <si>
    <t>4622</t>
    <phoneticPr fontId="4"/>
  </si>
  <si>
    <t>4711</t>
    <phoneticPr fontId="20"/>
  </si>
  <si>
    <t>4711</t>
    <phoneticPr fontId="4"/>
  </si>
  <si>
    <t>471</t>
    <phoneticPr fontId="4"/>
  </si>
  <si>
    <t>47</t>
    <phoneticPr fontId="4"/>
  </si>
  <si>
    <t>4811</t>
    <phoneticPr fontId="4"/>
  </si>
  <si>
    <t>481</t>
    <phoneticPr fontId="4"/>
  </si>
  <si>
    <t>48</t>
    <phoneticPr fontId="4"/>
  </si>
  <si>
    <t>廃棄物処理</t>
    <phoneticPr fontId="4"/>
  </si>
  <si>
    <t>5111</t>
    <phoneticPr fontId="4"/>
  </si>
  <si>
    <t>511</t>
    <phoneticPr fontId="4"/>
  </si>
  <si>
    <t>51</t>
    <phoneticPr fontId="4"/>
  </si>
  <si>
    <t>5112</t>
    <phoneticPr fontId="4"/>
  </si>
  <si>
    <t>5311</t>
    <phoneticPr fontId="20"/>
  </si>
  <si>
    <t>5311</t>
    <phoneticPr fontId="4"/>
  </si>
  <si>
    <t>531</t>
    <phoneticPr fontId="4"/>
  </si>
  <si>
    <t>53</t>
    <phoneticPr fontId="4"/>
  </si>
  <si>
    <t>公的金融（ＦＩＳＩＭ）</t>
    <phoneticPr fontId="4"/>
  </si>
  <si>
    <t>民間金融（ＦＩＳＩＭ）</t>
    <phoneticPr fontId="4"/>
  </si>
  <si>
    <t>5312</t>
    <phoneticPr fontId="20"/>
  </si>
  <si>
    <t>5312</t>
    <phoneticPr fontId="4"/>
  </si>
  <si>
    <t>5511</t>
    <phoneticPr fontId="20"/>
  </si>
  <si>
    <t>5511</t>
    <phoneticPr fontId="4"/>
  </si>
  <si>
    <t>551</t>
    <phoneticPr fontId="4"/>
  </si>
  <si>
    <t>55</t>
    <phoneticPr fontId="4"/>
  </si>
  <si>
    <t>住宅賃貸料</t>
    <phoneticPr fontId="4"/>
  </si>
  <si>
    <t>5521</t>
    <phoneticPr fontId="4"/>
  </si>
  <si>
    <t>552</t>
    <phoneticPr fontId="4"/>
  </si>
  <si>
    <t>5531</t>
    <phoneticPr fontId="4"/>
  </si>
  <si>
    <t>553</t>
    <phoneticPr fontId="4"/>
  </si>
  <si>
    <t>5711</t>
    <phoneticPr fontId="4"/>
  </si>
  <si>
    <t>571</t>
    <phoneticPr fontId="4"/>
  </si>
  <si>
    <t>57</t>
    <phoneticPr fontId="4"/>
  </si>
  <si>
    <t>5712</t>
    <phoneticPr fontId="20"/>
  </si>
  <si>
    <t>5712</t>
    <phoneticPr fontId="4"/>
  </si>
  <si>
    <t>5721</t>
    <phoneticPr fontId="20"/>
  </si>
  <si>
    <t>5721</t>
    <phoneticPr fontId="4"/>
  </si>
  <si>
    <t>572</t>
    <phoneticPr fontId="4"/>
  </si>
  <si>
    <t>5722</t>
    <phoneticPr fontId="20"/>
  </si>
  <si>
    <t>5722</t>
    <phoneticPr fontId="4"/>
  </si>
  <si>
    <t>5731</t>
    <phoneticPr fontId="20"/>
  </si>
  <si>
    <t>5731</t>
    <phoneticPr fontId="4"/>
  </si>
  <si>
    <t>573</t>
    <phoneticPr fontId="4"/>
  </si>
  <si>
    <t>自家輸送</t>
    <phoneticPr fontId="4"/>
  </si>
  <si>
    <t>5732</t>
    <phoneticPr fontId="20"/>
  </si>
  <si>
    <t>5732</t>
    <phoneticPr fontId="4"/>
  </si>
  <si>
    <t>5741</t>
    <phoneticPr fontId="20"/>
  </si>
  <si>
    <t>5741</t>
    <phoneticPr fontId="4"/>
  </si>
  <si>
    <t>574</t>
    <phoneticPr fontId="4"/>
  </si>
  <si>
    <t>5742</t>
    <phoneticPr fontId="20"/>
  </si>
  <si>
    <t>5742</t>
    <phoneticPr fontId="4"/>
  </si>
  <si>
    <t>5743</t>
    <phoneticPr fontId="20"/>
  </si>
  <si>
    <t>5743</t>
    <phoneticPr fontId="4"/>
  </si>
  <si>
    <t>5751</t>
    <phoneticPr fontId="20"/>
  </si>
  <si>
    <t>5751</t>
    <phoneticPr fontId="4"/>
  </si>
  <si>
    <t>575</t>
    <phoneticPr fontId="4"/>
  </si>
  <si>
    <t>5761</t>
    <phoneticPr fontId="20"/>
  </si>
  <si>
    <t>5761</t>
    <phoneticPr fontId="4"/>
  </si>
  <si>
    <t>576</t>
    <phoneticPr fontId="4"/>
  </si>
  <si>
    <t>5771</t>
    <phoneticPr fontId="20"/>
  </si>
  <si>
    <t>5771</t>
    <phoneticPr fontId="4"/>
  </si>
  <si>
    <t>577</t>
    <phoneticPr fontId="4"/>
  </si>
  <si>
    <t>5781</t>
    <phoneticPr fontId="20"/>
  </si>
  <si>
    <t>5781</t>
    <phoneticPr fontId="4"/>
  </si>
  <si>
    <t>578</t>
    <phoneticPr fontId="4"/>
  </si>
  <si>
    <t>5789</t>
    <phoneticPr fontId="4"/>
  </si>
  <si>
    <t>水運施設管理（国公営）★★</t>
    <rPh sb="7" eb="8">
      <t>クニ</t>
    </rPh>
    <rPh sb="8" eb="10">
      <t>コウエイ</t>
    </rPh>
    <phoneticPr fontId="4"/>
  </si>
  <si>
    <t>水運施設管理</t>
    <phoneticPr fontId="4"/>
  </si>
  <si>
    <t>航空施設管理（公営）★★</t>
    <phoneticPr fontId="4"/>
  </si>
  <si>
    <t>航空施設管理</t>
    <phoneticPr fontId="4"/>
  </si>
  <si>
    <t>5789</t>
    <phoneticPr fontId="20"/>
  </si>
  <si>
    <t>0７</t>
    <phoneticPr fontId="4"/>
  </si>
  <si>
    <t>0７1</t>
    <phoneticPr fontId="4"/>
  </si>
  <si>
    <t>5791</t>
    <phoneticPr fontId="4"/>
  </si>
  <si>
    <t>579</t>
    <phoneticPr fontId="4"/>
  </si>
  <si>
    <t>5911</t>
    <phoneticPr fontId="4"/>
  </si>
  <si>
    <t>通信</t>
    <phoneticPr fontId="4"/>
  </si>
  <si>
    <t>591</t>
    <phoneticPr fontId="4"/>
  </si>
  <si>
    <t>59</t>
    <phoneticPr fontId="4"/>
  </si>
  <si>
    <t>電気通信に附帯するサービス</t>
    <rPh sb="0" eb="2">
      <t>デンキ</t>
    </rPh>
    <rPh sb="2" eb="4">
      <t>ツウシン</t>
    </rPh>
    <rPh sb="5" eb="7">
      <t>フタイ</t>
    </rPh>
    <phoneticPr fontId="4"/>
  </si>
  <si>
    <t>5921</t>
    <phoneticPr fontId="20"/>
  </si>
  <si>
    <t>5921</t>
    <phoneticPr fontId="4"/>
  </si>
  <si>
    <t>592</t>
    <phoneticPr fontId="4"/>
  </si>
  <si>
    <t>5931</t>
    <phoneticPr fontId="4"/>
  </si>
  <si>
    <t>593</t>
    <phoneticPr fontId="4"/>
  </si>
  <si>
    <t>5941</t>
    <phoneticPr fontId="4"/>
  </si>
  <si>
    <t>594</t>
    <phoneticPr fontId="4"/>
  </si>
  <si>
    <t>5951</t>
    <phoneticPr fontId="4"/>
  </si>
  <si>
    <t>映像・音声・文字情報制作（新聞・出版を除く。）</t>
    <rPh sb="0" eb="2">
      <t>エイゾウ</t>
    </rPh>
    <rPh sb="3" eb="5">
      <t>オンセイ</t>
    </rPh>
    <rPh sb="6" eb="8">
      <t>モジ</t>
    </rPh>
    <rPh sb="8" eb="10">
      <t>ジョウホウ</t>
    </rPh>
    <rPh sb="10" eb="12">
      <t>セイサク</t>
    </rPh>
    <rPh sb="13" eb="15">
      <t>シンブン</t>
    </rPh>
    <rPh sb="16" eb="18">
      <t>シュッパン</t>
    </rPh>
    <rPh sb="19" eb="20">
      <t>ノゾ</t>
    </rPh>
    <phoneticPr fontId="4"/>
  </si>
  <si>
    <t>595</t>
    <phoneticPr fontId="4"/>
  </si>
  <si>
    <t>6111</t>
    <phoneticPr fontId="4"/>
  </si>
  <si>
    <t>611</t>
    <phoneticPr fontId="4"/>
  </si>
  <si>
    <t>61</t>
    <phoneticPr fontId="4"/>
  </si>
  <si>
    <t>6112</t>
    <phoneticPr fontId="4"/>
  </si>
  <si>
    <t>6311</t>
    <phoneticPr fontId="20"/>
  </si>
  <si>
    <t>6311</t>
    <phoneticPr fontId="4"/>
  </si>
  <si>
    <t>631</t>
    <phoneticPr fontId="4"/>
  </si>
  <si>
    <t>63</t>
    <phoneticPr fontId="4"/>
  </si>
  <si>
    <t>6311</t>
  </si>
  <si>
    <t>6312</t>
    <phoneticPr fontId="4"/>
  </si>
  <si>
    <t>社会教育・その他の教育</t>
    <phoneticPr fontId="4"/>
  </si>
  <si>
    <t>その他の教育訓練機関（国公立）★★</t>
    <phoneticPr fontId="4"/>
  </si>
  <si>
    <t>その他の教育訓練機関</t>
    <phoneticPr fontId="4"/>
  </si>
  <si>
    <t>6321</t>
    <phoneticPr fontId="4"/>
  </si>
  <si>
    <t>632</t>
    <phoneticPr fontId="4"/>
  </si>
  <si>
    <t>人文・社会科学研究機関（国公立）★★</t>
    <rPh sb="3" eb="5">
      <t>シャカイ</t>
    </rPh>
    <phoneticPr fontId="4"/>
  </si>
  <si>
    <t>人文・社会科学研究機関（非営利）★</t>
    <rPh sb="3" eb="5">
      <t>シャカイ</t>
    </rPh>
    <phoneticPr fontId="4"/>
  </si>
  <si>
    <t>自然科学研究機関</t>
    <phoneticPr fontId="4"/>
  </si>
  <si>
    <t>人文・社会科学研究機関</t>
    <rPh sb="3" eb="5">
      <t>シャカイ</t>
    </rPh>
    <phoneticPr fontId="4"/>
  </si>
  <si>
    <t>6322</t>
    <phoneticPr fontId="20"/>
  </si>
  <si>
    <t>6322</t>
    <phoneticPr fontId="4"/>
  </si>
  <si>
    <t>6411</t>
    <phoneticPr fontId="4"/>
  </si>
  <si>
    <t>641</t>
    <phoneticPr fontId="4"/>
  </si>
  <si>
    <t>64</t>
    <phoneticPr fontId="4"/>
  </si>
  <si>
    <t>6411</t>
    <phoneticPr fontId="20"/>
  </si>
  <si>
    <t>6421</t>
    <phoneticPr fontId="4"/>
  </si>
  <si>
    <t>642</t>
    <phoneticPr fontId="4"/>
  </si>
  <si>
    <t>保健衛生</t>
    <phoneticPr fontId="4"/>
  </si>
  <si>
    <t>社会保険事業★★</t>
    <phoneticPr fontId="20"/>
  </si>
  <si>
    <t>6431</t>
    <phoneticPr fontId="4"/>
  </si>
  <si>
    <t>643</t>
    <phoneticPr fontId="4"/>
  </si>
  <si>
    <t>社会福祉</t>
    <phoneticPr fontId="4"/>
  </si>
  <si>
    <t>0５1</t>
    <phoneticPr fontId="4"/>
  </si>
  <si>
    <t>保育所</t>
    <rPh sb="0" eb="3">
      <t>ホイクショ</t>
    </rPh>
    <phoneticPr fontId="4"/>
  </si>
  <si>
    <t>6441</t>
    <phoneticPr fontId="4"/>
  </si>
  <si>
    <t>02</t>
    <phoneticPr fontId="4"/>
  </si>
  <si>
    <t>021</t>
    <phoneticPr fontId="4"/>
  </si>
  <si>
    <t>6599</t>
    <phoneticPr fontId="20"/>
  </si>
  <si>
    <t>会員制企業団体</t>
    <rPh sb="0" eb="3">
      <t>カイインセイ</t>
    </rPh>
    <phoneticPr fontId="4"/>
  </si>
  <si>
    <t>6599</t>
    <phoneticPr fontId="4"/>
  </si>
  <si>
    <t>他に分類されない会員制団体</t>
    <rPh sb="2" eb="4">
      <t>ブンルイ</t>
    </rPh>
    <rPh sb="8" eb="10">
      <t>カイイン</t>
    </rPh>
    <rPh sb="10" eb="11">
      <t>セイ</t>
    </rPh>
    <rPh sb="11" eb="13">
      <t>ダンタイ</t>
    </rPh>
    <phoneticPr fontId="4"/>
  </si>
  <si>
    <t>659</t>
    <phoneticPr fontId="4"/>
  </si>
  <si>
    <t>他に分類されない会員制団体</t>
    <rPh sb="2" eb="4">
      <t>ブンルイ</t>
    </rPh>
    <rPh sb="8" eb="11">
      <t>カイインセイ</t>
    </rPh>
    <rPh sb="11" eb="13">
      <t>ダンタイ</t>
    </rPh>
    <phoneticPr fontId="4"/>
  </si>
  <si>
    <t>65</t>
    <phoneticPr fontId="20"/>
  </si>
  <si>
    <t>対家計民間非営利団体（別掲を除く。）★</t>
    <phoneticPr fontId="20"/>
  </si>
  <si>
    <t>物品賃貸業（貸自動車を除く。）</t>
    <phoneticPr fontId="20"/>
  </si>
  <si>
    <t>6611</t>
    <phoneticPr fontId="4"/>
  </si>
  <si>
    <t>物品賃貸業（貸自動車業を除く。）</t>
    <phoneticPr fontId="4"/>
  </si>
  <si>
    <t>661</t>
    <phoneticPr fontId="4"/>
  </si>
  <si>
    <t>66</t>
    <phoneticPr fontId="4"/>
  </si>
  <si>
    <t>対事業所サービス</t>
    <phoneticPr fontId="4"/>
  </si>
  <si>
    <t>産業用機械器具（建設機械器具を除く。）賃貸業</t>
    <phoneticPr fontId="20"/>
  </si>
  <si>
    <t>事務用機械器具（電算機等を除く。）賃貸業</t>
    <phoneticPr fontId="20"/>
  </si>
  <si>
    <t>6612</t>
    <phoneticPr fontId="4"/>
  </si>
  <si>
    <t>6621</t>
    <phoneticPr fontId="4"/>
  </si>
  <si>
    <t>662</t>
    <phoneticPr fontId="4"/>
  </si>
  <si>
    <t>広告</t>
    <phoneticPr fontId="4"/>
  </si>
  <si>
    <t>6631</t>
    <phoneticPr fontId="4"/>
  </si>
  <si>
    <t>663</t>
    <phoneticPr fontId="4"/>
  </si>
  <si>
    <t>自動車整備・機械修理</t>
    <phoneticPr fontId="4"/>
  </si>
  <si>
    <t>6632</t>
    <phoneticPr fontId="4"/>
  </si>
  <si>
    <t>01</t>
    <phoneticPr fontId="4"/>
  </si>
  <si>
    <t>011</t>
    <phoneticPr fontId="4"/>
  </si>
  <si>
    <t>6699</t>
    <phoneticPr fontId="4"/>
  </si>
  <si>
    <t>669</t>
    <phoneticPr fontId="4"/>
  </si>
  <si>
    <t>03</t>
    <phoneticPr fontId="4"/>
  </si>
  <si>
    <t>031</t>
    <phoneticPr fontId="4"/>
  </si>
  <si>
    <t>04</t>
    <phoneticPr fontId="4"/>
  </si>
  <si>
    <t>041</t>
    <phoneticPr fontId="4"/>
  </si>
  <si>
    <t>05</t>
    <phoneticPr fontId="4"/>
  </si>
  <si>
    <t>051</t>
    <phoneticPr fontId="4"/>
  </si>
  <si>
    <t>6711</t>
    <phoneticPr fontId="4"/>
  </si>
  <si>
    <t>671</t>
    <phoneticPr fontId="4"/>
  </si>
  <si>
    <t>67</t>
    <phoneticPr fontId="4"/>
  </si>
  <si>
    <t>飲食店</t>
    <rPh sb="0" eb="2">
      <t>インショク</t>
    </rPh>
    <rPh sb="2" eb="3">
      <t>ミセ</t>
    </rPh>
    <phoneticPr fontId="4"/>
  </si>
  <si>
    <t>6721</t>
    <phoneticPr fontId="4"/>
  </si>
  <si>
    <t>672</t>
    <phoneticPr fontId="4"/>
  </si>
  <si>
    <t>持ち帰り・配達飲食サービス</t>
    <rPh sb="0" eb="1">
      <t>モ</t>
    </rPh>
    <rPh sb="2" eb="3">
      <t>カエ</t>
    </rPh>
    <rPh sb="5" eb="7">
      <t>ハイタツ</t>
    </rPh>
    <rPh sb="7" eb="9">
      <t>インショク</t>
    </rPh>
    <phoneticPr fontId="4"/>
  </si>
  <si>
    <t>洗濯業</t>
    <phoneticPr fontId="4"/>
  </si>
  <si>
    <t>6731</t>
    <phoneticPr fontId="4"/>
  </si>
  <si>
    <t>673</t>
    <phoneticPr fontId="4"/>
  </si>
  <si>
    <t>09</t>
    <phoneticPr fontId="4"/>
  </si>
  <si>
    <t>099</t>
    <phoneticPr fontId="4"/>
  </si>
  <si>
    <t>6741</t>
    <phoneticPr fontId="4"/>
  </si>
  <si>
    <t>674</t>
    <phoneticPr fontId="4"/>
  </si>
  <si>
    <t>6799</t>
    <phoneticPr fontId="20"/>
  </si>
  <si>
    <t>679</t>
    <phoneticPr fontId="20"/>
  </si>
  <si>
    <t>各種修理業（別掲を除く。）</t>
    <phoneticPr fontId="20"/>
  </si>
  <si>
    <t>6811</t>
    <phoneticPr fontId="20"/>
  </si>
  <si>
    <t>6811</t>
    <phoneticPr fontId="4"/>
  </si>
  <si>
    <t>681</t>
    <phoneticPr fontId="4"/>
  </si>
  <si>
    <t>68</t>
    <phoneticPr fontId="4"/>
  </si>
  <si>
    <t>6911</t>
    <phoneticPr fontId="20"/>
  </si>
  <si>
    <t>分類不明</t>
    <phoneticPr fontId="4"/>
  </si>
  <si>
    <t>6911</t>
    <phoneticPr fontId="4"/>
  </si>
  <si>
    <t>691</t>
    <phoneticPr fontId="4"/>
  </si>
  <si>
    <t>69</t>
    <phoneticPr fontId="4"/>
  </si>
  <si>
    <t>7000</t>
    <phoneticPr fontId="20"/>
  </si>
  <si>
    <t>7000</t>
    <phoneticPr fontId="4"/>
  </si>
  <si>
    <t>700</t>
    <phoneticPr fontId="20"/>
  </si>
  <si>
    <t>70</t>
    <phoneticPr fontId="20"/>
  </si>
  <si>
    <t>7111</t>
    <phoneticPr fontId="20"/>
  </si>
  <si>
    <t>7111</t>
    <phoneticPr fontId="4"/>
  </si>
  <si>
    <t>711</t>
    <phoneticPr fontId="4"/>
  </si>
  <si>
    <t>71</t>
    <phoneticPr fontId="20"/>
  </si>
  <si>
    <t>7211</t>
    <phoneticPr fontId="20"/>
  </si>
  <si>
    <t>7211</t>
    <phoneticPr fontId="4"/>
  </si>
  <si>
    <t>721</t>
    <phoneticPr fontId="4"/>
  </si>
  <si>
    <t>72</t>
    <phoneticPr fontId="20"/>
  </si>
  <si>
    <t>7212</t>
    <phoneticPr fontId="20"/>
  </si>
  <si>
    <t>対家計民間非営利団体消費支出</t>
    <phoneticPr fontId="20"/>
  </si>
  <si>
    <t>7212</t>
    <phoneticPr fontId="4"/>
  </si>
  <si>
    <t>7311</t>
    <phoneticPr fontId="4"/>
  </si>
  <si>
    <t>731</t>
    <phoneticPr fontId="4"/>
  </si>
  <si>
    <t>73</t>
    <phoneticPr fontId="20"/>
  </si>
  <si>
    <t>7321</t>
    <phoneticPr fontId="4"/>
  </si>
  <si>
    <t>732</t>
    <phoneticPr fontId="4"/>
  </si>
  <si>
    <t>地方政府集合的消費支出（社会資本等減耗分）</t>
    <phoneticPr fontId="4"/>
  </si>
  <si>
    <t>中央政府個別的消費支出（社会資本等減耗分）</t>
    <phoneticPr fontId="4"/>
  </si>
  <si>
    <t>地方政府個別的消費支出（社会資本等減耗分）</t>
    <phoneticPr fontId="4"/>
  </si>
  <si>
    <t>7411</t>
    <phoneticPr fontId="4"/>
  </si>
  <si>
    <t>県内総固定資本形成（公的）</t>
    <rPh sb="0" eb="1">
      <t>ケン</t>
    </rPh>
    <phoneticPr fontId="4"/>
  </si>
  <si>
    <t>741</t>
    <phoneticPr fontId="4"/>
  </si>
  <si>
    <t>74</t>
    <phoneticPr fontId="20"/>
  </si>
  <si>
    <t>7511</t>
    <phoneticPr fontId="4"/>
  </si>
  <si>
    <t>県内総固定資本形成（民間）</t>
    <rPh sb="0" eb="1">
      <t>ケン</t>
    </rPh>
    <phoneticPr fontId="4"/>
  </si>
  <si>
    <t>751</t>
    <phoneticPr fontId="4"/>
  </si>
  <si>
    <t>75</t>
    <phoneticPr fontId="20"/>
  </si>
  <si>
    <t>7611</t>
    <phoneticPr fontId="4"/>
  </si>
  <si>
    <t>761</t>
    <phoneticPr fontId="4"/>
  </si>
  <si>
    <t>76</t>
    <phoneticPr fontId="20"/>
  </si>
  <si>
    <t>7800</t>
    <phoneticPr fontId="4"/>
  </si>
  <si>
    <t>県内最終需要計</t>
    <rPh sb="0" eb="1">
      <t>ケン</t>
    </rPh>
    <phoneticPr fontId="4"/>
  </si>
  <si>
    <t>780</t>
    <phoneticPr fontId="4"/>
  </si>
  <si>
    <t>78</t>
    <phoneticPr fontId="20"/>
  </si>
  <si>
    <t>7900</t>
    <phoneticPr fontId="4"/>
  </si>
  <si>
    <t>県内需要合計</t>
    <rPh sb="0" eb="1">
      <t>ケン</t>
    </rPh>
    <phoneticPr fontId="4"/>
  </si>
  <si>
    <t>790</t>
    <phoneticPr fontId="4"/>
  </si>
  <si>
    <t>79</t>
    <phoneticPr fontId="20"/>
  </si>
  <si>
    <t>8011</t>
    <phoneticPr fontId="20"/>
  </si>
  <si>
    <t>8011</t>
    <phoneticPr fontId="4"/>
  </si>
  <si>
    <t>801</t>
    <phoneticPr fontId="20"/>
  </si>
  <si>
    <t>輸出</t>
    <phoneticPr fontId="20"/>
  </si>
  <si>
    <t>80</t>
    <phoneticPr fontId="20"/>
  </si>
  <si>
    <t>8012</t>
    <phoneticPr fontId="4"/>
  </si>
  <si>
    <t>8100</t>
    <phoneticPr fontId="4"/>
  </si>
  <si>
    <t>00</t>
    <phoneticPr fontId="4"/>
  </si>
  <si>
    <t>810</t>
    <phoneticPr fontId="4"/>
  </si>
  <si>
    <t>81</t>
    <phoneticPr fontId="20"/>
  </si>
  <si>
    <t>8200</t>
    <phoneticPr fontId="4"/>
  </si>
  <si>
    <t>820</t>
    <phoneticPr fontId="4"/>
  </si>
  <si>
    <t>82</t>
    <phoneticPr fontId="20"/>
  </si>
  <si>
    <t>8300</t>
    <phoneticPr fontId="4"/>
  </si>
  <si>
    <t>830</t>
    <phoneticPr fontId="4"/>
  </si>
  <si>
    <t>83</t>
    <phoneticPr fontId="20"/>
  </si>
  <si>
    <t>8411</t>
    <phoneticPr fontId="20"/>
  </si>
  <si>
    <t>8411</t>
    <phoneticPr fontId="4"/>
  </si>
  <si>
    <t>841</t>
    <phoneticPr fontId="4"/>
  </si>
  <si>
    <t>84</t>
    <phoneticPr fontId="20"/>
  </si>
  <si>
    <t>8412</t>
    <phoneticPr fontId="4"/>
  </si>
  <si>
    <t>8511</t>
    <phoneticPr fontId="4"/>
  </si>
  <si>
    <t>851</t>
    <phoneticPr fontId="4"/>
  </si>
  <si>
    <t>85</t>
    <phoneticPr fontId="20"/>
  </si>
  <si>
    <t>8611</t>
    <phoneticPr fontId="4"/>
  </si>
  <si>
    <t>861</t>
    <phoneticPr fontId="4"/>
  </si>
  <si>
    <t>86</t>
    <phoneticPr fontId="20"/>
  </si>
  <si>
    <t>8700</t>
    <phoneticPr fontId="4"/>
  </si>
  <si>
    <t>870</t>
    <phoneticPr fontId="4"/>
  </si>
  <si>
    <t>87</t>
    <phoneticPr fontId="20"/>
  </si>
  <si>
    <t>8800</t>
    <phoneticPr fontId="4"/>
  </si>
  <si>
    <t>880</t>
    <phoneticPr fontId="4"/>
  </si>
  <si>
    <t>88</t>
    <phoneticPr fontId="20"/>
  </si>
  <si>
    <t>8911</t>
    <phoneticPr fontId="4"/>
  </si>
  <si>
    <t>891</t>
    <phoneticPr fontId="4"/>
  </si>
  <si>
    <t>89</t>
    <phoneticPr fontId="20"/>
  </si>
  <si>
    <t>8912</t>
    <phoneticPr fontId="4"/>
  </si>
  <si>
    <t>9011</t>
    <phoneticPr fontId="4"/>
  </si>
  <si>
    <t>901</t>
    <phoneticPr fontId="4"/>
  </si>
  <si>
    <t>90</t>
    <phoneticPr fontId="20"/>
  </si>
  <si>
    <t>9012</t>
    <phoneticPr fontId="4"/>
  </si>
  <si>
    <t>9013</t>
    <phoneticPr fontId="4"/>
  </si>
  <si>
    <t>9014</t>
    <phoneticPr fontId="4"/>
  </si>
  <si>
    <t>9015</t>
    <phoneticPr fontId="4"/>
  </si>
  <si>
    <t>9016</t>
    <phoneticPr fontId="4"/>
  </si>
  <si>
    <t>県内生産額</t>
    <rPh sb="0" eb="1">
      <t>ケン</t>
    </rPh>
    <phoneticPr fontId="20"/>
  </si>
  <si>
    <t>9700</t>
    <phoneticPr fontId="4"/>
  </si>
  <si>
    <t>970</t>
    <phoneticPr fontId="4"/>
  </si>
  <si>
    <t>97</t>
    <phoneticPr fontId="20"/>
  </si>
  <si>
    <t>001</t>
    <phoneticPr fontId="4"/>
  </si>
  <si>
    <t>002</t>
    <phoneticPr fontId="4"/>
  </si>
  <si>
    <t>003</t>
    <phoneticPr fontId="4"/>
  </si>
  <si>
    <t>9111</t>
    <phoneticPr fontId="20"/>
  </si>
  <si>
    <t>9111</t>
    <phoneticPr fontId="4"/>
  </si>
  <si>
    <t>911</t>
    <phoneticPr fontId="4"/>
  </si>
  <si>
    <t>91</t>
    <phoneticPr fontId="20"/>
  </si>
  <si>
    <t>9112</t>
    <phoneticPr fontId="20"/>
  </si>
  <si>
    <t>9112</t>
    <phoneticPr fontId="4"/>
  </si>
  <si>
    <t>9113</t>
    <phoneticPr fontId="20"/>
  </si>
  <si>
    <t>9113</t>
    <phoneticPr fontId="4"/>
  </si>
  <si>
    <t>9211</t>
    <phoneticPr fontId="20"/>
  </si>
  <si>
    <t>9211</t>
    <phoneticPr fontId="4"/>
  </si>
  <si>
    <t>921</t>
    <phoneticPr fontId="4"/>
  </si>
  <si>
    <t>92</t>
    <phoneticPr fontId="20"/>
  </si>
  <si>
    <t>9311</t>
    <phoneticPr fontId="20"/>
  </si>
  <si>
    <t>000</t>
    <phoneticPr fontId="4"/>
  </si>
  <si>
    <t>9311</t>
    <phoneticPr fontId="4"/>
  </si>
  <si>
    <t>931</t>
    <phoneticPr fontId="4"/>
  </si>
  <si>
    <t>93</t>
    <phoneticPr fontId="20"/>
  </si>
  <si>
    <t>9321</t>
    <phoneticPr fontId="20"/>
  </si>
  <si>
    <t>9321</t>
    <phoneticPr fontId="4"/>
  </si>
  <si>
    <t>932</t>
    <phoneticPr fontId="4"/>
  </si>
  <si>
    <t>9411</t>
    <phoneticPr fontId="20"/>
  </si>
  <si>
    <t>9411</t>
    <phoneticPr fontId="4"/>
  </si>
  <si>
    <t>941</t>
    <phoneticPr fontId="4"/>
  </si>
  <si>
    <t>94</t>
    <phoneticPr fontId="20"/>
  </si>
  <si>
    <t>9511</t>
    <phoneticPr fontId="20"/>
  </si>
  <si>
    <t>9511</t>
    <phoneticPr fontId="4"/>
  </si>
  <si>
    <t>951</t>
    <phoneticPr fontId="4"/>
  </si>
  <si>
    <t>95</t>
    <phoneticPr fontId="20"/>
  </si>
  <si>
    <t>9600</t>
    <phoneticPr fontId="20"/>
  </si>
  <si>
    <t>9600</t>
    <phoneticPr fontId="4"/>
  </si>
  <si>
    <t>960</t>
    <phoneticPr fontId="4"/>
  </si>
  <si>
    <t>96</t>
    <phoneticPr fontId="20"/>
  </si>
  <si>
    <t>県内生産額</t>
    <rPh sb="0" eb="1">
      <t>ケン</t>
    </rPh>
    <phoneticPr fontId="4"/>
  </si>
  <si>
    <t>0151</t>
  </si>
  <si>
    <t>0153</t>
  </si>
  <si>
    <t>0172</t>
  </si>
  <si>
    <t>石炭・原油・天然ガス</t>
  </si>
  <si>
    <t>その他の鉱物</t>
  </si>
  <si>
    <t>飼料・有機質肥料（別掲を除く。）</t>
  </si>
  <si>
    <t>織物製・ニット製衣服</t>
  </si>
  <si>
    <t>木材</t>
  </si>
  <si>
    <t>1621</t>
  </si>
  <si>
    <t>1631</t>
  </si>
  <si>
    <t>1632</t>
  </si>
  <si>
    <t>1633</t>
  </si>
  <si>
    <t>1641</t>
  </si>
  <si>
    <t>1649</t>
  </si>
  <si>
    <t>石油化学系基礎製品</t>
  </si>
  <si>
    <t>脂肪族中間物・環式中間物・合成染料・有機顔料</t>
  </si>
  <si>
    <t>2042</t>
  </si>
  <si>
    <t>2049</t>
  </si>
  <si>
    <t>油脂加工製品・界面活性剤</t>
  </si>
  <si>
    <t>2082</t>
  </si>
  <si>
    <t>2083</t>
  </si>
  <si>
    <t>2084</t>
  </si>
  <si>
    <t>2221</t>
  </si>
  <si>
    <t>なめし革・革製品・毛皮（革製履物を除く。）</t>
  </si>
  <si>
    <t>2591</t>
  </si>
  <si>
    <t>建設用土石製品</t>
  </si>
  <si>
    <t>鋳鍛造品（鉄）</t>
  </si>
  <si>
    <t>2699</t>
  </si>
  <si>
    <t>2729</t>
  </si>
  <si>
    <t>ガス・石油機器・暖房・調理装置</t>
  </si>
  <si>
    <t>2911</t>
  </si>
  <si>
    <t>ボイラ・原動機</t>
  </si>
  <si>
    <t>2912</t>
  </si>
  <si>
    <t>ポンプ・圧縮機</t>
  </si>
  <si>
    <t>2913</t>
  </si>
  <si>
    <t>2914</t>
  </si>
  <si>
    <t>2919</t>
  </si>
  <si>
    <t>その他のはん用機械</t>
  </si>
  <si>
    <t>3014</t>
  </si>
  <si>
    <t>生活関連産業用機械</t>
  </si>
  <si>
    <t>3015</t>
  </si>
  <si>
    <t>基礎素材産業用機械</t>
  </si>
  <si>
    <t>3016</t>
  </si>
  <si>
    <t>3017</t>
  </si>
  <si>
    <t>その他の生産用機械</t>
  </si>
  <si>
    <t>サービス用・娯楽用機器</t>
  </si>
  <si>
    <t>3113</t>
  </si>
  <si>
    <t>計測機器</t>
  </si>
  <si>
    <t>3114</t>
  </si>
  <si>
    <t>3115</t>
  </si>
  <si>
    <t>光学機械・レンズ</t>
  </si>
  <si>
    <t>3116</t>
  </si>
  <si>
    <t>電子デバイス</t>
  </si>
  <si>
    <t>3299</t>
  </si>
  <si>
    <t>産業用電気機器</t>
  </si>
  <si>
    <t>民生用電気機器</t>
  </si>
  <si>
    <t>3332</t>
  </si>
  <si>
    <t>3399</t>
  </si>
  <si>
    <t>その他の電気機械</t>
  </si>
  <si>
    <t>通信機器</t>
  </si>
  <si>
    <t>映像・音響機器</t>
  </si>
  <si>
    <t>電子計算機・同附属装置</t>
  </si>
  <si>
    <t>3522</t>
  </si>
  <si>
    <t>自動車部品・同附属品</t>
  </si>
  <si>
    <t>3591</t>
  </si>
  <si>
    <t>3592</t>
  </si>
  <si>
    <t>3599</t>
  </si>
  <si>
    <t>4611</t>
  </si>
  <si>
    <t>4621</t>
  </si>
  <si>
    <t>4622</t>
  </si>
  <si>
    <t>4711</t>
  </si>
  <si>
    <t>4811</t>
  </si>
  <si>
    <t>5311</t>
  </si>
  <si>
    <t>5312</t>
  </si>
  <si>
    <t>5511</t>
  </si>
  <si>
    <t>5711</t>
  </si>
  <si>
    <t>5712</t>
  </si>
  <si>
    <t>5721</t>
  </si>
  <si>
    <t>5722</t>
  </si>
  <si>
    <t>道路貨物輸送（自家輸送を除く。）</t>
  </si>
  <si>
    <t>5741</t>
  </si>
  <si>
    <t>5742</t>
  </si>
  <si>
    <t>5743</t>
  </si>
  <si>
    <t>5761</t>
  </si>
  <si>
    <t>5771</t>
  </si>
  <si>
    <t>5781</t>
  </si>
  <si>
    <t>その他の運輸附帯サービス</t>
  </si>
  <si>
    <t>5791</t>
  </si>
  <si>
    <t>5911</t>
  </si>
  <si>
    <t>5921</t>
  </si>
  <si>
    <t>5931</t>
  </si>
  <si>
    <t>5941</t>
  </si>
  <si>
    <t>5951</t>
  </si>
  <si>
    <t>映像・音声・文字情報制作</t>
  </si>
  <si>
    <t>6322</t>
  </si>
  <si>
    <t>保健衛生</t>
  </si>
  <si>
    <t>社会保険・社会福祉</t>
  </si>
  <si>
    <t>6599</t>
  </si>
  <si>
    <t>他に分類されない会員制団体</t>
  </si>
  <si>
    <t>物品賃貸業（貸自動車業を除く。）</t>
  </si>
  <si>
    <t>自動車整備</t>
  </si>
  <si>
    <t>飲食サービス</t>
  </si>
  <si>
    <t>洗濯・理容・美容・浴場業</t>
  </si>
  <si>
    <t>娯楽サービス</t>
  </si>
  <si>
    <t>6811</t>
  </si>
  <si>
    <t>6911</t>
  </si>
  <si>
    <t>合計</t>
    <rPh sb="0" eb="2">
      <t>ゴウケイ</t>
    </rPh>
    <phoneticPr fontId="4"/>
  </si>
  <si>
    <t>民生用電子機器</t>
  </si>
  <si>
    <t>0111</t>
    <phoneticPr fontId="4"/>
  </si>
  <si>
    <t>011</t>
    <phoneticPr fontId="4"/>
  </si>
  <si>
    <t>0114</t>
    <phoneticPr fontId="4"/>
  </si>
  <si>
    <t>099</t>
    <phoneticPr fontId="22"/>
  </si>
  <si>
    <t>他に分類されない食用耕種作物</t>
    <rPh sb="0" eb="1">
      <t>タ</t>
    </rPh>
    <rPh sb="2" eb="4">
      <t>ブンルイ</t>
    </rPh>
    <rPh sb="8" eb="10">
      <t>ショクヨウ</t>
    </rPh>
    <rPh sb="10" eb="12">
      <t>コウシュ</t>
    </rPh>
    <rPh sb="12" eb="14">
      <t>サクモツ</t>
    </rPh>
    <phoneticPr fontId="22"/>
  </si>
  <si>
    <t>他に分類されない非食用耕種作物</t>
    <rPh sb="0" eb="1">
      <t>タ</t>
    </rPh>
    <rPh sb="2" eb="4">
      <t>ブンルイ</t>
    </rPh>
    <rPh sb="8" eb="9">
      <t>ヒ</t>
    </rPh>
    <rPh sb="9" eb="11">
      <t>ショクヨウ</t>
    </rPh>
    <rPh sb="11" eb="13">
      <t>コウシュ</t>
    </rPh>
    <rPh sb="13" eb="15">
      <t>サクモツ</t>
    </rPh>
    <phoneticPr fontId="22"/>
  </si>
  <si>
    <t>012</t>
    <phoneticPr fontId="4"/>
  </si>
  <si>
    <t>021</t>
    <phoneticPr fontId="22"/>
  </si>
  <si>
    <t>031</t>
    <phoneticPr fontId="22"/>
  </si>
  <si>
    <t>041</t>
    <phoneticPr fontId="22"/>
  </si>
  <si>
    <t>051</t>
    <phoneticPr fontId="22"/>
  </si>
  <si>
    <t>他に分類されない畜産</t>
    <rPh sb="0" eb="1">
      <t>タ</t>
    </rPh>
    <rPh sb="2" eb="4">
      <t>ブンルイ</t>
    </rPh>
    <rPh sb="8" eb="10">
      <t>チクサン</t>
    </rPh>
    <phoneticPr fontId="22"/>
  </si>
  <si>
    <t>農業サービス（獣医業を除く。）</t>
    <phoneticPr fontId="22"/>
  </si>
  <si>
    <t>0151</t>
    <phoneticPr fontId="4"/>
  </si>
  <si>
    <t>0153</t>
    <phoneticPr fontId="4"/>
  </si>
  <si>
    <t>特用林産物（狩猟業を含む。）</t>
    <phoneticPr fontId="22"/>
  </si>
  <si>
    <t>0171</t>
    <phoneticPr fontId="4"/>
  </si>
  <si>
    <t>海面漁業</t>
    <rPh sb="0" eb="2">
      <t>カイメン</t>
    </rPh>
    <rPh sb="2" eb="4">
      <t>ギョギョウ</t>
    </rPh>
    <phoneticPr fontId="22"/>
  </si>
  <si>
    <t>011</t>
    <phoneticPr fontId="22"/>
  </si>
  <si>
    <t>012</t>
    <phoneticPr fontId="22"/>
  </si>
  <si>
    <t>021</t>
    <phoneticPr fontId="22"/>
  </si>
  <si>
    <t>0621</t>
    <phoneticPr fontId="4"/>
  </si>
  <si>
    <t>011</t>
    <phoneticPr fontId="4"/>
  </si>
  <si>
    <t>0631</t>
    <phoneticPr fontId="4"/>
  </si>
  <si>
    <t>0631</t>
    <phoneticPr fontId="22"/>
  </si>
  <si>
    <t>砕石</t>
    <rPh sb="0" eb="2">
      <t>サイセキ</t>
    </rPh>
    <phoneticPr fontId="22"/>
  </si>
  <si>
    <t>牛肉</t>
    <phoneticPr fontId="22"/>
  </si>
  <si>
    <t>豚肉</t>
    <phoneticPr fontId="22"/>
  </si>
  <si>
    <t>その他の食肉</t>
    <rPh sb="4" eb="5">
      <t>ショク</t>
    </rPh>
    <phoneticPr fontId="22"/>
  </si>
  <si>
    <t>と畜副産物（肉鶏処理副産物を含む。）</t>
    <phoneticPr fontId="22"/>
  </si>
  <si>
    <t>031</t>
    <phoneticPr fontId="4"/>
  </si>
  <si>
    <t>032</t>
    <phoneticPr fontId="4"/>
  </si>
  <si>
    <t>農産保存食料品（びん・かん詰を除く。）</t>
    <phoneticPr fontId="22"/>
  </si>
  <si>
    <t>1117</t>
    <phoneticPr fontId="22"/>
  </si>
  <si>
    <t>042</t>
    <phoneticPr fontId="22"/>
  </si>
  <si>
    <t>動物油脂</t>
    <rPh sb="0" eb="2">
      <t>ドウブツ</t>
    </rPh>
    <rPh sb="2" eb="4">
      <t>ユシ</t>
    </rPh>
    <phoneticPr fontId="22"/>
  </si>
  <si>
    <t>043</t>
    <phoneticPr fontId="22"/>
  </si>
  <si>
    <t>044</t>
    <phoneticPr fontId="22"/>
  </si>
  <si>
    <t>051</t>
    <phoneticPr fontId="4"/>
  </si>
  <si>
    <t>031</t>
    <phoneticPr fontId="4"/>
  </si>
  <si>
    <t>ウイスキー類</t>
    <phoneticPr fontId="22"/>
  </si>
  <si>
    <t>有機質肥料（別掲を除く。）</t>
    <phoneticPr fontId="22"/>
  </si>
  <si>
    <t>紡績糸</t>
    <phoneticPr fontId="4"/>
  </si>
  <si>
    <t>綿・スフ織物（合繊短繊維織物を含む。）</t>
    <phoneticPr fontId="22"/>
  </si>
  <si>
    <t>絹・人絹織物（合繊長繊維織物を含む。）</t>
    <phoneticPr fontId="22"/>
  </si>
  <si>
    <t>099</t>
    <phoneticPr fontId="22"/>
  </si>
  <si>
    <t>その他の織物</t>
    <phoneticPr fontId="22"/>
  </si>
  <si>
    <t>091</t>
    <phoneticPr fontId="4"/>
  </si>
  <si>
    <t>021</t>
    <phoneticPr fontId="4"/>
  </si>
  <si>
    <t>099</t>
    <phoneticPr fontId="4"/>
  </si>
  <si>
    <t>1529</t>
    <phoneticPr fontId="4"/>
  </si>
  <si>
    <t>1529</t>
    <phoneticPr fontId="4"/>
  </si>
  <si>
    <t>091</t>
    <phoneticPr fontId="4"/>
  </si>
  <si>
    <t>繊維製衛生材料</t>
    <phoneticPr fontId="4"/>
  </si>
  <si>
    <t>合板・集成材</t>
    <rPh sb="3" eb="6">
      <t>シュウセイザイ</t>
    </rPh>
    <phoneticPr fontId="22"/>
  </si>
  <si>
    <t>他に分類されない木製品</t>
    <rPh sb="0" eb="1">
      <t>タ</t>
    </rPh>
    <rPh sb="2" eb="4">
      <t>ブンルイ</t>
    </rPh>
    <rPh sb="8" eb="11">
      <t>モクセイヒン</t>
    </rPh>
    <phoneticPr fontId="22"/>
  </si>
  <si>
    <t>1621</t>
    <phoneticPr fontId="4"/>
  </si>
  <si>
    <t>011</t>
    <phoneticPr fontId="4"/>
  </si>
  <si>
    <t>木製家具</t>
    <phoneticPr fontId="4"/>
  </si>
  <si>
    <t>1621</t>
    <phoneticPr fontId="4"/>
  </si>
  <si>
    <t>021</t>
    <phoneticPr fontId="4"/>
  </si>
  <si>
    <t>金属製家具</t>
    <phoneticPr fontId="4"/>
  </si>
  <si>
    <t>1621</t>
    <phoneticPr fontId="4"/>
  </si>
  <si>
    <t>031</t>
    <phoneticPr fontId="4"/>
  </si>
  <si>
    <t>1621</t>
    <phoneticPr fontId="4"/>
  </si>
  <si>
    <t>099</t>
    <phoneticPr fontId="4"/>
  </si>
  <si>
    <t>1631</t>
    <phoneticPr fontId="4"/>
  </si>
  <si>
    <t>1631</t>
    <phoneticPr fontId="4"/>
  </si>
  <si>
    <t>021P</t>
    <phoneticPr fontId="4"/>
  </si>
  <si>
    <t>1632</t>
    <phoneticPr fontId="4"/>
  </si>
  <si>
    <t>1633</t>
    <phoneticPr fontId="4"/>
  </si>
  <si>
    <t>1641</t>
    <phoneticPr fontId="4"/>
  </si>
  <si>
    <t>2041</t>
    <phoneticPr fontId="4"/>
  </si>
  <si>
    <t>2042</t>
    <phoneticPr fontId="4"/>
  </si>
  <si>
    <t>2049</t>
    <phoneticPr fontId="4"/>
  </si>
  <si>
    <t>021</t>
    <phoneticPr fontId="4"/>
  </si>
  <si>
    <t>2051</t>
    <phoneticPr fontId="4"/>
  </si>
  <si>
    <t>合成繊維</t>
    <rPh sb="0" eb="2">
      <t>ゴウセイ</t>
    </rPh>
    <rPh sb="2" eb="4">
      <t>センイ</t>
    </rPh>
    <phoneticPr fontId="22"/>
  </si>
  <si>
    <t>2071</t>
    <phoneticPr fontId="4"/>
  </si>
  <si>
    <t>油脂加工製品</t>
    <phoneticPr fontId="4"/>
  </si>
  <si>
    <t>2082</t>
    <phoneticPr fontId="4"/>
  </si>
  <si>
    <t>印刷インキ</t>
    <phoneticPr fontId="4"/>
  </si>
  <si>
    <t>2083</t>
    <phoneticPr fontId="4"/>
  </si>
  <si>
    <t>2084</t>
    <phoneticPr fontId="4"/>
  </si>
  <si>
    <t>2089</t>
    <phoneticPr fontId="4"/>
  </si>
  <si>
    <t>他に分類されない化学最終製品</t>
    <rPh sb="0" eb="1">
      <t>タ</t>
    </rPh>
    <rPh sb="2" eb="4">
      <t>ブンルイ</t>
    </rPh>
    <rPh sb="8" eb="10">
      <t>カガク</t>
    </rPh>
    <rPh sb="10" eb="12">
      <t>サイシュウ</t>
    </rPh>
    <rPh sb="12" eb="14">
      <t>セイヒン</t>
    </rPh>
    <phoneticPr fontId="22"/>
  </si>
  <si>
    <t>ガソリン</t>
    <phoneticPr fontId="4"/>
  </si>
  <si>
    <t>2229</t>
    <phoneticPr fontId="4"/>
  </si>
  <si>
    <t>2311</t>
    <phoneticPr fontId="4"/>
  </si>
  <si>
    <t>2312</t>
    <phoneticPr fontId="4"/>
  </si>
  <si>
    <t>2312</t>
    <phoneticPr fontId="4"/>
  </si>
  <si>
    <t>2511</t>
    <phoneticPr fontId="4"/>
  </si>
  <si>
    <t>他に分類されないガラス製品</t>
    <rPh sb="0" eb="1">
      <t>タ</t>
    </rPh>
    <rPh sb="2" eb="4">
      <t>ブンルイ</t>
    </rPh>
    <rPh sb="11" eb="13">
      <t>セイヒン</t>
    </rPh>
    <phoneticPr fontId="22"/>
  </si>
  <si>
    <t>2521</t>
    <phoneticPr fontId="4"/>
  </si>
  <si>
    <t>2591</t>
    <phoneticPr fontId="4"/>
  </si>
  <si>
    <t>2623</t>
    <phoneticPr fontId="4"/>
  </si>
  <si>
    <t>2699</t>
    <phoneticPr fontId="4"/>
  </si>
  <si>
    <t>鉛・亜鉛（再生を含む。）</t>
    <phoneticPr fontId="22"/>
  </si>
  <si>
    <t>アルミニウム（再生を含む。）</t>
    <phoneticPr fontId="22"/>
  </si>
  <si>
    <t>011P</t>
    <phoneticPr fontId="4"/>
  </si>
  <si>
    <t>2729</t>
    <phoneticPr fontId="4"/>
  </si>
  <si>
    <t>ガス・石油機器・暖厨房機器</t>
    <phoneticPr fontId="4"/>
  </si>
  <si>
    <t>ボルト・ナット・リベット・スプリング</t>
    <phoneticPr fontId="4"/>
  </si>
  <si>
    <t>金属製容器・製缶板金製品</t>
    <phoneticPr fontId="4"/>
  </si>
  <si>
    <t>配管工事附属品</t>
    <rPh sb="4" eb="6">
      <t>フゾク</t>
    </rPh>
    <phoneticPr fontId="22"/>
  </si>
  <si>
    <t>粉末や金製品</t>
    <phoneticPr fontId="4"/>
  </si>
  <si>
    <t>刃物・道具類</t>
    <phoneticPr fontId="4"/>
  </si>
  <si>
    <t>他に分類されない金属製品</t>
    <rPh sb="0" eb="1">
      <t>タ</t>
    </rPh>
    <rPh sb="2" eb="4">
      <t>ブンルイ</t>
    </rPh>
    <rPh sb="8" eb="10">
      <t>キンゾク</t>
    </rPh>
    <rPh sb="10" eb="12">
      <t>セイヒン</t>
    </rPh>
    <phoneticPr fontId="22"/>
  </si>
  <si>
    <t>2911</t>
    <phoneticPr fontId="4"/>
  </si>
  <si>
    <t>2912</t>
    <phoneticPr fontId="4"/>
  </si>
  <si>
    <t>ポンプ・圧縮機</t>
    <phoneticPr fontId="4"/>
  </si>
  <si>
    <t>2913</t>
    <phoneticPr fontId="4"/>
  </si>
  <si>
    <t>2914</t>
    <phoneticPr fontId="4"/>
  </si>
  <si>
    <t>2919</t>
    <phoneticPr fontId="4"/>
  </si>
  <si>
    <t>091</t>
    <phoneticPr fontId="4"/>
  </si>
  <si>
    <t>3011</t>
    <phoneticPr fontId="4"/>
  </si>
  <si>
    <t>3012</t>
    <phoneticPr fontId="4"/>
  </si>
  <si>
    <t>3013</t>
    <phoneticPr fontId="4"/>
  </si>
  <si>
    <t>3014</t>
    <phoneticPr fontId="4"/>
  </si>
  <si>
    <t>011</t>
    <phoneticPr fontId="4"/>
  </si>
  <si>
    <t>012</t>
    <phoneticPr fontId="4"/>
  </si>
  <si>
    <t>3014</t>
    <phoneticPr fontId="4"/>
  </si>
  <si>
    <t>013</t>
    <phoneticPr fontId="4"/>
  </si>
  <si>
    <t>3014</t>
    <phoneticPr fontId="4"/>
  </si>
  <si>
    <t>014</t>
    <phoneticPr fontId="4"/>
  </si>
  <si>
    <t>印刷・製本・紙工機械</t>
    <phoneticPr fontId="4"/>
  </si>
  <si>
    <t>015</t>
    <phoneticPr fontId="4"/>
  </si>
  <si>
    <t>3015</t>
    <phoneticPr fontId="4"/>
  </si>
  <si>
    <t>021</t>
    <phoneticPr fontId="4"/>
  </si>
  <si>
    <t>鋳造装置</t>
    <phoneticPr fontId="4"/>
  </si>
  <si>
    <t>022</t>
    <phoneticPr fontId="4"/>
  </si>
  <si>
    <t>プラスチック加工機械</t>
    <phoneticPr fontId="4"/>
  </si>
  <si>
    <t>3016</t>
    <phoneticPr fontId="4"/>
  </si>
  <si>
    <t>031</t>
    <phoneticPr fontId="4"/>
  </si>
  <si>
    <t>3017</t>
    <phoneticPr fontId="4"/>
  </si>
  <si>
    <t>3019</t>
    <phoneticPr fontId="4"/>
  </si>
  <si>
    <t>ロボット</t>
    <phoneticPr fontId="22"/>
  </si>
  <si>
    <t>3111</t>
    <phoneticPr fontId="4"/>
  </si>
  <si>
    <t>099</t>
    <phoneticPr fontId="4"/>
  </si>
  <si>
    <t>その他のサービス用機器</t>
    <phoneticPr fontId="4"/>
  </si>
  <si>
    <t>3113</t>
    <phoneticPr fontId="4"/>
  </si>
  <si>
    <t>3114</t>
    <phoneticPr fontId="4"/>
  </si>
  <si>
    <t>3115</t>
    <phoneticPr fontId="4"/>
  </si>
  <si>
    <t>3116</t>
    <phoneticPr fontId="4"/>
  </si>
  <si>
    <t>3211</t>
    <phoneticPr fontId="4"/>
  </si>
  <si>
    <t>3211</t>
    <phoneticPr fontId="4"/>
  </si>
  <si>
    <t>021</t>
    <phoneticPr fontId="4"/>
  </si>
  <si>
    <t>3211</t>
    <phoneticPr fontId="4"/>
  </si>
  <si>
    <t>032</t>
    <phoneticPr fontId="4"/>
  </si>
  <si>
    <t>041</t>
    <phoneticPr fontId="4"/>
  </si>
  <si>
    <t>液晶パネル</t>
    <phoneticPr fontId="4"/>
  </si>
  <si>
    <t>3299</t>
    <phoneticPr fontId="4"/>
  </si>
  <si>
    <t>011</t>
    <phoneticPr fontId="4"/>
  </si>
  <si>
    <t>3299</t>
    <phoneticPr fontId="4"/>
  </si>
  <si>
    <t>099</t>
    <phoneticPr fontId="4"/>
  </si>
  <si>
    <t>3311</t>
    <phoneticPr fontId="4"/>
  </si>
  <si>
    <t>012</t>
    <phoneticPr fontId="4"/>
  </si>
  <si>
    <t>開閉制御装置・配電盤</t>
    <phoneticPr fontId="4"/>
  </si>
  <si>
    <t>3411</t>
    <phoneticPr fontId="4"/>
  </si>
  <si>
    <t>011</t>
    <phoneticPr fontId="4"/>
  </si>
  <si>
    <t>ビデオ機器・デジタルカメラ</t>
    <phoneticPr fontId="4"/>
  </si>
  <si>
    <t>021</t>
    <phoneticPr fontId="4"/>
  </si>
  <si>
    <t>3412</t>
    <phoneticPr fontId="4"/>
  </si>
  <si>
    <t>3412</t>
    <phoneticPr fontId="4"/>
  </si>
  <si>
    <t>3412</t>
    <phoneticPr fontId="4"/>
  </si>
  <si>
    <t>031</t>
    <phoneticPr fontId="4"/>
  </si>
  <si>
    <t>3412</t>
    <phoneticPr fontId="4"/>
  </si>
  <si>
    <t>3421</t>
    <phoneticPr fontId="4"/>
  </si>
  <si>
    <t>パーソナルコンピュータ</t>
    <phoneticPr fontId="4"/>
  </si>
  <si>
    <t>3521</t>
    <phoneticPr fontId="4"/>
  </si>
  <si>
    <t>011</t>
    <phoneticPr fontId="4"/>
  </si>
  <si>
    <t>3592</t>
    <phoneticPr fontId="4"/>
  </si>
  <si>
    <t>他に分類されない輸送機械</t>
    <rPh sb="0" eb="1">
      <t>タ</t>
    </rPh>
    <rPh sb="2" eb="4">
      <t>ブンルイ</t>
    </rPh>
    <rPh sb="8" eb="10">
      <t>ユソウ</t>
    </rPh>
    <rPh sb="10" eb="12">
      <t>キカイ</t>
    </rPh>
    <phoneticPr fontId="22"/>
  </si>
  <si>
    <t>4611</t>
    <phoneticPr fontId="22"/>
  </si>
  <si>
    <t>4621</t>
    <phoneticPr fontId="22"/>
  </si>
  <si>
    <t>4622</t>
    <phoneticPr fontId="22"/>
  </si>
  <si>
    <t>4711</t>
    <phoneticPr fontId="22"/>
  </si>
  <si>
    <t>4711</t>
    <phoneticPr fontId="22"/>
  </si>
  <si>
    <t>4711</t>
    <phoneticPr fontId="22"/>
  </si>
  <si>
    <t>4811</t>
    <phoneticPr fontId="4"/>
  </si>
  <si>
    <t>5311</t>
    <phoneticPr fontId="22"/>
  </si>
  <si>
    <t>5312</t>
    <phoneticPr fontId="22"/>
  </si>
  <si>
    <t>5511</t>
    <phoneticPr fontId="22"/>
  </si>
  <si>
    <t>5712</t>
    <phoneticPr fontId="22"/>
  </si>
  <si>
    <t>5721</t>
    <phoneticPr fontId="22"/>
  </si>
  <si>
    <t>5721</t>
    <phoneticPr fontId="22"/>
  </si>
  <si>
    <t>5722</t>
    <phoneticPr fontId="22"/>
  </si>
  <si>
    <t>5741</t>
    <phoneticPr fontId="22"/>
  </si>
  <si>
    <t>5742</t>
    <phoneticPr fontId="22"/>
  </si>
  <si>
    <t>5743</t>
    <phoneticPr fontId="22"/>
  </si>
  <si>
    <t>5751</t>
    <phoneticPr fontId="22"/>
  </si>
  <si>
    <t>5761</t>
    <phoneticPr fontId="22"/>
  </si>
  <si>
    <t>5771</t>
    <phoneticPr fontId="22"/>
  </si>
  <si>
    <t>5781</t>
    <phoneticPr fontId="22"/>
  </si>
  <si>
    <t>5789</t>
    <phoneticPr fontId="22"/>
  </si>
  <si>
    <t>5911</t>
    <phoneticPr fontId="4"/>
  </si>
  <si>
    <t>その他の電気通信</t>
    <phoneticPr fontId="4"/>
  </si>
  <si>
    <t>5919</t>
    <phoneticPr fontId="22"/>
  </si>
  <si>
    <t>5921</t>
    <phoneticPr fontId="22"/>
  </si>
  <si>
    <t>6311</t>
    <phoneticPr fontId="22"/>
  </si>
  <si>
    <t>その他の教育訓練機関（国公立）★★</t>
    <phoneticPr fontId="4"/>
  </si>
  <si>
    <t>6322</t>
    <phoneticPr fontId="22"/>
  </si>
  <si>
    <t>6411</t>
    <phoneticPr fontId="22"/>
  </si>
  <si>
    <t>041</t>
    <phoneticPr fontId="22"/>
  </si>
  <si>
    <t>医療（調剤）</t>
    <rPh sb="0" eb="2">
      <t>イリョウ</t>
    </rPh>
    <rPh sb="3" eb="5">
      <t>チョウザイ</t>
    </rPh>
    <phoneticPr fontId="22"/>
  </si>
  <si>
    <t>社会保険事業★★</t>
    <phoneticPr fontId="22"/>
  </si>
  <si>
    <t>6599</t>
    <phoneticPr fontId="22"/>
  </si>
  <si>
    <t>対家計民間非営利団体（別掲を除く。）★</t>
    <phoneticPr fontId="22"/>
  </si>
  <si>
    <t>産業用機械器具（建設機械器具を除く。）賃貸業</t>
    <phoneticPr fontId="22"/>
  </si>
  <si>
    <t>事務用機械器具（電算機等を除く。）賃貸業</t>
    <phoneticPr fontId="22"/>
  </si>
  <si>
    <t>自動車整備</t>
    <rPh sb="0" eb="3">
      <t>ジドウシャ</t>
    </rPh>
    <rPh sb="3" eb="5">
      <t>セイビ</t>
    </rPh>
    <phoneticPr fontId="22"/>
  </si>
  <si>
    <t>各種修理業（別掲を除く。）</t>
    <phoneticPr fontId="22"/>
  </si>
  <si>
    <t>6811</t>
    <phoneticPr fontId="22"/>
  </si>
  <si>
    <t>6911</t>
    <phoneticPr fontId="22"/>
  </si>
  <si>
    <t>7000</t>
    <phoneticPr fontId="22"/>
  </si>
  <si>
    <t>小麦</t>
    <phoneticPr fontId="4"/>
  </si>
  <si>
    <t>022</t>
    <phoneticPr fontId="4"/>
  </si>
  <si>
    <t>大麦</t>
    <phoneticPr fontId="4"/>
  </si>
  <si>
    <t>大豆</t>
    <phoneticPr fontId="4"/>
  </si>
  <si>
    <t>099</t>
    <phoneticPr fontId="22"/>
  </si>
  <si>
    <t>021</t>
    <phoneticPr fontId="22"/>
  </si>
  <si>
    <t>031</t>
    <phoneticPr fontId="22"/>
  </si>
  <si>
    <t>041</t>
    <phoneticPr fontId="22"/>
  </si>
  <si>
    <t>051</t>
    <phoneticPr fontId="22"/>
  </si>
  <si>
    <t>013</t>
    <phoneticPr fontId="4"/>
  </si>
  <si>
    <t>農業サービス（獣医業を除く。）</t>
    <phoneticPr fontId="22"/>
  </si>
  <si>
    <t>0151</t>
    <phoneticPr fontId="4"/>
  </si>
  <si>
    <t>0153</t>
    <phoneticPr fontId="4"/>
  </si>
  <si>
    <t>特用林産物（狩猟業を含む。）</t>
    <phoneticPr fontId="22"/>
  </si>
  <si>
    <t>0171</t>
    <phoneticPr fontId="4"/>
  </si>
  <si>
    <t>021</t>
    <phoneticPr fontId="22"/>
  </si>
  <si>
    <t>0172</t>
    <phoneticPr fontId="4"/>
  </si>
  <si>
    <t>0631</t>
    <phoneticPr fontId="4"/>
  </si>
  <si>
    <t>砂利・採石</t>
    <phoneticPr fontId="4"/>
  </si>
  <si>
    <t>0631</t>
    <phoneticPr fontId="22"/>
  </si>
  <si>
    <t>092</t>
    <phoneticPr fontId="4"/>
  </si>
  <si>
    <t>093</t>
    <phoneticPr fontId="4"/>
  </si>
  <si>
    <t>094</t>
    <phoneticPr fontId="4"/>
  </si>
  <si>
    <t>1111</t>
    <phoneticPr fontId="4"/>
  </si>
  <si>
    <t>牛肉</t>
    <phoneticPr fontId="22"/>
  </si>
  <si>
    <t>豚肉</t>
    <phoneticPr fontId="22"/>
  </si>
  <si>
    <t>と畜副産物（肉鶏処理副産物を含む。）</t>
    <phoneticPr fontId="22"/>
  </si>
  <si>
    <t>1115</t>
    <phoneticPr fontId="4"/>
  </si>
  <si>
    <t>011</t>
    <phoneticPr fontId="4"/>
  </si>
  <si>
    <t>農産保存食料品</t>
    <phoneticPr fontId="22"/>
  </si>
  <si>
    <t>043</t>
    <phoneticPr fontId="22"/>
  </si>
  <si>
    <t>044</t>
    <phoneticPr fontId="22"/>
  </si>
  <si>
    <t>051</t>
    <phoneticPr fontId="4"/>
  </si>
  <si>
    <t>ウイスキー類</t>
    <phoneticPr fontId="22"/>
  </si>
  <si>
    <t>有機質肥料（別掲を除く。）</t>
    <phoneticPr fontId="22"/>
  </si>
  <si>
    <t>紡績糸</t>
    <phoneticPr fontId="4"/>
  </si>
  <si>
    <t>綿・スフ織物（合繊短繊維織物を含む。）</t>
    <phoneticPr fontId="22"/>
  </si>
  <si>
    <t>絹・人絹織物（合繊長繊維織物を含む。）</t>
    <phoneticPr fontId="22"/>
  </si>
  <si>
    <t>その他の織物</t>
    <phoneticPr fontId="22"/>
  </si>
  <si>
    <t>091</t>
    <phoneticPr fontId="4"/>
  </si>
  <si>
    <t>099</t>
    <phoneticPr fontId="4"/>
  </si>
  <si>
    <t>1529</t>
    <phoneticPr fontId="4"/>
  </si>
  <si>
    <t>1529</t>
    <phoneticPr fontId="4"/>
  </si>
  <si>
    <t>091</t>
    <phoneticPr fontId="4"/>
  </si>
  <si>
    <t>繊維製衛生材料</t>
    <phoneticPr fontId="4"/>
  </si>
  <si>
    <t>1621</t>
    <phoneticPr fontId="4"/>
  </si>
  <si>
    <t>011</t>
    <phoneticPr fontId="4"/>
  </si>
  <si>
    <t>木製家具</t>
    <phoneticPr fontId="4"/>
  </si>
  <si>
    <t>1621</t>
    <phoneticPr fontId="4"/>
  </si>
  <si>
    <t>021</t>
    <phoneticPr fontId="4"/>
  </si>
  <si>
    <t>金属製家具</t>
    <phoneticPr fontId="4"/>
  </si>
  <si>
    <t>031</t>
    <phoneticPr fontId="4"/>
  </si>
  <si>
    <t>099</t>
    <phoneticPr fontId="4"/>
  </si>
  <si>
    <t>1631</t>
    <phoneticPr fontId="4"/>
  </si>
  <si>
    <t>1632</t>
    <phoneticPr fontId="4"/>
  </si>
  <si>
    <t>1633</t>
    <phoneticPr fontId="4"/>
  </si>
  <si>
    <t>1641</t>
    <phoneticPr fontId="4"/>
  </si>
  <si>
    <t>1641</t>
    <phoneticPr fontId="4"/>
  </si>
  <si>
    <t>1649</t>
    <phoneticPr fontId="4"/>
  </si>
  <si>
    <t>011</t>
    <phoneticPr fontId="4"/>
  </si>
  <si>
    <t>合成オクタノール・ブタノール</t>
    <phoneticPr fontId="4"/>
  </si>
  <si>
    <t>022</t>
    <phoneticPr fontId="4"/>
  </si>
  <si>
    <t>023</t>
    <phoneticPr fontId="4"/>
  </si>
  <si>
    <t>024</t>
    <phoneticPr fontId="4"/>
  </si>
  <si>
    <t>テレフタル酸・ジメチルテレフタレート</t>
    <phoneticPr fontId="4"/>
  </si>
  <si>
    <t>025</t>
    <phoneticPr fontId="4"/>
  </si>
  <si>
    <t>2061</t>
    <phoneticPr fontId="4"/>
  </si>
  <si>
    <t>レーヨン・アセテート</t>
    <phoneticPr fontId="4"/>
  </si>
  <si>
    <t>2081</t>
    <phoneticPr fontId="4"/>
  </si>
  <si>
    <t>油脂加工製品</t>
    <phoneticPr fontId="4"/>
  </si>
  <si>
    <t>013</t>
    <phoneticPr fontId="4"/>
  </si>
  <si>
    <t>ガソリン</t>
    <phoneticPr fontId="4"/>
  </si>
  <si>
    <t>2221</t>
    <phoneticPr fontId="4"/>
  </si>
  <si>
    <t>ゴム製・プラスチック製履物</t>
    <phoneticPr fontId="4"/>
  </si>
  <si>
    <t>2312</t>
    <phoneticPr fontId="4"/>
  </si>
  <si>
    <t>鉛・亜鉛（再生を含む。）</t>
    <phoneticPr fontId="22"/>
  </si>
  <si>
    <t>アルミニウム（再生を含む。）</t>
    <phoneticPr fontId="22"/>
  </si>
  <si>
    <t>ロボット</t>
    <phoneticPr fontId="22"/>
  </si>
  <si>
    <t>3522</t>
    <phoneticPr fontId="4"/>
  </si>
  <si>
    <t>3531</t>
    <phoneticPr fontId="4"/>
  </si>
  <si>
    <t>011</t>
    <phoneticPr fontId="4"/>
  </si>
  <si>
    <t>自動車用内燃機関</t>
    <phoneticPr fontId="4"/>
  </si>
  <si>
    <t>021</t>
    <phoneticPr fontId="4"/>
  </si>
  <si>
    <t>3541</t>
    <phoneticPr fontId="4"/>
  </si>
  <si>
    <t>3591</t>
    <phoneticPr fontId="4"/>
  </si>
  <si>
    <t>3592</t>
    <phoneticPr fontId="4"/>
  </si>
  <si>
    <t>3599</t>
    <phoneticPr fontId="4"/>
  </si>
  <si>
    <t>3599</t>
    <phoneticPr fontId="4"/>
  </si>
  <si>
    <t>3919</t>
    <phoneticPr fontId="4"/>
  </si>
  <si>
    <t>031</t>
    <phoneticPr fontId="4"/>
  </si>
  <si>
    <t>3921</t>
    <phoneticPr fontId="4"/>
  </si>
  <si>
    <t>4191</t>
    <phoneticPr fontId="4"/>
  </si>
  <si>
    <t>4621</t>
    <phoneticPr fontId="22"/>
  </si>
  <si>
    <t>4622</t>
    <phoneticPr fontId="22"/>
  </si>
  <si>
    <t>4711</t>
    <phoneticPr fontId="22"/>
  </si>
  <si>
    <t>4711</t>
    <phoneticPr fontId="22"/>
  </si>
  <si>
    <t>4811</t>
    <phoneticPr fontId="4"/>
  </si>
  <si>
    <t>廃棄物処理</t>
    <phoneticPr fontId="4"/>
  </si>
  <si>
    <t>5311</t>
    <phoneticPr fontId="22"/>
  </si>
  <si>
    <t>5311</t>
    <phoneticPr fontId="22"/>
  </si>
  <si>
    <t>5312</t>
    <phoneticPr fontId="22"/>
  </si>
  <si>
    <t>5511</t>
    <phoneticPr fontId="22"/>
  </si>
  <si>
    <t>5722</t>
    <phoneticPr fontId="22"/>
  </si>
  <si>
    <t>5741</t>
    <phoneticPr fontId="22"/>
  </si>
  <si>
    <t>5761</t>
    <phoneticPr fontId="22"/>
  </si>
  <si>
    <t>水運施設管理</t>
    <phoneticPr fontId="4"/>
  </si>
  <si>
    <t>5791</t>
    <phoneticPr fontId="4"/>
  </si>
  <si>
    <t>6311</t>
    <phoneticPr fontId="22"/>
  </si>
  <si>
    <t>051</t>
    <phoneticPr fontId="4"/>
  </si>
  <si>
    <t>021</t>
    <phoneticPr fontId="22"/>
  </si>
  <si>
    <t>031</t>
    <phoneticPr fontId="22"/>
  </si>
  <si>
    <t>041</t>
    <phoneticPr fontId="4"/>
  </si>
  <si>
    <t>社会福祉</t>
    <phoneticPr fontId="4"/>
  </si>
  <si>
    <t>0５1</t>
    <phoneticPr fontId="4"/>
  </si>
  <si>
    <t>021</t>
    <phoneticPr fontId="4"/>
  </si>
  <si>
    <t>6599</t>
    <phoneticPr fontId="22"/>
  </si>
  <si>
    <t>産業用機械器具（建設機械器具を除く。）賃貸業</t>
    <phoneticPr fontId="22"/>
  </si>
  <si>
    <t>事務用機械器具（電算機等を除く。）賃貸業</t>
    <phoneticPr fontId="22"/>
  </si>
  <si>
    <t>021</t>
    <phoneticPr fontId="4"/>
  </si>
  <si>
    <t>031</t>
    <phoneticPr fontId="4"/>
  </si>
  <si>
    <t>041</t>
    <phoneticPr fontId="4"/>
  </si>
  <si>
    <t>051</t>
    <phoneticPr fontId="4"/>
  </si>
  <si>
    <t>021</t>
    <phoneticPr fontId="4"/>
  </si>
  <si>
    <t>洗濯業</t>
    <phoneticPr fontId="4"/>
  </si>
  <si>
    <t>099</t>
    <phoneticPr fontId="4"/>
  </si>
  <si>
    <t>031</t>
    <phoneticPr fontId="4"/>
  </si>
  <si>
    <t>051</t>
    <phoneticPr fontId="4"/>
  </si>
  <si>
    <t>011</t>
    <phoneticPr fontId="4"/>
  </si>
  <si>
    <t>031</t>
    <phoneticPr fontId="4"/>
  </si>
  <si>
    <t>6811</t>
    <phoneticPr fontId="22"/>
  </si>
  <si>
    <t>6911</t>
    <phoneticPr fontId="22"/>
  </si>
  <si>
    <t>分類不明</t>
    <phoneticPr fontId="4"/>
  </si>
  <si>
    <t>7000</t>
    <phoneticPr fontId="22"/>
  </si>
  <si>
    <t>平成23年518部門</t>
    <rPh sb="0" eb="2">
      <t>ヘイセイ</t>
    </rPh>
    <rPh sb="4" eb="5">
      <t>ネン</t>
    </rPh>
    <rPh sb="8" eb="10">
      <t>ブモン</t>
    </rPh>
    <phoneticPr fontId="4"/>
  </si>
  <si>
    <t>平成27年508部門</t>
    <rPh sb="0" eb="2">
      <t>ヘイセイ</t>
    </rPh>
    <rPh sb="4" eb="5">
      <t>ネン</t>
    </rPh>
    <rPh sb="8" eb="10">
      <t>ブモン</t>
    </rPh>
    <phoneticPr fontId="4"/>
  </si>
  <si>
    <t>県内生産額</t>
    <rPh sb="0" eb="2">
      <t>ケンナイ</t>
    </rPh>
    <rPh sb="2" eb="5">
      <t>セイサンガク</t>
    </rPh>
    <phoneticPr fontId="4"/>
  </si>
  <si>
    <t>部門名</t>
    <rPh sb="0" eb="3">
      <t>ブモンメイ</t>
    </rPh>
    <phoneticPr fontId="4"/>
  </si>
  <si>
    <t>(単位：百万円）</t>
    <rPh sb="1" eb="3">
      <t>タンイ</t>
    </rPh>
    <rPh sb="4" eb="5">
      <t>ヒャク</t>
    </rPh>
    <rPh sb="5" eb="7">
      <t>マンエン</t>
    </rPh>
    <phoneticPr fontId="4"/>
  </si>
  <si>
    <t>平成27年</t>
    <rPh sb="0" eb="2">
      <t>ヘイセイ</t>
    </rPh>
    <rPh sb="4" eb="5">
      <t>ネン</t>
    </rPh>
    <phoneticPr fontId="4"/>
  </si>
  <si>
    <t>平成23年</t>
    <rPh sb="0" eb="2">
      <t>ヘイセイ</t>
    </rPh>
    <rPh sb="4" eb="5">
      <t>ネン</t>
    </rPh>
    <phoneticPr fontId="4"/>
  </si>
  <si>
    <t>2011年</t>
    <rPh sb="4" eb="5">
      <t>ネン</t>
    </rPh>
    <phoneticPr fontId="4"/>
  </si>
  <si>
    <t>2015年</t>
    <rPh sb="4" eb="5">
      <t>ネン</t>
    </rPh>
    <phoneticPr fontId="4"/>
  </si>
  <si>
    <t xml:space="preserve"> </t>
    <phoneticPr fontId="4"/>
  </si>
  <si>
    <t>１</t>
  </si>
  <si>
    <t>農業</t>
    <rPh sb="0" eb="2">
      <t>ノウギョウ</t>
    </rPh>
    <phoneticPr fontId="2"/>
  </si>
  <si>
    <t>2</t>
  </si>
  <si>
    <t>林業</t>
    <rPh sb="0" eb="2">
      <t>リンギョウ</t>
    </rPh>
    <phoneticPr fontId="5"/>
  </si>
  <si>
    <t>3</t>
  </si>
  <si>
    <t>漁業</t>
    <rPh sb="0" eb="2">
      <t>ギョギョウ</t>
    </rPh>
    <phoneticPr fontId="5"/>
  </si>
  <si>
    <t>4</t>
  </si>
  <si>
    <t>鉱業</t>
  </si>
  <si>
    <t>5</t>
  </si>
  <si>
    <t>飲食料品　　　　　　　</t>
  </si>
  <si>
    <t>6</t>
  </si>
  <si>
    <t>繊維製品</t>
  </si>
  <si>
    <t>7</t>
  </si>
  <si>
    <t>8</t>
  </si>
  <si>
    <t>化学製品</t>
  </si>
  <si>
    <t>9</t>
  </si>
  <si>
    <t>石油・石炭製品</t>
  </si>
  <si>
    <t>プラスチック・ゴム製品</t>
    <rPh sb="9" eb="11">
      <t>セイヒン</t>
    </rPh>
    <phoneticPr fontId="2"/>
  </si>
  <si>
    <t>窯業・土石製品</t>
  </si>
  <si>
    <t>鉄鋼</t>
  </si>
  <si>
    <t>非鉄金属</t>
  </si>
  <si>
    <t>金属製品</t>
  </si>
  <si>
    <t>はん用機械</t>
  </si>
  <si>
    <t>16</t>
  </si>
  <si>
    <t>生産用機械</t>
  </si>
  <si>
    <t>17</t>
  </si>
  <si>
    <t>業務用機械</t>
  </si>
  <si>
    <t>18</t>
  </si>
  <si>
    <t>電子部品</t>
    <rPh sb="0" eb="2">
      <t>デンシ</t>
    </rPh>
    <rPh sb="2" eb="4">
      <t>ブヒン</t>
    </rPh>
    <phoneticPr fontId="5"/>
  </si>
  <si>
    <t>19</t>
  </si>
  <si>
    <t>電気機械</t>
  </si>
  <si>
    <t>20</t>
  </si>
  <si>
    <t>情報通信機器</t>
  </si>
  <si>
    <t>21</t>
  </si>
  <si>
    <t>22</t>
  </si>
  <si>
    <t>23</t>
  </si>
  <si>
    <t>建設</t>
  </si>
  <si>
    <t>24</t>
  </si>
  <si>
    <t>25</t>
  </si>
  <si>
    <t>水道　　</t>
  </si>
  <si>
    <t>26</t>
  </si>
  <si>
    <t>廃棄物処理</t>
    <rPh sb="0" eb="3">
      <t>ハイキブツ</t>
    </rPh>
    <rPh sb="3" eb="5">
      <t>ショリ</t>
    </rPh>
    <phoneticPr fontId="5"/>
  </si>
  <si>
    <t>27</t>
  </si>
  <si>
    <t>商業</t>
    <rPh sb="0" eb="2">
      <t>ショウギョウ</t>
    </rPh>
    <phoneticPr fontId="5"/>
  </si>
  <si>
    <t>28</t>
  </si>
  <si>
    <t>29</t>
  </si>
  <si>
    <t>不動産</t>
  </si>
  <si>
    <t>30</t>
  </si>
  <si>
    <t>運輸・郵便</t>
    <rPh sb="3" eb="5">
      <t>ユウビン</t>
    </rPh>
    <phoneticPr fontId="5"/>
  </si>
  <si>
    <t>31</t>
  </si>
  <si>
    <t>情報通信</t>
  </si>
  <si>
    <t>32</t>
  </si>
  <si>
    <t>33</t>
  </si>
  <si>
    <t>教育・研究</t>
  </si>
  <si>
    <t>34</t>
  </si>
  <si>
    <t>医療・福祉</t>
    <rPh sb="3" eb="5">
      <t>フクシ</t>
    </rPh>
    <phoneticPr fontId="5"/>
  </si>
  <si>
    <t>他に分類されない会員制団体</t>
    <rPh sb="0" eb="1">
      <t>ホカ</t>
    </rPh>
    <rPh sb="2" eb="4">
      <t>ブンルイ</t>
    </rPh>
    <rPh sb="8" eb="11">
      <t>カイインセイ</t>
    </rPh>
    <rPh sb="11" eb="13">
      <t>ダンタイ</t>
    </rPh>
    <phoneticPr fontId="5"/>
  </si>
  <si>
    <t>36</t>
  </si>
  <si>
    <t>37</t>
  </si>
  <si>
    <t>対個人サービス</t>
  </si>
  <si>
    <t>38</t>
  </si>
  <si>
    <t>事務用品</t>
    <rPh sb="0" eb="2">
      <t>ジム</t>
    </rPh>
    <rPh sb="2" eb="4">
      <t>ヨウヒン</t>
    </rPh>
    <phoneticPr fontId="5"/>
  </si>
  <si>
    <t>39</t>
  </si>
  <si>
    <t>分類不明</t>
    <rPh sb="0" eb="2">
      <t>ブンルイ</t>
    </rPh>
    <rPh sb="2" eb="4">
      <t>フメイ</t>
    </rPh>
    <phoneticPr fontId="5"/>
  </si>
  <si>
    <t>40</t>
  </si>
  <si>
    <t>製造業</t>
    <rPh sb="0" eb="3">
      <t>セイゾウギョウ</t>
    </rPh>
    <phoneticPr fontId="4"/>
  </si>
  <si>
    <t>加工組立</t>
    <rPh sb="0" eb="2">
      <t>カコウ</t>
    </rPh>
    <rPh sb="2" eb="4">
      <t>クミタテ</t>
    </rPh>
    <phoneticPr fontId="4"/>
  </si>
  <si>
    <t>生活関連その他</t>
    <rPh sb="0" eb="2">
      <t>セイカツ</t>
    </rPh>
    <rPh sb="2" eb="4">
      <t>カンレン</t>
    </rPh>
    <rPh sb="6" eb="7">
      <t>タ</t>
    </rPh>
    <phoneticPr fontId="4"/>
  </si>
  <si>
    <t>(資料）兵庫県統計課「兵庫県産業連関表」</t>
    <rPh sb="1" eb="3">
      <t>シリョウ</t>
    </rPh>
    <rPh sb="4" eb="7">
      <t>ヒョウゴケン</t>
    </rPh>
    <rPh sb="7" eb="9">
      <t>トウケイ</t>
    </rPh>
    <rPh sb="9" eb="10">
      <t>カ</t>
    </rPh>
    <rPh sb="11" eb="14">
      <t>ヒョウゴケン</t>
    </rPh>
    <rPh sb="14" eb="16">
      <t>サンギョウ</t>
    </rPh>
    <rPh sb="16" eb="18">
      <t>レンカン</t>
    </rPh>
    <rPh sb="18" eb="19">
      <t>ヒョウ</t>
    </rPh>
    <phoneticPr fontId="4"/>
  </si>
  <si>
    <t>平成12年兵庫県産業連関表</t>
  </si>
  <si>
    <t>作業分類　（　行　517×列　405　）</t>
    <rPh sb="0" eb="2">
      <t>サギョウ</t>
    </rPh>
    <phoneticPr fontId="2"/>
  </si>
  <si>
    <t>基本分類（186部門）</t>
    <rPh sb="0" eb="2">
      <t>キホン</t>
    </rPh>
    <rPh sb="2" eb="4">
      <t>ブンルイ</t>
    </rPh>
    <rPh sb="8" eb="10">
      <t>ブモン</t>
    </rPh>
    <phoneticPr fontId="2"/>
  </si>
  <si>
    <t>統合中分類 (104部門)</t>
  </si>
  <si>
    <t>統合大分類 (34部門)</t>
    <phoneticPr fontId="2"/>
  </si>
  <si>
    <t>農業　　　　　</t>
    <phoneticPr fontId="2"/>
  </si>
  <si>
    <t>小                          麦（国 産）</t>
  </si>
  <si>
    <t>小                          麦（輸  入）</t>
  </si>
  <si>
    <t>大                          麦（国  産）</t>
  </si>
  <si>
    <t>大                          麦（輸  入）</t>
  </si>
  <si>
    <t>大                          豆（国  産）</t>
  </si>
  <si>
    <t>大                          豆（輸  入）</t>
  </si>
  <si>
    <t>野                          菜（露  地）</t>
  </si>
  <si>
    <t>野                          菜（施  設）</t>
  </si>
  <si>
    <t>生          ゴ          ム（輸  入）</t>
  </si>
  <si>
    <t>綿                        花（輸  入）</t>
  </si>
  <si>
    <t>02</t>
    <phoneticPr fontId="2"/>
  </si>
  <si>
    <t>素                           材（国  産）</t>
  </si>
  <si>
    <t>素                           材（輸  入）</t>
  </si>
  <si>
    <t>海    面    漁    業（国産）</t>
  </si>
  <si>
    <t>03</t>
    <phoneticPr fontId="2"/>
  </si>
  <si>
    <t>海    面    漁    業（輸入）</t>
  </si>
  <si>
    <t>04</t>
    <phoneticPr fontId="2"/>
  </si>
  <si>
    <t>0721-01</t>
  </si>
  <si>
    <t>原油・天然ガス</t>
  </si>
  <si>
    <t>0721</t>
  </si>
  <si>
    <t>0721-011</t>
  </si>
  <si>
    <t>0721-012</t>
  </si>
  <si>
    <t>と                      畜（含肉鶏処理）</t>
  </si>
  <si>
    <t>05</t>
    <phoneticPr fontId="2"/>
  </si>
  <si>
    <t>食料品　　　　　　　</t>
  </si>
  <si>
    <t>牛                          肉（枝  肉）</t>
  </si>
  <si>
    <t>豚                          肉（枝  肉）</t>
  </si>
  <si>
    <t>そ の 他 の 肉（枝  肉）</t>
  </si>
  <si>
    <t>06</t>
    <phoneticPr fontId="2"/>
  </si>
  <si>
    <t>その他の衣服・
身の回り品</t>
  </si>
  <si>
    <t>07</t>
    <phoneticPr fontId="2"/>
  </si>
  <si>
    <t>1811-012P</t>
  </si>
  <si>
    <t>出版・印刷</t>
  </si>
  <si>
    <t>18</t>
    <phoneticPr fontId="2"/>
  </si>
  <si>
    <t>1911-02</t>
  </si>
  <si>
    <t>1911-021</t>
  </si>
  <si>
    <t>1911-03</t>
  </si>
  <si>
    <t>1911-031</t>
  </si>
  <si>
    <t>08</t>
    <phoneticPr fontId="2"/>
  </si>
  <si>
    <t>無機化学基礎製品</t>
  </si>
  <si>
    <t>その他の無機化学
基礎製品</t>
  </si>
  <si>
    <t>有機化学基礎製品</t>
  </si>
  <si>
    <t>有機化学中間製品</t>
  </si>
  <si>
    <t>有機化学製品</t>
  </si>
  <si>
    <t>その他の有機化学
基礎製品</t>
  </si>
  <si>
    <t>石けん・界面活性剤・
化粧品</t>
  </si>
  <si>
    <t>09</t>
    <phoneticPr fontId="2"/>
  </si>
  <si>
    <t>なめし革・毛皮・
その他の革製品</t>
  </si>
  <si>
    <t>10</t>
    <phoneticPr fontId="2"/>
  </si>
  <si>
    <t>11</t>
    <phoneticPr fontId="2"/>
  </si>
  <si>
    <t>粗                          鋼（転   炉）</t>
  </si>
  <si>
    <t>粗                          鋼（電気炉）</t>
  </si>
  <si>
    <t>鍛      工      品（鉄）</t>
  </si>
  <si>
    <t>12</t>
    <phoneticPr fontId="2"/>
  </si>
  <si>
    <t>13</t>
    <phoneticPr fontId="2"/>
  </si>
  <si>
    <t>配管工事付属品・
粉末冶金製品・道具類</t>
  </si>
  <si>
    <t>14</t>
    <phoneticPr fontId="2"/>
  </si>
  <si>
    <t>その他の特殊
産業用機械</t>
  </si>
  <si>
    <t>食料品加工機械</t>
  </si>
  <si>
    <t>製材・木工・合板機械</t>
  </si>
  <si>
    <t>その他の一般機器</t>
  </si>
  <si>
    <t>民生用電子・電気機器</t>
  </si>
  <si>
    <t>15</t>
    <phoneticPr fontId="2"/>
  </si>
  <si>
    <t>3212-01</t>
  </si>
  <si>
    <t>3212-011</t>
  </si>
  <si>
    <t>3212</t>
  </si>
  <si>
    <t>3212-02</t>
  </si>
  <si>
    <t>3212-021</t>
  </si>
  <si>
    <t>電子計算機・同付属装置</t>
  </si>
  <si>
    <t>電子応用装置・
電気計測機</t>
  </si>
  <si>
    <t>3332-01</t>
  </si>
  <si>
    <t>3332-011</t>
  </si>
  <si>
    <t>3341-01</t>
  </si>
  <si>
    <t>3341-011</t>
  </si>
  <si>
    <t>3341</t>
  </si>
  <si>
    <t>半導体素子・集積回路</t>
  </si>
  <si>
    <t>3341-02</t>
  </si>
  <si>
    <t>3341-021</t>
  </si>
  <si>
    <t>3359-01</t>
  </si>
  <si>
    <t>3359-011</t>
  </si>
  <si>
    <t>3359</t>
  </si>
  <si>
    <t>電子部品</t>
  </si>
  <si>
    <t>3359-02</t>
  </si>
  <si>
    <t>3359-021</t>
  </si>
  <si>
    <t>3359-03</t>
  </si>
  <si>
    <t>3359-031</t>
  </si>
  <si>
    <t>3359-09</t>
  </si>
  <si>
    <t>3359-099</t>
  </si>
  <si>
    <t>重電機器</t>
  </si>
  <si>
    <t>3411-012</t>
  </si>
  <si>
    <t>3411-03</t>
  </si>
  <si>
    <t>3411-031</t>
  </si>
  <si>
    <t>3411-09</t>
  </si>
  <si>
    <t>3411-099</t>
  </si>
  <si>
    <t>その他の産業用重電機器</t>
  </si>
  <si>
    <t>その他の電気機器</t>
  </si>
  <si>
    <t>3421-04</t>
  </si>
  <si>
    <t>3421-041</t>
  </si>
  <si>
    <t>3421-05</t>
  </si>
  <si>
    <t>3421-051</t>
  </si>
  <si>
    <t>自動車</t>
    <phoneticPr fontId="2"/>
  </si>
  <si>
    <t>16</t>
    <phoneticPr fontId="2"/>
  </si>
  <si>
    <t>トラック・バス・
その他の自動車</t>
  </si>
  <si>
    <t>059</t>
    <phoneticPr fontId="2"/>
  </si>
  <si>
    <t>060</t>
    <phoneticPr fontId="2"/>
  </si>
  <si>
    <t>061</t>
    <phoneticPr fontId="2"/>
  </si>
  <si>
    <t>17</t>
    <phoneticPr fontId="2"/>
  </si>
  <si>
    <t>玩具</t>
  </si>
  <si>
    <t>玩具・運動用品</t>
  </si>
  <si>
    <t>062</t>
    <phoneticPr fontId="2"/>
  </si>
  <si>
    <t>その他の製造工業製品</t>
    <phoneticPr fontId="2"/>
  </si>
  <si>
    <t>（３／３）</t>
    <phoneticPr fontId="2"/>
  </si>
  <si>
    <t>063</t>
    <phoneticPr fontId="2"/>
  </si>
  <si>
    <t>住    宅    建    築（木    造）</t>
  </si>
  <si>
    <t>064</t>
    <phoneticPr fontId="2"/>
  </si>
  <si>
    <t>19</t>
    <phoneticPr fontId="2"/>
  </si>
  <si>
    <t>住    宅    建    築（非木造）</t>
  </si>
  <si>
    <t>非 住 宅 建 築（木   造）</t>
  </si>
  <si>
    <t>非  住  宅  建  築（非木造）</t>
  </si>
  <si>
    <t>065</t>
    <phoneticPr fontId="2"/>
  </si>
  <si>
    <t>066</t>
    <phoneticPr fontId="2"/>
  </si>
  <si>
    <t>067</t>
    <phoneticPr fontId="2"/>
  </si>
  <si>
    <t>068</t>
    <phoneticPr fontId="2"/>
  </si>
  <si>
    <t>20</t>
    <phoneticPr fontId="2"/>
  </si>
  <si>
    <t>069</t>
    <phoneticPr fontId="2"/>
  </si>
  <si>
    <t>070</t>
    <phoneticPr fontId="2"/>
  </si>
  <si>
    <t>21</t>
    <phoneticPr fontId="2"/>
  </si>
  <si>
    <t>下　　 　　水　　 　　道　　★★</t>
  </si>
  <si>
    <t>071</t>
    <phoneticPr fontId="2"/>
  </si>
  <si>
    <t>廃  棄  物  処  理（産業）</t>
  </si>
  <si>
    <t>072</t>
    <phoneticPr fontId="2"/>
  </si>
  <si>
    <t>22</t>
    <phoneticPr fontId="2"/>
  </si>
  <si>
    <t>23</t>
    <phoneticPr fontId="2"/>
  </si>
  <si>
    <t>公    的    金    融（帰属利子）</t>
  </si>
  <si>
    <t>民    間    金    融（帰属利子）</t>
  </si>
  <si>
    <t>公   的   金   融（手数料）</t>
  </si>
  <si>
    <t>民   間   金   融（手数料）</t>
  </si>
  <si>
    <t>075</t>
    <phoneticPr fontId="2"/>
  </si>
  <si>
    <t>076</t>
    <phoneticPr fontId="2"/>
  </si>
  <si>
    <t>24</t>
    <phoneticPr fontId="2"/>
  </si>
  <si>
    <t>077</t>
    <phoneticPr fontId="2"/>
  </si>
  <si>
    <t>住  宅  賃  貸  料（帰属家賃）</t>
  </si>
  <si>
    <t>078</t>
    <phoneticPr fontId="2"/>
  </si>
  <si>
    <t>079</t>
    <phoneticPr fontId="2"/>
  </si>
  <si>
    <t>25</t>
    <phoneticPr fontId="2"/>
  </si>
  <si>
    <t>080</t>
    <phoneticPr fontId="2"/>
  </si>
  <si>
    <t>道 路 貨 物 輸 送</t>
  </si>
  <si>
    <t>7131-01P</t>
  </si>
  <si>
    <t>7131-011P</t>
  </si>
  <si>
    <t>自  家  輸  送（旅客自動車）</t>
  </si>
  <si>
    <t>7132-01P</t>
  </si>
  <si>
    <t>7132-011P</t>
  </si>
  <si>
    <t>自  家  輸  送（貨物自動車）</t>
  </si>
  <si>
    <t>国内航空旅客輸送</t>
    <rPh sb="0" eb="1">
      <t>クニ</t>
    </rPh>
    <phoneticPr fontId="2"/>
  </si>
  <si>
    <t>国内航空貨物輸送</t>
    <rPh sb="0" eb="1">
      <t>クニ</t>
    </rPh>
    <phoneticPr fontId="2"/>
  </si>
  <si>
    <t>貨物運送取扱</t>
  </si>
  <si>
    <t>その他の運輸
付帯サービス</t>
  </si>
  <si>
    <t>水   運   施   設   管   理 ★★</t>
  </si>
  <si>
    <t>郵便</t>
  </si>
  <si>
    <t>26</t>
    <phoneticPr fontId="2"/>
  </si>
  <si>
    <t>通信・放送　　　　　</t>
  </si>
  <si>
    <t>公               務（中   央）★★</t>
  </si>
  <si>
    <t>公          務（中央）</t>
  </si>
  <si>
    <t>27</t>
    <phoneticPr fontId="2"/>
  </si>
  <si>
    <t>公               務（地   方）★★</t>
  </si>
  <si>
    <t>公          務（地方）</t>
  </si>
  <si>
    <t>学  校  教  育（国公立）★★</t>
  </si>
  <si>
    <t>28</t>
    <phoneticPr fontId="2"/>
  </si>
  <si>
    <t>学  校  教  育（私  立）    ★</t>
  </si>
  <si>
    <t>社  会  教  育（国公立）★★</t>
  </si>
  <si>
    <t>社会教育・
その他の教育</t>
  </si>
  <si>
    <t>社  会  教  育（非営利）   ★</t>
  </si>
  <si>
    <t>医                   療（国   公   立）</t>
  </si>
  <si>
    <t>医療・保健</t>
    <phoneticPr fontId="2"/>
  </si>
  <si>
    <t>29</t>
    <phoneticPr fontId="2"/>
  </si>
  <si>
    <t>医                   療（公益法人等）</t>
  </si>
  <si>
    <t>医                   療（医療法人等）</t>
  </si>
  <si>
    <t>保   健   衛   生（国公立）★★</t>
  </si>
  <si>
    <t>保    健    衛    生 （産       業）</t>
  </si>
  <si>
    <t>社 会 保 険 事 業（国公立）★★</t>
  </si>
  <si>
    <t>社 会 保 険 事 業（非営利）    ★</t>
  </si>
  <si>
    <t>社  会  福  祉（国公立）★★</t>
  </si>
  <si>
    <t>社  会  福  祉（非営利）   ★</t>
  </si>
  <si>
    <t>介                       護（居宅）</t>
  </si>
  <si>
    <t>介                       護（施設）</t>
  </si>
  <si>
    <t>30</t>
    <phoneticPr fontId="2"/>
  </si>
  <si>
    <t>広告・調査・情報サービス</t>
  </si>
  <si>
    <t>31</t>
    <phoneticPr fontId="2"/>
  </si>
  <si>
    <t>調査・情報サービス</t>
  </si>
  <si>
    <t>8512-02</t>
  </si>
  <si>
    <t>8512-021</t>
  </si>
  <si>
    <t>物品賃貸業
（除貸自動車業）</t>
  </si>
  <si>
    <t>産業用機械器具（除建
設機械器具）賃貸業</t>
  </si>
  <si>
    <t>8513-012</t>
  </si>
  <si>
    <t>8513-013</t>
  </si>
  <si>
    <t>8513-014</t>
  </si>
  <si>
    <t>8513-015</t>
  </si>
  <si>
    <t>8514-01</t>
  </si>
  <si>
    <t>8514-011</t>
  </si>
  <si>
    <t>8516-10</t>
  </si>
  <si>
    <t>8516-101</t>
  </si>
  <si>
    <t>8516</t>
  </si>
  <si>
    <t>その他の
対事業所サービス</t>
  </si>
  <si>
    <t>映画・ビデオ制作・配給業</t>
  </si>
  <si>
    <t>32</t>
    <phoneticPr fontId="2"/>
  </si>
  <si>
    <t>劇場・興行場</t>
  </si>
  <si>
    <t>8611-06</t>
  </si>
  <si>
    <t>8611-061</t>
  </si>
  <si>
    <t>8611-07</t>
  </si>
  <si>
    <t>8611-071</t>
  </si>
  <si>
    <t>興行団</t>
  </si>
  <si>
    <t>旅館・その他の宿泊所</t>
  </si>
  <si>
    <t>洗濯・洗張・染物業</t>
  </si>
  <si>
    <t>その他の
対個人サービス</t>
  </si>
  <si>
    <t>8619-05</t>
  </si>
  <si>
    <t>8619-051</t>
  </si>
  <si>
    <t>8619-06</t>
  </si>
  <si>
    <t>8619-061</t>
  </si>
  <si>
    <t>8619-07</t>
  </si>
  <si>
    <t>8619-071</t>
  </si>
  <si>
    <t>8619-08</t>
  </si>
  <si>
    <t>8619-081</t>
  </si>
  <si>
    <t>個人教授所</t>
  </si>
  <si>
    <t>33</t>
    <phoneticPr fontId="2"/>
  </si>
  <si>
    <t>34</t>
    <phoneticPr fontId="2"/>
  </si>
  <si>
    <t>35</t>
    <phoneticPr fontId="2"/>
  </si>
  <si>
    <t>（注１）　基本分類の部門名欄の★印は，生産活動主体を次のように示す。</t>
  </si>
  <si>
    <t>★★・・・・政府サービス生産者</t>
  </si>
  <si>
    <t>★ 　・・・・対家計民間非営利サービス生産者</t>
  </si>
  <si>
    <t>無印・・・・産業</t>
  </si>
  <si>
    <t>(注２）　Pは仮設部門を示す。</t>
  </si>
  <si>
    <t>　最　終　需　要　部　門</t>
  </si>
  <si>
    <t>家 計 外 消 費 支 出（列）</t>
  </si>
  <si>
    <t>106</t>
    <phoneticPr fontId="2"/>
  </si>
  <si>
    <t>36</t>
    <phoneticPr fontId="2"/>
  </si>
  <si>
    <t>9121</t>
  </si>
  <si>
    <t>107</t>
    <phoneticPr fontId="2"/>
  </si>
  <si>
    <t>37</t>
    <phoneticPr fontId="2"/>
  </si>
  <si>
    <t>9122</t>
  </si>
  <si>
    <t>9131</t>
  </si>
  <si>
    <t>108</t>
    <phoneticPr fontId="2"/>
  </si>
  <si>
    <t>38</t>
    <phoneticPr fontId="2"/>
  </si>
  <si>
    <t>中央政府集合的消費支出
（社会資本等減耗分）</t>
  </si>
  <si>
    <t>9132</t>
  </si>
  <si>
    <t>一般政府消費支出
（社会資本等減耗分）</t>
  </si>
  <si>
    <t>109</t>
    <phoneticPr fontId="2"/>
  </si>
  <si>
    <t>地方政府集合的消費支出
（社会資本等減耗分）</t>
  </si>
  <si>
    <t>中央政府個別的消費支出
（社会資本等減耗分）</t>
  </si>
  <si>
    <t>地方政府個別的消費支出
（社会資本等減耗分）</t>
  </si>
  <si>
    <t>9141</t>
  </si>
  <si>
    <t>県内総固定資本形成
（公的）</t>
  </si>
  <si>
    <t>110</t>
    <phoneticPr fontId="2"/>
  </si>
  <si>
    <t>39</t>
    <phoneticPr fontId="2"/>
  </si>
  <si>
    <t>9142</t>
  </si>
  <si>
    <t>県内総固定資本形成
（民間）</t>
  </si>
  <si>
    <t>111</t>
    <phoneticPr fontId="2"/>
  </si>
  <si>
    <t>40</t>
    <phoneticPr fontId="2"/>
  </si>
  <si>
    <t>9150</t>
  </si>
  <si>
    <t>112</t>
    <phoneticPr fontId="2"/>
  </si>
  <si>
    <t>41</t>
    <phoneticPr fontId="2"/>
  </si>
  <si>
    <t>9200</t>
  </si>
  <si>
    <t>113</t>
    <phoneticPr fontId="2"/>
  </si>
  <si>
    <t>42</t>
    <phoneticPr fontId="2"/>
  </si>
  <si>
    <t>9210</t>
  </si>
  <si>
    <t>114</t>
    <phoneticPr fontId="2"/>
  </si>
  <si>
    <t>43</t>
    <phoneticPr fontId="2"/>
  </si>
  <si>
    <t>輸                          出（普通貿易）</t>
  </si>
  <si>
    <t>9211</t>
  </si>
  <si>
    <t>115</t>
    <phoneticPr fontId="2"/>
  </si>
  <si>
    <t>44</t>
    <phoneticPr fontId="2"/>
  </si>
  <si>
    <t>輸                          出（特殊貿易）</t>
  </si>
  <si>
    <t>輸                          出（直接購入）</t>
  </si>
  <si>
    <t>9212</t>
  </si>
  <si>
    <t>輸       出（直接購入）</t>
  </si>
  <si>
    <t>9213</t>
  </si>
  <si>
    <t>9220</t>
  </si>
  <si>
    <t>移出</t>
    <rPh sb="0" eb="2">
      <t>イシュツ</t>
    </rPh>
    <phoneticPr fontId="2"/>
  </si>
  <si>
    <t>9230</t>
    <phoneticPr fontId="2"/>
  </si>
  <si>
    <t>116</t>
    <phoneticPr fontId="2"/>
  </si>
  <si>
    <t>45</t>
    <phoneticPr fontId="2"/>
  </si>
  <si>
    <t>9300</t>
  </si>
  <si>
    <t>117</t>
    <phoneticPr fontId="2"/>
  </si>
  <si>
    <t>46</t>
  </si>
  <si>
    <t>9350</t>
  </si>
  <si>
    <t>118</t>
    <phoneticPr fontId="2"/>
  </si>
  <si>
    <t>47</t>
  </si>
  <si>
    <t>（控除）輸        入（普通貿易）</t>
  </si>
  <si>
    <t>9411</t>
  </si>
  <si>
    <t>（控除）輸         入</t>
  </si>
  <si>
    <t>119</t>
    <phoneticPr fontId="2"/>
  </si>
  <si>
    <t>48</t>
  </si>
  <si>
    <t>（控除）輸        入（特殊貿易）</t>
  </si>
  <si>
    <t>（控除）輸        入（直接購入）</t>
  </si>
  <si>
    <t>9412</t>
  </si>
  <si>
    <t>（控除）輸   入
（直接購入）</t>
  </si>
  <si>
    <t>（控除）関                         税</t>
  </si>
  <si>
    <t>9413</t>
  </si>
  <si>
    <t>（控除）関         税</t>
  </si>
  <si>
    <t>120</t>
    <phoneticPr fontId="2"/>
  </si>
  <si>
    <t>（控除）輸 入 品 商 品 税</t>
  </si>
  <si>
    <t>9414</t>
  </si>
  <si>
    <t>121</t>
    <phoneticPr fontId="2"/>
  </si>
  <si>
    <t>（控除）輸          入          計</t>
  </si>
  <si>
    <t>9420</t>
  </si>
  <si>
    <t xml:space="preserve">（控除）輸   入   計 </t>
  </si>
  <si>
    <t>122</t>
    <phoneticPr fontId="2"/>
  </si>
  <si>
    <t>9440-00</t>
    <phoneticPr fontId="2"/>
  </si>
  <si>
    <t>（控除）移　　　　　　入</t>
    <rPh sb="1" eb="3">
      <t>コウジョ</t>
    </rPh>
    <rPh sb="4" eb="5">
      <t>ウツリ</t>
    </rPh>
    <rPh sb="11" eb="12">
      <t>イリ</t>
    </rPh>
    <phoneticPr fontId="2"/>
  </si>
  <si>
    <t>9440</t>
    <phoneticPr fontId="2"/>
  </si>
  <si>
    <t>（控除）移         入</t>
    <rPh sb="4" eb="5">
      <t>イ</t>
    </rPh>
    <phoneticPr fontId="2"/>
  </si>
  <si>
    <t>123</t>
    <phoneticPr fontId="2"/>
  </si>
  <si>
    <t>（控除）移         入</t>
  </si>
  <si>
    <t>49</t>
    <phoneticPr fontId="2"/>
  </si>
  <si>
    <t>9450-00</t>
    <phoneticPr fontId="2"/>
  </si>
  <si>
    <t>（控除）移輸入計</t>
    <rPh sb="1" eb="3">
      <t>コウジョ</t>
    </rPh>
    <rPh sb="4" eb="5">
      <t>イ</t>
    </rPh>
    <rPh sb="5" eb="7">
      <t>ユニュウ</t>
    </rPh>
    <rPh sb="7" eb="8">
      <t>ケイ</t>
    </rPh>
    <phoneticPr fontId="2"/>
  </si>
  <si>
    <t>9450</t>
    <phoneticPr fontId="2"/>
  </si>
  <si>
    <t>124</t>
    <phoneticPr fontId="2"/>
  </si>
  <si>
    <t>50</t>
    <phoneticPr fontId="2"/>
  </si>
  <si>
    <t>51</t>
    <phoneticPr fontId="2"/>
  </si>
  <si>
    <t>126</t>
    <phoneticPr fontId="2"/>
  </si>
  <si>
    <t>52</t>
    <phoneticPr fontId="2"/>
  </si>
  <si>
    <t>　粗　付　加　価　値　部　門</t>
    <phoneticPr fontId="2"/>
  </si>
  <si>
    <t>127</t>
    <phoneticPr fontId="2"/>
  </si>
  <si>
    <t>53</t>
    <phoneticPr fontId="2"/>
  </si>
  <si>
    <t>128</t>
    <phoneticPr fontId="2"/>
  </si>
  <si>
    <t>54</t>
    <phoneticPr fontId="2"/>
  </si>
  <si>
    <t>社会保険料
（雇用主負担）</t>
  </si>
  <si>
    <t>9401</t>
  </si>
  <si>
    <t>129</t>
    <phoneticPr fontId="2"/>
  </si>
  <si>
    <t>55</t>
    <phoneticPr fontId="2"/>
  </si>
  <si>
    <t>9402</t>
  </si>
  <si>
    <t>130</t>
    <phoneticPr fontId="2"/>
  </si>
  <si>
    <t>56</t>
    <phoneticPr fontId="2"/>
  </si>
  <si>
    <t>資本減耗引当
（社会資本等減耗分）</t>
  </si>
  <si>
    <t>9403</t>
  </si>
  <si>
    <t>131</t>
    <phoneticPr fontId="2"/>
  </si>
  <si>
    <t>間接税
（除関税・輸入品商品税）</t>
  </si>
  <si>
    <t>9404</t>
  </si>
  <si>
    <t>132</t>
    <phoneticPr fontId="2"/>
  </si>
  <si>
    <t>57</t>
    <phoneticPr fontId="2"/>
  </si>
  <si>
    <t>（控除）経  常  補  助  金</t>
  </si>
  <si>
    <t>9405</t>
  </si>
  <si>
    <t>133</t>
    <phoneticPr fontId="2"/>
  </si>
  <si>
    <t>58</t>
    <phoneticPr fontId="2"/>
  </si>
  <si>
    <t>134</t>
    <phoneticPr fontId="2"/>
  </si>
  <si>
    <t>59</t>
    <phoneticPr fontId="2"/>
  </si>
  <si>
    <t>135</t>
    <phoneticPr fontId="2"/>
  </si>
  <si>
    <t>60</t>
    <phoneticPr fontId="2"/>
  </si>
  <si>
    <t>農業</t>
    <rPh sb="0" eb="2">
      <t>ノウギョウ</t>
    </rPh>
    <phoneticPr fontId="4"/>
  </si>
  <si>
    <t>飲食料品</t>
    <rPh sb="0" eb="2">
      <t>インショク</t>
    </rPh>
    <rPh sb="2" eb="3">
      <t>リョウ</t>
    </rPh>
    <rPh sb="3" eb="4">
      <t>ヒン</t>
    </rPh>
    <phoneticPr fontId="4"/>
  </si>
  <si>
    <t>繊維製品</t>
    <rPh sb="0" eb="2">
      <t>センイ</t>
    </rPh>
    <rPh sb="2" eb="4">
      <t>セイヒン</t>
    </rPh>
    <phoneticPr fontId="4"/>
  </si>
  <si>
    <t>パルプ・紙・木製品</t>
    <rPh sb="4" eb="5">
      <t>カミ</t>
    </rPh>
    <rPh sb="6" eb="7">
      <t>キ</t>
    </rPh>
    <rPh sb="7" eb="9">
      <t>セイヒン</t>
    </rPh>
    <phoneticPr fontId="4"/>
  </si>
  <si>
    <t>化学製品</t>
    <rPh sb="0" eb="2">
      <t>カガク</t>
    </rPh>
    <rPh sb="2" eb="4">
      <t>セイヒン</t>
    </rPh>
    <phoneticPr fontId="4"/>
  </si>
  <si>
    <t>石油・石炭製品</t>
    <rPh sb="0" eb="2">
      <t>セキユ</t>
    </rPh>
    <rPh sb="3" eb="5">
      <t>セキタン</t>
    </rPh>
    <rPh sb="5" eb="7">
      <t>セイヒン</t>
    </rPh>
    <phoneticPr fontId="4"/>
  </si>
  <si>
    <t>窯業・土石製品</t>
    <rPh sb="0" eb="2">
      <t>ヨウギョウ</t>
    </rPh>
    <rPh sb="3" eb="5">
      <t>ドセキ</t>
    </rPh>
    <rPh sb="5" eb="7">
      <t>セイヒン</t>
    </rPh>
    <phoneticPr fontId="4"/>
  </si>
  <si>
    <t>鉄鋼</t>
    <rPh sb="0" eb="2">
      <t>テッコウ</t>
    </rPh>
    <phoneticPr fontId="4"/>
  </si>
  <si>
    <t>非鉄金属</t>
    <rPh sb="0" eb="2">
      <t>ヒテツ</t>
    </rPh>
    <rPh sb="2" eb="4">
      <t>キンゾク</t>
    </rPh>
    <phoneticPr fontId="4"/>
  </si>
  <si>
    <t>金属製品</t>
    <rPh sb="0" eb="2">
      <t>キンゾク</t>
    </rPh>
    <rPh sb="2" eb="4">
      <t>セイヒン</t>
    </rPh>
    <phoneticPr fontId="4"/>
  </si>
  <si>
    <t>生産用機械</t>
    <rPh sb="0" eb="3">
      <t>セイサンヨウ</t>
    </rPh>
    <rPh sb="3" eb="5">
      <t>キカイ</t>
    </rPh>
    <phoneticPr fontId="4"/>
  </si>
  <si>
    <t>業務用機械</t>
    <rPh sb="0" eb="3">
      <t>ギョウムヨウ</t>
    </rPh>
    <rPh sb="3" eb="5">
      <t>キカイ</t>
    </rPh>
    <phoneticPr fontId="4"/>
  </si>
  <si>
    <t>電気機械</t>
    <rPh sb="0" eb="2">
      <t>デンキ</t>
    </rPh>
    <rPh sb="2" eb="4">
      <t>キカイ</t>
    </rPh>
    <phoneticPr fontId="4"/>
  </si>
  <si>
    <t>輸送機械</t>
    <rPh sb="0" eb="2">
      <t>ユソウ</t>
    </rPh>
    <rPh sb="2" eb="4">
      <t>キカイ</t>
    </rPh>
    <phoneticPr fontId="4"/>
  </si>
  <si>
    <t>建設</t>
    <rPh sb="0" eb="2">
      <t>ケンセツ</t>
    </rPh>
    <phoneticPr fontId="4"/>
  </si>
  <si>
    <t>電力・ガス・熱供給</t>
    <rPh sb="0" eb="2">
      <t>デンリョク</t>
    </rPh>
    <rPh sb="6" eb="7">
      <t>ネツ</t>
    </rPh>
    <rPh sb="7" eb="9">
      <t>キョウキュウ</t>
    </rPh>
    <phoneticPr fontId="4"/>
  </si>
  <si>
    <t>水道</t>
    <rPh sb="0" eb="2">
      <t>スイドウ</t>
    </rPh>
    <phoneticPr fontId="4"/>
  </si>
  <si>
    <t>商業</t>
    <rPh sb="0" eb="2">
      <t>ショウギョウ</t>
    </rPh>
    <phoneticPr fontId="4"/>
  </si>
  <si>
    <t>金融・保険</t>
    <rPh sb="0" eb="2">
      <t>キンユウ</t>
    </rPh>
    <rPh sb="3" eb="5">
      <t>ホケン</t>
    </rPh>
    <phoneticPr fontId="4"/>
  </si>
  <si>
    <t>不動産</t>
    <rPh sb="0" eb="3">
      <t>フドウサン</t>
    </rPh>
    <phoneticPr fontId="4"/>
  </si>
  <si>
    <t>運輸・郵便</t>
    <rPh sb="0" eb="2">
      <t>ウンユ</t>
    </rPh>
    <rPh sb="3" eb="5">
      <t>ユウビン</t>
    </rPh>
    <phoneticPr fontId="4"/>
  </si>
  <si>
    <t>公務</t>
    <rPh sb="0" eb="2">
      <t>コウム</t>
    </rPh>
    <phoneticPr fontId="4"/>
  </si>
  <si>
    <t>教育・研究</t>
    <rPh sb="0" eb="2">
      <t>キョウイク</t>
    </rPh>
    <rPh sb="3" eb="5">
      <t>ケンキュウ</t>
    </rPh>
    <phoneticPr fontId="4"/>
  </si>
  <si>
    <t>対事業所サービス</t>
    <rPh sb="0" eb="1">
      <t>タイ</t>
    </rPh>
    <rPh sb="1" eb="3">
      <t>ジギョウ</t>
    </rPh>
    <rPh sb="3" eb="4">
      <t>ショ</t>
    </rPh>
    <phoneticPr fontId="4"/>
  </si>
  <si>
    <t>対個人サービス</t>
    <rPh sb="0" eb="1">
      <t>タイ</t>
    </rPh>
    <rPh sb="1" eb="3">
      <t>コジン</t>
    </rPh>
    <phoneticPr fontId="4"/>
  </si>
  <si>
    <t>廃棄物処理</t>
    <rPh sb="0" eb="3">
      <t>ハイキブツ</t>
    </rPh>
    <rPh sb="3" eb="5">
      <t>ショリ</t>
    </rPh>
    <phoneticPr fontId="4"/>
  </si>
  <si>
    <t>医療福祉</t>
    <rPh sb="0" eb="2">
      <t>イリョウ</t>
    </rPh>
    <rPh sb="2" eb="4">
      <t>フクシ</t>
    </rPh>
    <phoneticPr fontId="4"/>
  </si>
  <si>
    <t>製造業計</t>
    <rPh sb="0" eb="3">
      <t>セイゾウギョウ</t>
    </rPh>
    <rPh sb="3" eb="4">
      <t>ケイ</t>
    </rPh>
    <phoneticPr fontId="4"/>
  </si>
  <si>
    <t>構成比</t>
    <rPh sb="0" eb="3">
      <t>コウセイヒ</t>
    </rPh>
    <phoneticPr fontId="4"/>
  </si>
  <si>
    <t>第1次産業</t>
    <rPh sb="0" eb="1">
      <t>ダイ</t>
    </rPh>
    <rPh sb="2" eb="3">
      <t>ジ</t>
    </rPh>
    <rPh sb="3" eb="5">
      <t>サンギョウ</t>
    </rPh>
    <phoneticPr fontId="4"/>
  </si>
  <si>
    <t>第2次産業</t>
    <rPh sb="0" eb="1">
      <t>ダイ</t>
    </rPh>
    <rPh sb="2" eb="3">
      <t>ツギ</t>
    </rPh>
    <rPh sb="3" eb="5">
      <t>サンギョウ</t>
    </rPh>
    <phoneticPr fontId="4"/>
  </si>
  <si>
    <t>第3次産業</t>
    <rPh sb="0" eb="1">
      <t>ダイ</t>
    </rPh>
    <rPh sb="2" eb="3">
      <t>ツギ</t>
    </rPh>
    <rPh sb="3" eb="5">
      <t>サンギョウ</t>
    </rPh>
    <phoneticPr fontId="4"/>
  </si>
  <si>
    <t>基礎素材</t>
    <rPh sb="0" eb="2">
      <t>キソ</t>
    </rPh>
    <rPh sb="2" eb="4">
      <t>ソザイ</t>
    </rPh>
    <phoneticPr fontId="4"/>
  </si>
  <si>
    <t>2015-1995</t>
    <phoneticPr fontId="4"/>
  </si>
  <si>
    <t>1995年=100</t>
    <rPh sb="4" eb="5">
      <t>ネン</t>
    </rPh>
    <phoneticPr fontId="4"/>
  </si>
  <si>
    <t>項目</t>
    <rPh sb="0" eb="2">
      <t>コウモク</t>
    </rPh>
    <phoneticPr fontId="4"/>
  </si>
  <si>
    <t>県内生産額（統合大分類：39部門、名目県内産出額）時系列</t>
    <rPh sb="0" eb="2">
      <t>ケンナイ</t>
    </rPh>
    <rPh sb="2" eb="5">
      <t>セイサンガク</t>
    </rPh>
    <rPh sb="6" eb="8">
      <t>トウゴウ</t>
    </rPh>
    <rPh sb="8" eb="9">
      <t>ダイ</t>
    </rPh>
    <rPh sb="9" eb="11">
      <t>ブンルイ</t>
    </rPh>
    <rPh sb="14" eb="16">
      <t>ブモン</t>
    </rPh>
    <rPh sb="17" eb="19">
      <t>メイモク</t>
    </rPh>
    <rPh sb="19" eb="21">
      <t>ケンナイ</t>
    </rPh>
    <rPh sb="21" eb="24">
      <t>サンシュツガク</t>
    </rPh>
    <rPh sb="25" eb="28">
      <t>ジケイレツ</t>
    </rPh>
    <phoneticPr fontId="4"/>
  </si>
  <si>
    <t>　</t>
    <phoneticPr fontId="28"/>
  </si>
  <si>
    <t>平成７年兵庫県産業連関表</t>
    <rPh sb="0" eb="2">
      <t>ヘイセイ</t>
    </rPh>
    <rPh sb="3" eb="4">
      <t>ネン</t>
    </rPh>
    <rPh sb="4" eb="7">
      <t>ヒョウゴケン</t>
    </rPh>
    <rPh sb="7" eb="9">
      <t>サンギョウ</t>
    </rPh>
    <rPh sb="9" eb="12">
      <t>レンカンヒョウ</t>
    </rPh>
    <phoneticPr fontId="28"/>
  </si>
  <si>
    <t>2. 統　合　部　門　分　類</t>
  </si>
  <si>
    <t>統合中分類（94分類）</t>
  </si>
  <si>
    <t>統合大分類（34分類）</t>
  </si>
  <si>
    <t>分 類 ｺ ｰ ﾄﾞ</t>
  </si>
  <si>
    <t>部　　門　　名</t>
  </si>
  <si>
    <t>ｺｰﾄﾞ</t>
  </si>
  <si>
    <t>生産額</t>
  </si>
  <si>
    <t>列ｺｰﾄﾞ</t>
  </si>
  <si>
    <t>行ｺｰﾄﾞ</t>
  </si>
  <si>
    <t>（百万円）</t>
    <rPh sb="1" eb="2">
      <t>ヒャク</t>
    </rPh>
    <rPh sb="2" eb="4">
      <t>マンエン</t>
    </rPh>
    <phoneticPr fontId="28"/>
  </si>
  <si>
    <t>農業</t>
  </si>
  <si>
    <t xml:space="preserve"> </t>
    <phoneticPr fontId="28"/>
  </si>
  <si>
    <t xml:space="preserve">    -012</t>
  </si>
  <si>
    <t xml:space="preserve">    -02</t>
  </si>
  <si>
    <t xml:space="preserve">    -021</t>
  </si>
  <si>
    <t xml:space="preserve">    -022</t>
  </si>
  <si>
    <t xml:space="preserve">    -023</t>
  </si>
  <si>
    <t xml:space="preserve">    -024</t>
  </si>
  <si>
    <t xml:space="preserve">    -029</t>
  </si>
  <si>
    <t xml:space="preserve">0113-01 </t>
  </si>
  <si>
    <t>野菜（露地）</t>
  </si>
  <si>
    <t xml:space="preserve">   -02</t>
  </si>
  <si>
    <t xml:space="preserve">0111-01 </t>
  </si>
  <si>
    <t xml:space="preserve">    -019</t>
  </si>
  <si>
    <t xml:space="preserve">    -09</t>
  </si>
  <si>
    <t xml:space="preserve">    -091</t>
  </si>
  <si>
    <t>雑穀</t>
    <rPh sb="0" eb="2">
      <t>ザッコク</t>
    </rPh>
    <phoneticPr fontId="28"/>
  </si>
  <si>
    <t xml:space="preserve">    -092</t>
  </si>
  <si>
    <t xml:space="preserve">    -093</t>
    <phoneticPr fontId="28"/>
  </si>
  <si>
    <t xml:space="preserve">    -03</t>
  </si>
  <si>
    <t xml:space="preserve">    -031</t>
  </si>
  <si>
    <t>葉たばこ</t>
    <rPh sb="0" eb="1">
      <t>ハタバコ</t>
    </rPh>
    <phoneticPr fontId="28"/>
  </si>
  <si>
    <t xml:space="preserve">    -093</t>
  </si>
  <si>
    <t>非食用工芸作物</t>
  </si>
  <si>
    <t>畜産・養蚕</t>
  </si>
  <si>
    <t xml:space="preserve">    -04</t>
  </si>
  <si>
    <t xml:space="preserve">    -041</t>
  </si>
  <si>
    <t xml:space="preserve">    -05</t>
  </si>
  <si>
    <t xml:space="preserve">    -051</t>
  </si>
  <si>
    <t>0122-01</t>
  </si>
  <si>
    <t>0122-011</t>
  </si>
  <si>
    <t>養蚕</t>
  </si>
  <si>
    <t>0122</t>
  </si>
  <si>
    <t xml:space="preserve">    -002</t>
  </si>
  <si>
    <t>金属鉱物</t>
    <rPh sb="0" eb="2">
      <t>キンゾク</t>
    </rPh>
    <rPh sb="2" eb="4">
      <t>コウブツ</t>
    </rPh>
    <phoneticPr fontId="28"/>
  </si>
  <si>
    <t>0611-012</t>
    <phoneticPr fontId="28"/>
  </si>
  <si>
    <t>非鉄金属鉱物</t>
    <phoneticPr fontId="28"/>
  </si>
  <si>
    <t>窯業原料鉱物</t>
    <rPh sb="0" eb="2">
      <t>ヨウギョウ</t>
    </rPh>
    <rPh sb="2" eb="4">
      <t>ゲンリョウ</t>
    </rPh>
    <rPh sb="4" eb="6">
      <t>コウブツ</t>
    </rPh>
    <phoneticPr fontId="28"/>
  </si>
  <si>
    <t xml:space="preserve">    -099</t>
  </si>
  <si>
    <t>石炭・亜炭</t>
  </si>
  <si>
    <t>原料炭</t>
  </si>
  <si>
    <t>一般炭・亜炭・無煙炭</t>
  </si>
  <si>
    <t>原油・天然ガス</t>
    <rPh sb="0" eb="2">
      <t>ゲンユ</t>
    </rPh>
    <rPh sb="3" eb="5">
      <t>テンネン</t>
    </rPh>
    <phoneticPr fontId="28"/>
  </si>
  <si>
    <t>原油・天然ガス</t>
    <rPh sb="3" eb="5">
      <t>テンネン</t>
    </rPh>
    <phoneticPr fontId="28"/>
  </si>
  <si>
    <t>　</t>
    <phoneticPr fontId="28"/>
  </si>
  <si>
    <t>0731-011</t>
  </si>
  <si>
    <t>と畜（含肉鶏処理）</t>
  </si>
  <si>
    <t xml:space="preserve">    -013</t>
  </si>
  <si>
    <t xml:space="preserve">    -014</t>
  </si>
  <si>
    <t xml:space="preserve">    -015</t>
  </si>
  <si>
    <t xml:space="preserve">    -042</t>
  </si>
  <si>
    <t>魚油・魚かす</t>
  </si>
  <si>
    <t xml:space="preserve">    -043</t>
  </si>
  <si>
    <t>学校給食（国公立）★★</t>
    <rPh sb="0" eb="2">
      <t>ガッコウ</t>
    </rPh>
    <rPh sb="2" eb="4">
      <t>キュウショク</t>
    </rPh>
    <rPh sb="5" eb="8">
      <t>コクコウリツ</t>
    </rPh>
    <phoneticPr fontId="28"/>
  </si>
  <si>
    <t>学校給食（私立）★★</t>
    <rPh sb="0" eb="2">
      <t>ガッコウ</t>
    </rPh>
    <rPh sb="2" eb="4">
      <t>キュウショク</t>
    </rPh>
    <rPh sb="5" eb="7">
      <t>シリツ</t>
    </rPh>
    <phoneticPr fontId="28"/>
  </si>
  <si>
    <t>添加用アルコール</t>
  </si>
  <si>
    <t>飼料・有機質肥料</t>
  </si>
  <si>
    <t>（除別掲）</t>
  </si>
  <si>
    <t>製糸</t>
  </si>
  <si>
    <t>製糸・紡績</t>
  </si>
  <si>
    <t>紡績糸</t>
    <rPh sb="0" eb="2">
      <t>ボウセキ</t>
    </rPh>
    <phoneticPr fontId="28"/>
  </si>
  <si>
    <t>綿・スフ織物（含合繊短織物）</t>
  </si>
  <si>
    <t>絹・人絹織物（含合繊長織物）</t>
  </si>
  <si>
    <t>毛織物・麻織物・その他の織物</t>
    <rPh sb="4" eb="5">
      <t>アサ</t>
    </rPh>
    <rPh sb="5" eb="7">
      <t>オリモノ</t>
    </rPh>
    <rPh sb="10" eb="11">
      <t>タ</t>
    </rPh>
    <rPh sb="12" eb="14">
      <t>オリモノ</t>
    </rPh>
    <phoneticPr fontId="28"/>
  </si>
  <si>
    <t>ニット製品</t>
  </si>
  <si>
    <t>衣服・その他の</t>
  </si>
  <si>
    <t>じゅうたん・床敷物</t>
    <phoneticPr fontId="28"/>
  </si>
  <si>
    <t>　　繊維製品</t>
  </si>
  <si>
    <t>1522-01</t>
  </si>
  <si>
    <t>1522-011</t>
  </si>
  <si>
    <t>製綿・寝具</t>
  </si>
  <si>
    <t>パルプ・紙</t>
  </si>
  <si>
    <t>・木製品</t>
  </si>
  <si>
    <t>古紙</t>
    <rPh sb="0" eb="2">
      <t>コシ</t>
    </rPh>
    <phoneticPr fontId="28"/>
  </si>
  <si>
    <t>その他の紙</t>
  </si>
  <si>
    <t>その他の製造</t>
  </si>
  <si>
    <t>　　工業製品</t>
  </si>
  <si>
    <t>アンモニア</t>
  </si>
  <si>
    <t>化学肥料</t>
    <rPh sb="0" eb="2">
      <t>カガク</t>
    </rPh>
    <rPh sb="2" eb="4">
      <t>ヒリョウ</t>
    </rPh>
    <phoneticPr fontId="28"/>
  </si>
  <si>
    <t>無機顔料</t>
    <rPh sb="0" eb="2">
      <t>ムキ</t>
    </rPh>
    <rPh sb="2" eb="4">
      <t>ガンリョウ</t>
    </rPh>
    <phoneticPr fontId="28"/>
  </si>
  <si>
    <t>その他の無機化学基礎製品</t>
  </si>
  <si>
    <t>塩</t>
    <phoneticPr fontId="28"/>
  </si>
  <si>
    <t>原塩</t>
    <rPh sb="0" eb="1">
      <t>ゲン</t>
    </rPh>
    <rPh sb="1" eb="2">
      <t>シオ</t>
    </rPh>
    <phoneticPr fontId="28"/>
  </si>
  <si>
    <t xml:space="preserve">    -032</t>
  </si>
  <si>
    <t>塩</t>
    <rPh sb="0" eb="1">
      <t>シオ</t>
    </rPh>
    <phoneticPr fontId="28"/>
  </si>
  <si>
    <t>有機化学基礎</t>
  </si>
  <si>
    <t>・中間製品</t>
  </si>
  <si>
    <t>純ベンゼン</t>
    <phoneticPr fontId="28"/>
  </si>
  <si>
    <t>純トルエン</t>
    <phoneticPr fontId="28"/>
  </si>
  <si>
    <t>キシレン</t>
    <phoneticPr fontId="28"/>
  </si>
  <si>
    <t xml:space="preserve">    -016</t>
  </si>
  <si>
    <t>コールタール製品</t>
  </si>
  <si>
    <t>その他の有機化学</t>
  </si>
  <si>
    <t>基礎製品</t>
  </si>
  <si>
    <t xml:space="preserve">    -025</t>
  </si>
  <si>
    <t>化学最終製品</t>
  </si>
  <si>
    <t>石けん・界面活性剤</t>
  </si>
  <si>
    <t>・化粧品</t>
  </si>
  <si>
    <t>揮発油</t>
  </si>
  <si>
    <t xml:space="preserve">    -017</t>
  </si>
  <si>
    <t xml:space="preserve">    -018</t>
  </si>
  <si>
    <t>なめし革・毛皮</t>
  </si>
  <si>
    <t>・同製品</t>
  </si>
  <si>
    <t>・その他の革製品</t>
  </si>
  <si>
    <t>・セメント製品</t>
  </si>
  <si>
    <t>その他の窯業</t>
  </si>
  <si>
    <t>・土石製品</t>
  </si>
  <si>
    <t>その他の窯業・土石製品</t>
    <phoneticPr fontId="28"/>
  </si>
  <si>
    <t>石綿製品</t>
  </si>
  <si>
    <t>・その他の鉄鋼製品</t>
  </si>
  <si>
    <t>鉛（含再生）</t>
  </si>
  <si>
    <t>亜鉛（含再生）</t>
  </si>
  <si>
    <t>2721-012</t>
  </si>
  <si>
    <t>光ファイバーケーブル</t>
    <rPh sb="0" eb="1">
      <t>ヒカリ</t>
    </rPh>
    <phoneticPr fontId="28"/>
  </si>
  <si>
    <t>非鉄金属鋳鍛造品</t>
  </si>
  <si>
    <t>暖厨房装置</t>
  </si>
  <si>
    <t>配管工事付属品・粉末冶金製品・道具類</t>
  </si>
  <si>
    <t>粉末冶金製品</t>
  </si>
  <si>
    <t xml:space="preserve">    -033</t>
  </si>
  <si>
    <t>原動機・ボイラー</t>
  </si>
  <si>
    <t>一般機械</t>
  </si>
  <si>
    <t>機械工具</t>
    <phoneticPr fontId="28"/>
  </si>
  <si>
    <t>鉱山・土木建設機械</t>
  </si>
  <si>
    <t>農業機械</t>
  </si>
  <si>
    <t>その他の特殊産業機械</t>
  </si>
  <si>
    <t>印刷・製本・紙加工機械</t>
  </si>
  <si>
    <t xml:space="preserve">    -094</t>
  </si>
  <si>
    <t xml:space="preserve">    -095</t>
  </si>
  <si>
    <t>その他の特殊産業機械（除別掲）</t>
  </si>
  <si>
    <t>その他の一般機械器具</t>
  </si>
  <si>
    <t>及び部品</t>
  </si>
  <si>
    <t>事務用</t>
  </si>
  <si>
    <t>・サービス用機器</t>
  </si>
  <si>
    <t>電子式卓上計算機</t>
  </si>
  <si>
    <t>ワードプロセッサ</t>
  </si>
  <si>
    <t>その他の事務用機械（除別掲）</t>
  </si>
  <si>
    <t>民生用電気機械</t>
  </si>
  <si>
    <t>民生用電気機器</t>
    <rPh sb="0" eb="2">
      <t>ミンセイ</t>
    </rPh>
    <rPh sb="2" eb="3">
      <t>ヨウ</t>
    </rPh>
    <rPh sb="3" eb="5">
      <t>デンキ</t>
    </rPh>
    <rPh sb="5" eb="7">
      <t>キキ</t>
    </rPh>
    <phoneticPr fontId="28"/>
  </si>
  <si>
    <t>電気音響機器部分品</t>
  </si>
  <si>
    <t>電子計算機本体</t>
  </si>
  <si>
    <t>電子・通信機器</t>
  </si>
  <si>
    <t>無線電気通信機器</t>
  </si>
  <si>
    <t>電子部品</t>
    <rPh sb="0" eb="2">
      <t>デンシ</t>
    </rPh>
    <rPh sb="2" eb="4">
      <t>ブヒン</t>
    </rPh>
    <phoneticPr fontId="28"/>
  </si>
  <si>
    <t>液晶素子</t>
    <rPh sb="0" eb="2">
      <t>エキショウ</t>
    </rPh>
    <rPh sb="2" eb="4">
      <t>ソシ</t>
    </rPh>
    <phoneticPr fontId="28"/>
  </si>
  <si>
    <t>磁気テープ・磁気ディスク</t>
    <rPh sb="0" eb="2">
      <t>ジキ</t>
    </rPh>
    <rPh sb="6" eb="8">
      <t>ジキ</t>
    </rPh>
    <phoneticPr fontId="28"/>
  </si>
  <si>
    <t>その他の電子・通信機器部分品</t>
  </si>
  <si>
    <t>その他の送配電機器</t>
  </si>
  <si>
    <t>その他の軽電機器</t>
  </si>
  <si>
    <t>乗用自動車</t>
  </si>
  <si>
    <t>自動車</t>
  </si>
  <si>
    <t>輸送機械</t>
  </si>
  <si>
    <t>トラック・バス</t>
  </si>
  <si>
    <t>・その他の自動車</t>
  </si>
  <si>
    <t>361101</t>
  </si>
  <si>
    <t xml:space="preserve">    -10</t>
  </si>
  <si>
    <t xml:space="preserve">    -101</t>
  </si>
  <si>
    <t>　　・同修理</t>
  </si>
  <si>
    <t>情報記録物</t>
    <rPh sb="0" eb="2">
      <t>ジョウホウ</t>
    </rPh>
    <rPh sb="2" eb="5">
      <t>キロクブツ</t>
    </rPh>
    <phoneticPr fontId="28"/>
  </si>
  <si>
    <t xml:space="preserve">    -06</t>
  </si>
  <si>
    <t xml:space="preserve">    -061</t>
  </si>
  <si>
    <t>住宅建設</t>
  </si>
  <si>
    <t>非住宅建設</t>
  </si>
  <si>
    <t>公共工事</t>
  </si>
  <si>
    <t>公共事業</t>
    <rPh sb="0" eb="2">
      <t>コウキョウ</t>
    </rPh>
    <rPh sb="2" eb="4">
      <t>ジギョウ</t>
    </rPh>
    <phoneticPr fontId="28"/>
  </si>
  <si>
    <t>電力・ガス</t>
  </si>
  <si>
    <t>・熱供給</t>
  </si>
  <si>
    <t>・廃棄物処理</t>
  </si>
  <si>
    <t>運輸</t>
  </si>
  <si>
    <t>鉄道旅客輸送（ＪＲ）</t>
  </si>
  <si>
    <t>鉄道旅客輸送（除ＪＲ）</t>
  </si>
  <si>
    <t>通運</t>
  </si>
  <si>
    <t>貨物運送取扱</t>
    <rPh sb="0" eb="2">
      <t>カモツ</t>
    </rPh>
    <rPh sb="2" eb="4">
      <t>ウンソウ</t>
    </rPh>
    <rPh sb="4" eb="6">
      <t>トリアツカイ</t>
    </rPh>
    <phoneticPr fontId="28"/>
  </si>
  <si>
    <t>7179-01</t>
  </si>
  <si>
    <t>7179-011</t>
  </si>
  <si>
    <t>7179</t>
  </si>
  <si>
    <t>水運施設管理★★</t>
    <rPh sb="2" eb="4">
      <t>シセツ</t>
    </rPh>
    <rPh sb="4" eb="6">
      <t>カンリ</t>
    </rPh>
    <phoneticPr fontId="28"/>
  </si>
  <si>
    <t>水運付帯サービス</t>
    <phoneticPr fontId="28"/>
  </si>
  <si>
    <t>航空施設管理（国公営）★★</t>
    <rPh sb="2" eb="4">
      <t>シセツ</t>
    </rPh>
    <rPh sb="4" eb="6">
      <t>カンリ</t>
    </rPh>
    <phoneticPr fontId="28"/>
  </si>
  <si>
    <t>航空施設管理（産業）</t>
    <rPh sb="2" eb="4">
      <t>シセツ</t>
    </rPh>
    <rPh sb="4" eb="6">
      <t>カンリ</t>
    </rPh>
    <phoneticPr fontId="28"/>
  </si>
  <si>
    <t>その他の航空付帯サービス</t>
    <rPh sb="0" eb="3">
      <t>ソノタ</t>
    </rPh>
    <rPh sb="4" eb="6">
      <t>コウクウ</t>
    </rPh>
    <rPh sb="6" eb="8">
      <t>フタイ</t>
    </rPh>
    <phoneticPr fontId="28"/>
  </si>
  <si>
    <t>通信・放送</t>
  </si>
  <si>
    <t>国内電気通信（除移動通信）</t>
    <rPh sb="7" eb="8">
      <t>ノゾ</t>
    </rPh>
    <rPh sb="8" eb="10">
      <t>イドウ</t>
    </rPh>
    <rPh sb="10" eb="12">
      <t>ツウシン</t>
    </rPh>
    <phoneticPr fontId="28"/>
  </si>
  <si>
    <t>移動通信</t>
    <rPh sb="0" eb="2">
      <t>イドウ</t>
    </rPh>
    <rPh sb="2" eb="4">
      <t>ツウシン</t>
    </rPh>
    <phoneticPr fontId="28"/>
  </si>
  <si>
    <t>国際電気通信</t>
  </si>
  <si>
    <t>8222-01P</t>
  </si>
  <si>
    <t>医療（国公立）</t>
    <phoneticPr fontId="28"/>
  </si>
  <si>
    <t>医療（公益法人等）</t>
    <rPh sb="3" eb="5">
      <t>コウエキ</t>
    </rPh>
    <rPh sb="5" eb="7">
      <t>ホウジン</t>
    </rPh>
    <rPh sb="7" eb="8">
      <t>トウ</t>
    </rPh>
    <phoneticPr fontId="28"/>
  </si>
  <si>
    <t>・社会保障</t>
  </si>
  <si>
    <t>医療（医療法人等）</t>
    <rPh sb="3" eb="5">
      <t>イリョウ</t>
    </rPh>
    <rPh sb="5" eb="7">
      <t>ホウジン</t>
    </rPh>
    <rPh sb="7" eb="8">
      <t>トウ</t>
    </rPh>
    <phoneticPr fontId="28"/>
  </si>
  <si>
    <t>保健衛生（非営利）★</t>
  </si>
  <si>
    <t>その他の公共</t>
  </si>
  <si>
    <t>　　サービス</t>
  </si>
  <si>
    <t>広告・調査</t>
  </si>
  <si>
    <t>対事業所</t>
  </si>
  <si>
    <t>・情報サービス</t>
  </si>
  <si>
    <t>ソフトウエア業</t>
    <rPh sb="6" eb="7">
      <t>ギョウ</t>
    </rPh>
    <phoneticPr fontId="28"/>
  </si>
  <si>
    <t>情報処理・提供サービス</t>
    <rPh sb="0" eb="2">
      <t>ジョウホウ</t>
    </rPh>
    <rPh sb="2" eb="4">
      <t>ショリ</t>
    </rPh>
    <rPh sb="5" eb="7">
      <t>テイキョウ</t>
    </rPh>
    <phoneticPr fontId="28"/>
  </si>
  <si>
    <t>その他の対事業所</t>
  </si>
  <si>
    <t>　　　サービス</t>
  </si>
  <si>
    <t>映画、ビデオ制作・配給業</t>
    <rPh sb="6" eb="8">
      <t>セイサク</t>
    </rPh>
    <rPh sb="9" eb="11">
      <t>ハイキュウ</t>
    </rPh>
    <rPh sb="11" eb="12">
      <t>ギョウ</t>
    </rPh>
    <phoneticPr fontId="28"/>
  </si>
  <si>
    <t>運動競技場・公園・遊園地</t>
  </si>
  <si>
    <t xml:space="preserve">    -07</t>
  </si>
  <si>
    <t xml:space="preserve">    -071</t>
  </si>
  <si>
    <t>その他の対個人</t>
  </si>
  <si>
    <t>冠婚葬祭業</t>
    <rPh sb="0" eb="4">
      <t>カンコンソウサイ</t>
    </rPh>
    <rPh sb="4" eb="5">
      <t>ギョウ</t>
    </rPh>
    <phoneticPr fontId="28"/>
  </si>
  <si>
    <t xml:space="preserve">    -08</t>
  </si>
  <si>
    <t xml:space="preserve">    -081</t>
  </si>
  <si>
    <t>（注）１.基本分類の部門名欄の★印は活動主体を次のように示す。</t>
  </si>
  <si>
    <t>　　　　 ★★‥‥政府サービス生産者</t>
  </si>
  <si>
    <t>　　　　 　★‥‥対家計民間非営利サービス生産者</t>
  </si>
  <si>
    <t>　　　　 無印‥‥産業</t>
  </si>
  <si>
    <t>　　　２.「P」は仮設部門を示す。</t>
  </si>
  <si>
    <t>　　最　終　需　要　部　門</t>
  </si>
  <si>
    <t>家計外消費</t>
  </si>
  <si>
    <t>支出（列）</t>
  </si>
  <si>
    <t>対家計民間非営利団体</t>
  </si>
  <si>
    <t>消費支出</t>
  </si>
  <si>
    <t>9130-10</t>
  </si>
  <si>
    <t>中央政府集合的消費支出</t>
    <rPh sb="0" eb="2">
      <t>チュウオウ</t>
    </rPh>
    <rPh sb="2" eb="4">
      <t>セイフ</t>
    </rPh>
    <rPh sb="4" eb="6">
      <t>シュウゴウ</t>
    </rPh>
    <rPh sb="6" eb="7">
      <t>テキ</t>
    </rPh>
    <rPh sb="7" eb="9">
      <t>ショウヒ</t>
    </rPh>
    <rPh sb="9" eb="11">
      <t>シシュツ</t>
    </rPh>
    <phoneticPr fontId="28"/>
  </si>
  <si>
    <t>一般政府</t>
  </si>
  <si>
    <t xml:space="preserve">    -20</t>
  </si>
  <si>
    <t>中央政府個別的消費支出</t>
    <rPh sb="0" eb="2">
      <t>チュウオウ</t>
    </rPh>
    <rPh sb="2" eb="4">
      <t>セイフ</t>
    </rPh>
    <rPh sb="4" eb="7">
      <t>コベツテキ</t>
    </rPh>
    <rPh sb="7" eb="9">
      <t>ショウヒ</t>
    </rPh>
    <rPh sb="9" eb="11">
      <t>シシュツ</t>
    </rPh>
    <phoneticPr fontId="28"/>
  </si>
  <si>
    <t>消費支出</t>
    <rPh sb="0" eb="2">
      <t>ショウヒ</t>
    </rPh>
    <rPh sb="2" eb="4">
      <t>シシュツ</t>
    </rPh>
    <phoneticPr fontId="28"/>
  </si>
  <si>
    <t>地方政府集合的消費支出</t>
    <rPh sb="0" eb="2">
      <t>チホウ</t>
    </rPh>
    <rPh sb="2" eb="4">
      <t>セイフ</t>
    </rPh>
    <rPh sb="4" eb="6">
      <t>シュウゴウ</t>
    </rPh>
    <rPh sb="6" eb="7">
      <t>テキ</t>
    </rPh>
    <rPh sb="7" eb="9">
      <t>ショウヒ</t>
    </rPh>
    <rPh sb="9" eb="11">
      <t>シシュツ</t>
    </rPh>
    <phoneticPr fontId="28"/>
  </si>
  <si>
    <t>地方政府個別的消費支出</t>
    <rPh sb="0" eb="2">
      <t>チホウ</t>
    </rPh>
    <rPh sb="2" eb="4">
      <t>セイフ</t>
    </rPh>
    <rPh sb="4" eb="7">
      <t>コベツテキ</t>
    </rPh>
    <rPh sb="7" eb="9">
      <t>ショウヒ</t>
    </rPh>
    <rPh sb="9" eb="11">
      <t>シシュツ</t>
    </rPh>
    <phoneticPr fontId="28"/>
  </si>
  <si>
    <t>県内総固定資本形成</t>
  </si>
  <si>
    <t>県内総固定資本</t>
  </si>
  <si>
    <t>（公的）</t>
  </si>
  <si>
    <t>形成（公的）</t>
  </si>
  <si>
    <t>（民間）</t>
  </si>
  <si>
    <t>形成（民間）</t>
  </si>
  <si>
    <t xml:space="preserve">    -30</t>
  </si>
  <si>
    <t xml:space="preserve">    -40</t>
  </si>
  <si>
    <t xml:space="preserve">    -50</t>
  </si>
  <si>
    <t>所在不明在庫純増</t>
  </si>
  <si>
    <t>移出</t>
    <phoneticPr fontId="28"/>
  </si>
  <si>
    <t>9430-00</t>
  </si>
  <si>
    <t>9460-00</t>
  </si>
  <si>
    <t>9470-00</t>
  </si>
  <si>
    <t>　　粗　付　加　価　値　部　門</t>
  </si>
  <si>
    <t>家計外消費支出</t>
  </si>
  <si>
    <t xml:space="preserve">    -020</t>
  </si>
  <si>
    <t>（行）</t>
  </si>
  <si>
    <t xml:space="preserve">    -030</t>
  </si>
  <si>
    <t>9412-000</t>
  </si>
  <si>
    <t>9420-000</t>
  </si>
  <si>
    <t>9430-000</t>
  </si>
  <si>
    <t>9430</t>
  </si>
  <si>
    <t>9440-000</t>
  </si>
  <si>
    <t>9440</t>
  </si>
  <si>
    <t>粗付加価値</t>
  </si>
  <si>
    <t>部門計</t>
  </si>
  <si>
    <t>県内生産額</t>
    <rPh sb="0" eb="1">
      <t>ケン</t>
    </rPh>
    <phoneticPr fontId="28"/>
  </si>
  <si>
    <t xml:space="preserve">        統合大分類（34部門）と１５部門分類との対応</t>
    <phoneticPr fontId="28"/>
  </si>
  <si>
    <t>15部門</t>
  </si>
  <si>
    <t>34部門</t>
  </si>
  <si>
    <t>製造業</t>
  </si>
  <si>
    <t>05～18,33</t>
  </si>
  <si>
    <t>電力・ガス・水道</t>
  </si>
  <si>
    <t>20,21</t>
  </si>
  <si>
    <t>サービス</t>
  </si>
  <si>
    <t>28～32</t>
  </si>
  <si>
    <t>部門分類表（付生産額）</t>
    <rPh sb="6" eb="7">
      <t>ツキ</t>
    </rPh>
    <phoneticPr fontId="28"/>
  </si>
  <si>
    <r>
      <t xml:space="preserve"> </t>
    </r>
    <r>
      <rPr>
        <sz val="11"/>
        <rFont val="ＭＳ 明朝"/>
        <family val="1"/>
        <charset val="128"/>
      </rPr>
      <t>1. 基 本 分 類　（列411×行527）</t>
    </r>
    <phoneticPr fontId="28"/>
  </si>
  <si>
    <r>
      <t>統合小分類（18</t>
    </r>
    <r>
      <rPr>
        <sz val="11"/>
        <rFont val="ＭＳ Ｐゴシック"/>
        <family val="3"/>
        <charset val="128"/>
      </rPr>
      <t>4</t>
    </r>
    <r>
      <rPr>
        <sz val="11"/>
        <rFont val="ＭＳ 明朝"/>
        <family val="1"/>
        <charset val="128"/>
      </rPr>
      <t>分類）</t>
    </r>
    <phoneticPr fontId="28"/>
  </si>
  <si>
    <r>
      <t>　-011</t>
    </r>
    <r>
      <rPr>
        <sz val="11"/>
        <rFont val="ＭＳ Ｐゴシック"/>
        <family val="3"/>
        <charset val="128"/>
      </rPr>
      <t>P</t>
    </r>
    <phoneticPr fontId="28"/>
  </si>
  <si>
    <r>
      <t>(</t>
    </r>
    <r>
      <rPr>
        <sz val="11"/>
        <rFont val="ＭＳ Ｐゴシック"/>
        <family val="3"/>
        <charset val="128"/>
      </rPr>
      <t>1/3)</t>
    </r>
    <phoneticPr fontId="28"/>
  </si>
  <si>
    <r>
      <t>(</t>
    </r>
    <r>
      <rPr>
        <sz val="11"/>
        <rFont val="ＭＳ Ｐゴシック"/>
        <family val="3"/>
        <charset val="128"/>
      </rPr>
      <t>2/3)</t>
    </r>
    <phoneticPr fontId="28"/>
  </si>
  <si>
    <r>
      <t>2721-01</t>
    </r>
    <r>
      <rPr>
        <sz val="11"/>
        <rFont val="ＭＳ Ｐゴシック"/>
        <family val="3"/>
        <charset val="128"/>
      </rPr>
      <t>1</t>
    </r>
    <phoneticPr fontId="28"/>
  </si>
  <si>
    <r>
      <t>(</t>
    </r>
    <r>
      <rPr>
        <sz val="11"/>
        <rFont val="ＭＳ Ｐゴシック"/>
        <family val="3"/>
        <charset val="128"/>
      </rPr>
      <t>3/3)</t>
    </r>
    <phoneticPr fontId="28"/>
  </si>
  <si>
    <r>
      <t>0</t>
    </r>
    <r>
      <rPr>
        <sz val="11"/>
        <rFont val="ＭＳ 明朝"/>
        <family val="1"/>
        <charset val="128"/>
      </rPr>
      <t>72</t>
    </r>
    <phoneticPr fontId="28"/>
  </si>
  <si>
    <r>
      <t>07</t>
    </r>
    <r>
      <rPr>
        <sz val="11"/>
        <rFont val="ＭＳ Ｐゴシック"/>
        <family val="3"/>
        <charset val="128"/>
      </rPr>
      <t>3</t>
    </r>
    <phoneticPr fontId="28"/>
  </si>
  <si>
    <r>
      <t>07</t>
    </r>
    <r>
      <rPr>
        <sz val="11"/>
        <rFont val="ＭＳ Ｐゴシック"/>
        <family val="3"/>
        <charset val="128"/>
      </rPr>
      <t>4</t>
    </r>
    <phoneticPr fontId="28"/>
  </si>
  <si>
    <r>
      <t>71</t>
    </r>
    <r>
      <rPr>
        <sz val="11"/>
        <rFont val="ＭＳ Ｐゴシック"/>
        <family val="3"/>
        <charset val="128"/>
      </rPr>
      <t>7</t>
    </r>
    <r>
      <rPr>
        <sz val="11"/>
        <rFont val="ＭＳ 明朝"/>
        <family val="1"/>
        <charset val="128"/>
      </rPr>
      <t>1-01</t>
    </r>
    <phoneticPr fontId="28"/>
  </si>
  <si>
    <r>
      <t>71</t>
    </r>
    <r>
      <rPr>
        <sz val="11"/>
        <rFont val="ＭＳ Ｐゴシック"/>
        <family val="3"/>
        <charset val="128"/>
      </rPr>
      <t>7</t>
    </r>
    <r>
      <rPr>
        <sz val="11"/>
        <rFont val="ＭＳ 明朝"/>
        <family val="1"/>
        <charset val="128"/>
      </rPr>
      <t>1-011</t>
    </r>
    <phoneticPr fontId="28"/>
  </si>
  <si>
    <r>
      <t>71</t>
    </r>
    <r>
      <rPr>
        <sz val="11"/>
        <rFont val="ＭＳ Ｐゴシック"/>
        <family val="3"/>
        <charset val="128"/>
      </rPr>
      <t>8</t>
    </r>
    <r>
      <rPr>
        <sz val="11"/>
        <rFont val="ＭＳ 明朝"/>
        <family val="1"/>
        <charset val="128"/>
      </rPr>
      <t>1-01</t>
    </r>
    <phoneticPr fontId="28"/>
  </si>
  <si>
    <r>
      <t>71</t>
    </r>
    <r>
      <rPr>
        <sz val="11"/>
        <rFont val="ＭＳ Ｐゴシック"/>
        <family val="3"/>
        <charset val="128"/>
      </rPr>
      <t>8</t>
    </r>
    <r>
      <rPr>
        <sz val="11"/>
        <rFont val="ＭＳ 明朝"/>
        <family val="1"/>
        <charset val="128"/>
      </rPr>
      <t>1-011</t>
    </r>
    <phoneticPr fontId="28"/>
  </si>
  <si>
    <r>
      <t xml:space="preserve">    -</t>
    </r>
    <r>
      <rPr>
        <sz val="11"/>
        <rFont val="ＭＳ Ｐゴシック"/>
        <family val="3"/>
        <charset val="128"/>
      </rPr>
      <t>3</t>
    </r>
    <r>
      <rPr>
        <sz val="11"/>
        <rFont val="ＭＳ 明朝"/>
        <family val="1"/>
        <charset val="128"/>
      </rPr>
      <t>0</t>
    </r>
    <phoneticPr fontId="28"/>
  </si>
  <si>
    <r>
      <t xml:space="preserve">    -</t>
    </r>
    <r>
      <rPr>
        <sz val="11"/>
        <rFont val="ＭＳ Ｐゴシック"/>
        <family val="3"/>
        <charset val="128"/>
      </rPr>
      <t>4</t>
    </r>
    <r>
      <rPr>
        <sz val="11"/>
        <rFont val="ＭＳ 明朝"/>
        <family val="1"/>
        <charset val="128"/>
      </rPr>
      <t>0</t>
    </r>
    <phoneticPr fontId="28"/>
  </si>
  <si>
    <t>部門分類・コード表（基本分類，統合分類）</t>
    <phoneticPr fontId="2"/>
  </si>
  <si>
    <t>兵庫県産業連関表518部門県内生産額（名目）</t>
    <rPh sb="0" eb="3">
      <t>ヒョウゴケン</t>
    </rPh>
    <rPh sb="3" eb="5">
      <t>サンギョウ</t>
    </rPh>
    <rPh sb="5" eb="8">
      <t>レンカンヒョウ</t>
    </rPh>
    <rPh sb="11" eb="13">
      <t>ブモン</t>
    </rPh>
    <rPh sb="13" eb="15">
      <t>ケンナイ</t>
    </rPh>
    <rPh sb="15" eb="18">
      <t>セイサンガク</t>
    </rPh>
    <rPh sb="19" eb="21">
      <t>メイモク</t>
    </rPh>
    <phoneticPr fontId="4"/>
  </si>
  <si>
    <t>(単位：％）</t>
    <rPh sb="1" eb="3">
      <t>タンイ</t>
    </rPh>
    <phoneticPr fontId="4"/>
  </si>
  <si>
    <t>統合大分類（39部門）</t>
    <rPh sb="0" eb="2">
      <t>トウゴウ</t>
    </rPh>
    <rPh sb="2" eb="3">
      <t>ダイ</t>
    </rPh>
    <rPh sb="3" eb="5">
      <t>ブンルイ</t>
    </rPh>
    <rPh sb="8" eb="10">
      <t>ブモン</t>
    </rPh>
    <phoneticPr fontId="4"/>
  </si>
  <si>
    <t>統合中分類（94部門）</t>
  </si>
  <si>
    <t>合　　　計</t>
  </si>
  <si>
    <t>畜産･養蚕</t>
  </si>
  <si>
    <t>石炭･亜炭</t>
  </si>
  <si>
    <t>原油･天然ガス</t>
  </si>
  <si>
    <t>飼料･有機質肥料(除別掲)</t>
  </si>
  <si>
    <t>衣類･その他の繊維製品</t>
  </si>
  <si>
    <t>製材･木製品</t>
  </si>
  <si>
    <t>家具･装備品</t>
  </si>
  <si>
    <t>パルプ･紙</t>
  </si>
  <si>
    <t>出版･印刷</t>
  </si>
  <si>
    <t>有機化学基礎･中間製品</t>
  </si>
  <si>
    <t>化学最終製品(除別掲)</t>
  </si>
  <si>
    <t>なめし革･毛皮･同製品</t>
  </si>
  <si>
    <t>ガラス･ガラス製品</t>
  </si>
  <si>
    <t>セメント･セメント製品</t>
  </si>
  <si>
    <t>その他の窯業･土石製品</t>
  </si>
  <si>
    <t>銑鉄･粗鋼</t>
  </si>
  <si>
    <t>鋳鍛造品･その他の鉄鋼製品</t>
  </si>
  <si>
    <t>非鉄金属製錬･精製</t>
  </si>
  <si>
    <t>非鉄金属加工品</t>
  </si>
  <si>
    <t>建設･建築用金属製品</t>
  </si>
  <si>
    <t>事務用･サービス用機器</t>
  </si>
  <si>
    <t>電子･通信機器</t>
  </si>
  <si>
    <t>船舶･同修理</t>
  </si>
  <si>
    <t>その他の輸送機械･同修理</t>
  </si>
  <si>
    <t>その他の土木</t>
  </si>
  <si>
    <t>ガス･熱供給</t>
  </si>
  <si>
    <t>道路輸送(除自家輸送)</t>
  </si>
  <si>
    <t>自家用自動車輸送</t>
  </si>
  <si>
    <t>医療･保健</t>
  </si>
  <si>
    <t>広告･調査･情報サービス</t>
  </si>
  <si>
    <t>自動車･機械修理</t>
  </si>
  <si>
    <t>旅館･その他の宿泊所</t>
  </si>
  <si>
    <t>合　　　　計</t>
  </si>
  <si>
    <t>平成２年(1990年)兵庫県産業連関表</t>
  </si>
  <si>
    <t>平成2年兵庫県産業連関表県内生産額</t>
    <rPh sb="0" eb="1">
      <t>ヘイセイ</t>
    </rPh>
    <rPh sb="2" eb="3">
      <t>ネン</t>
    </rPh>
    <rPh sb="3" eb="6">
      <t>ヒョウゴケン</t>
    </rPh>
    <rPh sb="6" eb="8">
      <t>サンギョウ</t>
    </rPh>
    <rPh sb="8" eb="10">
      <t>レンカン</t>
    </rPh>
    <rPh sb="10" eb="11">
      <t>ヒョウ</t>
    </rPh>
    <rPh sb="12" eb="14">
      <t>ケンナイ</t>
    </rPh>
    <rPh sb="14" eb="17">
      <t>セイサンガク</t>
    </rPh>
    <phoneticPr fontId="4"/>
  </si>
  <si>
    <t>簡易組替</t>
    <rPh sb="0" eb="2">
      <t>カンイ</t>
    </rPh>
    <rPh sb="2" eb="4">
      <t>クミカ</t>
    </rPh>
    <phoneticPr fontId="4"/>
  </si>
  <si>
    <t>自家輸送除く計</t>
    <rPh sb="0" eb="2">
      <t>ジカ</t>
    </rPh>
    <rPh sb="2" eb="4">
      <t>ユソウ</t>
    </rPh>
    <rPh sb="4" eb="5">
      <t>ノゾ</t>
    </rPh>
    <rPh sb="6" eb="7">
      <t>ケイ</t>
    </rPh>
    <phoneticPr fontId="4"/>
  </si>
  <si>
    <t>生産用</t>
    <rPh sb="0" eb="3">
      <t>セイサンヨウ</t>
    </rPh>
    <phoneticPr fontId="4"/>
  </si>
  <si>
    <t>はん用</t>
    <rPh sb="2" eb="3">
      <t>ヨウ</t>
    </rPh>
    <phoneticPr fontId="4"/>
  </si>
  <si>
    <t>業務用</t>
    <rPh sb="0" eb="3">
      <t>ギョウムヨウ</t>
    </rPh>
    <phoneticPr fontId="4"/>
  </si>
  <si>
    <t>平成2年県内生産額</t>
    <rPh sb="0" eb="2">
      <t>ヘイセイ</t>
    </rPh>
    <rPh sb="3" eb="4">
      <t>ネン</t>
    </rPh>
    <rPh sb="4" eb="6">
      <t>ケンナイ</t>
    </rPh>
    <rPh sb="6" eb="9">
      <t>セイサンガク</t>
    </rPh>
    <phoneticPr fontId="4"/>
  </si>
  <si>
    <t>H7県内生産額</t>
    <rPh sb="2" eb="4">
      <t>ケンナイ</t>
    </rPh>
    <rPh sb="4" eb="7">
      <t>セイサンガク</t>
    </rPh>
    <phoneticPr fontId="4"/>
  </si>
  <si>
    <t>組替値</t>
    <rPh sb="0" eb="2">
      <t>クミカ</t>
    </rPh>
    <rPh sb="2" eb="3">
      <t>アタイ</t>
    </rPh>
    <phoneticPr fontId="4"/>
  </si>
  <si>
    <t xml:space="preserve"> </t>
    <phoneticPr fontId="4"/>
  </si>
  <si>
    <t>合計(自家用輸送除く計）</t>
    <rPh sb="0" eb="2">
      <t>ゴウケイ</t>
    </rPh>
    <rPh sb="3" eb="6">
      <t>ジカヨウ</t>
    </rPh>
    <rPh sb="6" eb="8">
      <t>ユソウ</t>
    </rPh>
    <rPh sb="8" eb="9">
      <t>ノゾ</t>
    </rPh>
    <rPh sb="10" eb="11">
      <t>ケイ</t>
    </rPh>
    <phoneticPr fontId="4"/>
  </si>
  <si>
    <t>平成2年</t>
    <rPh sb="0" eb="2">
      <t>ヘイセイ</t>
    </rPh>
    <rPh sb="3" eb="4">
      <t>ネン</t>
    </rPh>
    <phoneticPr fontId="4"/>
  </si>
  <si>
    <t>1990年</t>
    <rPh sb="4" eb="5">
      <t>ネン</t>
    </rPh>
    <phoneticPr fontId="4"/>
  </si>
  <si>
    <t>1990年=100</t>
    <rPh sb="4" eb="5">
      <t>ネン</t>
    </rPh>
    <phoneticPr fontId="4"/>
  </si>
  <si>
    <t>2015-1990</t>
    <phoneticPr fontId="4"/>
  </si>
  <si>
    <t>2015-1990</t>
    <phoneticPr fontId="4"/>
  </si>
  <si>
    <t xml:space="preserve"> </t>
    <phoneticPr fontId="4"/>
  </si>
  <si>
    <t>その他事業サービス</t>
    <rPh sb="2" eb="3">
      <t>タ</t>
    </rPh>
    <rPh sb="3" eb="5">
      <t>ジギョウ</t>
    </rPh>
    <phoneticPr fontId="4"/>
  </si>
  <si>
    <t>飲食店</t>
    <rPh sb="0" eb="3">
      <t>インショクテン</t>
    </rPh>
    <phoneticPr fontId="4"/>
  </si>
  <si>
    <t>※2015年新設</t>
    <rPh sb="5" eb="6">
      <t>ネン</t>
    </rPh>
    <rPh sb="6" eb="8">
      <t>シンセツ</t>
    </rPh>
    <phoneticPr fontId="4"/>
  </si>
  <si>
    <t>統合大分類兵庫県内生産額</t>
    <rPh sb="0" eb="2">
      <t>トウゴウ</t>
    </rPh>
    <rPh sb="2" eb="5">
      <t>ダイブンルイ</t>
    </rPh>
    <rPh sb="5" eb="7">
      <t>ヒョウゴ</t>
    </rPh>
    <rPh sb="7" eb="9">
      <t>ケンナイ</t>
    </rPh>
    <rPh sb="9" eb="12">
      <t>セイサンガク</t>
    </rPh>
    <phoneticPr fontId="4"/>
  </si>
  <si>
    <t>基本分類兵庫県内生産額</t>
    <rPh sb="0" eb="2">
      <t>キホン</t>
    </rPh>
    <rPh sb="2" eb="4">
      <t>ブンルイ</t>
    </rPh>
    <rPh sb="4" eb="7">
      <t>ヒョウゴケン</t>
    </rPh>
    <rPh sb="7" eb="8">
      <t>ナイ</t>
    </rPh>
    <rPh sb="8" eb="11">
      <t>セイサンガク</t>
    </rPh>
    <phoneticPr fontId="4"/>
  </si>
  <si>
    <t>39部門</t>
    <rPh sb="2" eb="4">
      <t>ブモン</t>
    </rPh>
    <phoneticPr fontId="4"/>
  </si>
  <si>
    <t>185部門</t>
    <rPh sb="3" eb="5">
      <t>ブモン</t>
    </rPh>
    <phoneticPr fontId="4"/>
  </si>
  <si>
    <t>508部門</t>
    <rPh sb="3" eb="5">
      <t>ブモン</t>
    </rPh>
    <phoneticPr fontId="4"/>
  </si>
  <si>
    <t>○</t>
    <phoneticPr fontId="4"/>
  </si>
  <si>
    <t>○</t>
    <phoneticPr fontId="4"/>
  </si>
  <si>
    <t>－</t>
    <phoneticPr fontId="4"/>
  </si>
  <si>
    <t>兵庫県産業連関表県内生差額（県内産出額）時系列</t>
    <rPh sb="0" eb="3">
      <t>ヒョウゴケン</t>
    </rPh>
    <rPh sb="3" eb="5">
      <t>サンギョウ</t>
    </rPh>
    <rPh sb="5" eb="7">
      <t>レンカン</t>
    </rPh>
    <rPh sb="7" eb="8">
      <t>ヒョウ</t>
    </rPh>
    <rPh sb="8" eb="10">
      <t>ケンナイ</t>
    </rPh>
    <rPh sb="10" eb="11">
      <t>セイ</t>
    </rPh>
    <rPh sb="11" eb="13">
      <t>サガク</t>
    </rPh>
    <rPh sb="14" eb="16">
      <t>ケンナイ</t>
    </rPh>
    <rPh sb="16" eb="18">
      <t>サンシュツ</t>
    </rPh>
    <rPh sb="18" eb="19">
      <t>ガク</t>
    </rPh>
    <rPh sb="20" eb="23">
      <t>ジケイレツ</t>
    </rPh>
    <phoneticPr fontId="4"/>
  </si>
  <si>
    <t>備考</t>
    <rPh sb="0" eb="2">
      <t>ビコウ</t>
    </rPh>
    <phoneticPr fontId="4"/>
  </si>
  <si>
    <t>組替</t>
    <rPh sb="0" eb="1">
      <t>ク</t>
    </rPh>
    <rPh sb="1" eb="2">
      <t>カ</t>
    </rPh>
    <phoneticPr fontId="4"/>
  </si>
  <si>
    <t>簡易組替</t>
    <rPh sb="0" eb="2">
      <t>カンイ</t>
    </rPh>
    <rPh sb="2" eb="3">
      <t>ク</t>
    </rPh>
    <rPh sb="3" eb="4">
      <t>カ</t>
    </rPh>
    <phoneticPr fontId="4"/>
  </si>
  <si>
    <t>県内生産額（兵庫県基本分類：185部門、名目県内産出額）時系列</t>
    <rPh sb="0" eb="2">
      <t>ケンナイ</t>
    </rPh>
    <rPh sb="2" eb="5">
      <t>セイサンガク</t>
    </rPh>
    <rPh sb="6" eb="9">
      <t>ヒョウゴケン</t>
    </rPh>
    <rPh sb="9" eb="11">
      <t>キホン</t>
    </rPh>
    <rPh sb="11" eb="13">
      <t>ブンルイ</t>
    </rPh>
    <rPh sb="17" eb="19">
      <t>ブモン</t>
    </rPh>
    <rPh sb="20" eb="22">
      <t>メイモク</t>
    </rPh>
    <rPh sb="22" eb="24">
      <t>ケンナイ</t>
    </rPh>
    <rPh sb="24" eb="27">
      <t>サンシュツガク</t>
    </rPh>
    <rPh sb="28" eb="31">
      <t>ジケイレツ</t>
    </rPh>
    <phoneticPr fontId="4"/>
  </si>
  <si>
    <t>県内生産額（全国基本分類：508部門、名目県内産出額）時系列</t>
    <rPh sb="0" eb="2">
      <t>ケンナイ</t>
    </rPh>
    <rPh sb="2" eb="5">
      <t>セイサンガク</t>
    </rPh>
    <rPh sb="6" eb="8">
      <t>ゼンコク</t>
    </rPh>
    <rPh sb="8" eb="10">
      <t>キホン</t>
    </rPh>
    <rPh sb="10" eb="12">
      <t>ブンルイ</t>
    </rPh>
    <rPh sb="16" eb="18">
      <t>ブモン</t>
    </rPh>
    <rPh sb="19" eb="21">
      <t>メイモク</t>
    </rPh>
    <rPh sb="21" eb="23">
      <t>ケンナイ</t>
    </rPh>
    <rPh sb="23" eb="26">
      <t>サンシュツガク</t>
    </rPh>
    <rPh sb="27" eb="30">
      <t>ジケイレツ</t>
    </rPh>
    <phoneticPr fontId="4"/>
  </si>
  <si>
    <t>部門数</t>
    <rPh sb="0" eb="2">
      <t>ブモン</t>
    </rPh>
    <rPh sb="2" eb="3">
      <t>スウ</t>
    </rPh>
    <phoneticPr fontId="4"/>
  </si>
  <si>
    <t>現行</t>
    <rPh sb="0" eb="2">
      <t>ゲンコウ</t>
    </rPh>
    <phoneticPr fontId="4"/>
  </si>
  <si>
    <t>（出所）兵庫県統計課「平成23年兵庫県産業連関表」</t>
    <rPh sb="1" eb="3">
      <t>シュッショ</t>
    </rPh>
    <rPh sb="4" eb="7">
      <t>ヒョウゴケン</t>
    </rPh>
    <rPh sb="7" eb="9">
      <t>トウケイ</t>
    </rPh>
    <rPh sb="9" eb="10">
      <t>カ</t>
    </rPh>
    <rPh sb="11" eb="13">
      <t>ヘイセイ</t>
    </rPh>
    <rPh sb="15" eb="16">
      <t>ネン</t>
    </rPh>
    <rPh sb="16" eb="19">
      <t>ヒョウゴケン</t>
    </rPh>
    <rPh sb="19" eb="21">
      <t>サンギョウ</t>
    </rPh>
    <rPh sb="21" eb="23">
      <t>レンカン</t>
    </rPh>
    <rPh sb="23" eb="24">
      <t>ヒョウ</t>
    </rPh>
    <phoneticPr fontId="4"/>
  </si>
  <si>
    <t>（出所）兵庫県統計課「平成27年兵庫県産業連関表」</t>
    <rPh sb="1" eb="3">
      <t>シュッショ</t>
    </rPh>
    <rPh sb="4" eb="7">
      <t>ヒョウゴケン</t>
    </rPh>
    <rPh sb="7" eb="9">
      <t>トウケイ</t>
    </rPh>
    <rPh sb="9" eb="10">
      <t>カ</t>
    </rPh>
    <rPh sb="11" eb="13">
      <t>ヘイセイ</t>
    </rPh>
    <rPh sb="15" eb="16">
      <t>ネン</t>
    </rPh>
    <rPh sb="16" eb="19">
      <t>ヒョウゴケン</t>
    </rPh>
    <rPh sb="19" eb="21">
      <t>サンギョウ</t>
    </rPh>
    <rPh sb="21" eb="23">
      <t>レンカン</t>
    </rPh>
    <rPh sb="23" eb="24">
      <t>ヒョウ</t>
    </rPh>
    <phoneticPr fontId="4"/>
  </si>
  <si>
    <t>国基本分類兵庫県内生産額</t>
    <rPh sb="0" eb="1">
      <t>クニ</t>
    </rPh>
    <rPh sb="1" eb="3">
      <t>キホン</t>
    </rPh>
    <rPh sb="3" eb="5">
      <t>ブンルイ</t>
    </rPh>
    <rPh sb="5" eb="8">
      <t>ヒョウゴケン</t>
    </rPh>
    <rPh sb="8" eb="9">
      <t>ナイ</t>
    </rPh>
    <rPh sb="9" eb="12">
      <t>セイサンガク</t>
    </rPh>
    <phoneticPr fontId="4"/>
  </si>
  <si>
    <t xml:space="preserve">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</si>
</sst>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△ &quot;#,##0"/>
    <numFmt numFmtId="177" formatCode="#,##0;&quot;▲ &quot;#,##0"/>
    <numFmt numFmtId="178" formatCode="#,##0.0;[Red]\-#,##0.0"/>
    <numFmt numFmtId="179" formatCode="#,##0_ "/>
    <numFmt numFmtId="180" formatCode="\-@"/>
    <numFmt numFmtId="181" formatCode="#,##0.0;&quot;▲ &quot;#,##0.0"/>
    <numFmt numFmtId="182" formatCode="#,##0;&quot;△&quot;#,##0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i/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明朝"/>
      <family val="1"/>
      <charset val="128"/>
    </font>
    <font>
      <sz val="11"/>
      <name val="明朝"/>
      <family val="1"/>
      <charset val="128"/>
    </font>
    <font>
      <sz val="11"/>
      <name val="標準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8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8"/>
      </left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/>
      <right/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ck">
        <color indexed="64"/>
      </left>
      <right/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8"/>
      </top>
      <bottom/>
      <diagonal/>
    </border>
    <border>
      <left style="thick">
        <color indexed="64"/>
      </left>
      <right/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2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34" fillId="0" borderId="0">
      <alignment vertical="center"/>
    </xf>
    <xf numFmtId="0" fontId="6" fillId="0" borderId="0"/>
    <xf numFmtId="0" fontId="1" fillId="0" borderId="0"/>
    <xf numFmtId="0" fontId="31" fillId="0" borderId="0"/>
    <xf numFmtId="0" fontId="34" fillId="0" borderId="0">
      <alignment vertical="center"/>
    </xf>
    <xf numFmtId="0" fontId="7" fillId="0" borderId="0"/>
    <xf numFmtId="0" fontId="15" fillId="0" borderId="0"/>
    <xf numFmtId="0" fontId="3" fillId="0" borderId="0"/>
    <xf numFmtId="0" fontId="1" fillId="0" borderId="0">
      <alignment vertical="center"/>
    </xf>
  </cellStyleXfs>
  <cellXfs count="1379">
    <xf numFmtId="0" fontId="0" fillId="0" borderId="0" xfId="0"/>
    <xf numFmtId="38" fontId="8" fillId="0" borderId="0" xfId="1" applyFont="1" applyFill="1"/>
    <xf numFmtId="0" fontId="9" fillId="0" borderId="0" xfId="8" applyFont="1" applyFill="1"/>
    <xf numFmtId="0" fontId="8" fillId="0" borderId="0" xfId="8" applyFont="1" applyFill="1" applyAlignment="1">
      <alignment horizontal="right" vertical="center"/>
    </xf>
    <xf numFmtId="0" fontId="10" fillId="0" borderId="0" xfId="8" applyFont="1" applyFill="1" applyAlignment="1">
      <alignment vertical="center"/>
    </xf>
    <xf numFmtId="0" fontId="10" fillId="0" borderId="0" xfId="8" applyFont="1" applyFill="1" applyAlignment="1">
      <alignment horizontal="center" vertical="center"/>
    </xf>
    <xf numFmtId="0" fontId="11" fillId="0" borderId="1" xfId="9" applyNumberFormat="1" applyFont="1" applyFill="1" applyBorder="1" applyAlignment="1">
      <alignment vertical="center"/>
    </xf>
    <xf numFmtId="0" fontId="11" fillId="0" borderId="0" xfId="9" applyNumberFormat="1" applyFont="1" applyFill="1" applyBorder="1" applyAlignment="1">
      <alignment vertical="center"/>
    </xf>
    <xf numFmtId="176" fontId="11" fillId="0" borderId="0" xfId="9" applyNumberFormat="1" applyFont="1" applyFill="1" applyBorder="1" applyAlignment="1">
      <alignment vertical="center"/>
    </xf>
    <xf numFmtId="0" fontId="11" fillId="0" borderId="2" xfId="9" applyNumberFormat="1" applyFont="1" applyFill="1" applyBorder="1" applyAlignment="1">
      <alignment vertical="center"/>
    </xf>
    <xf numFmtId="0" fontId="11" fillId="0" borderId="3" xfId="9" applyNumberFormat="1" applyFont="1" applyFill="1" applyBorder="1" applyAlignment="1">
      <alignment vertical="center"/>
    </xf>
    <xf numFmtId="0" fontId="11" fillId="0" borderId="4" xfId="9" applyNumberFormat="1" applyFont="1" applyFill="1" applyBorder="1" applyAlignment="1">
      <alignment vertical="center"/>
    </xf>
    <xf numFmtId="0" fontId="11" fillId="0" borderId="5" xfId="9" applyNumberFormat="1" applyFont="1" applyFill="1" applyBorder="1" applyAlignment="1">
      <alignment vertical="center"/>
    </xf>
    <xf numFmtId="0" fontId="11" fillId="0" borderId="6" xfId="9" applyNumberFormat="1" applyFont="1" applyFill="1" applyBorder="1" applyAlignment="1">
      <alignment vertical="center"/>
    </xf>
    <xf numFmtId="0" fontId="11" fillId="0" borderId="7" xfId="9" applyNumberFormat="1" applyFont="1" applyFill="1" applyBorder="1" applyAlignment="1">
      <alignment vertical="center"/>
    </xf>
    <xf numFmtId="0" fontId="11" fillId="0" borderId="8" xfId="9" applyNumberFormat="1" applyFont="1" applyFill="1" applyBorder="1" applyAlignment="1">
      <alignment vertical="center"/>
    </xf>
    <xf numFmtId="0" fontId="11" fillId="0" borderId="9" xfId="9" applyNumberFormat="1" applyFont="1" applyFill="1" applyBorder="1" applyAlignment="1">
      <alignment vertical="center"/>
    </xf>
    <xf numFmtId="0" fontId="11" fillId="0" borderId="10" xfId="9" applyNumberFormat="1" applyFont="1" applyFill="1" applyBorder="1" applyAlignment="1">
      <alignment vertical="center"/>
    </xf>
    <xf numFmtId="0" fontId="11" fillId="0" borderId="11" xfId="9" applyNumberFormat="1" applyFont="1" applyFill="1" applyBorder="1" applyAlignment="1">
      <alignment vertical="center"/>
    </xf>
    <xf numFmtId="0" fontId="11" fillId="0" borderId="12" xfId="9" applyNumberFormat="1" applyFont="1" applyFill="1" applyBorder="1" applyAlignment="1">
      <alignment vertical="center"/>
    </xf>
    <xf numFmtId="0" fontId="11" fillId="0" borderId="13" xfId="9" applyNumberFormat="1" applyFont="1" applyFill="1" applyBorder="1" applyAlignment="1">
      <alignment vertical="center"/>
    </xf>
    <xf numFmtId="0" fontId="11" fillId="0" borderId="14" xfId="9" applyNumberFormat="1" applyFont="1" applyFill="1" applyBorder="1" applyAlignment="1">
      <alignment vertical="center"/>
    </xf>
    <xf numFmtId="0" fontId="11" fillId="0" borderId="15" xfId="9" applyNumberFormat="1" applyFont="1" applyFill="1" applyBorder="1" applyAlignment="1">
      <alignment vertical="center"/>
    </xf>
    <xf numFmtId="0" fontId="11" fillId="0" borderId="0" xfId="9" applyNumberFormat="1" applyFont="1" applyFill="1" applyAlignment="1">
      <alignment vertical="center"/>
    </xf>
    <xf numFmtId="49" fontId="11" fillId="0" borderId="0" xfId="9" applyNumberFormat="1" applyFont="1" applyFill="1" applyAlignment="1">
      <alignment vertical="center"/>
    </xf>
    <xf numFmtId="0" fontId="11" fillId="0" borderId="16" xfId="9" applyNumberFormat="1" applyFont="1" applyFill="1" applyBorder="1" applyAlignment="1">
      <alignment vertical="center"/>
    </xf>
    <xf numFmtId="17" fontId="11" fillId="0" borderId="15" xfId="9" applyNumberFormat="1" applyFont="1" applyFill="1" applyBorder="1" applyAlignment="1">
      <alignment vertical="center"/>
    </xf>
    <xf numFmtId="49" fontId="11" fillId="0" borderId="17" xfId="9" applyNumberFormat="1" applyFont="1" applyFill="1" applyBorder="1" applyAlignment="1">
      <alignment vertical="center"/>
    </xf>
    <xf numFmtId="49" fontId="11" fillId="0" borderId="18" xfId="9" applyNumberFormat="1" applyFont="1" applyFill="1" applyBorder="1" applyAlignment="1">
      <alignment vertical="center"/>
    </xf>
    <xf numFmtId="49" fontId="11" fillId="0" borderId="19" xfId="9" applyNumberFormat="1" applyFont="1" applyFill="1" applyBorder="1" applyAlignment="1">
      <alignment vertical="center"/>
    </xf>
    <xf numFmtId="49" fontId="11" fillId="0" borderId="20" xfId="9" applyNumberFormat="1" applyFont="1" applyFill="1" applyBorder="1" applyAlignment="1">
      <alignment vertical="center"/>
    </xf>
    <xf numFmtId="49" fontId="11" fillId="0" borderId="20" xfId="9" quotePrefix="1" applyNumberFormat="1" applyFont="1" applyFill="1" applyBorder="1" applyAlignment="1">
      <alignment vertical="center"/>
    </xf>
    <xf numFmtId="49" fontId="11" fillId="0" borderId="18" xfId="9" quotePrefix="1" applyNumberFormat="1" applyFont="1" applyFill="1" applyBorder="1" applyAlignment="1">
      <alignment vertical="center"/>
    </xf>
    <xf numFmtId="49" fontId="11" fillId="0" borderId="21" xfId="9" applyNumberFormat="1" applyFont="1" applyFill="1" applyBorder="1" applyAlignment="1">
      <alignment vertical="center"/>
    </xf>
    <xf numFmtId="0" fontId="11" fillId="0" borderId="22" xfId="9" applyNumberFormat="1" applyFont="1" applyFill="1" applyBorder="1" applyAlignment="1">
      <alignment vertical="center"/>
    </xf>
    <xf numFmtId="0" fontId="11" fillId="0" borderId="23" xfId="9" applyNumberFormat="1" applyFont="1" applyFill="1" applyBorder="1" applyAlignment="1">
      <alignment vertical="center"/>
    </xf>
    <xf numFmtId="49" fontId="11" fillId="0" borderId="24" xfId="9" applyNumberFormat="1" applyFont="1" applyFill="1" applyBorder="1" applyAlignment="1">
      <alignment vertical="center"/>
    </xf>
    <xf numFmtId="0" fontId="10" fillId="0" borderId="25" xfId="8" applyFont="1" applyFill="1" applyBorder="1" applyAlignment="1">
      <alignment vertical="center"/>
    </xf>
    <xf numFmtId="0" fontId="35" fillId="0" borderId="26" xfId="8" applyFont="1" applyFill="1" applyBorder="1" applyAlignment="1">
      <alignment vertical="center"/>
    </xf>
    <xf numFmtId="49" fontId="10" fillId="0" borderId="21" xfId="8" applyNumberFormat="1" applyFont="1" applyFill="1" applyBorder="1" applyAlignment="1">
      <alignment horizontal="center" vertical="center" wrapText="1"/>
    </xf>
    <xf numFmtId="49" fontId="10" fillId="0" borderId="27" xfId="8" applyNumberFormat="1" applyFont="1" applyFill="1" applyBorder="1" applyAlignment="1">
      <alignment horizontal="center" vertical="center" wrapText="1"/>
    </xf>
    <xf numFmtId="49" fontId="11" fillId="0" borderId="28" xfId="9" applyNumberFormat="1" applyFont="1" applyFill="1" applyBorder="1" applyAlignment="1">
      <alignment vertical="center"/>
    </xf>
    <xf numFmtId="0" fontId="11" fillId="0" borderId="29" xfId="9" applyNumberFormat="1" applyFont="1" applyFill="1" applyBorder="1" applyAlignment="1">
      <alignment vertical="center"/>
    </xf>
    <xf numFmtId="0" fontId="11" fillId="0" borderId="30" xfId="9" applyNumberFormat="1" applyFont="1" applyFill="1" applyBorder="1" applyAlignment="1">
      <alignment vertical="center"/>
    </xf>
    <xf numFmtId="49" fontId="11" fillId="0" borderId="19" xfId="9" quotePrefix="1" applyNumberFormat="1" applyFont="1" applyFill="1" applyBorder="1" applyAlignment="1">
      <alignment vertical="center"/>
    </xf>
    <xf numFmtId="0" fontId="11" fillId="0" borderId="31" xfId="9" applyNumberFormat="1" applyFont="1" applyFill="1" applyBorder="1" applyAlignment="1">
      <alignment vertical="center"/>
    </xf>
    <xf numFmtId="0" fontId="11" fillId="0" borderId="32" xfId="9" applyNumberFormat="1" applyFont="1" applyFill="1" applyBorder="1" applyAlignment="1">
      <alignment vertical="center"/>
    </xf>
    <xf numFmtId="0" fontId="11" fillId="0" borderId="5" xfId="9" applyNumberFormat="1" applyFont="1" applyFill="1" applyBorder="1" applyAlignment="1">
      <alignment vertical="center" shrinkToFit="1"/>
    </xf>
    <xf numFmtId="0" fontId="11" fillId="0" borderId="6" xfId="9" applyNumberFormat="1" applyFont="1" applyFill="1" applyBorder="1" applyAlignment="1">
      <alignment vertical="center" shrinkToFit="1"/>
    </xf>
    <xf numFmtId="0" fontId="11" fillId="0" borderId="7" xfId="9" applyNumberFormat="1" applyFont="1" applyFill="1" applyBorder="1" applyAlignment="1">
      <alignment vertical="center" shrinkToFit="1"/>
    </xf>
    <xf numFmtId="0" fontId="12" fillId="0" borderId="5" xfId="9" applyNumberFormat="1" applyFont="1" applyFill="1" applyBorder="1" applyAlignment="1">
      <alignment vertical="center" shrinkToFit="1"/>
    </xf>
    <xf numFmtId="0" fontId="11" fillId="0" borderId="15" xfId="9" applyNumberFormat="1" applyFont="1" applyFill="1" applyBorder="1" applyAlignment="1">
      <alignment vertical="center" shrinkToFit="1"/>
    </xf>
    <xf numFmtId="0" fontId="7" fillId="0" borderId="6" xfId="9" applyNumberFormat="1" applyFont="1" applyFill="1" applyBorder="1" applyAlignment="1">
      <alignment vertical="center" shrinkToFit="1"/>
    </xf>
    <xf numFmtId="0" fontId="16" fillId="0" borderId="29" xfId="9" applyNumberFormat="1" applyFont="1" applyFill="1" applyBorder="1" applyAlignment="1">
      <alignment vertical="center" shrinkToFit="1"/>
    </xf>
    <xf numFmtId="0" fontId="7" fillId="0" borderId="5" xfId="9" applyNumberFormat="1" applyFont="1" applyFill="1" applyBorder="1" applyAlignment="1">
      <alignment vertical="center" shrinkToFit="1"/>
    </xf>
    <xf numFmtId="0" fontId="7" fillId="0" borderId="15" xfId="9" applyNumberFormat="1" applyFont="1" applyFill="1" applyBorder="1" applyAlignment="1">
      <alignment vertical="center" shrinkToFit="1"/>
    </xf>
    <xf numFmtId="0" fontId="11" fillId="0" borderId="27" xfId="9" applyNumberFormat="1" applyFont="1" applyFill="1" applyBorder="1" applyAlignment="1">
      <alignment vertical="center" shrinkToFit="1"/>
    </xf>
    <xf numFmtId="0" fontId="12" fillId="0" borderId="6" xfId="9" applyNumberFormat="1" applyFont="1" applyFill="1" applyBorder="1" applyAlignment="1">
      <alignment vertical="center" shrinkToFit="1"/>
    </xf>
    <xf numFmtId="0" fontId="12" fillId="0" borderId="15" xfId="9" applyNumberFormat="1" applyFont="1" applyFill="1" applyBorder="1" applyAlignment="1">
      <alignment vertical="center" shrinkToFit="1"/>
    </xf>
    <xf numFmtId="0" fontId="11" fillId="0" borderId="29" xfId="9" applyNumberFormat="1" applyFont="1" applyFill="1" applyBorder="1" applyAlignment="1">
      <alignment vertical="center" shrinkToFit="1"/>
    </xf>
    <xf numFmtId="0" fontId="11" fillId="0" borderId="31" xfId="9" applyNumberFormat="1" applyFont="1" applyFill="1" applyBorder="1" applyAlignment="1">
      <alignment vertical="center" shrinkToFit="1"/>
    </xf>
    <xf numFmtId="0" fontId="11" fillId="0" borderId="33" xfId="9" applyNumberFormat="1" applyFont="1" applyFill="1" applyBorder="1" applyAlignment="1">
      <alignment vertical="center"/>
    </xf>
    <xf numFmtId="176" fontId="11" fillId="0" borderId="33" xfId="9" applyNumberFormat="1" applyFont="1" applyFill="1" applyBorder="1" applyAlignment="1">
      <alignment vertical="center"/>
    </xf>
    <xf numFmtId="176" fontId="11" fillId="0" borderId="10" xfId="9" applyNumberFormat="1" applyFont="1" applyFill="1" applyBorder="1" applyAlignment="1">
      <alignment vertical="center"/>
    </xf>
    <xf numFmtId="0" fontId="15" fillId="0" borderId="0" xfId="9" applyNumberFormat="1" applyFill="1" applyAlignment="1">
      <alignment vertical="center"/>
    </xf>
    <xf numFmtId="176" fontId="11" fillId="0" borderId="8" xfId="9" applyNumberFormat="1" applyFont="1" applyFill="1" applyBorder="1" applyAlignment="1">
      <alignment vertical="center"/>
    </xf>
    <xf numFmtId="176" fontId="11" fillId="0" borderId="34" xfId="9" applyNumberFormat="1" applyFont="1" applyFill="1" applyBorder="1" applyAlignment="1">
      <alignment vertical="center"/>
    </xf>
    <xf numFmtId="176" fontId="11" fillId="0" borderId="35" xfId="9" applyNumberFormat="1" applyFont="1" applyFill="1" applyBorder="1" applyAlignment="1">
      <alignment vertical="center"/>
    </xf>
    <xf numFmtId="49" fontId="1" fillId="0" borderId="0" xfId="8" applyNumberFormat="1" applyFont="1" applyFill="1" applyAlignment="1">
      <alignment horizontal="left" vertical="center"/>
    </xf>
    <xf numFmtId="0" fontId="36" fillId="0" borderId="0" xfId="8" applyFont="1" applyFill="1" applyAlignment="1">
      <alignment horizontal="right" vertical="center"/>
    </xf>
    <xf numFmtId="0" fontId="10" fillId="0" borderId="25" xfId="8" applyFont="1" applyFill="1" applyBorder="1" applyAlignment="1">
      <alignment vertical="center" shrinkToFit="1"/>
    </xf>
    <xf numFmtId="38" fontId="10" fillId="0" borderId="36" xfId="1" applyFont="1" applyFill="1" applyBorder="1" applyAlignment="1">
      <alignment vertical="center"/>
    </xf>
    <xf numFmtId="176" fontId="11" fillId="0" borderId="37" xfId="9" applyNumberFormat="1" applyFont="1" applyFill="1" applyBorder="1" applyAlignment="1">
      <alignment vertical="center"/>
    </xf>
    <xf numFmtId="0" fontId="11" fillId="0" borderId="2" xfId="9" quotePrefix="1" applyNumberFormat="1" applyFont="1" applyFill="1" applyBorder="1" applyAlignment="1">
      <alignment vertical="center"/>
    </xf>
    <xf numFmtId="176" fontId="11" fillId="0" borderId="38" xfId="9" applyNumberFormat="1" applyFont="1" applyFill="1" applyBorder="1" applyAlignment="1">
      <alignment vertical="center"/>
    </xf>
    <xf numFmtId="176" fontId="11" fillId="0" borderId="39" xfId="9" applyNumberFormat="1" applyFont="1" applyFill="1" applyBorder="1" applyAlignment="1">
      <alignment vertical="center"/>
    </xf>
    <xf numFmtId="176" fontId="11" fillId="0" borderId="40" xfId="9" applyNumberFormat="1" applyFont="1" applyFill="1" applyBorder="1" applyAlignment="1">
      <alignment vertical="center"/>
    </xf>
    <xf numFmtId="176" fontId="11" fillId="0" borderId="41" xfId="9" applyNumberFormat="1" applyFont="1" applyFill="1" applyBorder="1" applyAlignment="1">
      <alignment vertical="center"/>
    </xf>
    <xf numFmtId="176" fontId="11" fillId="0" borderId="42" xfId="9" applyNumberFormat="1" applyFont="1" applyFill="1" applyBorder="1" applyAlignment="1">
      <alignment vertical="center"/>
    </xf>
    <xf numFmtId="176" fontId="11" fillId="0" borderId="43" xfId="9" applyNumberFormat="1" applyFont="1" applyFill="1" applyBorder="1" applyAlignment="1">
      <alignment vertical="center"/>
    </xf>
    <xf numFmtId="0" fontId="11" fillId="0" borderId="27" xfId="9" applyNumberFormat="1" applyFont="1" applyFill="1" applyBorder="1" applyAlignment="1">
      <alignment vertical="center"/>
    </xf>
    <xf numFmtId="0" fontId="11" fillId="0" borderId="44" xfId="9" applyNumberFormat="1" applyFont="1" applyFill="1" applyBorder="1" applyAlignment="1">
      <alignment vertical="center"/>
    </xf>
    <xf numFmtId="176" fontId="11" fillId="0" borderId="45" xfId="9" applyNumberFormat="1" applyFont="1" applyFill="1" applyBorder="1" applyAlignment="1">
      <alignment vertical="center"/>
    </xf>
    <xf numFmtId="176" fontId="11" fillId="0" borderId="46" xfId="9" applyNumberFormat="1" applyFont="1" applyFill="1" applyBorder="1" applyAlignment="1">
      <alignment vertical="center"/>
    </xf>
    <xf numFmtId="0" fontId="11" fillId="0" borderId="44" xfId="9" applyNumberFormat="1" applyFont="1" applyFill="1" applyBorder="1" applyAlignment="1">
      <alignment vertical="center" shrinkToFit="1"/>
    </xf>
    <xf numFmtId="49" fontId="11" fillId="0" borderId="17" xfId="9" quotePrefix="1" applyNumberFormat="1" applyFont="1" applyFill="1" applyBorder="1" applyAlignment="1">
      <alignment vertical="center"/>
    </xf>
    <xf numFmtId="176" fontId="11" fillId="0" borderId="47" xfId="9" applyNumberFormat="1" applyFont="1" applyFill="1" applyBorder="1" applyAlignment="1">
      <alignment vertical="center"/>
    </xf>
    <xf numFmtId="0" fontId="11" fillId="0" borderId="48" xfId="9" applyNumberFormat="1" applyFont="1" applyFill="1" applyBorder="1" applyAlignment="1">
      <alignment vertical="center"/>
    </xf>
    <xf numFmtId="0" fontId="11" fillId="0" borderId="2" xfId="9" applyNumberFormat="1" applyFont="1" applyFill="1" applyBorder="1" applyAlignment="1">
      <alignment horizontal="center" vertical="center"/>
    </xf>
    <xf numFmtId="176" fontId="11" fillId="0" borderId="0" xfId="9" applyNumberFormat="1" applyFont="1" applyFill="1" applyBorder="1" applyAlignment="1">
      <alignment horizontal="center" vertical="center"/>
    </xf>
    <xf numFmtId="0" fontId="11" fillId="0" borderId="2" xfId="9" applyNumberFormat="1" applyFont="1" applyFill="1" applyBorder="1" applyAlignment="1">
      <alignment vertical="center" shrinkToFit="1"/>
    </xf>
    <xf numFmtId="0" fontId="16" fillId="0" borderId="5" xfId="9" applyNumberFormat="1" applyFont="1" applyFill="1" applyBorder="1" applyAlignment="1">
      <alignment vertical="center" shrinkToFit="1"/>
    </xf>
    <xf numFmtId="176" fontId="11" fillId="0" borderId="49" xfId="9" applyNumberFormat="1" applyFont="1" applyFill="1" applyBorder="1" applyAlignment="1">
      <alignment vertical="center"/>
    </xf>
    <xf numFmtId="176" fontId="11" fillId="0" borderId="50" xfId="9" applyNumberFormat="1" applyFont="1" applyFill="1" applyBorder="1" applyAlignment="1">
      <alignment vertical="center"/>
    </xf>
    <xf numFmtId="176" fontId="11" fillId="0" borderId="51" xfId="9" applyNumberFormat="1" applyFont="1" applyFill="1" applyBorder="1" applyAlignment="1">
      <alignment vertical="center"/>
    </xf>
    <xf numFmtId="176" fontId="11" fillId="0" borderId="52" xfId="9" applyNumberFormat="1" applyFont="1" applyFill="1" applyBorder="1" applyAlignment="1">
      <alignment vertical="center"/>
    </xf>
    <xf numFmtId="0" fontId="11" fillId="0" borderId="53" xfId="9" applyNumberFormat="1" applyFont="1" applyFill="1" applyBorder="1" applyAlignment="1">
      <alignment vertical="center" shrinkToFit="1"/>
    </xf>
    <xf numFmtId="0" fontId="11" fillId="0" borderId="54" xfId="9" applyNumberFormat="1" applyFont="1" applyFill="1" applyBorder="1" applyAlignment="1">
      <alignment vertical="center" shrinkToFit="1"/>
    </xf>
    <xf numFmtId="0" fontId="11" fillId="0" borderId="55" xfId="9" applyNumberFormat="1" applyFont="1" applyFill="1" applyBorder="1" applyAlignment="1">
      <alignment vertical="center" shrinkToFit="1"/>
    </xf>
    <xf numFmtId="0" fontId="11" fillId="0" borderId="56" xfId="9" applyNumberFormat="1" applyFont="1" applyFill="1" applyBorder="1" applyAlignment="1">
      <alignment vertical="center" shrinkToFit="1"/>
    </xf>
    <xf numFmtId="176" fontId="11" fillId="0" borderId="57" xfId="9" applyNumberFormat="1" applyFont="1" applyFill="1" applyBorder="1" applyAlignment="1">
      <alignment vertical="center"/>
    </xf>
    <xf numFmtId="176" fontId="11" fillId="0" borderId="58" xfId="9" applyNumberFormat="1" applyFont="1" applyFill="1" applyBorder="1" applyAlignment="1">
      <alignment vertical="center"/>
    </xf>
    <xf numFmtId="176" fontId="11" fillId="0" borderId="59" xfId="9" applyNumberFormat="1" applyFont="1" applyFill="1" applyBorder="1" applyAlignment="1">
      <alignment vertical="center"/>
    </xf>
    <xf numFmtId="176" fontId="15" fillId="0" borderId="0" xfId="9" applyNumberFormat="1" applyFill="1" applyBorder="1" applyAlignment="1">
      <alignment vertical="center"/>
    </xf>
    <xf numFmtId="49" fontId="11" fillId="0" borderId="60" xfId="9" applyNumberFormat="1" applyFont="1" applyFill="1" applyBorder="1" applyAlignment="1">
      <alignment vertical="center"/>
    </xf>
    <xf numFmtId="0" fontId="11" fillId="0" borderId="61" xfId="9" applyNumberFormat="1" applyFont="1" applyFill="1" applyBorder="1" applyAlignment="1">
      <alignment vertical="center"/>
    </xf>
    <xf numFmtId="49" fontId="11" fillId="0" borderId="62" xfId="9" applyNumberFormat="1" applyFont="1" applyFill="1" applyBorder="1" applyAlignment="1">
      <alignment vertical="center"/>
    </xf>
    <xf numFmtId="49" fontId="11" fillId="0" borderId="63" xfId="9" applyNumberFormat="1" applyFont="1" applyFill="1" applyBorder="1" applyAlignment="1">
      <alignment vertical="center"/>
    </xf>
    <xf numFmtId="0" fontId="11" fillId="0" borderId="64" xfId="9" applyNumberFormat="1" applyFont="1" applyFill="1" applyBorder="1" applyAlignment="1">
      <alignment vertical="center"/>
    </xf>
    <xf numFmtId="49" fontId="11" fillId="0" borderId="65" xfId="9" applyNumberFormat="1" applyFont="1" applyFill="1" applyBorder="1" applyAlignment="1">
      <alignment vertical="center"/>
    </xf>
    <xf numFmtId="49" fontId="11" fillId="0" borderId="66" xfId="9" applyNumberFormat="1" applyFont="1" applyFill="1" applyBorder="1" applyAlignment="1">
      <alignment vertical="center"/>
    </xf>
    <xf numFmtId="49" fontId="11" fillId="0" borderId="67" xfId="9" applyNumberFormat="1" applyFont="1" applyFill="1" applyBorder="1" applyAlignment="1">
      <alignment vertical="center"/>
    </xf>
    <xf numFmtId="49" fontId="11" fillId="0" borderId="68" xfId="9" applyNumberFormat="1" applyFont="1" applyFill="1" applyBorder="1" applyAlignment="1">
      <alignment vertical="center"/>
    </xf>
    <xf numFmtId="49" fontId="11" fillId="0" borderId="69" xfId="9" applyNumberFormat="1" applyFont="1" applyFill="1" applyBorder="1" applyAlignment="1">
      <alignment vertical="center"/>
    </xf>
    <xf numFmtId="49" fontId="11" fillId="0" borderId="14" xfId="9" applyNumberFormat="1" applyFont="1" applyFill="1" applyBorder="1" applyAlignment="1">
      <alignment vertical="center"/>
    </xf>
    <xf numFmtId="49" fontId="11" fillId="0" borderId="16" xfId="9" applyNumberFormat="1" applyFont="1" applyFill="1" applyBorder="1" applyAlignment="1">
      <alignment vertical="center"/>
    </xf>
    <xf numFmtId="49" fontId="11" fillId="0" borderId="13" xfId="9" applyNumberFormat="1" applyFont="1" applyFill="1" applyBorder="1" applyAlignment="1">
      <alignment vertical="center"/>
    </xf>
    <xf numFmtId="49" fontId="11" fillId="0" borderId="22" xfId="9" applyNumberFormat="1" applyFont="1" applyFill="1" applyBorder="1" applyAlignment="1">
      <alignment vertical="center"/>
    </xf>
    <xf numFmtId="0" fontId="10" fillId="0" borderId="0" xfId="8" applyFont="1" applyFill="1" applyAlignment="1">
      <alignment horizontal="left" vertical="center"/>
    </xf>
    <xf numFmtId="0" fontId="10" fillId="0" borderId="25" xfId="8" applyFont="1" applyFill="1" applyBorder="1" applyAlignment="1">
      <alignment horizontal="left" vertical="center"/>
    </xf>
    <xf numFmtId="0" fontId="11" fillId="0" borderId="65" xfId="9" applyNumberFormat="1" applyFont="1" applyFill="1" applyBorder="1" applyAlignment="1">
      <alignment horizontal="left" vertical="center"/>
    </xf>
    <xf numFmtId="0" fontId="11" fillId="0" borderId="18" xfId="9" applyNumberFormat="1" applyFont="1" applyFill="1" applyBorder="1" applyAlignment="1">
      <alignment horizontal="left" vertical="center"/>
    </xf>
    <xf numFmtId="0" fontId="11" fillId="0" borderId="19" xfId="9" applyNumberFormat="1" applyFont="1" applyFill="1" applyBorder="1" applyAlignment="1">
      <alignment horizontal="left" vertical="center"/>
    </xf>
    <xf numFmtId="0" fontId="11" fillId="0" borderId="70" xfId="9" applyNumberFormat="1" applyFont="1" applyFill="1" applyBorder="1" applyAlignment="1">
      <alignment horizontal="left" vertical="center"/>
    </xf>
    <xf numFmtId="0" fontId="11" fillId="0" borderId="71" xfId="9" applyNumberFormat="1" applyFont="1" applyFill="1" applyBorder="1" applyAlignment="1">
      <alignment horizontal="left" vertical="center"/>
    </xf>
    <xf numFmtId="0" fontId="11" fillId="0" borderId="66" xfId="9" applyNumberFormat="1" applyFont="1" applyFill="1" applyBorder="1" applyAlignment="1">
      <alignment horizontal="left" vertical="center"/>
    </xf>
    <xf numFmtId="0" fontId="11" fillId="0" borderId="63" xfId="9" applyNumberFormat="1" applyFont="1" applyFill="1" applyBorder="1" applyAlignment="1">
      <alignment horizontal="left" vertical="center"/>
    </xf>
    <xf numFmtId="0" fontId="11" fillId="0" borderId="17" xfId="9" applyNumberFormat="1" applyFont="1" applyFill="1" applyBorder="1" applyAlignment="1">
      <alignment horizontal="left" vertical="center"/>
    </xf>
    <xf numFmtId="0" fontId="11" fillId="0" borderId="28" xfId="9" applyNumberFormat="1" applyFont="1" applyFill="1" applyBorder="1" applyAlignment="1">
      <alignment horizontal="left" vertical="center"/>
    </xf>
    <xf numFmtId="0" fontId="11" fillId="0" borderId="21" xfId="9" applyNumberFormat="1" applyFont="1" applyFill="1" applyBorder="1" applyAlignment="1">
      <alignment horizontal="left" vertical="center"/>
    </xf>
    <xf numFmtId="0" fontId="11" fillId="0" borderId="20" xfId="9" applyNumberFormat="1" applyFont="1" applyFill="1" applyBorder="1" applyAlignment="1">
      <alignment horizontal="left" vertical="center"/>
    </xf>
    <xf numFmtId="0" fontId="11" fillId="0" borderId="24" xfId="9" applyNumberFormat="1" applyFont="1" applyFill="1" applyBorder="1" applyAlignment="1">
      <alignment horizontal="left" vertical="center"/>
    </xf>
    <xf numFmtId="0" fontId="11" fillId="0" borderId="72" xfId="9" applyNumberFormat="1" applyFont="1" applyFill="1" applyBorder="1" applyAlignment="1">
      <alignment horizontal="left" vertical="center"/>
    </xf>
    <xf numFmtId="0" fontId="11" fillId="0" borderId="73" xfId="9" applyNumberFormat="1" applyFont="1" applyFill="1" applyBorder="1" applyAlignment="1">
      <alignment horizontal="left" vertical="center"/>
    </xf>
    <xf numFmtId="0" fontId="11" fillId="0" borderId="0" xfId="9" applyNumberFormat="1" applyFont="1" applyFill="1" applyBorder="1" applyAlignment="1">
      <alignment horizontal="left" vertical="center"/>
    </xf>
    <xf numFmtId="0" fontId="11" fillId="0" borderId="0" xfId="9" applyNumberFormat="1" applyFont="1" applyFill="1" applyAlignment="1">
      <alignment horizontal="left" vertical="center"/>
    </xf>
    <xf numFmtId="0" fontId="11" fillId="0" borderId="62" xfId="9" applyNumberFormat="1" applyFont="1" applyFill="1" applyBorder="1" applyAlignment="1">
      <alignment horizontal="left" vertical="center"/>
    </xf>
    <xf numFmtId="0" fontId="11" fillId="0" borderId="74" xfId="9" applyNumberFormat="1" applyFont="1" applyFill="1" applyBorder="1" applyAlignment="1">
      <alignment horizontal="left" vertical="center"/>
    </xf>
    <xf numFmtId="0" fontId="11" fillId="0" borderId="75" xfId="9" applyNumberFormat="1" applyFont="1" applyFill="1" applyBorder="1" applyAlignment="1">
      <alignment horizontal="left" vertical="center"/>
    </xf>
    <xf numFmtId="0" fontId="11" fillId="0" borderId="76" xfId="9" applyNumberFormat="1" applyFont="1" applyFill="1" applyBorder="1" applyAlignment="1">
      <alignment horizontal="left" vertical="center"/>
    </xf>
    <xf numFmtId="0" fontId="11" fillId="0" borderId="77" xfId="9" applyNumberFormat="1" applyFont="1" applyFill="1" applyBorder="1" applyAlignment="1">
      <alignment horizontal="left" vertical="center"/>
    </xf>
    <xf numFmtId="0" fontId="11" fillId="0" borderId="78" xfId="9" applyNumberFormat="1" applyFont="1" applyFill="1" applyBorder="1" applyAlignment="1">
      <alignment horizontal="left" vertical="center"/>
    </xf>
    <xf numFmtId="0" fontId="11" fillId="0" borderId="79" xfId="9" applyNumberFormat="1" applyFont="1" applyFill="1" applyBorder="1" applyAlignment="1">
      <alignment horizontal="left" vertical="center"/>
    </xf>
    <xf numFmtId="0" fontId="15" fillId="0" borderId="0" xfId="9" applyNumberFormat="1" applyFont="1" applyFill="1" applyAlignment="1">
      <alignment horizontal="left" vertical="center"/>
    </xf>
    <xf numFmtId="49" fontId="11" fillId="0" borderId="0" xfId="9" applyNumberFormat="1" applyFont="1" applyFill="1" applyBorder="1" applyAlignment="1">
      <alignment horizontal="left" vertical="center"/>
    </xf>
    <xf numFmtId="49" fontId="11" fillId="0" borderId="33" xfId="9" applyNumberFormat="1" applyFont="1" applyFill="1" applyBorder="1" applyAlignment="1">
      <alignment horizontal="left" vertical="center"/>
    </xf>
    <xf numFmtId="49" fontId="11" fillId="0" borderId="80" xfId="9" applyNumberFormat="1" applyFont="1" applyFill="1" applyBorder="1" applyAlignment="1">
      <alignment horizontal="left" vertical="center"/>
    </xf>
    <xf numFmtId="49" fontId="11" fillId="0" borderId="81" xfId="9" applyNumberFormat="1" applyFont="1" applyFill="1" applyBorder="1" applyAlignment="1">
      <alignment horizontal="left" vertical="center"/>
    </xf>
    <xf numFmtId="49" fontId="11" fillId="0" borderId="82" xfId="9" applyNumberFormat="1" applyFont="1" applyFill="1" applyBorder="1" applyAlignment="1">
      <alignment horizontal="left" vertical="center"/>
    </xf>
    <xf numFmtId="49" fontId="11" fillId="0" borderId="8" xfId="9" applyNumberFormat="1" applyFont="1" applyFill="1" applyBorder="1" applyAlignment="1">
      <alignment horizontal="left" vertical="center"/>
    </xf>
    <xf numFmtId="49" fontId="11" fillId="0" borderId="10" xfId="9" applyNumberFormat="1" applyFont="1" applyFill="1" applyBorder="1" applyAlignment="1">
      <alignment horizontal="left" vertical="center"/>
    </xf>
    <xf numFmtId="49" fontId="11" fillId="0" borderId="42" xfId="9" applyNumberFormat="1" applyFont="1" applyFill="1" applyBorder="1" applyAlignment="1">
      <alignment horizontal="left" vertical="center"/>
    </xf>
    <xf numFmtId="49" fontId="11" fillId="0" borderId="46" xfId="9" applyNumberFormat="1" applyFont="1" applyFill="1" applyBorder="1" applyAlignment="1">
      <alignment horizontal="left" vertical="center"/>
    </xf>
    <xf numFmtId="49" fontId="11" fillId="0" borderId="34" xfId="9" applyNumberFormat="1" applyFont="1" applyFill="1" applyBorder="1" applyAlignment="1">
      <alignment horizontal="left" vertical="center"/>
    </xf>
    <xf numFmtId="49" fontId="11" fillId="0" borderId="83" xfId="9" applyNumberFormat="1" applyFont="1" applyFill="1" applyBorder="1" applyAlignment="1">
      <alignment horizontal="left" vertical="center"/>
    </xf>
    <xf numFmtId="49" fontId="11" fillId="0" borderId="84" xfId="9" applyNumberFormat="1" applyFont="1" applyFill="1" applyBorder="1" applyAlignment="1">
      <alignment horizontal="left" vertical="center"/>
    </xf>
    <xf numFmtId="49" fontId="11" fillId="0" borderId="85" xfId="9" applyNumberFormat="1" applyFont="1" applyFill="1" applyBorder="1" applyAlignment="1">
      <alignment horizontal="left" vertical="center"/>
    </xf>
    <xf numFmtId="49" fontId="11" fillId="0" borderId="86" xfId="9" applyNumberFormat="1" applyFont="1" applyFill="1" applyBorder="1" applyAlignment="1">
      <alignment horizontal="left" vertical="center"/>
    </xf>
    <xf numFmtId="49" fontId="11" fillId="0" borderId="52" xfId="9" applyNumberFormat="1" applyFont="1" applyFill="1" applyBorder="1" applyAlignment="1">
      <alignment horizontal="left" vertical="center"/>
    </xf>
    <xf numFmtId="49" fontId="11" fillId="0" borderId="87" xfId="9" applyNumberFormat="1" applyFont="1" applyFill="1" applyBorder="1" applyAlignment="1">
      <alignment horizontal="left" vertical="center"/>
    </xf>
    <xf numFmtId="49" fontId="11" fillId="0" borderId="33" xfId="9" quotePrefix="1" applyNumberFormat="1" applyFont="1" applyFill="1" applyBorder="1" applyAlignment="1">
      <alignment horizontal="left" vertical="center"/>
    </xf>
    <xf numFmtId="49" fontId="11" fillId="0" borderId="0" xfId="9" quotePrefix="1" applyNumberFormat="1" applyFont="1" applyFill="1" applyBorder="1" applyAlignment="1">
      <alignment horizontal="left" vertical="center"/>
    </xf>
    <xf numFmtId="49" fontId="11" fillId="0" borderId="88" xfId="9" applyNumberFormat="1" applyFont="1" applyFill="1" applyBorder="1" applyAlignment="1">
      <alignment horizontal="left" vertical="center"/>
    </xf>
    <xf numFmtId="49" fontId="11" fillId="0" borderId="89" xfId="9" applyNumberFormat="1" applyFont="1" applyFill="1" applyBorder="1" applyAlignment="1">
      <alignment horizontal="left" vertical="center"/>
    </xf>
    <xf numFmtId="49" fontId="11" fillId="0" borderId="0" xfId="9" applyNumberFormat="1" applyFont="1" applyFill="1" applyAlignment="1">
      <alignment horizontal="left" vertical="center"/>
    </xf>
    <xf numFmtId="49" fontId="11" fillId="0" borderId="68" xfId="9" applyNumberFormat="1" applyFont="1" applyFill="1" applyBorder="1" applyAlignment="1">
      <alignment horizontal="left" vertical="center"/>
    </xf>
    <xf numFmtId="49" fontId="11" fillId="0" borderId="65" xfId="9" applyNumberFormat="1" applyFont="1" applyFill="1" applyBorder="1" applyAlignment="1">
      <alignment horizontal="left" vertical="center"/>
    </xf>
    <xf numFmtId="49" fontId="11" fillId="0" borderId="66" xfId="9" applyNumberFormat="1" applyFont="1" applyFill="1" applyBorder="1" applyAlignment="1">
      <alignment horizontal="left" vertical="center"/>
    </xf>
    <xf numFmtId="49" fontId="11" fillId="0" borderId="17" xfId="9" applyNumberFormat="1" applyFont="1" applyFill="1" applyBorder="1" applyAlignment="1">
      <alignment horizontal="left" vertical="center"/>
    </xf>
    <xf numFmtId="49" fontId="11" fillId="0" borderId="18" xfId="9" applyNumberFormat="1" applyFont="1" applyFill="1" applyBorder="1" applyAlignment="1">
      <alignment horizontal="left" vertical="center"/>
    </xf>
    <xf numFmtId="49" fontId="11" fillId="0" borderId="19" xfId="9" applyNumberFormat="1" applyFont="1" applyFill="1" applyBorder="1" applyAlignment="1">
      <alignment horizontal="left" vertical="center"/>
    </xf>
    <xf numFmtId="49" fontId="11" fillId="0" borderId="62" xfId="9" applyNumberFormat="1" applyFont="1" applyFill="1" applyBorder="1" applyAlignment="1">
      <alignment horizontal="left" vertical="center"/>
    </xf>
    <xf numFmtId="49" fontId="11" fillId="0" borderId="67" xfId="9" applyNumberFormat="1" applyFont="1" applyFill="1" applyBorder="1" applyAlignment="1">
      <alignment horizontal="left" vertical="center"/>
    </xf>
    <xf numFmtId="49" fontId="15" fillId="0" borderId="0" xfId="9" applyNumberFormat="1" applyFont="1" applyFill="1" applyAlignment="1">
      <alignment horizontal="left" vertical="center"/>
    </xf>
    <xf numFmtId="0" fontId="11" fillId="0" borderId="90" xfId="9" applyNumberFormat="1" applyFont="1" applyFill="1" applyBorder="1" applyAlignment="1">
      <alignment horizontal="left" vertical="center"/>
    </xf>
    <xf numFmtId="0" fontId="11" fillId="0" borderId="8" xfId="9" applyNumberFormat="1" applyFont="1" applyFill="1" applyBorder="1" applyAlignment="1">
      <alignment horizontal="left" vertical="center"/>
    </xf>
    <xf numFmtId="0" fontId="11" fillId="0" borderId="10" xfId="9" applyNumberFormat="1" applyFont="1" applyFill="1" applyBorder="1" applyAlignment="1">
      <alignment horizontal="left" vertical="center"/>
    </xf>
    <xf numFmtId="0" fontId="11" fillId="0" borderId="91" xfId="9" applyNumberFormat="1" applyFont="1" applyFill="1" applyBorder="1" applyAlignment="1">
      <alignment horizontal="left" vertical="center"/>
    </xf>
    <xf numFmtId="0" fontId="11" fillId="0" borderId="81" xfId="9" applyNumberFormat="1" applyFont="1" applyFill="1" applyBorder="1" applyAlignment="1">
      <alignment horizontal="left" vertical="center"/>
    </xf>
    <xf numFmtId="0" fontId="11" fillId="0" borderId="80" xfId="9" applyNumberFormat="1" applyFont="1" applyFill="1" applyBorder="1" applyAlignment="1">
      <alignment horizontal="left" vertical="center"/>
    </xf>
    <xf numFmtId="0" fontId="11" fillId="0" borderId="92" xfId="9" applyNumberFormat="1" applyFont="1" applyFill="1" applyBorder="1" applyAlignment="1">
      <alignment horizontal="left" vertical="center"/>
    </xf>
    <xf numFmtId="0" fontId="15" fillId="0" borderId="0" xfId="9" applyNumberFormat="1" applyFill="1" applyAlignment="1">
      <alignment horizontal="left" vertical="center"/>
    </xf>
    <xf numFmtId="0" fontId="7" fillId="0" borderId="7" xfId="9" applyNumberFormat="1" applyFont="1" applyFill="1" applyBorder="1" applyAlignment="1">
      <alignment vertical="center" shrinkToFit="1"/>
    </xf>
    <xf numFmtId="0" fontId="11" fillId="0" borderId="12" xfId="9" applyNumberFormat="1" applyFont="1" applyFill="1" applyBorder="1" applyAlignment="1">
      <alignment vertical="center" shrinkToFit="1"/>
    </xf>
    <xf numFmtId="0" fontId="11" fillId="0" borderId="93" xfId="9" applyNumberFormat="1" applyFont="1" applyFill="1" applyBorder="1" applyAlignment="1">
      <alignment vertical="center" shrinkToFit="1"/>
    </xf>
    <xf numFmtId="0" fontId="11" fillId="0" borderId="94" xfId="9" applyNumberFormat="1" applyFont="1" applyFill="1" applyBorder="1" applyAlignment="1">
      <alignment vertical="center" shrinkToFit="1"/>
    </xf>
    <xf numFmtId="0" fontId="11" fillId="0" borderId="0" xfId="9" applyNumberFormat="1" applyFont="1" applyFill="1" applyAlignment="1">
      <alignment vertical="center" shrinkToFit="1"/>
    </xf>
    <xf numFmtId="0" fontId="11" fillId="0" borderId="95" xfId="9" applyNumberFormat="1" applyFont="1" applyFill="1" applyBorder="1" applyAlignment="1">
      <alignment vertical="center" shrinkToFit="1"/>
    </xf>
    <xf numFmtId="0" fontId="11" fillId="0" borderId="33" xfId="9" applyNumberFormat="1" applyFont="1" applyFill="1" applyBorder="1" applyAlignment="1">
      <alignment vertical="center" shrinkToFit="1"/>
    </xf>
    <xf numFmtId="0" fontId="12" fillId="0" borderId="33" xfId="9" applyNumberFormat="1" applyFont="1" applyFill="1" applyBorder="1" applyAlignment="1">
      <alignment vertical="center" shrinkToFit="1"/>
    </xf>
    <xf numFmtId="0" fontId="11" fillId="0" borderId="59" xfId="9" applyNumberFormat="1" applyFont="1" applyFill="1" applyBorder="1" applyAlignment="1">
      <alignment vertical="center" shrinkToFit="1"/>
    </xf>
    <xf numFmtId="0" fontId="11" fillId="0" borderId="32" xfId="9" applyNumberFormat="1" applyFont="1" applyFill="1" applyBorder="1" applyAlignment="1">
      <alignment vertical="center" shrinkToFit="1"/>
    </xf>
    <xf numFmtId="0" fontId="11" fillId="0" borderId="1" xfId="9" applyNumberFormat="1" applyFont="1" applyFill="1" applyBorder="1" applyAlignment="1">
      <alignment vertical="center" shrinkToFit="1"/>
    </xf>
    <xf numFmtId="0" fontId="12" fillId="0" borderId="7" xfId="9" applyNumberFormat="1" applyFont="1" applyFill="1" applyBorder="1" applyAlignment="1">
      <alignment vertical="center" shrinkToFit="1"/>
    </xf>
    <xf numFmtId="0" fontId="11" fillId="0" borderId="9" xfId="9" applyNumberFormat="1" applyFont="1" applyFill="1" applyBorder="1" applyAlignment="1">
      <alignment vertical="center" shrinkToFit="1"/>
    </xf>
    <xf numFmtId="0" fontId="11" fillId="0" borderId="87" xfId="9" applyNumberFormat="1" applyFont="1" applyFill="1" applyBorder="1" applyAlignment="1">
      <alignment vertical="center" shrinkToFit="1"/>
    </xf>
    <xf numFmtId="0" fontId="11" fillId="0" borderId="0" xfId="9" applyNumberFormat="1" applyFont="1" applyFill="1" applyBorder="1" applyAlignment="1">
      <alignment vertical="center" shrinkToFit="1"/>
    </xf>
    <xf numFmtId="0" fontId="11" fillId="0" borderId="4" xfId="9" applyNumberFormat="1" applyFont="1" applyFill="1" applyBorder="1" applyAlignment="1">
      <alignment vertical="center" shrinkToFit="1"/>
    </xf>
    <xf numFmtId="0" fontId="11" fillId="0" borderId="11" xfId="9" applyNumberFormat="1" applyFont="1" applyFill="1" applyBorder="1" applyAlignment="1">
      <alignment vertical="center" shrinkToFit="1"/>
    </xf>
    <xf numFmtId="0" fontId="11" fillId="0" borderId="23" xfId="9" applyNumberFormat="1" applyFont="1" applyFill="1" applyBorder="1" applyAlignment="1">
      <alignment vertical="center" shrinkToFit="1"/>
    </xf>
    <xf numFmtId="0" fontId="11" fillId="0" borderId="3" xfId="9" applyNumberFormat="1" applyFont="1" applyFill="1" applyBorder="1" applyAlignment="1">
      <alignment vertical="center" shrinkToFit="1"/>
    </xf>
    <xf numFmtId="0" fontId="12" fillId="0" borderId="1" xfId="9" applyNumberFormat="1" applyFont="1" applyFill="1" applyBorder="1" applyAlignment="1">
      <alignment vertical="center" shrinkToFit="1"/>
    </xf>
    <xf numFmtId="0" fontId="11" fillId="0" borderId="52" xfId="9" applyNumberFormat="1" applyFont="1" applyFill="1" applyBorder="1" applyAlignment="1">
      <alignment vertical="center" shrinkToFit="1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179" fontId="0" fillId="0" borderId="0" xfId="0" applyNumberFormat="1" applyFont="1" applyFill="1"/>
    <xf numFmtId="0" fontId="5" fillId="0" borderId="0" xfId="0" applyFont="1" applyFill="1"/>
    <xf numFmtId="0" fontId="0" fillId="0" borderId="7" xfId="0" applyFont="1" applyFill="1" applyBorder="1"/>
    <xf numFmtId="0" fontId="0" fillId="0" borderId="8" xfId="0" applyFont="1" applyFill="1" applyBorder="1" applyAlignment="1">
      <alignment horizontal="center"/>
    </xf>
    <xf numFmtId="0" fontId="0" fillId="0" borderId="81" xfId="0" applyFont="1" applyFill="1" applyBorder="1"/>
    <xf numFmtId="179" fontId="0" fillId="0" borderId="64" xfId="0" applyNumberFormat="1" applyFont="1" applyFill="1" applyBorder="1" applyAlignment="1">
      <alignment horizontal="center"/>
    </xf>
    <xf numFmtId="0" fontId="0" fillId="0" borderId="5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82" xfId="0" applyFont="1" applyFill="1" applyBorder="1"/>
    <xf numFmtId="179" fontId="0" fillId="0" borderId="14" xfId="0" applyNumberFormat="1" applyFont="1" applyFill="1" applyBorder="1" applyAlignment="1">
      <alignment horizontal="center"/>
    </xf>
    <xf numFmtId="0" fontId="0" fillId="0" borderId="6" xfId="0" applyFont="1" applyFill="1" applyBorder="1"/>
    <xf numFmtId="0" fontId="0" fillId="0" borderId="80" xfId="0" applyFont="1" applyFill="1" applyBorder="1"/>
    <xf numFmtId="0" fontId="0" fillId="0" borderId="10" xfId="0" applyFont="1" applyFill="1" applyBorder="1" applyAlignment="1">
      <alignment horizontal="center"/>
    </xf>
    <xf numFmtId="0" fontId="0" fillId="0" borderId="13" xfId="0" applyFont="1" applyFill="1" applyBorder="1"/>
    <xf numFmtId="179" fontId="0" fillId="0" borderId="7" xfId="1" applyNumberFormat="1" applyFont="1" applyFill="1" applyBorder="1" applyAlignment="1">
      <alignment vertical="center"/>
    </xf>
    <xf numFmtId="179" fontId="0" fillId="0" borderId="64" xfId="1" applyNumberFormat="1" applyFont="1" applyFill="1" applyBorder="1" applyAlignment="1">
      <alignment vertical="center"/>
    </xf>
    <xf numFmtId="179" fontId="0" fillId="0" borderId="81" xfId="1" applyNumberFormat="1" applyFont="1" applyFill="1" applyBorder="1" applyAlignment="1">
      <alignment vertical="center"/>
    </xf>
    <xf numFmtId="179" fontId="0" fillId="0" borderId="5" xfId="1" applyNumberFormat="1" applyFont="1" applyFill="1" applyBorder="1" applyAlignment="1">
      <alignment vertical="center"/>
    </xf>
    <xf numFmtId="179" fontId="0" fillId="0" borderId="14" xfId="1" applyNumberFormat="1" applyFont="1" applyFill="1" applyBorder="1" applyAlignment="1">
      <alignment vertical="center"/>
    </xf>
    <xf numFmtId="179" fontId="0" fillId="0" borderId="82" xfId="1" applyNumberFormat="1" applyFont="1" applyFill="1" applyBorder="1" applyAlignment="1">
      <alignment vertical="center"/>
    </xf>
    <xf numFmtId="179" fontId="0" fillId="0" borderId="6" xfId="1" applyNumberFormat="1" applyFont="1" applyFill="1" applyBorder="1" applyAlignment="1">
      <alignment vertical="center"/>
    </xf>
    <xf numFmtId="179" fontId="0" fillId="0" borderId="16" xfId="1" applyNumberFormat="1" applyFont="1" applyFill="1" applyBorder="1" applyAlignment="1">
      <alignment vertical="center"/>
    </xf>
    <xf numFmtId="179" fontId="0" fillId="0" borderId="80" xfId="1" applyNumberFormat="1" applyFont="1" applyFill="1" applyBorder="1" applyAlignment="1">
      <alignment vertical="center"/>
    </xf>
    <xf numFmtId="0" fontId="0" fillId="0" borderId="15" xfId="0" applyFont="1" applyFill="1" applyBorder="1"/>
    <xf numFmtId="0" fontId="0" fillId="0" borderId="91" xfId="0" applyFont="1" applyFill="1" applyBorder="1"/>
    <xf numFmtId="179" fontId="0" fillId="0" borderId="15" xfId="1" applyNumberFormat="1" applyFont="1" applyFill="1" applyBorder="1" applyAlignment="1">
      <alignment vertical="center"/>
    </xf>
    <xf numFmtId="179" fontId="0" fillId="0" borderId="13" xfId="1" applyNumberFormat="1" applyFont="1" applyFill="1" applyBorder="1" applyAlignment="1">
      <alignment vertical="center"/>
    </xf>
    <xf numFmtId="179" fontId="0" fillId="0" borderId="91" xfId="1" applyNumberFormat="1" applyFont="1" applyFill="1" applyBorder="1" applyAlignment="1">
      <alignment vertical="center"/>
    </xf>
    <xf numFmtId="0" fontId="0" fillId="0" borderId="87" xfId="0" applyFont="1" applyFill="1" applyBorder="1"/>
    <xf numFmtId="179" fontId="0" fillId="0" borderId="13" xfId="0" applyNumberFormat="1" applyFont="1" applyFill="1" applyBorder="1"/>
    <xf numFmtId="179" fontId="0" fillId="0" borderId="91" xfId="0" applyNumberFormat="1" applyFont="1" applyFill="1" applyBorder="1"/>
    <xf numFmtId="0" fontId="0" fillId="0" borderId="10" xfId="0" applyFont="1" applyFill="1" applyBorder="1"/>
    <xf numFmtId="179" fontId="0" fillId="0" borderId="16" xfId="0" applyNumberFormat="1" applyFont="1" applyFill="1" applyBorder="1"/>
    <xf numFmtId="179" fontId="0" fillId="0" borderId="80" xfId="0" applyNumberFormat="1" applyFont="1" applyFill="1" applyBorder="1"/>
    <xf numFmtId="0" fontId="3" fillId="0" borderId="0" xfId="0" applyFont="1" applyFill="1"/>
    <xf numFmtId="0" fontId="0" fillId="0" borderId="96" xfId="0" applyFont="1" applyFill="1" applyBorder="1" applyAlignment="1">
      <alignment horizontal="center"/>
    </xf>
    <xf numFmtId="0" fontId="0" fillId="0" borderId="97" xfId="0" applyFont="1" applyFill="1" applyBorder="1" applyAlignment="1">
      <alignment horizontal="center"/>
    </xf>
    <xf numFmtId="0" fontId="0" fillId="0" borderId="98" xfId="0" applyFont="1" applyFill="1" applyBorder="1" applyAlignment="1">
      <alignment horizontal="center"/>
    </xf>
    <xf numFmtId="0" fontId="0" fillId="0" borderId="99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8" xfId="0" applyFont="1" applyFill="1" applyBorder="1"/>
    <xf numFmtId="0" fontId="34" fillId="0" borderId="0" xfId="7">
      <alignment vertical="center"/>
    </xf>
    <xf numFmtId="0" fontId="17" fillId="0" borderId="0" xfId="5" applyFont="1" applyFill="1" applyAlignment="1">
      <alignment horizontal="centerContinuous" vertical="center"/>
    </xf>
    <xf numFmtId="0" fontId="10" fillId="0" borderId="0" xfId="5" applyFont="1" applyFill="1" applyAlignment="1">
      <alignment horizontal="centerContinuous" vertical="center" shrinkToFit="1"/>
    </xf>
    <xf numFmtId="0" fontId="10" fillId="0" borderId="0" xfId="5" applyFont="1" applyFill="1" applyAlignment="1">
      <alignment horizontal="centerContinuous" vertical="center"/>
    </xf>
    <xf numFmtId="0" fontId="8" fillId="0" borderId="0" xfId="5" applyFont="1" applyFill="1" applyAlignment="1">
      <alignment horizontal="centerContinuous" vertical="center"/>
    </xf>
    <xf numFmtId="49" fontId="8" fillId="0" borderId="0" xfId="5" applyNumberFormat="1" applyFont="1" applyFill="1" applyAlignment="1">
      <alignment horizontal="centerContinuous" vertical="center"/>
    </xf>
    <xf numFmtId="0" fontId="8" fillId="0" borderId="0" xfId="5" applyFont="1" applyFill="1" applyAlignment="1">
      <alignment horizontal="centerContinuous" vertical="center" shrinkToFit="1"/>
    </xf>
    <xf numFmtId="49" fontId="19" fillId="0" borderId="0" xfId="11" applyNumberFormat="1" applyFont="1" applyFill="1" applyAlignment="1">
      <alignment vertical="center"/>
    </xf>
    <xf numFmtId="0" fontId="10" fillId="0" borderId="0" xfId="5" applyFont="1" applyFill="1" applyAlignment="1">
      <alignment vertical="center" shrinkToFit="1"/>
    </xf>
    <xf numFmtId="0" fontId="10" fillId="0" borderId="0" xfId="5" applyFont="1" applyFill="1" applyAlignment="1">
      <alignment vertical="center"/>
    </xf>
    <xf numFmtId="0" fontId="8" fillId="0" borderId="0" xfId="5" applyFont="1" applyFill="1" applyAlignment="1">
      <alignment vertical="center"/>
    </xf>
    <xf numFmtId="49" fontId="8" fillId="0" borderId="0" xfId="5" applyNumberFormat="1" applyFont="1" applyFill="1" applyAlignment="1">
      <alignment horizontal="center" vertical="center"/>
    </xf>
    <xf numFmtId="0" fontId="8" fillId="0" borderId="0" xfId="5" applyFont="1" applyFill="1" applyAlignment="1">
      <alignment vertical="center" shrinkToFit="1"/>
    </xf>
    <xf numFmtId="0" fontId="34" fillId="0" borderId="0" xfId="7" applyBorder="1">
      <alignment vertical="center"/>
    </xf>
    <xf numFmtId="49" fontId="8" fillId="2" borderId="5" xfId="5" applyNumberFormat="1" applyFont="1" applyFill="1" applyBorder="1" applyAlignment="1">
      <alignment horizontal="right" vertical="center" shrinkToFit="1"/>
    </xf>
    <xf numFmtId="180" fontId="8" fillId="2" borderId="0" xfId="5" applyNumberFormat="1" applyFont="1" applyFill="1" applyBorder="1" applyAlignment="1">
      <alignment vertical="center" shrinkToFit="1"/>
    </xf>
    <xf numFmtId="0" fontId="8" fillId="2" borderId="14" xfId="5" applyFont="1" applyFill="1" applyBorder="1" applyAlignment="1">
      <alignment vertical="center" shrinkToFit="1"/>
    </xf>
    <xf numFmtId="38" fontId="8" fillId="0" borderId="5" xfId="5" applyNumberFormat="1" applyFont="1" applyFill="1" applyBorder="1" applyAlignment="1">
      <alignment vertical="center" shrinkToFit="1"/>
    </xf>
    <xf numFmtId="0" fontId="8" fillId="0" borderId="5" xfId="5" applyFont="1" applyFill="1" applyBorder="1" applyAlignment="1">
      <alignment vertical="center" shrinkToFit="1"/>
    </xf>
    <xf numFmtId="49" fontId="8" fillId="0" borderId="5" xfId="5" applyNumberFormat="1" applyFont="1" applyFill="1" applyBorder="1" applyAlignment="1">
      <alignment horizontal="center" vertical="center" shrinkToFit="1"/>
    </xf>
    <xf numFmtId="49" fontId="8" fillId="0" borderId="14" xfId="5" applyNumberFormat="1" applyFont="1" applyFill="1" applyBorder="1" applyAlignment="1">
      <alignment horizontal="center" vertical="center" shrinkToFit="1"/>
    </xf>
    <xf numFmtId="49" fontId="8" fillId="0" borderId="82" xfId="5" applyNumberFormat="1" applyFont="1" applyFill="1" applyBorder="1" applyAlignment="1">
      <alignment horizontal="center" vertical="center" shrinkToFit="1"/>
    </xf>
    <xf numFmtId="0" fontId="8" fillId="0" borderId="5" xfId="5" applyFont="1" applyFill="1" applyBorder="1" applyAlignment="1">
      <alignment vertical="center"/>
    </xf>
    <xf numFmtId="38" fontId="8" fillId="0" borderId="14" xfId="5" applyNumberFormat="1" applyFont="1" applyFill="1" applyBorder="1" applyAlignment="1">
      <alignment vertical="center" shrinkToFit="1"/>
    </xf>
    <xf numFmtId="0" fontId="8" fillId="0" borderId="82" xfId="5" applyFont="1" applyFill="1" applyBorder="1" applyAlignment="1">
      <alignment vertical="center" shrinkToFit="1"/>
    </xf>
    <xf numFmtId="0" fontId="8" fillId="2" borderId="100" xfId="5" applyFont="1" applyFill="1" applyBorder="1" applyAlignment="1">
      <alignment vertical="center" shrinkToFit="1"/>
    </xf>
    <xf numFmtId="49" fontId="8" fillId="2" borderId="101" xfId="5" applyNumberFormat="1" applyFont="1" applyFill="1" applyBorder="1" applyAlignment="1">
      <alignment horizontal="right" vertical="center" shrinkToFit="1"/>
    </xf>
    <xf numFmtId="180" fontId="8" fillId="2" borderId="102" xfId="5" applyNumberFormat="1" applyFont="1" applyFill="1" applyBorder="1" applyAlignment="1">
      <alignment vertical="center" shrinkToFit="1"/>
    </xf>
    <xf numFmtId="0" fontId="8" fillId="2" borderId="103" xfId="5" applyFont="1" applyFill="1" applyBorder="1" applyAlignment="1">
      <alignment vertical="center" shrinkToFit="1"/>
    </xf>
    <xf numFmtId="180" fontId="8" fillId="2" borderId="10" xfId="5" applyNumberFormat="1" applyFont="1" applyFill="1" applyBorder="1" applyAlignment="1">
      <alignment vertical="center" shrinkToFit="1"/>
    </xf>
    <xf numFmtId="49" fontId="8" fillId="2" borderId="6" xfId="5" applyNumberFormat="1" applyFont="1" applyFill="1" applyBorder="1" applyAlignment="1">
      <alignment horizontal="right" vertical="center" shrinkToFit="1"/>
    </xf>
    <xf numFmtId="49" fontId="8" fillId="2" borderId="7" xfId="5" applyNumberFormat="1" applyFont="1" applyFill="1" applyBorder="1" applyAlignment="1">
      <alignment horizontal="right" vertical="center" shrinkToFit="1"/>
    </xf>
    <xf numFmtId="180" fontId="8" fillId="2" borderId="8" xfId="5" applyNumberFormat="1" applyFont="1" applyFill="1" applyBorder="1" applyAlignment="1">
      <alignment vertical="center" shrinkToFit="1"/>
    </xf>
    <xf numFmtId="0" fontId="8" fillId="2" borderId="64" xfId="5" applyFont="1" applyFill="1" applyBorder="1" applyAlignment="1">
      <alignment vertical="center" shrinkToFit="1"/>
    </xf>
    <xf numFmtId="0" fontId="8" fillId="0" borderId="7" xfId="5" applyFont="1" applyFill="1" applyBorder="1" applyAlignment="1">
      <alignment vertical="center" shrinkToFit="1"/>
    </xf>
    <xf numFmtId="49" fontId="8" fillId="0" borderId="7" xfId="5" applyNumberFormat="1" applyFont="1" applyFill="1" applyBorder="1" applyAlignment="1">
      <alignment horizontal="center" vertical="center" shrinkToFit="1"/>
    </xf>
    <xf numFmtId="49" fontId="8" fillId="2" borderId="104" xfId="5" applyNumberFormat="1" applyFont="1" applyFill="1" applyBorder="1" applyAlignment="1">
      <alignment horizontal="right" vertical="center" shrinkToFit="1"/>
    </xf>
    <xf numFmtId="180" fontId="8" fillId="2" borderId="105" xfId="5" applyNumberFormat="1" applyFont="1" applyFill="1" applyBorder="1" applyAlignment="1">
      <alignment vertical="center" shrinkToFit="1"/>
    </xf>
    <xf numFmtId="0" fontId="8" fillId="0" borderId="100" xfId="5" applyFont="1" applyFill="1" applyBorder="1" applyAlignment="1">
      <alignment vertical="center" shrinkToFit="1"/>
    </xf>
    <xf numFmtId="0" fontId="8" fillId="2" borderId="16" xfId="5" applyFont="1" applyFill="1" applyBorder="1" applyAlignment="1">
      <alignment vertical="center" shrinkToFit="1"/>
    </xf>
    <xf numFmtId="0" fontId="8" fillId="0" borderId="6" xfId="5" applyFont="1" applyFill="1" applyBorder="1" applyAlignment="1">
      <alignment vertical="center" shrinkToFit="1"/>
    </xf>
    <xf numFmtId="38" fontId="8" fillId="0" borderId="6" xfId="5" applyNumberFormat="1" applyFont="1" applyFill="1" applyBorder="1" applyAlignment="1">
      <alignment vertical="center" shrinkToFit="1"/>
    </xf>
    <xf numFmtId="49" fontId="8" fillId="0" borderId="6" xfId="5" applyNumberFormat="1" applyFont="1" applyFill="1" applyBorder="1" applyAlignment="1">
      <alignment horizontal="center" vertical="center" shrinkToFit="1"/>
    </xf>
    <xf numFmtId="0" fontId="8" fillId="0" borderId="16" xfId="5" applyFont="1" applyFill="1" applyBorder="1" applyAlignment="1">
      <alignment vertical="center" shrinkToFit="1"/>
    </xf>
    <xf numFmtId="49" fontId="8" fillId="2" borderId="106" xfId="5" applyNumberFormat="1" applyFont="1" applyFill="1" applyBorder="1" applyAlignment="1">
      <alignment horizontal="right" vertical="center" shrinkToFit="1"/>
    </xf>
    <xf numFmtId="180" fontId="8" fillId="2" borderId="107" xfId="5" applyNumberFormat="1" applyFont="1" applyFill="1" applyBorder="1" applyAlignment="1">
      <alignment vertical="center" shrinkToFit="1"/>
    </xf>
    <xf numFmtId="0" fontId="8" fillId="2" borderId="108" xfId="5" applyFont="1" applyFill="1" applyBorder="1" applyAlignment="1">
      <alignment vertical="center" shrinkToFit="1"/>
    </xf>
    <xf numFmtId="0" fontId="8" fillId="0" borderId="103" xfId="5" applyFont="1" applyFill="1" applyBorder="1" applyAlignment="1">
      <alignment vertical="center" shrinkToFit="1"/>
    </xf>
    <xf numFmtId="0" fontId="8" fillId="0" borderId="14" xfId="5" applyFont="1" applyFill="1" applyBorder="1" applyAlignment="1">
      <alignment vertical="center" shrinkToFit="1"/>
    </xf>
    <xf numFmtId="38" fontId="8" fillId="0" borderId="16" xfId="5" applyNumberFormat="1" applyFont="1" applyFill="1" applyBorder="1" applyAlignment="1">
      <alignment vertical="center" shrinkToFit="1"/>
    </xf>
    <xf numFmtId="49" fontId="8" fillId="2" borderId="109" xfId="5" applyNumberFormat="1" applyFont="1" applyFill="1" applyBorder="1" applyAlignment="1">
      <alignment horizontal="right" vertical="center" shrinkToFit="1"/>
    </xf>
    <xf numFmtId="180" fontId="8" fillId="2" borderId="110" xfId="5" applyNumberFormat="1" applyFont="1" applyFill="1" applyBorder="1" applyAlignment="1">
      <alignment vertical="center" shrinkToFit="1"/>
    </xf>
    <xf numFmtId="49" fontId="8" fillId="3" borderId="109" xfId="5" applyNumberFormat="1" applyFont="1" applyFill="1" applyBorder="1" applyAlignment="1">
      <alignment horizontal="right" vertical="center" shrinkToFit="1"/>
    </xf>
    <xf numFmtId="180" fontId="8" fillId="3" borderId="110" xfId="5" applyNumberFormat="1" applyFont="1" applyFill="1" applyBorder="1" applyAlignment="1">
      <alignment vertical="center" shrinkToFit="1"/>
    </xf>
    <xf numFmtId="0" fontId="8" fillId="3" borderId="111" xfId="5" applyFont="1" applyFill="1" applyBorder="1" applyAlignment="1">
      <alignment vertical="center" shrinkToFit="1"/>
    </xf>
    <xf numFmtId="49" fontId="8" fillId="3" borderId="5" xfId="5" applyNumberFormat="1" applyFont="1" applyFill="1" applyBorder="1" applyAlignment="1">
      <alignment horizontal="right" vertical="center" shrinkToFit="1"/>
    </xf>
    <xf numFmtId="180" fontId="8" fillId="3" borderId="0" xfId="5" applyNumberFormat="1" applyFont="1" applyFill="1" applyBorder="1" applyAlignment="1">
      <alignment vertical="center" shrinkToFit="1"/>
    </xf>
    <xf numFmtId="0" fontId="8" fillId="3" borderId="103" xfId="5" applyFont="1" applyFill="1" applyBorder="1" applyAlignment="1">
      <alignment vertical="center" shrinkToFit="1"/>
    </xf>
    <xf numFmtId="0" fontId="8" fillId="3" borderId="14" xfId="5" applyFont="1" applyFill="1" applyBorder="1" applyAlignment="1">
      <alignment vertical="center" shrinkToFit="1"/>
    </xf>
    <xf numFmtId="49" fontId="8" fillId="3" borderId="6" xfId="5" applyNumberFormat="1" applyFont="1" applyFill="1" applyBorder="1" applyAlignment="1">
      <alignment horizontal="right" vertical="center" shrinkToFit="1"/>
    </xf>
    <xf numFmtId="180" fontId="8" fillId="3" borderId="10" xfId="5" applyNumberFormat="1" applyFont="1" applyFill="1" applyBorder="1" applyAlignment="1">
      <alignment vertical="center" shrinkToFit="1"/>
    </xf>
    <xf numFmtId="0" fontId="8" fillId="3" borderId="16" xfId="5" applyFont="1" applyFill="1" applyBorder="1" applyAlignment="1">
      <alignment vertical="center" shrinkToFit="1"/>
    </xf>
    <xf numFmtId="49" fontId="8" fillId="0" borderId="16" xfId="5" applyNumberFormat="1" applyFont="1" applyFill="1" applyBorder="1" applyAlignment="1">
      <alignment horizontal="center" vertical="center" shrinkToFit="1"/>
    </xf>
    <xf numFmtId="49" fontId="8" fillId="3" borderId="7" xfId="5" applyNumberFormat="1" applyFont="1" applyFill="1" applyBorder="1" applyAlignment="1">
      <alignment horizontal="right" vertical="center" shrinkToFit="1"/>
    </xf>
    <xf numFmtId="180" fontId="8" fillId="3" borderId="8" xfId="5" applyNumberFormat="1" applyFont="1" applyFill="1" applyBorder="1" applyAlignment="1">
      <alignment vertical="center" shrinkToFit="1"/>
    </xf>
    <xf numFmtId="0" fontId="8" fillId="3" borderId="64" xfId="5" applyFont="1" applyFill="1" applyBorder="1" applyAlignment="1">
      <alignment vertical="center" shrinkToFit="1"/>
    </xf>
    <xf numFmtId="0" fontId="8" fillId="2" borderId="111" xfId="5" applyFont="1" applyFill="1" applyBorder="1" applyAlignment="1">
      <alignment vertical="center" shrinkToFit="1"/>
    </xf>
    <xf numFmtId="0" fontId="8" fillId="0" borderId="80" xfId="5" applyFont="1" applyFill="1" applyBorder="1" applyAlignment="1">
      <alignment vertical="center" shrinkToFit="1"/>
    </xf>
    <xf numFmtId="0" fontId="8" fillId="2" borderId="112" xfId="5" applyFont="1" applyFill="1" applyBorder="1" applyAlignment="1">
      <alignment vertical="center" shrinkToFit="1"/>
    </xf>
    <xf numFmtId="49" fontId="8" fillId="2" borderId="15" xfId="5" applyNumberFormat="1" applyFont="1" applyFill="1" applyBorder="1" applyAlignment="1">
      <alignment horizontal="right" vertical="center" shrinkToFit="1"/>
    </xf>
    <xf numFmtId="180" fontId="8" fillId="2" borderId="87" xfId="5" applyNumberFormat="1" applyFont="1" applyFill="1" applyBorder="1" applyAlignment="1">
      <alignment vertical="center" shrinkToFit="1"/>
    </xf>
    <xf numFmtId="0" fontId="8" fillId="2" borderId="13" xfId="5" applyFont="1" applyFill="1" applyBorder="1" applyAlignment="1">
      <alignment vertical="center" shrinkToFit="1"/>
    </xf>
    <xf numFmtId="49" fontId="8" fillId="0" borderId="64" xfId="5" applyNumberFormat="1" applyFont="1" applyFill="1" applyBorder="1" applyAlignment="1">
      <alignment horizontal="center" vertical="center" shrinkToFit="1"/>
    </xf>
    <xf numFmtId="0" fontId="8" fillId="0" borderId="104" xfId="5" applyFont="1" applyFill="1" applyBorder="1" applyAlignment="1">
      <alignment vertical="center" shrinkToFit="1"/>
    </xf>
    <xf numFmtId="0" fontId="8" fillId="0" borderId="64" xfId="5" applyFont="1" applyFill="1" applyBorder="1" applyAlignment="1">
      <alignment vertical="center" shrinkToFit="1"/>
    </xf>
    <xf numFmtId="49" fontId="8" fillId="0" borderId="80" xfId="5" applyNumberFormat="1" applyFont="1" applyFill="1" applyBorder="1" applyAlignment="1">
      <alignment horizontal="center" vertical="center" shrinkToFit="1"/>
    </xf>
    <xf numFmtId="49" fontId="8" fillId="0" borderId="81" xfId="5" applyNumberFormat="1" applyFont="1" applyFill="1" applyBorder="1" applyAlignment="1">
      <alignment horizontal="center" vertical="center" shrinkToFit="1"/>
    </xf>
    <xf numFmtId="180" fontId="8" fillId="3" borderId="81" xfId="5" applyNumberFormat="1" applyFont="1" applyFill="1" applyBorder="1" applyAlignment="1">
      <alignment vertical="center" shrinkToFit="1"/>
    </xf>
    <xf numFmtId="49" fontId="8" fillId="3" borderId="113" xfId="5" applyNumberFormat="1" applyFont="1" applyFill="1" applyBorder="1" applyAlignment="1">
      <alignment horizontal="right" vertical="center" shrinkToFit="1"/>
    </xf>
    <xf numFmtId="180" fontId="8" fillId="3" borderId="114" xfId="5" applyNumberFormat="1" applyFont="1" applyFill="1" applyBorder="1" applyAlignment="1">
      <alignment vertical="center" shrinkToFit="1"/>
    </xf>
    <xf numFmtId="0" fontId="8" fillId="3" borderId="112" xfId="5" applyFont="1" applyFill="1" applyBorder="1" applyAlignment="1">
      <alignment vertical="center" shrinkToFit="1"/>
    </xf>
    <xf numFmtId="180" fontId="8" fillId="3" borderId="82" xfId="5" applyNumberFormat="1" applyFont="1" applyFill="1" applyBorder="1" applyAlignment="1">
      <alignment vertical="center" shrinkToFit="1"/>
    </xf>
    <xf numFmtId="180" fontId="8" fillId="3" borderId="80" xfId="5" applyNumberFormat="1" applyFont="1" applyFill="1" applyBorder="1" applyAlignment="1">
      <alignment vertical="center" shrinkToFit="1"/>
    </xf>
    <xf numFmtId="49" fontId="8" fillId="3" borderId="106" xfId="5" applyNumberFormat="1" applyFont="1" applyFill="1" applyBorder="1" applyAlignment="1">
      <alignment horizontal="right" vertical="center" shrinkToFit="1"/>
    </xf>
    <xf numFmtId="180" fontId="8" fillId="3" borderId="107" xfId="5" applyNumberFormat="1" applyFont="1" applyFill="1" applyBorder="1" applyAlignment="1">
      <alignment vertical="center" shrinkToFit="1"/>
    </xf>
    <xf numFmtId="0" fontId="8" fillId="3" borderId="108" xfId="5" applyFont="1" applyFill="1" applyBorder="1" applyAlignment="1">
      <alignment vertical="center" shrinkToFit="1"/>
    </xf>
    <xf numFmtId="49" fontId="8" fillId="3" borderId="101" xfId="5" applyNumberFormat="1" applyFont="1" applyFill="1" applyBorder="1" applyAlignment="1">
      <alignment horizontal="right" vertical="center" shrinkToFit="1"/>
    </xf>
    <xf numFmtId="180" fontId="8" fillId="3" borderId="102" xfId="5" applyNumberFormat="1" applyFont="1" applyFill="1" applyBorder="1" applyAlignment="1">
      <alignment vertical="center" shrinkToFit="1"/>
    </xf>
    <xf numFmtId="49" fontId="8" fillId="3" borderId="104" xfId="5" applyNumberFormat="1" applyFont="1" applyFill="1" applyBorder="1" applyAlignment="1">
      <alignment horizontal="right" vertical="center" shrinkToFit="1"/>
    </xf>
    <xf numFmtId="180" fontId="8" fillId="3" borderId="105" xfId="5" applyNumberFormat="1" applyFont="1" applyFill="1" applyBorder="1" applyAlignment="1">
      <alignment vertical="center" shrinkToFit="1"/>
    </xf>
    <xf numFmtId="0" fontId="8" fillId="3" borderId="100" xfId="5" applyFont="1" applyFill="1" applyBorder="1" applyAlignment="1">
      <alignment vertical="center" shrinkToFit="1"/>
    </xf>
    <xf numFmtId="0" fontId="8" fillId="0" borderId="16" xfId="5" applyFont="1" applyFill="1" applyBorder="1" applyAlignment="1">
      <alignment vertical="center" wrapText="1" shrinkToFit="1"/>
    </xf>
    <xf numFmtId="0" fontId="8" fillId="0" borderId="6" xfId="5" applyFont="1" applyFill="1" applyBorder="1" applyAlignment="1">
      <alignment vertical="center" wrapText="1" shrinkToFit="1"/>
    </xf>
    <xf numFmtId="49" fontId="8" fillId="3" borderId="15" xfId="5" applyNumberFormat="1" applyFont="1" applyFill="1" applyBorder="1" applyAlignment="1">
      <alignment horizontal="right" vertical="center" shrinkToFit="1"/>
    </xf>
    <xf numFmtId="180" fontId="8" fillId="3" borderId="87" xfId="5" applyNumberFormat="1" applyFont="1" applyFill="1" applyBorder="1" applyAlignment="1">
      <alignment vertical="center" shrinkToFit="1"/>
    </xf>
    <xf numFmtId="49" fontId="8" fillId="0" borderId="15" xfId="5" applyNumberFormat="1" applyFont="1" applyFill="1" applyBorder="1" applyAlignment="1">
      <alignment horizontal="center" vertical="center" shrinkToFit="1"/>
    </xf>
    <xf numFmtId="0" fontId="8" fillId="3" borderId="13" xfId="5" applyFont="1" applyFill="1" applyBorder="1" applyAlignment="1">
      <alignment vertical="center" shrinkToFit="1"/>
    </xf>
    <xf numFmtId="0" fontId="8" fillId="0" borderId="15" xfId="5" applyFont="1" applyFill="1" applyBorder="1" applyAlignment="1">
      <alignment vertical="center" shrinkToFit="1"/>
    </xf>
    <xf numFmtId="49" fontId="8" fillId="0" borderId="16" xfId="5" applyNumberFormat="1" applyFont="1" applyFill="1" applyBorder="1" applyAlignment="1">
      <alignment horizontal="center" vertical="center"/>
    </xf>
    <xf numFmtId="49" fontId="8" fillId="0" borderId="80" xfId="5" applyNumberFormat="1" applyFont="1" applyFill="1" applyBorder="1" applyAlignment="1">
      <alignment horizontal="center" vertical="center"/>
    </xf>
    <xf numFmtId="0" fontId="8" fillId="0" borderId="14" xfId="5" applyFont="1" applyFill="1" applyBorder="1" applyAlignment="1">
      <alignment vertical="center"/>
    </xf>
    <xf numFmtId="0" fontId="8" fillId="0" borderId="7" xfId="5" applyFont="1" applyFill="1" applyBorder="1" applyAlignment="1">
      <alignment vertical="center" wrapText="1" shrinkToFit="1"/>
    </xf>
    <xf numFmtId="0" fontId="8" fillId="0" borderId="5" xfId="5" applyFont="1" applyFill="1" applyBorder="1" applyAlignment="1">
      <alignment vertical="center" wrapText="1" shrinkToFit="1"/>
    </xf>
    <xf numFmtId="49" fontId="8" fillId="0" borderId="64" xfId="5" applyNumberFormat="1" applyFont="1" applyFill="1" applyBorder="1" applyAlignment="1">
      <alignment horizontal="center" vertical="center"/>
    </xf>
    <xf numFmtId="49" fontId="8" fillId="0" borderId="14" xfId="5" applyNumberFormat="1" applyFont="1" applyFill="1" applyBorder="1" applyAlignment="1">
      <alignment horizontal="center" vertical="center"/>
    </xf>
    <xf numFmtId="49" fontId="8" fillId="0" borderId="82" xfId="5" applyNumberFormat="1" applyFont="1" applyFill="1" applyBorder="1" applyAlignment="1">
      <alignment horizontal="center" vertical="center"/>
    </xf>
    <xf numFmtId="0" fontId="8" fillId="0" borderId="6" xfId="5" applyFont="1" applyFill="1" applyBorder="1" applyAlignment="1">
      <alignment vertical="center"/>
    </xf>
    <xf numFmtId="0" fontId="8" fillId="0" borderId="16" xfId="5" applyFont="1" applyFill="1" applyBorder="1" applyAlignment="1">
      <alignment vertical="center"/>
    </xf>
    <xf numFmtId="0" fontId="8" fillId="0" borderId="7" xfId="5" applyFont="1" applyFill="1" applyBorder="1" applyAlignment="1">
      <alignment vertical="center"/>
    </xf>
    <xf numFmtId="49" fontId="8" fillId="0" borderId="13" xfId="5" applyNumberFormat="1" applyFont="1" applyFill="1" applyBorder="1" applyAlignment="1">
      <alignment horizontal="center" vertical="center" shrinkToFit="1"/>
    </xf>
    <xf numFmtId="49" fontId="8" fillId="0" borderId="91" xfId="5" applyNumberFormat="1" applyFont="1" applyFill="1" applyBorder="1" applyAlignment="1">
      <alignment horizontal="center" vertical="center" shrinkToFit="1"/>
    </xf>
    <xf numFmtId="0" fontId="8" fillId="0" borderId="64" xfId="5" applyFont="1" applyFill="1" applyBorder="1" applyAlignment="1">
      <alignment vertical="top" wrapText="1" shrinkToFit="1"/>
    </xf>
    <xf numFmtId="0" fontId="8" fillId="0" borderId="14" xfId="5" applyFont="1" applyFill="1" applyBorder="1" applyAlignment="1">
      <alignment vertical="top" shrinkToFit="1"/>
    </xf>
    <xf numFmtId="180" fontId="8" fillId="3" borderId="115" xfId="5" applyNumberFormat="1" applyFont="1" applyFill="1" applyBorder="1" applyAlignment="1">
      <alignment vertical="center" shrinkToFit="1"/>
    </xf>
    <xf numFmtId="180" fontId="8" fillId="3" borderId="116" xfId="5" applyNumberFormat="1" applyFont="1" applyFill="1" applyBorder="1" applyAlignment="1">
      <alignment vertical="center" shrinkToFit="1"/>
    </xf>
    <xf numFmtId="180" fontId="8" fillId="3" borderId="117" xfId="5" applyNumberFormat="1" applyFont="1" applyFill="1" applyBorder="1" applyAlignment="1">
      <alignment vertical="center" shrinkToFit="1"/>
    </xf>
    <xf numFmtId="49" fontId="8" fillId="3" borderId="7" xfId="5" applyNumberFormat="1" applyFont="1" applyFill="1" applyBorder="1" applyAlignment="1">
      <alignment horizontal="right" vertical="top" shrinkToFit="1"/>
    </xf>
    <xf numFmtId="180" fontId="8" fillId="3" borderId="8" xfId="5" applyNumberFormat="1" applyFont="1" applyFill="1" applyBorder="1" applyAlignment="1">
      <alignment vertical="top" shrinkToFit="1"/>
    </xf>
    <xf numFmtId="49" fontId="8" fillId="0" borderId="64" xfId="5" applyNumberFormat="1" applyFont="1" applyFill="1" applyBorder="1" applyAlignment="1">
      <alignment horizontal="center" vertical="top" shrinkToFit="1"/>
    </xf>
    <xf numFmtId="0" fontId="8" fillId="0" borderId="64" xfId="5" applyFont="1" applyFill="1" applyBorder="1" applyAlignment="1">
      <alignment vertical="center" wrapText="1" shrinkToFit="1"/>
    </xf>
    <xf numFmtId="0" fontId="8" fillId="0" borderId="14" xfId="5" applyFont="1" applyFill="1" applyBorder="1" applyAlignment="1">
      <alignment vertical="center" wrapText="1" shrinkToFit="1"/>
    </xf>
    <xf numFmtId="180" fontId="8" fillId="3" borderId="118" xfId="5" applyNumberFormat="1" applyFont="1" applyFill="1" applyBorder="1" applyAlignment="1">
      <alignment vertical="center" shrinkToFit="1"/>
    </xf>
    <xf numFmtId="49" fontId="8" fillId="4" borderId="6" xfId="5" applyNumberFormat="1" applyFont="1" applyFill="1" applyBorder="1" applyAlignment="1">
      <alignment horizontal="right" vertical="center" shrinkToFit="1"/>
    </xf>
    <xf numFmtId="180" fontId="8" fillId="4" borderId="10" xfId="5" applyNumberFormat="1" applyFont="1" applyFill="1" applyBorder="1" applyAlignment="1">
      <alignment vertical="center" shrinkToFit="1"/>
    </xf>
    <xf numFmtId="0" fontId="8" fillId="4" borderId="16" xfId="5" applyFont="1" applyFill="1" applyBorder="1" applyAlignment="1">
      <alignment vertical="center" shrinkToFit="1"/>
    </xf>
    <xf numFmtId="0" fontId="8" fillId="0" borderId="111" xfId="5" applyFont="1" applyFill="1" applyBorder="1" applyAlignment="1">
      <alignment vertical="center" shrinkToFit="1"/>
    </xf>
    <xf numFmtId="0" fontId="8" fillId="0" borderId="7" xfId="5" applyFont="1" applyFill="1" applyBorder="1" applyAlignment="1">
      <alignment vertical="top" wrapText="1"/>
    </xf>
    <xf numFmtId="0" fontId="8" fillId="0" borderId="5" xfId="5" applyFont="1" applyFill="1" applyBorder="1" applyAlignment="1">
      <alignment vertical="center" wrapText="1"/>
    </xf>
    <xf numFmtId="180" fontId="8" fillId="3" borderId="91" xfId="5" applyNumberFormat="1" applyFont="1" applyFill="1" applyBorder="1" applyAlignment="1">
      <alignment vertical="center" shrinkToFit="1"/>
    </xf>
    <xf numFmtId="49" fontId="8" fillId="4" borderId="104" xfId="5" applyNumberFormat="1" applyFont="1" applyFill="1" applyBorder="1" applyAlignment="1">
      <alignment horizontal="right" vertical="center" shrinkToFit="1"/>
    </xf>
    <xf numFmtId="180" fontId="8" fillId="4" borderId="115" xfId="5" applyNumberFormat="1" applyFont="1" applyFill="1" applyBorder="1" applyAlignment="1">
      <alignment vertical="center" shrinkToFit="1"/>
    </xf>
    <xf numFmtId="0" fontId="8" fillId="4" borderId="100" xfId="5" applyFont="1" applyFill="1" applyBorder="1" applyAlignment="1">
      <alignment vertical="center" shrinkToFit="1"/>
    </xf>
    <xf numFmtId="0" fontId="10" fillId="3" borderId="104" xfId="5" applyFont="1" applyFill="1" applyBorder="1" applyAlignment="1">
      <alignment vertical="center"/>
    </xf>
    <xf numFmtId="0" fontId="8" fillId="3" borderId="111" xfId="5" applyFont="1" applyFill="1" applyBorder="1" applyAlignment="1">
      <alignment vertical="center"/>
    </xf>
    <xf numFmtId="180" fontId="8" fillId="3" borderId="119" xfId="5" applyNumberFormat="1" applyFont="1" applyFill="1" applyBorder="1" applyAlignment="1">
      <alignment vertical="center" shrinkToFit="1"/>
    </xf>
    <xf numFmtId="49" fontId="8" fillId="0" borderId="7" xfId="5" applyNumberFormat="1" applyFont="1" applyFill="1" applyBorder="1" applyAlignment="1">
      <alignment horizontal="left" vertical="center" shrinkToFit="1"/>
    </xf>
    <xf numFmtId="0" fontId="8" fillId="0" borderId="10" xfId="5" applyFont="1" applyFill="1" applyBorder="1" applyAlignment="1">
      <alignment vertical="center" shrinkToFit="1"/>
    </xf>
    <xf numFmtId="0" fontId="8" fillId="0" borderId="13" xfId="5" applyFont="1" applyFill="1" applyBorder="1" applyAlignment="1">
      <alignment vertical="center" wrapText="1" shrinkToFit="1"/>
    </xf>
    <xf numFmtId="0" fontId="8" fillId="0" borderId="15" xfId="5" applyFont="1" applyFill="1" applyBorder="1" applyAlignment="1">
      <alignment vertical="center" wrapText="1" shrinkToFit="1"/>
    </xf>
    <xf numFmtId="0" fontId="8" fillId="0" borderId="13" xfId="5" applyFont="1" applyFill="1" applyBorder="1" applyAlignment="1">
      <alignment vertical="center" shrinkToFit="1"/>
    </xf>
    <xf numFmtId="49" fontId="8" fillId="0" borderId="8" xfId="5" applyNumberFormat="1" applyFont="1" applyFill="1" applyBorder="1" applyAlignment="1">
      <alignment horizontal="center" vertical="center" shrinkToFit="1"/>
    </xf>
    <xf numFmtId="49" fontId="8" fillId="0" borderId="0" xfId="5" applyNumberFormat="1" applyFont="1" applyFill="1" applyBorder="1" applyAlignment="1">
      <alignment horizontal="center" vertical="center" shrinkToFit="1"/>
    </xf>
    <xf numFmtId="0" fontId="8" fillId="0" borderId="8" xfId="5" applyFont="1" applyFill="1" applyBorder="1" applyAlignment="1">
      <alignment vertical="center" shrinkToFit="1"/>
    </xf>
    <xf numFmtId="0" fontId="8" fillId="0" borderId="0" xfId="5" applyFont="1" applyFill="1" applyBorder="1" applyAlignment="1">
      <alignment vertical="center" shrinkToFit="1"/>
    </xf>
    <xf numFmtId="49" fontId="8" fillId="0" borderId="10" xfId="5" applyNumberFormat="1" applyFont="1" applyFill="1" applyBorder="1" applyAlignment="1">
      <alignment horizontal="center" vertical="center" shrinkToFit="1"/>
    </xf>
    <xf numFmtId="49" fontId="8" fillId="5" borderId="15" xfId="5" applyNumberFormat="1" applyFont="1" applyFill="1" applyBorder="1" applyAlignment="1">
      <alignment horizontal="right" vertical="center" shrinkToFit="1"/>
    </xf>
    <xf numFmtId="180" fontId="8" fillId="5" borderId="87" xfId="5" applyNumberFormat="1" applyFont="1" applyFill="1" applyBorder="1" applyAlignment="1">
      <alignment vertical="center" shrinkToFit="1"/>
    </xf>
    <xf numFmtId="0" fontId="8" fillId="5" borderId="13" xfId="5" applyFont="1" applyFill="1" applyBorder="1" applyAlignment="1">
      <alignment vertical="center" shrinkToFit="1"/>
    </xf>
    <xf numFmtId="49" fontId="8" fillId="5" borderId="13" xfId="5" applyNumberFormat="1" applyFont="1" applyFill="1" applyBorder="1" applyAlignment="1">
      <alignment horizontal="center" vertical="center" shrinkToFit="1"/>
    </xf>
    <xf numFmtId="0" fontId="8" fillId="5" borderId="15" xfId="5" applyFont="1" applyFill="1" applyBorder="1" applyAlignment="1">
      <alignment vertical="center" shrinkToFit="1"/>
    </xf>
    <xf numFmtId="49" fontId="8" fillId="5" borderId="64" xfId="5" applyNumberFormat="1" applyFont="1" applyFill="1" applyBorder="1" applyAlignment="1">
      <alignment horizontal="center" vertical="center" shrinkToFit="1"/>
    </xf>
    <xf numFmtId="0" fontId="8" fillId="5" borderId="5" xfId="5" applyFont="1" applyFill="1" applyBorder="1" applyAlignment="1">
      <alignment vertical="center" shrinkToFit="1"/>
    </xf>
    <xf numFmtId="0" fontId="8" fillId="5" borderId="16" xfId="5" applyFont="1" applyFill="1" applyBorder="1" applyAlignment="1">
      <alignment vertical="center" shrinkToFit="1"/>
    </xf>
    <xf numFmtId="49" fontId="8" fillId="5" borderId="16" xfId="5" applyNumberFormat="1" applyFont="1" applyFill="1" applyBorder="1" applyAlignment="1">
      <alignment horizontal="center" vertical="center" shrinkToFit="1"/>
    </xf>
    <xf numFmtId="0" fontId="8" fillId="5" borderId="6" xfId="5" applyFont="1" applyFill="1" applyBorder="1" applyAlignment="1">
      <alignment vertical="center" shrinkToFit="1"/>
    </xf>
    <xf numFmtId="180" fontId="8" fillId="2" borderId="81" xfId="5" applyNumberFormat="1" applyFont="1" applyFill="1" applyBorder="1" applyAlignment="1">
      <alignment vertical="center" shrinkToFit="1"/>
    </xf>
    <xf numFmtId="180" fontId="8" fillId="2" borderId="82" xfId="5" applyNumberFormat="1" applyFont="1" applyFill="1" applyBorder="1" applyAlignment="1">
      <alignment vertical="center" shrinkToFit="1"/>
    </xf>
    <xf numFmtId="180" fontId="8" fillId="2" borderId="80" xfId="5" applyNumberFormat="1" applyFont="1" applyFill="1" applyBorder="1" applyAlignment="1">
      <alignment vertical="center" shrinkToFit="1"/>
    </xf>
    <xf numFmtId="180" fontId="8" fillId="2" borderId="117" xfId="5" applyNumberFormat="1" applyFont="1" applyFill="1" applyBorder="1" applyAlignment="1">
      <alignment vertical="center" shrinkToFit="1"/>
    </xf>
    <xf numFmtId="180" fontId="8" fillId="2" borderId="118" xfId="5" applyNumberFormat="1" applyFont="1" applyFill="1" applyBorder="1" applyAlignment="1">
      <alignment vertical="center" shrinkToFit="1"/>
    </xf>
    <xf numFmtId="49" fontId="8" fillId="2" borderId="113" xfId="5" applyNumberFormat="1" applyFont="1" applyFill="1" applyBorder="1" applyAlignment="1">
      <alignment horizontal="right" vertical="center" shrinkToFit="1"/>
    </xf>
    <xf numFmtId="180" fontId="8" fillId="2" borderId="116" xfId="5" applyNumberFormat="1" applyFont="1" applyFill="1" applyBorder="1" applyAlignment="1">
      <alignment vertical="center" shrinkToFit="1"/>
    </xf>
    <xf numFmtId="180" fontId="8" fillId="2" borderId="114" xfId="5" applyNumberFormat="1" applyFont="1" applyFill="1" applyBorder="1" applyAlignment="1">
      <alignment vertical="center" shrinkToFit="1"/>
    </xf>
    <xf numFmtId="0" fontId="8" fillId="0" borderId="101" xfId="5" applyFont="1" applyFill="1" applyBorder="1" applyAlignment="1">
      <alignment vertical="center" shrinkToFit="1"/>
    </xf>
    <xf numFmtId="0" fontId="8" fillId="0" borderId="5" xfId="10" applyFont="1" applyFill="1" applyBorder="1" applyAlignment="1">
      <alignment horizontal="left" vertical="center" shrinkToFit="1"/>
    </xf>
    <xf numFmtId="0" fontId="8" fillId="0" borderId="0" xfId="10" applyFont="1" applyFill="1" applyBorder="1" applyAlignment="1">
      <alignment horizontal="left" vertical="center" shrinkToFit="1"/>
    </xf>
    <xf numFmtId="0" fontId="8" fillId="0" borderId="82" xfId="10" applyFont="1" applyFill="1" applyBorder="1" applyAlignment="1">
      <alignment horizontal="left" vertical="center" shrinkToFit="1"/>
    </xf>
    <xf numFmtId="49" fontId="8" fillId="0" borderId="13" xfId="5" applyNumberFormat="1" applyFont="1" applyFill="1" applyBorder="1" applyAlignment="1">
      <alignment horizontal="center" vertical="center"/>
    </xf>
    <xf numFmtId="49" fontId="8" fillId="0" borderId="91" xfId="5" applyNumberFormat="1" applyFont="1" applyFill="1" applyBorder="1" applyAlignment="1">
      <alignment horizontal="center" vertical="center"/>
    </xf>
    <xf numFmtId="0" fontId="34" fillId="0" borderId="0" xfId="7" applyFill="1" applyBorder="1">
      <alignment vertical="center"/>
    </xf>
    <xf numFmtId="49" fontId="8" fillId="0" borderId="0" xfId="5" applyNumberFormat="1" applyFont="1" applyFill="1" applyBorder="1" applyAlignment="1">
      <alignment horizontal="right" vertical="center" shrinkToFit="1"/>
    </xf>
    <xf numFmtId="180" fontId="8" fillId="0" borderId="0" xfId="5" applyNumberFormat="1" applyFont="1" applyFill="1" applyBorder="1" applyAlignment="1">
      <alignment vertical="center" shrinkToFit="1"/>
    </xf>
    <xf numFmtId="49" fontId="8" fillId="0" borderId="8" xfId="5" applyNumberFormat="1" applyFont="1" applyFill="1" applyBorder="1" applyAlignment="1">
      <alignment horizontal="center" vertical="center"/>
    </xf>
    <xf numFmtId="49" fontId="8" fillId="2" borderId="120" xfId="5" applyNumberFormat="1" applyFont="1" applyFill="1" applyBorder="1" applyAlignment="1">
      <alignment horizontal="right" vertical="center" shrinkToFit="1"/>
    </xf>
    <xf numFmtId="180" fontId="8" fillId="2" borderId="121" xfId="5" applyNumberFormat="1" applyFont="1" applyFill="1" applyBorder="1" applyAlignment="1">
      <alignment vertical="center" shrinkToFit="1"/>
    </xf>
    <xf numFmtId="0" fontId="8" fillId="2" borderId="122" xfId="5" applyFont="1" applyFill="1" applyBorder="1" applyAlignment="1">
      <alignment vertical="center" shrinkToFit="1"/>
    </xf>
    <xf numFmtId="0" fontId="8" fillId="0" borderId="120" xfId="5" applyFont="1" applyFill="1" applyBorder="1" applyAlignment="1">
      <alignment vertical="center" shrinkToFit="1"/>
    </xf>
    <xf numFmtId="49" fontId="8" fillId="0" borderId="120" xfId="5" applyNumberFormat="1" applyFont="1" applyFill="1" applyBorder="1" applyAlignment="1">
      <alignment horizontal="center" vertical="center" shrinkToFit="1"/>
    </xf>
    <xf numFmtId="49" fontId="8" fillId="0" borderId="122" xfId="5" applyNumberFormat="1" applyFont="1" applyFill="1" applyBorder="1" applyAlignment="1">
      <alignment horizontal="center" vertical="center" shrinkToFit="1"/>
    </xf>
    <xf numFmtId="0" fontId="8" fillId="0" borderId="81" xfId="5" applyFont="1" applyFill="1" applyBorder="1" applyAlignment="1">
      <alignment vertical="center" shrinkToFit="1"/>
    </xf>
    <xf numFmtId="0" fontId="8" fillId="2" borderId="108" xfId="5" applyFont="1" applyFill="1" applyBorder="1" applyAlignment="1">
      <alignment vertical="center" wrapText="1" shrinkToFit="1"/>
    </xf>
    <xf numFmtId="0" fontId="8" fillId="2" borderId="111" xfId="5" applyFont="1" applyFill="1" applyBorder="1" applyAlignment="1">
      <alignment vertical="center" wrapText="1" shrinkToFit="1"/>
    </xf>
    <xf numFmtId="0" fontId="8" fillId="2" borderId="16" xfId="5" applyFont="1" applyFill="1" applyBorder="1" applyAlignment="1">
      <alignment vertical="center" wrapText="1" shrinkToFit="1"/>
    </xf>
    <xf numFmtId="49" fontId="8" fillId="0" borderId="6" xfId="5" applyNumberFormat="1" applyFont="1" applyFill="1" applyBorder="1" applyAlignment="1">
      <alignment horizontal="center" vertical="center"/>
    </xf>
    <xf numFmtId="49" fontId="8" fillId="2" borderId="123" xfId="5" applyNumberFormat="1" applyFont="1" applyFill="1" applyBorder="1" applyAlignment="1">
      <alignment horizontal="right" vertical="center" shrinkToFit="1"/>
    </xf>
    <xf numFmtId="180" fontId="8" fillId="2" borderId="124" xfId="5" applyNumberFormat="1" applyFont="1" applyFill="1" applyBorder="1" applyAlignment="1">
      <alignment vertical="center" shrinkToFit="1"/>
    </xf>
    <xf numFmtId="0" fontId="8" fillId="2" borderId="125" xfId="5" applyFont="1" applyFill="1" applyBorder="1" applyAlignment="1">
      <alignment vertical="center" shrinkToFit="1"/>
    </xf>
    <xf numFmtId="0" fontId="8" fillId="0" borderId="126" xfId="5" applyFont="1" applyFill="1" applyBorder="1" applyAlignment="1">
      <alignment vertical="center" shrinkToFit="1"/>
    </xf>
    <xf numFmtId="49" fontId="8" fillId="0" borderId="126" xfId="5" applyNumberFormat="1" applyFont="1" applyFill="1" applyBorder="1" applyAlignment="1">
      <alignment horizontal="center" vertical="center" shrinkToFit="1"/>
    </xf>
    <xf numFmtId="49" fontId="8" fillId="0" borderId="127" xfId="5" applyNumberFormat="1" applyFont="1" applyFill="1" applyBorder="1" applyAlignment="1">
      <alignment horizontal="center" vertical="center" shrinkToFit="1"/>
    </xf>
    <xf numFmtId="49" fontId="8" fillId="6" borderId="5" xfId="5" applyNumberFormat="1" applyFont="1" applyFill="1" applyBorder="1" applyAlignment="1">
      <alignment horizontal="right" vertical="center" shrinkToFit="1"/>
    </xf>
    <xf numFmtId="180" fontId="8" fillId="6" borderId="0" xfId="5" applyNumberFormat="1" applyFont="1" applyFill="1" applyBorder="1" applyAlignment="1">
      <alignment vertical="center" shrinkToFit="1"/>
    </xf>
    <xf numFmtId="0" fontId="8" fillId="6" borderId="14" xfId="5" applyFont="1" applyFill="1" applyBorder="1" applyAlignment="1">
      <alignment vertical="center" shrinkToFit="1"/>
    </xf>
    <xf numFmtId="49" fontId="8" fillId="6" borderId="14" xfId="5" applyNumberFormat="1" applyFont="1" applyFill="1" applyBorder="1" applyAlignment="1">
      <alignment horizontal="center" vertical="center" shrinkToFit="1"/>
    </xf>
    <xf numFmtId="0" fontId="8" fillId="6" borderId="14" xfId="5" applyFont="1" applyFill="1" applyBorder="1" applyAlignment="1">
      <alignment vertical="center"/>
    </xf>
    <xf numFmtId="0" fontId="8" fillId="6" borderId="100" xfId="5" applyFont="1" applyFill="1" applyBorder="1" applyAlignment="1">
      <alignment vertical="center" shrinkToFit="1"/>
    </xf>
    <xf numFmtId="49" fontId="8" fillId="6" borderId="101" xfId="5" applyNumberFormat="1" applyFont="1" applyFill="1" applyBorder="1" applyAlignment="1">
      <alignment horizontal="right" vertical="center" shrinkToFit="1"/>
    </xf>
    <xf numFmtId="180" fontId="8" fillId="6" borderId="102" xfId="5" applyNumberFormat="1" applyFont="1" applyFill="1" applyBorder="1" applyAlignment="1">
      <alignment vertical="center" shrinkToFit="1"/>
    </xf>
    <xf numFmtId="0" fontId="8" fillId="6" borderId="103" xfId="5" applyFont="1" applyFill="1" applyBorder="1" applyAlignment="1">
      <alignment vertical="center" shrinkToFit="1"/>
    </xf>
    <xf numFmtId="49" fontId="8" fillId="6" borderId="7" xfId="5" applyNumberFormat="1" applyFont="1" applyFill="1" applyBorder="1" applyAlignment="1">
      <alignment horizontal="right" vertical="center" shrinkToFit="1"/>
    </xf>
    <xf numFmtId="180" fontId="8" fillId="6" borderId="8" xfId="5" applyNumberFormat="1" applyFont="1" applyFill="1" applyBorder="1" applyAlignment="1">
      <alignment vertical="center" shrinkToFit="1"/>
    </xf>
    <xf numFmtId="0" fontId="8" fillId="6" borderId="64" xfId="5" applyFont="1" applyFill="1" applyBorder="1" applyAlignment="1">
      <alignment vertical="center" shrinkToFit="1"/>
    </xf>
    <xf numFmtId="49" fontId="8" fillId="6" borderId="104" xfId="5" applyNumberFormat="1" applyFont="1" applyFill="1" applyBorder="1" applyAlignment="1">
      <alignment horizontal="right" vertical="center" shrinkToFit="1"/>
    </xf>
    <xf numFmtId="180" fontId="8" fillId="6" borderId="105" xfId="5" applyNumberFormat="1" applyFont="1" applyFill="1" applyBorder="1" applyAlignment="1">
      <alignment vertical="center" shrinkToFit="1"/>
    </xf>
    <xf numFmtId="49" fontId="8" fillId="6" borderId="6" xfId="5" applyNumberFormat="1" applyFont="1" applyFill="1" applyBorder="1" applyAlignment="1">
      <alignment horizontal="right" vertical="center" shrinkToFit="1"/>
    </xf>
    <xf numFmtId="180" fontId="8" fillId="6" borderId="10" xfId="5" applyNumberFormat="1" applyFont="1" applyFill="1" applyBorder="1" applyAlignment="1">
      <alignment vertical="center" shrinkToFit="1"/>
    </xf>
    <xf numFmtId="0" fontId="8" fillId="6" borderId="16" xfId="5" applyFont="1" applyFill="1" applyBorder="1" applyAlignment="1">
      <alignment vertical="center" shrinkToFit="1"/>
    </xf>
    <xf numFmtId="49" fontId="8" fillId="6" borderId="106" xfId="5" applyNumberFormat="1" applyFont="1" applyFill="1" applyBorder="1" applyAlignment="1">
      <alignment horizontal="right" vertical="center" shrinkToFit="1"/>
    </xf>
    <xf numFmtId="180" fontId="8" fillId="6" borderId="107" xfId="5" applyNumberFormat="1" applyFont="1" applyFill="1" applyBorder="1" applyAlignment="1">
      <alignment vertical="center" shrinkToFit="1"/>
    </xf>
    <xf numFmtId="0" fontId="8" fillId="6" borderId="108" xfId="5" applyFont="1" applyFill="1" applyBorder="1" applyAlignment="1">
      <alignment vertical="center" shrinkToFit="1"/>
    </xf>
    <xf numFmtId="49" fontId="8" fillId="6" borderId="109" xfId="5" applyNumberFormat="1" applyFont="1" applyFill="1" applyBorder="1" applyAlignment="1">
      <alignment horizontal="right" vertical="center" shrinkToFit="1"/>
    </xf>
    <xf numFmtId="180" fontId="8" fillId="6" borderId="110" xfId="5" applyNumberFormat="1" applyFont="1" applyFill="1" applyBorder="1" applyAlignment="1">
      <alignment vertical="center" shrinkToFit="1"/>
    </xf>
    <xf numFmtId="0" fontId="8" fillId="6" borderId="111" xfId="5" applyFont="1" applyFill="1" applyBorder="1" applyAlignment="1">
      <alignment vertical="center" shrinkToFit="1"/>
    </xf>
    <xf numFmtId="0" fontId="8" fillId="6" borderId="112" xfId="5" applyFont="1" applyFill="1" applyBorder="1" applyAlignment="1">
      <alignment vertical="center" shrinkToFit="1"/>
    </xf>
    <xf numFmtId="49" fontId="8" fillId="6" borderId="15" xfId="5" applyNumberFormat="1" applyFont="1" applyFill="1" applyBorder="1" applyAlignment="1">
      <alignment horizontal="right" vertical="center" shrinkToFit="1"/>
    </xf>
    <xf numFmtId="180" fontId="8" fillId="6" borderId="87" xfId="5" applyNumberFormat="1" applyFont="1" applyFill="1" applyBorder="1" applyAlignment="1">
      <alignment vertical="center" shrinkToFit="1"/>
    </xf>
    <xf numFmtId="0" fontId="8" fillId="6" borderId="13" xfId="5" applyFont="1" applyFill="1" applyBorder="1" applyAlignment="1">
      <alignment vertical="center" shrinkToFit="1"/>
    </xf>
    <xf numFmtId="49" fontId="8" fillId="6" borderId="64" xfId="5" applyNumberFormat="1" applyFont="1" applyFill="1" applyBorder="1" applyAlignment="1">
      <alignment horizontal="center" vertical="center" shrinkToFit="1"/>
    </xf>
    <xf numFmtId="49" fontId="8" fillId="6" borderId="16" xfId="5" applyNumberFormat="1" applyFont="1" applyFill="1" applyBorder="1" applyAlignment="1">
      <alignment horizontal="center" vertical="center" shrinkToFit="1"/>
    </xf>
    <xf numFmtId="180" fontId="8" fillId="6" borderId="81" xfId="5" applyNumberFormat="1" applyFont="1" applyFill="1" applyBorder="1" applyAlignment="1">
      <alignment vertical="center" shrinkToFit="1"/>
    </xf>
    <xf numFmtId="49" fontId="8" fillId="6" borderId="113" xfId="5" applyNumberFormat="1" applyFont="1" applyFill="1" applyBorder="1" applyAlignment="1">
      <alignment horizontal="right" vertical="center" shrinkToFit="1"/>
    </xf>
    <xf numFmtId="180" fontId="8" fillId="6" borderId="114" xfId="5" applyNumberFormat="1" applyFont="1" applyFill="1" applyBorder="1" applyAlignment="1">
      <alignment vertical="center" shrinkToFit="1"/>
    </xf>
    <xf numFmtId="180" fontId="8" fillId="6" borderId="82" xfId="5" applyNumberFormat="1" applyFont="1" applyFill="1" applyBorder="1" applyAlignment="1">
      <alignment vertical="center" shrinkToFit="1"/>
    </xf>
    <xf numFmtId="180" fontId="8" fillId="6" borderId="80" xfId="5" applyNumberFormat="1" applyFont="1" applyFill="1" applyBorder="1" applyAlignment="1">
      <alignment vertical="center" shrinkToFit="1"/>
    </xf>
    <xf numFmtId="49" fontId="8" fillId="6" borderId="16" xfId="5" applyNumberFormat="1" applyFont="1" applyFill="1" applyBorder="1" applyAlignment="1">
      <alignment horizontal="center" vertical="center"/>
    </xf>
    <xf numFmtId="49" fontId="8" fillId="6" borderId="14" xfId="5" applyNumberFormat="1" applyFont="1" applyFill="1" applyBorder="1" applyAlignment="1">
      <alignment horizontal="center" vertical="center"/>
    </xf>
    <xf numFmtId="49" fontId="8" fillId="6" borderId="13" xfId="5" applyNumberFormat="1" applyFont="1" applyFill="1" applyBorder="1" applyAlignment="1">
      <alignment horizontal="center" vertical="center" shrinkToFit="1"/>
    </xf>
    <xf numFmtId="180" fontId="8" fillId="6" borderId="115" xfId="5" applyNumberFormat="1" applyFont="1" applyFill="1" applyBorder="1" applyAlignment="1">
      <alignment vertical="center" shrinkToFit="1"/>
    </xf>
    <xf numFmtId="49" fontId="8" fillId="6" borderId="7" xfId="5" applyNumberFormat="1" applyFont="1" applyFill="1" applyBorder="1" applyAlignment="1">
      <alignment horizontal="right" vertical="top" shrinkToFit="1"/>
    </xf>
    <xf numFmtId="180" fontId="8" fillId="6" borderId="8" xfId="5" applyNumberFormat="1" applyFont="1" applyFill="1" applyBorder="1" applyAlignment="1">
      <alignment vertical="top" shrinkToFit="1"/>
    </xf>
    <xf numFmtId="0" fontId="8" fillId="0" borderId="64" xfId="5" applyFont="1" applyFill="1" applyBorder="1" applyAlignment="1">
      <alignment vertical="center" wrapText="1"/>
    </xf>
    <xf numFmtId="0" fontId="8" fillId="0" borderId="14" xfId="5" applyFont="1" applyFill="1" applyBorder="1" applyAlignment="1">
      <alignment vertical="center" wrapText="1"/>
    </xf>
    <xf numFmtId="0" fontId="8" fillId="6" borderId="64" xfId="5" applyFont="1" applyFill="1" applyBorder="1" applyAlignment="1">
      <alignment vertical="center" wrapText="1" shrinkToFit="1"/>
    </xf>
    <xf numFmtId="0" fontId="8" fillId="6" borderId="14" xfId="5" applyFont="1" applyFill="1" applyBorder="1" applyAlignment="1">
      <alignment vertical="center" wrapText="1" shrinkToFit="1"/>
    </xf>
    <xf numFmtId="180" fontId="8" fillId="6" borderId="118" xfId="5" applyNumberFormat="1" applyFont="1" applyFill="1" applyBorder="1" applyAlignment="1">
      <alignment vertical="center" shrinkToFit="1"/>
    </xf>
    <xf numFmtId="180" fontId="8" fillId="6" borderId="117" xfId="5" applyNumberFormat="1" applyFont="1" applyFill="1" applyBorder="1" applyAlignment="1">
      <alignment vertical="center" shrinkToFit="1"/>
    </xf>
    <xf numFmtId="180" fontId="8" fillId="6" borderId="91" xfId="5" applyNumberFormat="1" applyFont="1" applyFill="1" applyBorder="1" applyAlignment="1">
      <alignment vertical="center" shrinkToFit="1"/>
    </xf>
    <xf numFmtId="180" fontId="8" fillId="6" borderId="116" xfId="5" applyNumberFormat="1" applyFont="1" applyFill="1" applyBorder="1" applyAlignment="1">
      <alignment vertical="center" shrinkToFit="1"/>
    </xf>
    <xf numFmtId="0" fontId="10" fillId="6" borderId="104" xfId="5" applyFont="1" applyFill="1" applyBorder="1" applyAlignment="1">
      <alignment vertical="center"/>
    </xf>
    <xf numFmtId="0" fontId="10" fillId="6" borderId="0" xfId="5" applyFont="1" applyFill="1" applyAlignment="1">
      <alignment vertical="center"/>
    </xf>
    <xf numFmtId="0" fontId="8" fillId="6" borderId="111" xfId="5" applyFont="1" applyFill="1" applyBorder="1" applyAlignment="1">
      <alignment vertical="center"/>
    </xf>
    <xf numFmtId="180" fontId="8" fillId="6" borderId="119" xfId="5" applyNumberFormat="1" applyFont="1" applyFill="1" applyBorder="1" applyAlignment="1">
      <alignment vertical="center" shrinkToFit="1"/>
    </xf>
    <xf numFmtId="49" fontId="8" fillId="6" borderId="5" xfId="5" applyNumberFormat="1" applyFont="1" applyFill="1" applyBorder="1" applyAlignment="1">
      <alignment horizontal="center" vertical="center"/>
    </xf>
    <xf numFmtId="0" fontId="8" fillId="6" borderId="14" xfId="5" applyFont="1" applyFill="1" applyBorder="1" applyAlignment="1">
      <alignment vertical="center" wrapText="1"/>
    </xf>
    <xf numFmtId="49" fontId="8" fillId="6" borderId="7" xfId="5" applyNumberFormat="1" applyFont="1" applyFill="1" applyBorder="1" applyAlignment="1">
      <alignment horizontal="center" vertical="center" shrinkToFit="1"/>
    </xf>
    <xf numFmtId="49" fontId="8" fillId="6" borderId="5" xfId="5" applyNumberFormat="1" applyFont="1" applyFill="1" applyBorder="1" applyAlignment="1">
      <alignment horizontal="center" vertical="center" shrinkToFit="1"/>
    </xf>
    <xf numFmtId="0" fontId="8" fillId="6" borderId="81" xfId="5" applyFont="1" applyFill="1" applyBorder="1" applyAlignment="1">
      <alignment vertical="center" shrinkToFit="1"/>
    </xf>
    <xf numFmtId="0" fontId="8" fillId="6" borderId="82" xfId="5" applyFont="1" applyFill="1" applyBorder="1" applyAlignment="1">
      <alignment vertical="center" shrinkToFit="1"/>
    </xf>
    <xf numFmtId="0" fontId="8" fillId="6" borderId="80" xfId="5" applyFont="1" applyFill="1" applyBorder="1" applyAlignment="1">
      <alignment vertical="center" shrinkToFit="1"/>
    </xf>
    <xf numFmtId="49" fontId="8" fillId="6" borderId="6" xfId="5" applyNumberFormat="1" applyFont="1" applyFill="1" applyBorder="1" applyAlignment="1">
      <alignment horizontal="center" vertical="center" shrinkToFit="1"/>
    </xf>
    <xf numFmtId="0" fontId="8" fillId="6" borderId="64" xfId="5" applyFont="1" applyFill="1" applyBorder="1" applyAlignment="1">
      <alignment vertical="top" wrapText="1"/>
    </xf>
    <xf numFmtId="0" fontId="21" fillId="6" borderId="14" xfId="7" applyFont="1" applyFill="1" applyBorder="1" applyAlignment="1">
      <alignment vertical="top" wrapText="1"/>
    </xf>
    <xf numFmtId="0" fontId="8" fillId="6" borderId="64" xfId="5" applyFont="1" applyFill="1" applyBorder="1" applyAlignment="1">
      <alignment vertical="top" wrapText="1" shrinkToFit="1"/>
    </xf>
    <xf numFmtId="0" fontId="8" fillId="6" borderId="14" xfId="5" applyFont="1" applyFill="1" applyBorder="1" applyAlignment="1">
      <alignment vertical="top" shrinkToFit="1"/>
    </xf>
    <xf numFmtId="49" fontId="8" fillId="6" borderId="13" xfId="5" applyNumberFormat="1" applyFont="1" applyFill="1" applyBorder="1" applyAlignment="1">
      <alignment horizontal="center" vertical="center"/>
    </xf>
    <xf numFmtId="49" fontId="8" fillId="6" borderId="122" xfId="5" applyNumberFormat="1" applyFont="1" applyFill="1" applyBorder="1" applyAlignment="1">
      <alignment horizontal="center" vertical="center" shrinkToFit="1"/>
    </xf>
    <xf numFmtId="0" fontId="8" fillId="6" borderId="122" xfId="5" applyFont="1" applyFill="1" applyBorder="1" applyAlignment="1">
      <alignment vertical="center" shrinkToFit="1"/>
    </xf>
    <xf numFmtId="0" fontId="10" fillId="3" borderId="0" xfId="5" applyFont="1" applyFill="1" applyBorder="1" applyAlignment="1">
      <alignment vertical="center"/>
    </xf>
    <xf numFmtId="0" fontId="8" fillId="0" borderId="64" xfId="5" applyFont="1" applyFill="1" applyBorder="1" applyAlignment="1">
      <alignment vertical="top" wrapText="1"/>
    </xf>
    <xf numFmtId="0" fontId="21" fillId="0" borderId="14" xfId="7" applyFont="1" applyFill="1" applyBorder="1" applyAlignment="1">
      <alignment vertical="top" wrapText="1"/>
    </xf>
    <xf numFmtId="0" fontId="10" fillId="0" borderId="14" xfId="7" applyFont="1" applyFill="1" applyBorder="1" applyAlignment="1">
      <alignment vertical="center"/>
    </xf>
    <xf numFmtId="49" fontId="8" fillId="0" borderId="64" xfId="5" applyNumberFormat="1" applyFont="1" applyFill="1" applyBorder="1" applyAlignment="1">
      <alignment horizontal="left" vertical="center" shrinkToFit="1"/>
    </xf>
    <xf numFmtId="0" fontId="8" fillId="5" borderId="14" xfId="5" applyFont="1" applyFill="1" applyBorder="1" applyAlignment="1">
      <alignment vertical="center" shrinkToFit="1"/>
    </xf>
    <xf numFmtId="0" fontId="8" fillId="0" borderId="64" xfId="5" applyFont="1" applyFill="1" applyBorder="1" applyAlignment="1">
      <alignment vertical="center"/>
    </xf>
    <xf numFmtId="0" fontId="8" fillId="0" borderId="14" xfId="10" applyFont="1" applyFill="1" applyBorder="1" applyAlignment="1">
      <alignment horizontal="left" vertical="center" shrinkToFit="1"/>
    </xf>
    <xf numFmtId="0" fontId="8" fillId="0" borderId="122" xfId="5" applyFont="1" applyFill="1" applyBorder="1" applyAlignment="1">
      <alignment vertical="center" shrinkToFit="1"/>
    </xf>
    <xf numFmtId="0" fontId="8" fillId="0" borderId="127" xfId="5" applyFont="1" applyFill="1" applyBorder="1" applyAlignment="1">
      <alignment vertical="center" shrinkToFit="1"/>
    </xf>
    <xf numFmtId="0" fontId="0" fillId="0" borderId="64" xfId="0" applyFont="1" applyFill="1" applyBorder="1" applyAlignment="1">
      <alignment horizontal="center"/>
    </xf>
    <xf numFmtId="0" fontId="0" fillId="2" borderId="14" xfId="0" applyFont="1" applyFill="1" applyBorder="1"/>
    <xf numFmtId="179" fontId="0" fillId="0" borderId="16" xfId="0" applyNumberFormat="1" applyFont="1" applyFill="1" applyBorder="1" applyAlignment="1">
      <alignment horizontal="center"/>
    </xf>
    <xf numFmtId="0" fontId="0" fillId="6" borderId="6" xfId="0" applyFont="1" applyFill="1" applyBorder="1"/>
    <xf numFmtId="0" fontId="0" fillId="6" borderId="98" xfId="0" applyFont="1" applyFill="1" applyBorder="1" applyAlignment="1">
      <alignment horizontal="center"/>
    </xf>
    <xf numFmtId="0" fontId="0" fillId="6" borderId="80" xfId="0" applyFont="1" applyFill="1" applyBorder="1"/>
    <xf numFmtId="0" fontId="1" fillId="7" borderId="0" xfId="5" applyFont="1" applyFill="1" applyAlignment="1">
      <alignment vertical="center"/>
    </xf>
    <xf numFmtId="0" fontId="1" fillId="0" borderId="0" xfId="0" applyFont="1"/>
    <xf numFmtId="0" fontId="1" fillId="0" borderId="0" xfId="0" applyFont="1" applyFill="1"/>
    <xf numFmtId="0" fontId="1" fillId="0" borderId="0" xfId="5" applyFont="1" applyFill="1" applyAlignment="1">
      <alignment horizontal="right" vertical="center"/>
    </xf>
    <xf numFmtId="180" fontId="1" fillId="7" borderId="105" xfId="5" applyNumberFormat="1" applyFont="1" applyFill="1" applyBorder="1" applyAlignment="1">
      <alignment vertical="center" shrinkToFit="1"/>
    </xf>
    <xf numFmtId="180" fontId="1" fillId="7" borderId="10" xfId="5" applyNumberFormat="1" applyFont="1" applyFill="1" applyBorder="1" applyAlignment="1">
      <alignment vertical="center" shrinkToFit="1"/>
    </xf>
    <xf numFmtId="180" fontId="1" fillId="7" borderId="8" xfId="5" applyNumberFormat="1" applyFont="1" applyFill="1" applyBorder="1" applyAlignment="1">
      <alignment vertical="center" shrinkToFit="1"/>
    </xf>
    <xf numFmtId="180" fontId="1" fillId="7" borderId="107" xfId="5" applyNumberFormat="1" applyFont="1" applyFill="1" applyBorder="1" applyAlignment="1">
      <alignment vertical="center" shrinkToFit="1"/>
    </xf>
    <xf numFmtId="180" fontId="1" fillId="7" borderId="110" xfId="5" applyNumberFormat="1" applyFont="1" applyFill="1" applyBorder="1" applyAlignment="1">
      <alignment vertical="center" shrinkToFit="1"/>
    </xf>
    <xf numFmtId="180" fontId="1" fillId="7" borderId="81" xfId="5" applyNumberFormat="1" applyFont="1" applyFill="1" applyBorder="1" applyAlignment="1">
      <alignment vertical="center" shrinkToFit="1"/>
    </xf>
    <xf numFmtId="180" fontId="1" fillId="7" borderId="114" xfId="5" applyNumberFormat="1" applyFont="1" applyFill="1" applyBorder="1" applyAlignment="1">
      <alignment vertical="center" shrinkToFit="1"/>
    </xf>
    <xf numFmtId="180" fontId="1" fillId="7" borderId="82" xfId="5" applyNumberFormat="1" applyFont="1" applyFill="1" applyBorder="1" applyAlignment="1">
      <alignment vertical="center" shrinkToFit="1"/>
    </xf>
    <xf numFmtId="180" fontId="1" fillId="7" borderId="80" xfId="5" applyNumberFormat="1" applyFont="1" applyFill="1" applyBorder="1" applyAlignment="1">
      <alignment vertical="center" shrinkToFit="1"/>
    </xf>
    <xf numFmtId="180" fontId="1" fillId="7" borderId="115" xfId="5" applyNumberFormat="1" applyFont="1" applyFill="1" applyBorder="1" applyAlignment="1">
      <alignment vertical="center" shrinkToFit="1"/>
    </xf>
    <xf numFmtId="180" fontId="1" fillId="7" borderId="118" xfId="5" applyNumberFormat="1" applyFont="1" applyFill="1" applyBorder="1" applyAlignment="1">
      <alignment vertical="center" shrinkToFit="1"/>
    </xf>
    <xf numFmtId="180" fontId="1" fillId="7" borderId="117" xfId="5" applyNumberFormat="1" applyFont="1" applyFill="1" applyBorder="1" applyAlignment="1">
      <alignment vertical="center" shrinkToFit="1"/>
    </xf>
    <xf numFmtId="180" fontId="1" fillId="7" borderId="91" xfId="5" applyNumberFormat="1" applyFont="1" applyFill="1" applyBorder="1" applyAlignment="1">
      <alignment vertical="center" shrinkToFit="1"/>
    </xf>
    <xf numFmtId="180" fontId="1" fillId="7" borderId="116" xfId="5" applyNumberFormat="1" applyFont="1" applyFill="1" applyBorder="1" applyAlignment="1">
      <alignment vertical="center" shrinkToFit="1"/>
    </xf>
    <xf numFmtId="180" fontId="1" fillId="7" borderId="119" xfId="5" applyNumberFormat="1" applyFont="1" applyFill="1" applyBorder="1" applyAlignment="1">
      <alignment vertical="center" shrinkToFit="1"/>
    </xf>
    <xf numFmtId="180" fontId="1" fillId="7" borderId="102" xfId="5" applyNumberFormat="1" applyFont="1" applyFill="1" applyBorder="1" applyAlignment="1">
      <alignment vertical="center" shrinkToFit="1"/>
    </xf>
    <xf numFmtId="0" fontId="1" fillId="0" borderId="0" xfId="0" applyFont="1" applyBorder="1"/>
    <xf numFmtId="0" fontId="1" fillId="7" borderId="8" xfId="5" applyFont="1" applyFill="1" applyBorder="1" applyAlignment="1">
      <alignment vertical="center"/>
    </xf>
    <xf numFmtId="0" fontId="0" fillId="0" borderId="8" xfId="0" applyFont="1" applyBorder="1" applyAlignment="1">
      <alignment horizontal="center"/>
    </xf>
    <xf numFmtId="0" fontId="0" fillId="0" borderId="8" xfId="5" applyFont="1" applyFill="1" applyBorder="1" applyAlignment="1">
      <alignment horizontal="center" vertical="center"/>
    </xf>
    <xf numFmtId="0" fontId="0" fillId="0" borderId="0" xfId="5" applyFont="1" applyFill="1" applyBorder="1" applyAlignment="1">
      <alignment horizontal="center" vertical="center"/>
    </xf>
    <xf numFmtId="38" fontId="1" fillId="0" borderId="0" xfId="5" applyNumberFormat="1" applyFont="1" applyFill="1" applyBorder="1" applyAlignment="1">
      <alignment vertical="center" shrinkToFit="1"/>
    </xf>
    <xf numFmtId="0" fontId="1" fillId="0" borderId="0" xfId="0" applyFont="1" applyFill="1" applyBorder="1"/>
    <xf numFmtId="38" fontId="1" fillId="0" borderId="0" xfId="5" applyNumberFormat="1" applyFont="1" applyFill="1" applyBorder="1" applyAlignment="1">
      <alignment vertical="center"/>
    </xf>
    <xf numFmtId="0" fontId="5" fillId="7" borderId="0" xfId="5" applyFont="1" applyFill="1" applyAlignment="1">
      <alignment horizontal="left" vertical="center"/>
    </xf>
    <xf numFmtId="0" fontId="1" fillId="0" borderId="8" xfId="0" applyFont="1" applyBorder="1" applyAlignment="1">
      <alignment horizontal="center"/>
    </xf>
    <xf numFmtId="38" fontId="1" fillId="0" borderId="0" xfId="1" applyFont="1" applyBorder="1"/>
    <xf numFmtId="0" fontId="0" fillId="0" borderId="0" xfId="0" applyFont="1"/>
    <xf numFmtId="0" fontId="0" fillId="0" borderId="0" xfId="0" applyFont="1" applyBorder="1"/>
    <xf numFmtId="179" fontId="1" fillId="6" borderId="6" xfId="1" applyNumberFormat="1" applyFont="1" applyFill="1" applyBorder="1" applyAlignment="1">
      <alignment vertical="center"/>
    </xf>
    <xf numFmtId="179" fontId="1" fillId="6" borderId="16" xfId="1" applyNumberFormat="1" applyFont="1" applyFill="1" applyBorder="1" applyAlignment="1">
      <alignment vertical="center"/>
    </xf>
    <xf numFmtId="179" fontId="1" fillId="6" borderId="80" xfId="1" applyNumberFormat="1" applyFont="1" applyFill="1" applyBorder="1" applyAlignment="1">
      <alignment vertical="center"/>
    </xf>
    <xf numFmtId="0" fontId="0" fillId="0" borderId="0" xfId="5" applyFont="1" applyFill="1" applyAlignment="1">
      <alignment horizontal="centerContinuous" vertical="center"/>
    </xf>
    <xf numFmtId="0" fontId="0" fillId="0" borderId="0" xfId="5" applyFont="1" applyFill="1" applyAlignment="1">
      <alignment horizontal="right" vertical="center"/>
    </xf>
    <xf numFmtId="0" fontId="0" fillId="0" borderId="0" xfId="5" applyFont="1" applyFill="1" applyBorder="1" applyAlignment="1">
      <alignment horizontal="right" vertical="center"/>
    </xf>
    <xf numFmtId="0" fontId="0" fillId="0" borderId="0" xfId="5" applyFont="1" applyFill="1" applyAlignment="1">
      <alignment vertical="center"/>
    </xf>
    <xf numFmtId="38" fontId="0" fillId="0" borderId="0" xfId="5" applyNumberFormat="1" applyFont="1" applyFill="1" applyBorder="1" applyAlignment="1">
      <alignment vertical="center" shrinkToFit="1"/>
    </xf>
    <xf numFmtId="38" fontId="0" fillId="0" borderId="0" xfId="5" applyNumberFormat="1" applyFont="1" applyFill="1" applyBorder="1" applyAlignment="1">
      <alignment vertical="center"/>
    </xf>
    <xf numFmtId="49" fontId="1" fillId="7" borderId="0" xfId="5" applyNumberFormat="1" applyFont="1" applyFill="1" applyBorder="1" applyAlignment="1">
      <alignment horizontal="right" vertical="center" shrinkToFit="1"/>
    </xf>
    <xf numFmtId="180" fontId="1" fillId="7" borderId="0" xfId="5" applyNumberFormat="1" applyFont="1" applyFill="1" applyBorder="1" applyAlignment="1">
      <alignment vertical="center" shrinkToFit="1"/>
    </xf>
    <xf numFmtId="0" fontId="1" fillId="7" borderId="14" xfId="5" applyFont="1" applyFill="1" applyBorder="1" applyAlignment="1">
      <alignment vertical="center" shrinkToFit="1"/>
    </xf>
    <xf numFmtId="38" fontId="1" fillId="7" borderId="14" xfId="5" applyNumberFormat="1" applyFont="1" applyFill="1" applyBorder="1" applyAlignment="1">
      <alignment vertical="center" shrinkToFit="1"/>
    </xf>
    <xf numFmtId="179" fontId="0" fillId="0" borderId="0" xfId="5" applyNumberFormat="1" applyFont="1" applyFill="1" applyBorder="1" applyAlignment="1">
      <alignment vertical="center" shrinkToFit="1"/>
    </xf>
    <xf numFmtId="38" fontId="1" fillId="0" borderId="0" xfId="0" applyNumberFormat="1" applyFont="1" applyBorder="1"/>
    <xf numFmtId="38" fontId="0" fillId="0" borderId="0" xfId="0" applyNumberFormat="1" applyFont="1" applyBorder="1"/>
    <xf numFmtId="0" fontId="1" fillId="6" borderId="8" xfId="5" applyFont="1" applyFill="1" applyBorder="1" applyAlignment="1">
      <alignment horizontal="center" vertical="center"/>
    </xf>
    <xf numFmtId="179" fontId="1" fillId="0" borderId="0" xfId="0" applyNumberFormat="1" applyFont="1" applyBorder="1"/>
    <xf numFmtId="0" fontId="0" fillId="8" borderId="82" xfId="0" applyFont="1" applyFill="1" applyBorder="1"/>
    <xf numFmtId="179" fontId="0" fillId="0" borderId="0" xfId="0" applyNumberFormat="1" applyFont="1" applyBorder="1"/>
    <xf numFmtId="0" fontId="0" fillId="8" borderId="5" xfId="0" applyFont="1" applyFill="1" applyBorder="1"/>
    <xf numFmtId="0" fontId="0" fillId="8" borderId="97" xfId="0" applyFont="1" applyFill="1" applyBorder="1" applyAlignment="1">
      <alignment horizontal="center"/>
    </xf>
    <xf numFmtId="179" fontId="1" fillId="8" borderId="5" xfId="1" applyNumberFormat="1" applyFont="1" applyFill="1" applyBorder="1" applyAlignment="1">
      <alignment vertical="center"/>
    </xf>
    <xf numFmtId="179" fontId="1" fillId="8" borderId="14" xfId="1" applyNumberFormat="1" applyFont="1" applyFill="1" applyBorder="1" applyAlignment="1">
      <alignment vertical="center"/>
    </xf>
    <xf numFmtId="179" fontId="1" fillId="8" borderId="82" xfId="1" applyNumberFormat="1" applyFont="1" applyFill="1" applyBorder="1" applyAlignment="1">
      <alignment vertical="center"/>
    </xf>
    <xf numFmtId="0" fontId="0" fillId="8" borderId="0" xfId="0" applyFont="1" applyFill="1" applyBorder="1"/>
    <xf numFmtId="0" fontId="0" fillId="8" borderId="8" xfId="0" applyFont="1" applyFill="1" applyBorder="1"/>
    <xf numFmtId="0" fontId="0" fillId="8" borderId="10" xfId="0" applyFont="1" applyFill="1" applyBorder="1"/>
    <xf numFmtId="0" fontId="1" fillId="2" borderId="0" xfId="0" applyFont="1" applyFill="1" applyBorder="1"/>
    <xf numFmtId="38" fontId="1" fillId="0" borderId="87" xfId="0" applyNumberFormat="1" applyFont="1" applyBorder="1"/>
    <xf numFmtId="179" fontId="1" fillId="6" borderId="0" xfId="0" applyNumberFormat="1" applyFont="1" applyFill="1" applyBorder="1"/>
    <xf numFmtId="178" fontId="1" fillId="0" borderId="0" xfId="1" applyNumberFormat="1" applyFont="1"/>
    <xf numFmtId="0" fontId="1" fillId="0" borderId="10" xfId="0" applyFont="1" applyBorder="1" applyAlignment="1">
      <alignment horizontal="center"/>
    </xf>
    <xf numFmtId="0" fontId="1" fillId="6" borderId="10" xfId="5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0" fillId="0" borderId="10" xfId="5" applyFont="1" applyFill="1" applyBorder="1" applyAlignment="1">
      <alignment horizontal="center" vertical="center"/>
    </xf>
    <xf numFmtId="178" fontId="1" fillId="0" borderId="87" xfId="1" applyNumberFormat="1" applyFont="1" applyBorder="1"/>
    <xf numFmtId="38" fontId="1" fillId="0" borderId="8" xfId="0" applyNumberFormat="1" applyFont="1" applyBorder="1"/>
    <xf numFmtId="178" fontId="1" fillId="0" borderId="0" xfId="1" applyNumberFormat="1" applyFont="1" applyBorder="1"/>
    <xf numFmtId="38" fontId="1" fillId="0" borderId="10" xfId="0" applyNumberFormat="1" applyFont="1" applyBorder="1"/>
    <xf numFmtId="49" fontId="0" fillId="0" borderId="0" xfId="0" applyNumberFormat="1" applyFont="1" applyFill="1" applyBorder="1"/>
    <xf numFmtId="179" fontId="1" fillId="0" borderId="8" xfId="0" applyNumberFormat="1" applyFont="1" applyBorder="1"/>
    <xf numFmtId="38" fontId="1" fillId="0" borderId="8" xfId="5" applyNumberFormat="1" applyFont="1" applyFill="1" applyBorder="1" applyAlignment="1">
      <alignment vertical="center" shrinkToFit="1"/>
    </xf>
    <xf numFmtId="179" fontId="1" fillId="2" borderId="10" xfId="0" applyNumberFormat="1" applyFont="1" applyFill="1" applyBorder="1"/>
    <xf numFmtId="179" fontId="1" fillId="0" borderId="10" xfId="0" applyNumberFormat="1" applyFont="1" applyBorder="1"/>
    <xf numFmtId="38" fontId="1" fillId="8" borderId="10" xfId="5" applyNumberFormat="1" applyFont="1" applyFill="1" applyBorder="1" applyAlignment="1">
      <alignment vertical="center" shrinkToFit="1"/>
    </xf>
    <xf numFmtId="180" fontId="1" fillId="7" borderId="87" xfId="5" applyNumberFormat="1" applyFont="1" applyFill="1" applyBorder="1" applyAlignment="1">
      <alignment vertical="center" shrinkToFit="1"/>
    </xf>
    <xf numFmtId="179" fontId="1" fillId="0" borderId="87" xfId="0" applyNumberFormat="1" applyFont="1" applyBorder="1"/>
    <xf numFmtId="38" fontId="1" fillId="0" borderId="87" xfId="5" applyNumberFormat="1" applyFont="1" applyFill="1" applyBorder="1" applyAlignment="1">
      <alignment vertical="center" shrinkToFit="1"/>
    </xf>
    <xf numFmtId="38" fontId="1" fillId="0" borderId="10" xfId="5" applyNumberFormat="1" applyFont="1" applyFill="1" applyBorder="1" applyAlignment="1">
      <alignment vertical="center" shrinkToFit="1"/>
    </xf>
    <xf numFmtId="179" fontId="1" fillId="6" borderId="10" xfId="0" applyNumberFormat="1" applyFont="1" applyFill="1" applyBorder="1"/>
    <xf numFmtId="49" fontId="23" fillId="0" borderId="0" xfId="8" applyNumberFormat="1" applyFont="1" applyFill="1" applyAlignment="1">
      <alignment horizontal="left" vertical="center"/>
    </xf>
    <xf numFmtId="0" fontId="9" fillId="0" borderId="0" xfId="8" applyFont="1" applyFill="1" applyAlignment="1">
      <alignment horizontal="right" vertical="center"/>
    </xf>
    <xf numFmtId="0" fontId="24" fillId="0" borderId="128" xfId="8" applyFont="1" applyFill="1" applyBorder="1" applyAlignment="1">
      <alignment vertical="center"/>
    </xf>
    <xf numFmtId="0" fontId="10" fillId="0" borderId="129" xfId="8" applyFont="1" applyFill="1" applyBorder="1" applyAlignment="1">
      <alignment vertical="center"/>
    </xf>
    <xf numFmtId="0" fontId="10" fillId="0" borderId="129" xfId="8" applyFont="1" applyFill="1" applyBorder="1" applyAlignment="1">
      <alignment horizontal="center" vertical="center"/>
    </xf>
    <xf numFmtId="0" fontId="10" fillId="0" borderId="130" xfId="8" applyFont="1" applyFill="1" applyBorder="1" applyAlignment="1">
      <alignment vertical="center"/>
    </xf>
    <xf numFmtId="0" fontId="10" fillId="0" borderId="130" xfId="8" applyFont="1" applyFill="1" applyBorder="1" applyAlignment="1">
      <alignment horizontal="center" vertical="center"/>
    </xf>
    <xf numFmtId="0" fontId="10" fillId="0" borderId="129" xfId="8" applyFont="1" applyFill="1" applyBorder="1" applyAlignment="1">
      <alignment vertical="center" shrinkToFit="1"/>
    </xf>
    <xf numFmtId="38" fontId="8" fillId="0" borderId="131" xfId="1" applyFont="1" applyFill="1" applyBorder="1" applyAlignment="1">
      <alignment vertical="center"/>
    </xf>
    <xf numFmtId="0" fontId="10" fillId="0" borderId="0" xfId="8" applyFont="1" applyFill="1"/>
    <xf numFmtId="0" fontId="8" fillId="0" borderId="132" xfId="8" applyFont="1" applyFill="1" applyBorder="1" applyAlignment="1">
      <alignment horizontal="center" vertical="center"/>
    </xf>
    <xf numFmtId="0" fontId="8" fillId="0" borderId="87" xfId="8" applyFont="1" applyFill="1" applyBorder="1" applyAlignment="1">
      <alignment horizontal="center" vertical="center"/>
    </xf>
    <xf numFmtId="0" fontId="8" fillId="0" borderId="0" xfId="8" applyFont="1" applyFill="1"/>
    <xf numFmtId="49" fontId="8" fillId="0" borderId="132" xfId="8" applyNumberFormat="1" applyFont="1" applyFill="1" applyBorder="1" applyAlignment="1">
      <alignment horizontal="center" vertical="center" wrapText="1"/>
    </xf>
    <xf numFmtId="49" fontId="8" fillId="0" borderId="15" xfId="8" applyNumberFormat="1" applyFont="1" applyFill="1" applyBorder="1" applyAlignment="1">
      <alignment horizontal="center" vertical="center" wrapText="1"/>
    </xf>
    <xf numFmtId="0" fontId="8" fillId="0" borderId="0" xfId="8" applyFont="1" applyFill="1" applyAlignment="1">
      <alignment vertical="center"/>
    </xf>
    <xf numFmtId="49" fontId="8" fillId="0" borderId="133" xfId="8" applyNumberFormat="1" applyFont="1" applyFill="1" applyBorder="1" applyAlignment="1">
      <alignment vertical="top" shrinkToFit="1"/>
    </xf>
    <xf numFmtId="49" fontId="8" fillId="0" borderId="7" xfId="8" applyNumberFormat="1" applyFont="1" applyFill="1" applyBorder="1" applyAlignment="1">
      <alignment vertical="top" shrinkToFit="1"/>
    </xf>
    <xf numFmtId="0" fontId="8" fillId="0" borderId="64" xfId="8" applyFont="1" applyFill="1" applyBorder="1" applyAlignment="1">
      <alignment horizontal="distributed" vertical="top" shrinkToFit="1"/>
    </xf>
    <xf numFmtId="49" fontId="8" fillId="0" borderId="7" xfId="8" applyNumberFormat="1" applyFont="1" applyFill="1" applyBorder="1" applyAlignment="1">
      <alignment horizontal="center" vertical="top" shrinkToFit="1"/>
    </xf>
    <xf numFmtId="0" fontId="8" fillId="0" borderId="7" xfId="8" applyFont="1" applyFill="1" applyBorder="1" applyAlignment="1">
      <alignment horizontal="distributed" vertical="top" shrinkToFit="1"/>
    </xf>
    <xf numFmtId="176" fontId="8" fillId="0" borderId="7" xfId="8" applyNumberFormat="1" applyFont="1" applyFill="1" applyBorder="1" applyAlignment="1">
      <alignment vertical="top"/>
    </xf>
    <xf numFmtId="49" fontId="8" fillId="0" borderId="64" xfId="8" applyNumberFormat="1" applyFont="1" applyFill="1" applyBorder="1" applyAlignment="1">
      <alignment horizontal="center" vertical="top" shrinkToFit="1"/>
    </xf>
    <xf numFmtId="0" fontId="8" fillId="0" borderId="81" xfId="8" applyFont="1" applyFill="1" applyBorder="1" applyAlignment="1">
      <alignment horizontal="distributed" vertical="top" shrinkToFit="1"/>
    </xf>
    <xf numFmtId="176" fontId="8" fillId="0" borderId="8" xfId="8" applyNumberFormat="1" applyFont="1" applyFill="1" applyBorder="1" applyAlignment="1">
      <alignment vertical="top"/>
    </xf>
    <xf numFmtId="0" fontId="8" fillId="0" borderId="64" xfId="8" applyFont="1" applyFill="1" applyBorder="1" applyAlignment="1">
      <alignment horizontal="distributed" vertical="top"/>
    </xf>
    <xf numFmtId="176" fontId="8" fillId="0" borderId="134" xfId="1" applyNumberFormat="1" applyFont="1" applyFill="1" applyBorder="1" applyAlignment="1">
      <alignment vertical="top"/>
    </xf>
    <xf numFmtId="0" fontId="10" fillId="0" borderId="0" xfId="8" applyFont="1" applyFill="1" applyAlignment="1">
      <alignment vertical="top"/>
    </xf>
    <xf numFmtId="49" fontId="8" fillId="0" borderId="135" xfId="8" applyNumberFormat="1" applyFont="1" applyFill="1" applyBorder="1" applyAlignment="1">
      <alignment vertical="top" shrinkToFit="1"/>
    </xf>
    <xf numFmtId="49" fontId="8" fillId="0" borderId="5" xfId="8" applyNumberFormat="1" applyFont="1" applyFill="1" applyBorder="1" applyAlignment="1">
      <alignment vertical="top" shrinkToFit="1"/>
    </xf>
    <xf numFmtId="0" fontId="8" fillId="0" borderId="14" xfId="8" applyFont="1" applyFill="1" applyBorder="1" applyAlignment="1">
      <alignment horizontal="distributed" vertical="top" shrinkToFit="1"/>
    </xf>
    <xf numFmtId="49" fontId="8" fillId="0" borderId="5" xfId="8" applyNumberFormat="1" applyFont="1" applyFill="1" applyBorder="1" applyAlignment="1">
      <alignment horizontal="center" vertical="top" shrinkToFit="1"/>
    </xf>
    <xf numFmtId="0" fontId="8" fillId="0" borderId="5" xfId="8" applyFont="1" applyFill="1" applyBorder="1" applyAlignment="1">
      <alignment horizontal="distributed" vertical="top" shrinkToFit="1"/>
    </xf>
    <xf numFmtId="176" fontId="8" fillId="0" borderId="5" xfId="8" applyNumberFormat="1" applyFont="1" applyFill="1" applyBorder="1" applyAlignment="1">
      <alignment vertical="top"/>
    </xf>
    <xf numFmtId="49" fontId="8" fillId="0" borderId="14" xfId="8" applyNumberFormat="1" applyFont="1" applyFill="1" applyBorder="1" applyAlignment="1">
      <alignment horizontal="center" vertical="top" shrinkToFit="1"/>
    </xf>
    <xf numFmtId="0" fontId="8" fillId="0" borderId="82" xfId="8" applyFont="1" applyFill="1" applyBorder="1" applyAlignment="1">
      <alignment horizontal="distributed" vertical="top" shrinkToFit="1"/>
    </xf>
    <xf numFmtId="176" fontId="8" fillId="0" borderId="0" xfId="8" applyNumberFormat="1" applyFont="1" applyFill="1" applyBorder="1" applyAlignment="1">
      <alignment vertical="top"/>
    </xf>
    <xf numFmtId="49" fontId="8" fillId="0" borderId="136" xfId="8" applyNumberFormat="1" applyFont="1" applyFill="1" applyBorder="1" applyAlignment="1">
      <alignment vertical="top" shrinkToFit="1"/>
    </xf>
    <xf numFmtId="49" fontId="8" fillId="0" borderId="101" xfId="8" applyNumberFormat="1" applyFont="1" applyFill="1" applyBorder="1" applyAlignment="1">
      <alignment vertical="top" shrinkToFit="1"/>
    </xf>
    <xf numFmtId="0" fontId="8" fillId="0" borderId="103" xfId="8" applyFont="1" applyFill="1" applyBorder="1" applyAlignment="1">
      <alignment horizontal="distributed" vertical="top" shrinkToFit="1"/>
    </xf>
    <xf numFmtId="49" fontId="8" fillId="0" borderId="137" xfId="8" applyNumberFormat="1" applyFont="1" applyFill="1" applyBorder="1" applyAlignment="1">
      <alignment vertical="top" shrinkToFit="1"/>
    </xf>
    <xf numFmtId="49" fontId="8" fillId="0" borderId="6" xfId="8" applyNumberFormat="1" applyFont="1" applyFill="1" applyBorder="1" applyAlignment="1">
      <alignment vertical="top" shrinkToFit="1"/>
    </xf>
    <xf numFmtId="0" fontId="8" fillId="0" borderId="16" xfId="8" applyFont="1" applyFill="1" applyBorder="1" applyAlignment="1">
      <alignment horizontal="distributed" vertical="top" shrinkToFit="1"/>
    </xf>
    <xf numFmtId="176" fontId="8" fillId="0" borderId="16" xfId="8" applyNumberFormat="1" applyFont="1" applyFill="1" applyBorder="1" applyAlignment="1">
      <alignment vertical="top"/>
    </xf>
    <xf numFmtId="176" fontId="8" fillId="0" borderId="14" xfId="8" applyNumberFormat="1" applyFont="1" applyFill="1" applyBorder="1" applyAlignment="1">
      <alignment vertical="top"/>
    </xf>
    <xf numFmtId="49" fontId="8" fillId="0" borderId="138" xfId="8" applyNumberFormat="1" applyFont="1" applyFill="1" applyBorder="1" applyAlignment="1">
      <alignment vertical="top" shrinkToFit="1"/>
    </xf>
    <xf numFmtId="49" fontId="8" fillId="0" borderId="104" xfId="8" applyNumberFormat="1" applyFont="1" applyFill="1" applyBorder="1" applyAlignment="1">
      <alignment vertical="top" shrinkToFit="1"/>
    </xf>
    <xf numFmtId="0" fontId="8" fillId="0" borderId="100" xfId="8" applyFont="1" applyFill="1" applyBorder="1" applyAlignment="1">
      <alignment horizontal="distributed" vertical="top" shrinkToFit="1"/>
    </xf>
    <xf numFmtId="49" fontId="8" fillId="0" borderId="6" xfId="8" applyNumberFormat="1" applyFont="1" applyFill="1" applyBorder="1" applyAlignment="1">
      <alignment horizontal="center" vertical="top" shrinkToFit="1"/>
    </xf>
    <xf numFmtId="49" fontId="8" fillId="0" borderId="139" xfId="8" applyNumberFormat="1" applyFont="1" applyFill="1" applyBorder="1" applyAlignment="1">
      <alignment vertical="top" shrinkToFit="1"/>
    </xf>
    <xf numFmtId="49" fontId="8" fillId="0" borderId="106" xfId="8" applyNumberFormat="1" applyFont="1" applyFill="1" applyBorder="1" applyAlignment="1">
      <alignment vertical="top" shrinkToFit="1"/>
    </xf>
    <xf numFmtId="0" fontId="8" fillId="0" borderId="108" xfId="8" applyFont="1" applyFill="1" applyBorder="1" applyAlignment="1">
      <alignment horizontal="distributed" vertical="top" shrinkToFit="1"/>
    </xf>
    <xf numFmtId="49" fontId="8" fillId="0" borderId="140" xfId="8" applyNumberFormat="1" applyFont="1" applyFill="1" applyBorder="1" applyAlignment="1">
      <alignment vertical="top" shrinkToFit="1"/>
    </xf>
    <xf numFmtId="49" fontId="8" fillId="0" borderId="109" xfId="8" applyNumberFormat="1" applyFont="1" applyFill="1" applyBorder="1" applyAlignment="1">
      <alignment vertical="top" shrinkToFit="1"/>
    </xf>
    <xf numFmtId="0" fontId="8" fillId="0" borderId="111" xfId="8" applyFont="1" applyFill="1" applyBorder="1" applyAlignment="1">
      <alignment horizontal="distributed" vertical="top" shrinkToFit="1"/>
    </xf>
    <xf numFmtId="0" fontId="25" fillId="0" borderId="16" xfId="8" applyFont="1" applyFill="1" applyBorder="1" applyAlignment="1">
      <alignment horizontal="distributed" vertical="top" shrinkToFit="1"/>
    </xf>
    <xf numFmtId="176" fontId="8" fillId="0" borderId="64" xfId="8" applyNumberFormat="1" applyFont="1" applyFill="1" applyBorder="1" applyAlignment="1">
      <alignment vertical="top"/>
    </xf>
    <xf numFmtId="176" fontId="8" fillId="0" borderId="141" xfId="1" applyNumberFormat="1" applyFont="1" applyFill="1" applyBorder="1" applyAlignment="1">
      <alignment vertical="top"/>
    </xf>
    <xf numFmtId="49" fontId="8" fillId="0" borderId="132" xfId="8" applyNumberFormat="1" applyFont="1" applyFill="1" applyBorder="1" applyAlignment="1">
      <alignment vertical="top" shrinkToFit="1"/>
    </xf>
    <xf numFmtId="49" fontId="8" fillId="0" borderId="15" xfId="8" applyNumberFormat="1" applyFont="1" applyFill="1" applyBorder="1" applyAlignment="1">
      <alignment vertical="top" shrinkToFit="1"/>
    </xf>
    <xf numFmtId="0" fontId="8" fillId="0" borderId="13" xfId="8" applyFont="1" applyFill="1" applyBorder="1" applyAlignment="1">
      <alignment horizontal="distributed" vertical="top" shrinkToFit="1"/>
    </xf>
    <xf numFmtId="176" fontId="8" fillId="0" borderId="13" xfId="8" applyNumberFormat="1" applyFont="1" applyFill="1" applyBorder="1" applyAlignment="1">
      <alignment vertical="top"/>
    </xf>
    <xf numFmtId="176" fontId="8" fillId="0" borderId="81" xfId="8" applyNumberFormat="1" applyFont="1" applyFill="1" applyBorder="1" applyAlignment="1">
      <alignment vertical="top"/>
    </xf>
    <xf numFmtId="176" fontId="8" fillId="0" borderId="82" xfId="8" applyNumberFormat="1" applyFont="1" applyFill="1" applyBorder="1" applyAlignment="1">
      <alignment vertical="top"/>
    </xf>
    <xf numFmtId="0" fontId="8" fillId="0" borderId="6" xfId="8" applyFont="1" applyFill="1" applyBorder="1" applyAlignment="1">
      <alignment horizontal="distributed" vertical="top" shrinkToFit="1"/>
    </xf>
    <xf numFmtId="176" fontId="8" fillId="0" borderId="6" xfId="8" applyNumberFormat="1" applyFont="1" applyFill="1" applyBorder="1" applyAlignment="1">
      <alignment vertical="top"/>
    </xf>
    <xf numFmtId="49" fontId="8" fillId="0" borderId="16" xfId="8" applyNumberFormat="1" applyFont="1" applyFill="1" applyBorder="1" applyAlignment="1">
      <alignment horizontal="center" vertical="top" shrinkToFit="1"/>
    </xf>
    <xf numFmtId="0" fontId="8" fillId="0" borderId="80" xfId="8" applyFont="1" applyFill="1" applyBorder="1" applyAlignment="1">
      <alignment horizontal="distributed" vertical="top" shrinkToFit="1"/>
    </xf>
    <xf numFmtId="176" fontId="8" fillId="0" borderId="80" xfId="8" applyNumberFormat="1" applyFont="1" applyFill="1" applyBorder="1" applyAlignment="1">
      <alignment vertical="top"/>
    </xf>
    <xf numFmtId="176" fontId="8" fillId="0" borderId="10" xfId="8" applyNumberFormat="1" applyFont="1" applyFill="1" applyBorder="1" applyAlignment="1">
      <alignment vertical="top"/>
    </xf>
    <xf numFmtId="0" fontId="25" fillId="0" borderId="64" xfId="8" applyFont="1" applyFill="1" applyBorder="1" applyAlignment="1">
      <alignment horizontal="distributed" vertical="top" shrinkToFit="1"/>
    </xf>
    <xf numFmtId="49" fontId="8" fillId="0" borderId="142" xfId="8" applyNumberFormat="1" applyFont="1" applyFill="1" applyBorder="1" applyAlignment="1">
      <alignment vertical="top" shrinkToFit="1"/>
    </xf>
    <xf numFmtId="49" fontId="8" fillId="0" borderId="113" xfId="8" applyNumberFormat="1" applyFont="1" applyFill="1" applyBorder="1" applyAlignment="1">
      <alignment vertical="top" shrinkToFit="1"/>
    </xf>
    <xf numFmtId="0" fontId="8" fillId="0" borderId="112" xfId="8" applyFont="1" applyFill="1" applyBorder="1" applyAlignment="1">
      <alignment horizontal="distributed" vertical="top" shrinkToFit="1"/>
    </xf>
    <xf numFmtId="0" fontId="8" fillId="0" borderId="64" xfId="8" applyFont="1" applyFill="1" applyBorder="1" applyAlignment="1">
      <alignment horizontal="distributed" vertical="top" wrapText="1" shrinkToFit="1"/>
    </xf>
    <xf numFmtId="0" fontId="7" fillId="0" borderId="16" xfId="8" applyFill="1" applyBorder="1" applyAlignment="1">
      <alignment horizontal="distributed" vertical="top" wrapText="1" shrinkToFit="1"/>
    </xf>
    <xf numFmtId="176" fontId="12" fillId="0" borderId="16" xfId="8" applyNumberFormat="1" applyFont="1" applyFill="1" applyBorder="1" applyAlignment="1">
      <alignment vertical="top"/>
    </xf>
    <xf numFmtId="49" fontId="8" fillId="0" borderId="15" xfId="8" applyNumberFormat="1" applyFont="1" applyFill="1" applyBorder="1" applyAlignment="1">
      <alignment horizontal="center" vertical="top" shrinkToFit="1"/>
    </xf>
    <xf numFmtId="0" fontId="8" fillId="0" borderId="15" xfId="8" applyFont="1" applyFill="1" applyBorder="1" applyAlignment="1">
      <alignment horizontal="distributed" vertical="top" shrinkToFit="1"/>
    </xf>
    <xf numFmtId="176" fontId="8" fillId="0" borderId="15" xfId="8" applyNumberFormat="1" applyFont="1" applyFill="1" applyBorder="1" applyAlignment="1">
      <alignment vertical="top"/>
    </xf>
    <xf numFmtId="49" fontId="8" fillId="0" borderId="13" xfId="8" applyNumberFormat="1" applyFont="1" applyFill="1" applyBorder="1" applyAlignment="1">
      <alignment horizontal="center" vertical="top" shrinkToFit="1"/>
    </xf>
    <xf numFmtId="0" fontId="8" fillId="0" borderId="91" xfId="8" applyFont="1" applyFill="1" applyBorder="1" applyAlignment="1">
      <alignment horizontal="distributed" vertical="top" shrinkToFit="1"/>
    </xf>
    <xf numFmtId="0" fontId="25" fillId="0" borderId="111" xfId="8" applyFont="1" applyFill="1" applyBorder="1" applyAlignment="1">
      <alignment horizontal="distributed" vertical="top" shrinkToFit="1"/>
    </xf>
    <xf numFmtId="0" fontId="7" fillId="0" borderId="14" xfId="8" applyFill="1" applyBorder="1" applyAlignment="1">
      <alignment horizontal="distributed" vertical="top"/>
    </xf>
    <xf numFmtId="176" fontId="12" fillId="0" borderId="5" xfId="8" applyNumberFormat="1" applyFont="1" applyFill="1" applyBorder="1" applyAlignment="1">
      <alignment vertical="top"/>
    </xf>
    <xf numFmtId="0" fontId="8" fillId="0" borderId="13" xfId="8" applyFont="1" applyFill="1" applyBorder="1" applyAlignment="1">
      <alignment horizontal="distributed" vertical="top" wrapText="1" shrinkToFit="1"/>
    </xf>
    <xf numFmtId="0" fontId="10" fillId="0" borderId="14" xfId="8" applyFont="1" applyFill="1" applyBorder="1" applyAlignment="1">
      <alignment horizontal="center" vertical="top"/>
    </xf>
    <xf numFmtId="0" fontId="10" fillId="0" borderId="14" xfId="8" applyFont="1" applyFill="1" applyBorder="1" applyAlignment="1">
      <alignment horizontal="distributed" vertical="top"/>
    </xf>
    <xf numFmtId="0" fontId="8" fillId="0" borderId="64" xfId="8" applyFont="1" applyFill="1" applyBorder="1" applyAlignment="1">
      <alignment horizontal="left" vertical="top" wrapText="1" shrinkToFit="1"/>
    </xf>
    <xf numFmtId="0" fontId="7" fillId="0" borderId="14" xfId="8" applyFill="1" applyBorder="1" applyAlignment="1">
      <alignment horizontal="left" vertical="top" wrapText="1" shrinkToFit="1"/>
    </xf>
    <xf numFmtId="0" fontId="10" fillId="0" borderId="16" xfId="8" applyFont="1" applyFill="1" applyBorder="1" applyAlignment="1">
      <alignment horizontal="center" vertical="top"/>
    </xf>
    <xf numFmtId="0" fontId="10" fillId="0" borderId="16" xfId="8" applyFont="1" applyFill="1" applyBorder="1" applyAlignment="1">
      <alignment horizontal="distributed" vertical="top"/>
    </xf>
    <xf numFmtId="0" fontId="7" fillId="0" borderId="14" xfId="8" applyFill="1" applyBorder="1" applyAlignment="1">
      <alignment horizontal="left" vertical="top" shrinkToFit="1"/>
    </xf>
    <xf numFmtId="0" fontId="7" fillId="0" borderId="14" xfId="8" applyFill="1" applyBorder="1" applyAlignment="1">
      <alignment horizontal="distributed" vertical="top" shrinkToFit="1"/>
    </xf>
    <xf numFmtId="176" fontId="12" fillId="0" borderId="14" xfId="8" applyNumberFormat="1" applyFont="1" applyFill="1" applyBorder="1" applyAlignment="1">
      <alignment vertical="top"/>
    </xf>
    <xf numFmtId="0" fontId="7" fillId="0" borderId="14" xfId="8" applyFill="1" applyBorder="1" applyAlignment="1">
      <alignment horizontal="distributed" vertical="top" wrapText="1" shrinkToFit="1"/>
    </xf>
    <xf numFmtId="0" fontId="25" fillId="0" borderId="64" xfId="8" applyFont="1" applyFill="1" applyBorder="1" applyAlignment="1">
      <alignment horizontal="distributed" vertical="top" wrapText="1" shrinkToFit="1"/>
    </xf>
    <xf numFmtId="0" fontId="26" fillId="0" borderId="14" xfId="8" applyFont="1" applyFill="1" applyBorder="1" applyAlignment="1">
      <alignment horizontal="distributed" vertical="top" wrapText="1" shrinkToFit="1"/>
    </xf>
    <xf numFmtId="176" fontId="3" fillId="0" borderId="14" xfId="8" applyNumberFormat="1" applyFont="1" applyFill="1" applyBorder="1" applyAlignment="1">
      <alignment vertical="top"/>
    </xf>
    <xf numFmtId="0" fontId="25" fillId="0" borderId="14" xfId="8" applyFont="1" applyFill="1" applyBorder="1" applyAlignment="1">
      <alignment horizontal="distributed" vertical="top" shrinkToFit="1"/>
    </xf>
    <xf numFmtId="0" fontId="26" fillId="0" borderId="14" xfId="8" applyFont="1" applyBorder="1" applyAlignment="1">
      <alignment horizontal="distributed" vertical="top" wrapText="1" shrinkToFit="1"/>
    </xf>
    <xf numFmtId="176" fontId="3" fillId="0" borderId="5" xfId="8" applyNumberFormat="1" applyFont="1" applyBorder="1" applyAlignment="1">
      <alignment vertical="top"/>
    </xf>
    <xf numFmtId="176" fontId="3" fillId="0" borderId="16" xfId="8" applyNumberFormat="1" applyFont="1" applyFill="1" applyBorder="1" applyAlignment="1">
      <alignment vertical="top"/>
    </xf>
    <xf numFmtId="176" fontId="12" fillId="0" borderId="14" xfId="8" applyNumberFormat="1" applyFont="1" applyBorder="1" applyAlignment="1">
      <alignment vertical="top"/>
    </xf>
    <xf numFmtId="176" fontId="12" fillId="0" borderId="5" xfId="8" applyNumberFormat="1" applyFont="1" applyBorder="1" applyAlignment="1">
      <alignment vertical="top"/>
    </xf>
    <xf numFmtId="0" fontId="25" fillId="0" borderId="81" xfId="8" applyFont="1" applyFill="1" applyBorder="1" applyAlignment="1">
      <alignment horizontal="distributed" vertical="top" shrinkToFit="1"/>
    </xf>
    <xf numFmtId="0" fontId="25" fillId="0" borderId="108" xfId="8" applyFont="1" applyFill="1" applyBorder="1" applyAlignment="1">
      <alignment horizontal="distributed" vertical="top" shrinkToFit="1"/>
    </xf>
    <xf numFmtId="0" fontId="8" fillId="0" borderId="14" xfId="8" applyFont="1" applyFill="1" applyBorder="1" applyAlignment="1">
      <alignment horizontal="distributed" vertical="top" wrapText="1" shrinkToFit="1"/>
    </xf>
    <xf numFmtId="0" fontId="25" fillId="0" borderId="13" xfId="8" applyFont="1" applyFill="1" applyBorder="1" applyAlignment="1">
      <alignment horizontal="distributed" vertical="top" shrinkToFit="1"/>
    </xf>
    <xf numFmtId="0" fontId="8" fillId="0" borderId="81" xfId="8" applyFont="1" applyFill="1" applyBorder="1" applyAlignment="1">
      <alignment horizontal="left" vertical="top" shrinkToFit="1"/>
    </xf>
    <xf numFmtId="0" fontId="25" fillId="0" borderId="64" xfId="8" applyFont="1" applyFill="1" applyBorder="1" applyAlignment="1">
      <alignment horizontal="left" vertical="top" shrinkToFit="1"/>
    </xf>
    <xf numFmtId="0" fontId="25" fillId="0" borderId="81" xfId="8" applyFont="1" applyFill="1" applyBorder="1" applyAlignment="1">
      <alignment horizontal="left" vertical="top" shrinkToFit="1"/>
    </xf>
    <xf numFmtId="0" fontId="10" fillId="0" borderId="14" xfId="8" applyFont="1" applyFill="1" applyBorder="1" applyAlignment="1">
      <alignment vertical="top"/>
    </xf>
    <xf numFmtId="0" fontId="7" fillId="0" borderId="16" xfId="8" applyFill="1" applyBorder="1" applyAlignment="1">
      <alignment horizontal="distributed" vertical="top" shrinkToFit="1"/>
    </xf>
    <xf numFmtId="0" fontId="10" fillId="0" borderId="0" xfId="8" applyFont="1" applyFill="1" applyBorder="1" applyAlignment="1">
      <alignment horizontal="distributed" vertical="top"/>
    </xf>
    <xf numFmtId="0" fontId="10" fillId="0" borderId="14" xfId="8" applyFont="1" applyFill="1" applyBorder="1" applyAlignment="1">
      <alignment horizontal="distributed" vertical="top" shrinkToFit="1"/>
    </xf>
    <xf numFmtId="176" fontId="3" fillId="0" borderId="5" xfId="8" applyNumberFormat="1" applyFont="1" applyFill="1" applyBorder="1" applyAlignment="1">
      <alignment vertical="top"/>
    </xf>
    <xf numFmtId="0" fontId="7" fillId="0" borderId="14" xfId="8" applyFont="1" applyBorder="1"/>
    <xf numFmtId="49" fontId="8" fillId="0" borderId="8" xfId="8" applyNumberFormat="1" applyFont="1" applyFill="1" applyBorder="1" applyAlignment="1">
      <alignment horizontal="center" vertical="top" shrinkToFit="1"/>
    </xf>
    <xf numFmtId="49" fontId="8" fillId="0" borderId="0" xfId="8" applyNumberFormat="1" applyFont="1" applyFill="1" applyBorder="1" applyAlignment="1">
      <alignment horizontal="center" vertical="top" shrinkToFit="1"/>
    </xf>
    <xf numFmtId="49" fontId="8" fillId="0" borderId="10" xfId="8" applyNumberFormat="1" applyFont="1" applyFill="1" applyBorder="1" applyAlignment="1">
      <alignment horizontal="center" vertical="top" shrinkToFit="1"/>
    </xf>
    <xf numFmtId="0" fontId="8" fillId="0" borderId="8" xfId="8" applyFont="1" applyFill="1" applyBorder="1" applyAlignment="1">
      <alignment horizontal="distributed" vertical="top" shrinkToFit="1"/>
    </xf>
    <xf numFmtId="0" fontId="8" fillId="0" borderId="15" xfId="8" applyFont="1" applyFill="1" applyBorder="1" applyAlignment="1">
      <alignment horizontal="left" vertical="top" shrinkToFit="1"/>
    </xf>
    <xf numFmtId="0" fontId="8" fillId="0" borderId="87" xfId="8" applyFont="1" applyFill="1" applyBorder="1" applyAlignment="1">
      <alignment horizontal="left" vertical="top" shrinkToFit="1"/>
    </xf>
    <xf numFmtId="49" fontId="8" fillId="0" borderId="80" xfId="8" applyNumberFormat="1" applyFont="1" applyFill="1" applyBorder="1" applyAlignment="1">
      <alignment horizontal="center" vertical="top" shrinkToFit="1"/>
    </xf>
    <xf numFmtId="176" fontId="3" fillId="0" borderId="16" xfId="0" applyNumberFormat="1" applyFont="1" applyBorder="1" applyAlignment="1">
      <alignment vertical="top"/>
    </xf>
    <xf numFmtId="0" fontId="25" fillId="0" borderId="6" xfId="8" applyFont="1" applyFill="1" applyBorder="1" applyAlignment="1">
      <alignment horizontal="distributed" vertical="top" shrinkToFit="1"/>
    </xf>
    <xf numFmtId="0" fontId="25" fillId="0" borderId="111" xfId="8" applyFont="1" applyFill="1" applyBorder="1" applyAlignment="1">
      <alignment horizontal="left" vertical="top" wrapText="1" shrinkToFit="1"/>
    </xf>
    <xf numFmtId="0" fontId="8" fillId="0" borderId="16" xfId="8" applyFont="1" applyFill="1" applyBorder="1" applyAlignment="1">
      <alignment horizontal="left" vertical="top" shrinkToFit="1"/>
    </xf>
    <xf numFmtId="0" fontId="8" fillId="0" borderId="16" xfId="8" applyFont="1" applyFill="1" applyBorder="1" applyAlignment="1">
      <alignment horizontal="distributed" vertical="top" wrapText="1" shrinkToFit="1"/>
    </xf>
    <xf numFmtId="0" fontId="25" fillId="0" borderId="91" xfId="8" applyFont="1" applyFill="1" applyBorder="1" applyAlignment="1">
      <alignment horizontal="distributed" vertical="top" shrinkToFit="1"/>
    </xf>
    <xf numFmtId="176" fontId="8" fillId="0" borderId="87" xfId="8" applyNumberFormat="1" applyFont="1" applyFill="1" applyBorder="1" applyAlignment="1">
      <alignment vertical="top"/>
    </xf>
    <xf numFmtId="176" fontId="8" fillId="0" borderId="143" xfId="1" applyNumberFormat="1" applyFont="1" applyFill="1" applyBorder="1" applyAlignment="1">
      <alignment vertical="top"/>
    </xf>
    <xf numFmtId="49" fontId="8" fillId="0" borderId="144" xfId="8" applyNumberFormat="1" applyFont="1" applyFill="1" applyBorder="1" applyAlignment="1">
      <alignment vertical="top" shrinkToFit="1"/>
    </xf>
    <xf numFmtId="49" fontId="8" fillId="0" borderId="145" xfId="8" applyNumberFormat="1" applyFont="1" applyFill="1" applyBorder="1" applyAlignment="1">
      <alignment vertical="top" shrinkToFit="1"/>
    </xf>
    <xf numFmtId="0" fontId="8" fillId="0" borderId="146" xfId="8" applyFont="1" applyFill="1" applyBorder="1" applyAlignment="1">
      <alignment horizontal="distributed" vertical="top" shrinkToFit="1"/>
    </xf>
    <xf numFmtId="49" fontId="8" fillId="0" borderId="145" xfId="8" applyNumberFormat="1" applyFont="1" applyFill="1" applyBorder="1" applyAlignment="1">
      <alignment horizontal="center" vertical="top" shrinkToFit="1"/>
    </xf>
    <xf numFmtId="0" fontId="8" fillId="0" borderId="145" xfId="8" applyFont="1" applyFill="1" applyBorder="1" applyAlignment="1">
      <alignment horizontal="distributed" vertical="top" shrinkToFit="1"/>
    </xf>
    <xf numFmtId="176" fontId="8" fillId="0" borderId="145" xfId="8" applyNumberFormat="1" applyFont="1" applyFill="1" applyBorder="1" applyAlignment="1">
      <alignment vertical="top"/>
    </xf>
    <xf numFmtId="49" fontId="8" fillId="0" borderId="146" xfId="8" applyNumberFormat="1" applyFont="1" applyFill="1" applyBorder="1" applyAlignment="1">
      <alignment horizontal="center" vertical="top" shrinkToFit="1"/>
    </xf>
    <xf numFmtId="0" fontId="8" fillId="0" borderId="147" xfId="8" applyFont="1" applyFill="1" applyBorder="1" applyAlignment="1">
      <alignment horizontal="distributed" vertical="top" shrinkToFit="1"/>
    </xf>
    <xf numFmtId="176" fontId="8" fillId="0" borderId="148" xfId="8" applyNumberFormat="1" applyFont="1" applyFill="1" applyBorder="1" applyAlignment="1">
      <alignment vertical="top"/>
    </xf>
    <xf numFmtId="176" fontId="8" fillId="0" borderId="149" xfId="1" applyNumberFormat="1" applyFont="1" applyFill="1" applyBorder="1" applyAlignment="1">
      <alignment vertical="top"/>
    </xf>
    <xf numFmtId="0" fontId="8" fillId="0" borderId="0" xfId="8" applyFont="1" applyFill="1" applyBorder="1" applyAlignment="1">
      <alignment shrinkToFit="1"/>
    </xf>
    <xf numFmtId="49" fontId="8" fillId="0" borderId="0" xfId="8" applyNumberFormat="1" applyFont="1" applyFill="1" applyBorder="1" applyAlignment="1">
      <alignment horizontal="center" vertical="center" shrinkToFit="1"/>
    </xf>
    <xf numFmtId="0" fontId="8" fillId="0" borderId="0" xfId="8" applyFont="1" applyFill="1" applyBorder="1" applyAlignment="1">
      <alignment vertical="center" shrinkToFit="1"/>
    </xf>
    <xf numFmtId="38" fontId="8" fillId="0" borderId="0" xfId="1" applyFont="1" applyFill="1" applyAlignment="1">
      <alignment vertical="top"/>
    </xf>
    <xf numFmtId="0" fontId="8" fillId="0" borderId="0" xfId="8" applyFont="1" applyFill="1" applyBorder="1" applyAlignment="1"/>
    <xf numFmtId="49" fontId="8" fillId="0" borderId="0" xfId="8" applyNumberFormat="1" applyFont="1" applyFill="1" applyBorder="1" applyAlignment="1">
      <alignment horizontal="center" vertical="center"/>
    </xf>
    <xf numFmtId="0" fontId="8" fillId="0" borderId="0" xfId="8" applyFont="1" applyFill="1" applyBorder="1" applyAlignment="1">
      <alignment vertical="center"/>
    </xf>
    <xf numFmtId="0" fontId="10" fillId="0" borderId="0" xfId="8" applyFont="1" applyFill="1" applyAlignment="1"/>
    <xf numFmtId="38" fontId="8" fillId="0" borderId="0" xfId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vertical="center"/>
    </xf>
    <xf numFmtId="49" fontId="8" fillId="0" borderId="6" xfId="8" applyNumberFormat="1" applyFont="1" applyFill="1" applyBorder="1" applyAlignment="1">
      <alignment horizontal="right" vertical="top" shrinkToFit="1"/>
    </xf>
    <xf numFmtId="176" fontId="8" fillId="0" borderId="6" xfId="8" applyNumberFormat="1" applyFont="1" applyFill="1" applyBorder="1" applyAlignment="1">
      <alignment vertical="top" shrinkToFit="1"/>
    </xf>
    <xf numFmtId="176" fontId="8" fillId="0" borderId="10" xfId="8" applyNumberFormat="1" applyFont="1" applyFill="1" applyBorder="1" applyAlignment="1">
      <alignment vertical="top" shrinkToFit="1"/>
    </xf>
    <xf numFmtId="176" fontId="8" fillId="0" borderId="141" xfId="8" applyNumberFormat="1" applyFont="1" applyFill="1" applyBorder="1" applyAlignment="1">
      <alignment vertical="top"/>
    </xf>
    <xf numFmtId="49" fontId="8" fillId="0" borderId="15" xfId="8" applyNumberFormat="1" applyFont="1" applyFill="1" applyBorder="1" applyAlignment="1">
      <alignment horizontal="right" vertical="top" shrinkToFit="1"/>
    </xf>
    <xf numFmtId="176" fontId="8" fillId="0" borderId="13" xfId="8" applyNumberFormat="1" applyFont="1" applyFill="1" applyBorder="1" applyAlignment="1">
      <alignment vertical="top" shrinkToFit="1"/>
    </xf>
    <xf numFmtId="176" fontId="8" fillId="0" borderId="8" xfId="8" applyNumberFormat="1" applyFont="1" applyFill="1" applyBorder="1" applyAlignment="1">
      <alignment vertical="top" shrinkToFit="1"/>
    </xf>
    <xf numFmtId="176" fontId="8" fillId="0" borderId="134" xfId="8" applyNumberFormat="1" applyFont="1" applyFill="1" applyBorder="1" applyAlignment="1">
      <alignment vertical="top"/>
    </xf>
    <xf numFmtId="176" fontId="8" fillId="0" borderId="16" xfId="8" applyNumberFormat="1" applyFont="1" applyFill="1" applyBorder="1" applyAlignment="1">
      <alignment vertical="top" wrapText="1" shrinkToFit="1"/>
    </xf>
    <xf numFmtId="49" fontId="8" fillId="0" borderId="106" xfId="8" applyNumberFormat="1" applyFont="1" applyFill="1" applyBorder="1" applyAlignment="1">
      <alignment horizontal="right" vertical="top" shrinkToFit="1"/>
    </xf>
    <xf numFmtId="176" fontId="8" fillId="0" borderId="64" xfId="8" applyNumberFormat="1" applyFont="1" applyFill="1" applyBorder="1" applyAlignment="1">
      <alignment vertical="top" shrinkToFit="1"/>
    </xf>
    <xf numFmtId="49" fontId="8" fillId="0" borderId="109" xfId="8" applyNumberFormat="1" applyFont="1" applyFill="1" applyBorder="1" applyAlignment="1">
      <alignment horizontal="right" vertical="top" shrinkToFit="1"/>
    </xf>
    <xf numFmtId="0" fontId="8" fillId="0" borderId="109" xfId="8" applyFont="1" applyFill="1" applyBorder="1" applyAlignment="1">
      <alignment horizontal="distributed" vertical="top" shrinkToFit="1"/>
    </xf>
    <xf numFmtId="176" fontId="8" fillId="0" borderId="14" xfId="8" applyNumberFormat="1" applyFont="1" applyFill="1" applyBorder="1" applyAlignment="1">
      <alignment vertical="top" shrinkToFit="1"/>
    </xf>
    <xf numFmtId="176" fontId="8" fillId="0" borderId="0" xfId="8" applyNumberFormat="1" applyFont="1" applyFill="1" applyBorder="1" applyAlignment="1">
      <alignment vertical="top" shrinkToFit="1"/>
    </xf>
    <xf numFmtId="176" fontId="8" fillId="0" borderId="16" xfId="8" applyNumberFormat="1" applyFont="1" applyFill="1" applyBorder="1" applyAlignment="1">
      <alignment vertical="top" shrinkToFit="1"/>
    </xf>
    <xf numFmtId="0" fontId="8" fillId="0" borderId="7" xfId="8" applyFont="1" applyFill="1" applyBorder="1" applyAlignment="1">
      <alignment horizontal="distributed" vertical="top" wrapText="1" shrinkToFit="1"/>
    </xf>
    <xf numFmtId="176" fontId="8" fillId="0" borderId="64" xfId="8" applyNumberFormat="1" applyFont="1" applyFill="1" applyBorder="1" applyAlignment="1">
      <alignment vertical="top" wrapText="1" shrinkToFit="1"/>
    </xf>
    <xf numFmtId="176" fontId="8" fillId="0" borderId="5" xfId="8" applyNumberFormat="1" applyFont="1" applyFill="1" applyBorder="1" applyAlignment="1">
      <alignment vertical="top" wrapText="1" shrinkToFit="1"/>
    </xf>
    <xf numFmtId="0" fontId="8" fillId="0" borderId="109" xfId="8" applyFont="1" applyFill="1" applyBorder="1" applyAlignment="1">
      <alignment horizontal="distributed" vertical="top" wrapText="1" shrinkToFit="1"/>
    </xf>
    <xf numFmtId="176" fontId="12" fillId="0" borderId="14" xfId="8" applyNumberFormat="1" applyFont="1" applyFill="1" applyBorder="1" applyAlignment="1">
      <alignment vertical="top" wrapText="1" shrinkToFit="1"/>
    </xf>
    <xf numFmtId="176" fontId="12" fillId="0" borderId="5" xfId="8" applyNumberFormat="1" applyFont="1" applyFill="1" applyBorder="1" applyAlignment="1">
      <alignment vertical="top" wrapText="1" shrinkToFit="1"/>
    </xf>
    <xf numFmtId="0" fontId="8" fillId="0" borderId="5" xfId="8" applyFont="1" applyFill="1" applyBorder="1" applyAlignment="1">
      <alignment horizontal="distributed" vertical="top" wrapText="1" shrinkToFit="1"/>
    </xf>
    <xf numFmtId="0" fontId="8" fillId="0" borderId="15" xfId="8" applyFont="1" applyFill="1" applyBorder="1" applyAlignment="1">
      <alignment horizontal="left" vertical="top" wrapText="1" shrinkToFit="1"/>
    </xf>
    <xf numFmtId="176" fontId="8" fillId="0" borderId="15" xfId="8" applyNumberFormat="1" applyFont="1" applyFill="1" applyBorder="1" applyAlignment="1">
      <alignment vertical="top" wrapText="1" shrinkToFit="1"/>
    </xf>
    <xf numFmtId="0" fontId="8" fillId="0" borderId="91" xfId="8" applyFont="1" applyFill="1" applyBorder="1" applyAlignment="1">
      <alignment horizontal="left" vertical="top" wrapText="1" shrinkToFit="1"/>
    </xf>
    <xf numFmtId="176" fontId="8" fillId="0" borderId="87" xfId="8" applyNumberFormat="1" applyFont="1" applyFill="1" applyBorder="1" applyAlignment="1">
      <alignment vertical="top" wrapText="1" shrinkToFit="1"/>
    </xf>
    <xf numFmtId="0" fontId="8" fillId="0" borderId="13" xfId="8" applyFont="1" applyFill="1" applyBorder="1" applyAlignment="1">
      <alignment horizontal="left" vertical="top" wrapText="1" shrinkToFit="1"/>
    </xf>
    <xf numFmtId="176" fontId="8" fillId="0" borderId="15" xfId="8" applyNumberFormat="1" applyFont="1" applyFill="1" applyBorder="1" applyAlignment="1">
      <alignment vertical="top" shrinkToFit="1"/>
    </xf>
    <xf numFmtId="176" fontId="8" fillId="0" borderId="87" xfId="8" applyNumberFormat="1" applyFont="1" applyFill="1" applyBorder="1" applyAlignment="1">
      <alignment vertical="top" shrinkToFit="1"/>
    </xf>
    <xf numFmtId="0" fontId="8" fillId="0" borderId="113" xfId="8" applyFont="1" applyFill="1" applyBorder="1" applyAlignment="1">
      <alignment horizontal="distributed" vertical="top" shrinkToFit="1"/>
    </xf>
    <xf numFmtId="0" fontId="8" fillId="0" borderId="6" xfId="8" applyFont="1" applyFill="1" applyBorder="1" applyAlignment="1">
      <alignment horizontal="distributed" vertical="top" wrapText="1" shrinkToFit="1"/>
    </xf>
    <xf numFmtId="176" fontId="8" fillId="0" borderId="6" xfId="8" applyNumberFormat="1" applyFont="1" applyFill="1" applyBorder="1" applyAlignment="1">
      <alignment vertical="top" wrapText="1" shrinkToFit="1"/>
    </xf>
    <xf numFmtId="49" fontId="8" fillId="0" borderId="145" xfId="8" applyNumberFormat="1" applyFont="1" applyFill="1" applyBorder="1" applyAlignment="1">
      <alignment horizontal="right" vertical="top" shrinkToFit="1"/>
    </xf>
    <xf numFmtId="176" fontId="8" fillId="0" borderId="146" xfId="8" applyNumberFormat="1" applyFont="1" applyFill="1" applyBorder="1" applyAlignment="1">
      <alignment vertical="top" shrinkToFit="1"/>
    </xf>
    <xf numFmtId="176" fontId="8" fillId="0" borderId="148" xfId="8" applyNumberFormat="1" applyFont="1" applyFill="1" applyBorder="1" applyAlignment="1">
      <alignment vertical="top" shrinkToFit="1"/>
    </xf>
    <xf numFmtId="176" fontId="8" fillId="0" borderId="149" xfId="8" applyNumberFormat="1" applyFont="1" applyFill="1" applyBorder="1" applyAlignment="1">
      <alignment vertical="top"/>
    </xf>
    <xf numFmtId="0" fontId="10" fillId="0" borderId="0" xfId="8" applyFont="1" applyFill="1" applyAlignment="1">
      <alignment horizontal="center"/>
    </xf>
    <xf numFmtId="0" fontId="10" fillId="0" borderId="0" xfId="8" applyFont="1" applyFill="1" applyAlignment="1">
      <alignment shrinkToFit="1"/>
    </xf>
    <xf numFmtId="49" fontId="8" fillId="0" borderId="139" xfId="8" applyNumberFormat="1" applyFont="1" applyFill="1" applyBorder="1" applyAlignment="1">
      <alignment horizontal="right" vertical="top" shrinkToFit="1"/>
    </xf>
    <xf numFmtId="176" fontId="8" fillId="0" borderId="150" xfId="8" applyNumberFormat="1" applyFont="1" applyFill="1" applyBorder="1" applyAlignment="1">
      <alignment vertical="top"/>
    </xf>
    <xf numFmtId="49" fontId="8" fillId="0" borderId="140" xfId="8" applyNumberFormat="1" applyFont="1" applyFill="1" applyBorder="1" applyAlignment="1">
      <alignment horizontal="right" vertical="top" shrinkToFit="1"/>
    </xf>
    <xf numFmtId="49" fontId="8" fillId="0" borderId="137" xfId="8" applyNumberFormat="1" applyFont="1" applyFill="1" applyBorder="1" applyAlignment="1">
      <alignment horizontal="right" vertical="top" shrinkToFit="1"/>
    </xf>
    <xf numFmtId="49" fontId="8" fillId="0" borderId="132" xfId="8" applyNumberFormat="1" applyFont="1" applyFill="1" applyBorder="1" applyAlignment="1">
      <alignment horizontal="right" vertical="top" shrinkToFit="1"/>
    </xf>
    <xf numFmtId="0" fontId="8" fillId="0" borderId="15" xfId="8" applyFont="1" applyFill="1" applyBorder="1" applyAlignment="1">
      <alignment horizontal="distributed" vertical="top" wrapText="1" shrinkToFit="1"/>
    </xf>
    <xf numFmtId="0" fontId="27" fillId="0" borderId="6" xfId="8" applyFont="1" applyFill="1" applyBorder="1" applyAlignment="1">
      <alignment horizontal="distributed" vertical="top" wrapText="1" shrinkToFit="1"/>
    </xf>
    <xf numFmtId="0" fontId="27" fillId="0" borderId="13" xfId="8" applyFont="1" applyFill="1" applyBorder="1" applyAlignment="1">
      <alignment horizontal="distributed" vertical="top" wrapText="1" shrinkToFit="1"/>
    </xf>
    <xf numFmtId="0" fontId="27" fillId="0" borderId="16" xfId="8" applyFont="1" applyFill="1" applyBorder="1" applyAlignment="1">
      <alignment horizontal="distributed" vertical="top" wrapText="1" shrinkToFit="1"/>
    </xf>
    <xf numFmtId="49" fontId="8" fillId="0" borderId="144" xfId="8" applyNumberFormat="1" applyFont="1" applyFill="1" applyBorder="1" applyAlignment="1">
      <alignment horizontal="right" vertical="top" shrinkToFit="1"/>
    </xf>
    <xf numFmtId="0" fontId="1" fillId="7" borderId="0" xfId="5" applyFont="1" applyFill="1" applyBorder="1" applyAlignment="1">
      <alignment vertical="center" shrinkToFit="1"/>
    </xf>
    <xf numFmtId="38" fontId="1" fillId="2" borderId="8" xfId="1" applyFont="1" applyFill="1" applyBorder="1"/>
    <xf numFmtId="38" fontId="1" fillId="2" borderId="0" xfId="1" applyFont="1" applyFill="1" applyBorder="1"/>
    <xf numFmtId="38" fontId="1" fillId="2" borderId="0" xfId="1" applyFont="1" applyFill="1" applyBorder="1"/>
    <xf numFmtId="0" fontId="5" fillId="0" borderId="0" xfId="5" applyFont="1" applyFill="1" applyAlignment="1">
      <alignment horizontal="left" vertical="center"/>
    </xf>
    <xf numFmtId="0" fontId="1" fillId="7" borderId="7" xfId="5" applyFont="1" applyFill="1" applyBorder="1" applyAlignment="1">
      <alignment horizontal="left" vertical="center"/>
    </xf>
    <xf numFmtId="0" fontId="1" fillId="7" borderId="81" xfId="5" applyFont="1" applyFill="1" applyBorder="1" applyAlignment="1">
      <alignment vertical="center"/>
    </xf>
    <xf numFmtId="49" fontId="1" fillId="0" borderId="14" xfId="0" applyNumberFormat="1" applyFont="1" applyBorder="1"/>
    <xf numFmtId="0" fontId="1" fillId="0" borderId="82" xfId="0" applyFont="1" applyBorder="1"/>
    <xf numFmtId="49" fontId="1" fillId="0" borderId="64" xfId="0" applyNumberFormat="1" applyFont="1" applyBorder="1"/>
    <xf numFmtId="0" fontId="1" fillId="0" borderId="81" xfId="0" applyFont="1" applyBorder="1"/>
    <xf numFmtId="49" fontId="1" fillId="0" borderId="16" xfId="0" applyNumberFormat="1" applyFont="1" applyBorder="1"/>
    <xf numFmtId="0" fontId="1" fillId="0" borderId="80" xfId="0" applyFont="1" applyBorder="1"/>
    <xf numFmtId="0" fontId="1" fillId="0" borderId="64" xfId="0" applyFont="1" applyBorder="1"/>
    <xf numFmtId="0" fontId="0" fillId="0" borderId="16" xfId="0" applyFont="1" applyFill="1" applyBorder="1" applyAlignment="1">
      <alignment horizontal="center"/>
    </xf>
    <xf numFmtId="178" fontId="1" fillId="0" borderId="14" xfId="1" applyNumberFormat="1" applyFont="1" applyBorder="1"/>
    <xf numFmtId="178" fontId="1" fillId="0" borderId="64" xfId="1" applyNumberFormat="1" applyFont="1" applyBorder="1"/>
    <xf numFmtId="178" fontId="1" fillId="0" borderId="16" xfId="1" applyNumberFormat="1" applyFont="1" applyBorder="1"/>
    <xf numFmtId="49" fontId="1" fillId="0" borderId="13" xfId="0" applyNumberFormat="1" applyFont="1" applyBorder="1"/>
    <xf numFmtId="0" fontId="1" fillId="0" borderId="91" xfId="0" applyFont="1" applyBorder="1"/>
    <xf numFmtId="0" fontId="1" fillId="0" borderId="16" xfId="0" applyFont="1" applyBorder="1"/>
    <xf numFmtId="0" fontId="1" fillId="7" borderId="80" xfId="5" applyFont="1" applyFill="1" applyBorder="1" applyAlignment="1">
      <alignment vertical="center"/>
    </xf>
    <xf numFmtId="49" fontId="1" fillId="7" borderId="5" xfId="5" applyNumberFormat="1" applyFont="1" applyFill="1" applyBorder="1" applyAlignment="1">
      <alignment horizontal="right" vertical="center" shrinkToFit="1"/>
    </xf>
    <xf numFmtId="0" fontId="1" fillId="7" borderId="100" xfId="5" applyFont="1" applyFill="1" applyBorder="1" applyAlignment="1">
      <alignment vertical="center" shrinkToFit="1"/>
    </xf>
    <xf numFmtId="49" fontId="1" fillId="7" borderId="104" xfId="5" applyNumberFormat="1" applyFont="1" applyFill="1" applyBorder="1" applyAlignment="1">
      <alignment horizontal="right" vertical="center" shrinkToFit="1"/>
    </xf>
    <xf numFmtId="49" fontId="1" fillId="7" borderId="6" xfId="5" applyNumberFormat="1" applyFont="1" applyFill="1" applyBorder="1" applyAlignment="1">
      <alignment horizontal="right" vertical="center" shrinkToFit="1"/>
    </xf>
    <xf numFmtId="0" fontId="1" fillId="7" borderId="16" xfId="5" applyFont="1" applyFill="1" applyBorder="1" applyAlignment="1">
      <alignment vertical="center" shrinkToFit="1"/>
    </xf>
    <xf numFmtId="49" fontId="1" fillId="7" borderId="7" xfId="5" applyNumberFormat="1" applyFont="1" applyFill="1" applyBorder="1" applyAlignment="1">
      <alignment horizontal="right" vertical="center" shrinkToFit="1"/>
    </xf>
    <xf numFmtId="0" fontId="1" fillId="7" borderId="64" xfId="5" applyFont="1" applyFill="1" applyBorder="1" applyAlignment="1">
      <alignment vertical="center" shrinkToFit="1"/>
    </xf>
    <xf numFmtId="49" fontId="1" fillId="7" borderId="106" xfId="5" applyNumberFormat="1" applyFont="1" applyFill="1" applyBorder="1" applyAlignment="1">
      <alignment horizontal="right" vertical="center" shrinkToFit="1"/>
    </xf>
    <xf numFmtId="0" fontId="1" fillId="7" borderId="108" xfId="5" applyFont="1" applyFill="1" applyBorder="1" applyAlignment="1">
      <alignment vertical="center" shrinkToFit="1"/>
    </xf>
    <xf numFmtId="49" fontId="1" fillId="7" borderId="109" xfId="5" applyNumberFormat="1" applyFont="1" applyFill="1" applyBorder="1" applyAlignment="1">
      <alignment horizontal="right" vertical="center" shrinkToFit="1"/>
    </xf>
    <xf numFmtId="0" fontId="1" fillId="7" borderId="111" xfId="5" applyFont="1" applyFill="1" applyBorder="1" applyAlignment="1">
      <alignment vertical="center" shrinkToFit="1"/>
    </xf>
    <xf numFmtId="0" fontId="1" fillId="7" borderId="103" xfId="5" applyFont="1" applyFill="1" applyBorder="1" applyAlignment="1">
      <alignment vertical="center" shrinkToFit="1"/>
    </xf>
    <xf numFmtId="49" fontId="1" fillId="7" borderId="15" xfId="5" applyNumberFormat="1" applyFont="1" applyFill="1" applyBorder="1" applyAlignment="1">
      <alignment horizontal="right" vertical="center" shrinkToFit="1"/>
    </xf>
    <xf numFmtId="0" fontId="1" fillId="7" borderId="13" xfId="5" applyFont="1" applyFill="1" applyBorder="1" applyAlignment="1">
      <alignment vertical="center" shrinkToFit="1"/>
    </xf>
    <xf numFmtId="49" fontId="1" fillId="7" borderId="113" xfId="5" applyNumberFormat="1" applyFont="1" applyFill="1" applyBorder="1" applyAlignment="1">
      <alignment horizontal="right" vertical="center" shrinkToFit="1"/>
    </xf>
    <xf numFmtId="0" fontId="1" fillId="7" borderId="112" xfId="5" applyFont="1" applyFill="1" applyBorder="1" applyAlignment="1">
      <alignment vertical="center" shrinkToFit="1"/>
    </xf>
    <xf numFmtId="49" fontId="1" fillId="7" borderId="101" xfId="5" applyNumberFormat="1" applyFont="1" applyFill="1" applyBorder="1" applyAlignment="1">
      <alignment horizontal="right" vertical="center" shrinkToFit="1"/>
    </xf>
    <xf numFmtId="0" fontId="1" fillId="7" borderId="111" xfId="5" applyFont="1" applyFill="1" applyBorder="1" applyAlignment="1">
      <alignment vertical="center"/>
    </xf>
    <xf numFmtId="0" fontId="0" fillId="0" borderId="16" xfId="0" applyBorder="1"/>
    <xf numFmtId="0" fontId="0" fillId="0" borderId="14" xfId="0" applyBorder="1"/>
    <xf numFmtId="0" fontId="0" fillId="0" borderId="64" xfId="0" applyBorder="1"/>
    <xf numFmtId="0" fontId="0" fillId="0" borderId="13" xfId="0" applyBorder="1"/>
    <xf numFmtId="49" fontId="1" fillId="6" borderId="15" xfId="0" applyNumberFormat="1" applyFont="1" applyFill="1" applyBorder="1"/>
    <xf numFmtId="0" fontId="1" fillId="6" borderId="13" xfId="0" applyFont="1" applyFill="1" applyBorder="1"/>
    <xf numFmtId="38" fontId="1" fillId="6" borderId="87" xfId="1" applyFont="1" applyFill="1" applyBorder="1"/>
    <xf numFmtId="49" fontId="1" fillId="6" borderId="15" xfId="5" applyNumberFormat="1" applyFont="1" applyFill="1" applyBorder="1" applyAlignment="1">
      <alignment horizontal="right" vertical="center" shrinkToFit="1"/>
    </xf>
    <xf numFmtId="180" fontId="1" fillId="6" borderId="87" xfId="5" applyNumberFormat="1" applyFont="1" applyFill="1" applyBorder="1" applyAlignment="1">
      <alignment vertical="center" shrinkToFit="1"/>
    </xf>
    <xf numFmtId="0" fontId="1" fillId="6" borderId="13" xfId="5" applyFont="1" applyFill="1" applyBorder="1" applyAlignment="1">
      <alignment vertical="center" shrinkToFit="1"/>
    </xf>
    <xf numFmtId="38" fontId="1" fillId="6" borderId="87" xfId="0" applyNumberFormat="1" applyFont="1" applyFill="1" applyBorder="1"/>
    <xf numFmtId="179" fontId="1" fillId="6" borderId="87" xfId="5" applyNumberFormat="1" applyFont="1" applyFill="1" applyBorder="1" applyAlignment="1">
      <alignment vertical="center" shrinkToFit="1"/>
    </xf>
    <xf numFmtId="0" fontId="0" fillId="6" borderId="91" xfId="0" applyFont="1" applyFill="1" applyBorder="1"/>
    <xf numFmtId="178" fontId="1" fillId="6" borderId="13" xfId="1" applyNumberFormat="1" applyFont="1" applyFill="1" applyBorder="1"/>
    <xf numFmtId="179" fontId="1" fillId="2" borderId="8" xfId="0" applyNumberFormat="1" applyFont="1" applyFill="1" applyBorder="1"/>
    <xf numFmtId="38" fontId="1" fillId="2" borderId="8" xfId="0" applyNumberFormat="1" applyFont="1" applyFill="1" applyBorder="1"/>
    <xf numFmtId="38" fontId="1" fillId="2" borderId="8" xfId="5" applyNumberFormat="1" applyFont="1" applyFill="1" applyBorder="1" applyAlignment="1">
      <alignment vertical="center" shrinkToFit="1"/>
    </xf>
    <xf numFmtId="179" fontId="1" fillId="2" borderId="0" xfId="0" applyNumberFormat="1" applyFont="1" applyFill="1" applyBorder="1"/>
    <xf numFmtId="38" fontId="1" fillId="2" borderId="0" xfId="0" applyNumberFormat="1" applyFont="1" applyFill="1" applyBorder="1"/>
    <xf numFmtId="38" fontId="1" fillId="2" borderId="0" xfId="5" applyNumberFormat="1" applyFont="1" applyFill="1" applyBorder="1" applyAlignment="1">
      <alignment vertical="center" shrinkToFit="1"/>
    </xf>
    <xf numFmtId="177" fontId="0" fillId="0" borderId="0" xfId="1" applyNumberFormat="1" applyFont="1"/>
    <xf numFmtId="0" fontId="0" fillId="0" borderId="16" xfId="0" quotePrefix="1" applyFont="1" applyFill="1" applyBorder="1" applyAlignment="1">
      <alignment horizontal="center"/>
    </xf>
    <xf numFmtId="177" fontId="1" fillId="0" borderId="14" xfId="1" applyNumberFormat="1" applyFont="1" applyBorder="1"/>
    <xf numFmtId="177" fontId="1" fillId="0" borderId="16" xfId="1" applyNumberFormat="1" applyFont="1" applyBorder="1"/>
    <xf numFmtId="177" fontId="1" fillId="0" borderId="13" xfId="1" applyNumberFormat="1" applyFont="1" applyBorder="1"/>
    <xf numFmtId="177" fontId="1" fillId="0" borderId="64" xfId="1" applyNumberFormat="1" applyFont="1" applyBorder="1"/>
    <xf numFmtId="178" fontId="0" fillId="0" borderId="14" xfId="1" applyNumberFormat="1" applyFont="1" applyBorder="1"/>
    <xf numFmtId="178" fontId="0" fillId="0" borderId="64" xfId="1" applyNumberFormat="1" applyFont="1" applyBorder="1"/>
    <xf numFmtId="178" fontId="1" fillId="0" borderId="13" xfId="1" applyNumberFormat="1" applyFont="1" applyBorder="1"/>
    <xf numFmtId="178" fontId="0" fillId="0" borderId="16" xfId="1" applyNumberFormat="1" applyFont="1" applyBorder="1"/>
    <xf numFmtId="178" fontId="1" fillId="0" borderId="7" xfId="1" applyNumberFormat="1" applyFont="1" applyBorder="1"/>
    <xf numFmtId="178" fontId="1" fillId="0" borderId="5" xfId="1" applyNumberFormat="1" applyFont="1" applyBorder="1"/>
    <xf numFmtId="178" fontId="1" fillId="0" borderId="6" xfId="1" applyNumberFormat="1" applyFont="1" applyBorder="1"/>
    <xf numFmtId="178" fontId="0" fillId="0" borderId="7" xfId="1" applyNumberFormat="1" applyFont="1" applyBorder="1"/>
    <xf numFmtId="178" fontId="0" fillId="0" borderId="6" xfId="1" applyNumberFormat="1" applyFont="1" applyBorder="1"/>
    <xf numFmtId="178" fontId="0" fillId="0" borderId="5" xfId="1" applyNumberFormat="1" applyFont="1" applyBorder="1"/>
    <xf numFmtId="178" fontId="1" fillId="0" borderId="15" xfId="1" applyNumberFormat="1" applyFont="1" applyBorder="1"/>
    <xf numFmtId="178" fontId="1" fillId="6" borderId="15" xfId="1" applyNumberFormat="1" applyFont="1" applyFill="1" applyBorder="1"/>
    <xf numFmtId="0" fontId="0" fillId="0" borderId="81" xfId="0" applyFont="1" applyBorder="1"/>
    <xf numFmtId="0" fontId="0" fillId="0" borderId="82" xfId="0" applyFont="1" applyBorder="1"/>
    <xf numFmtId="0" fontId="0" fillId="0" borderId="91" xfId="0" applyFont="1" applyBorder="1"/>
    <xf numFmtId="177" fontId="1" fillId="6" borderId="13" xfId="1" applyNumberFormat="1" applyFont="1" applyFill="1" applyBorder="1"/>
    <xf numFmtId="177" fontId="1" fillId="6" borderId="16" xfId="1" applyNumberFormat="1" applyFont="1" applyFill="1" applyBorder="1"/>
    <xf numFmtId="177" fontId="1" fillId="6" borderId="16" xfId="0" applyNumberFormat="1" applyFont="1" applyFill="1" applyBorder="1"/>
    <xf numFmtId="178" fontId="1" fillId="0" borderId="8" xfId="1" applyNumberFormat="1" applyFont="1" applyBorder="1"/>
    <xf numFmtId="178" fontId="1" fillId="2" borderId="0" xfId="1" applyNumberFormat="1" applyFont="1" applyFill="1" applyBorder="1"/>
    <xf numFmtId="178" fontId="1" fillId="0" borderId="10" xfId="1" applyNumberFormat="1" applyFont="1" applyBorder="1"/>
    <xf numFmtId="177" fontId="1" fillId="0" borderId="0" xfId="0" applyNumberFormat="1" applyFont="1" applyBorder="1"/>
    <xf numFmtId="49" fontId="3" fillId="0" borderId="0" xfId="0" applyNumberFormat="1" applyFont="1" applyFill="1" applyBorder="1"/>
    <xf numFmtId="38" fontId="1" fillId="0" borderId="87" xfId="1" applyFont="1" applyBorder="1"/>
    <xf numFmtId="38" fontId="1" fillId="0" borderId="8" xfId="1" applyFont="1" applyBorder="1"/>
    <xf numFmtId="38" fontId="1" fillId="0" borderId="10" xfId="1" applyFont="1" applyBorder="1"/>
    <xf numFmtId="49" fontId="1" fillId="7" borderId="7" xfId="5" applyNumberFormat="1" applyFont="1" applyFill="1" applyBorder="1" applyAlignment="1">
      <alignment horizontal="right" vertical="center" shrinkToFit="1"/>
    </xf>
    <xf numFmtId="179" fontId="1" fillId="2" borderId="87" xfId="0" applyNumberFormat="1" applyFont="1" applyFill="1" applyBorder="1"/>
    <xf numFmtId="38" fontId="1" fillId="2" borderId="87" xfId="0" applyNumberFormat="1" applyFont="1" applyFill="1" applyBorder="1"/>
    <xf numFmtId="38" fontId="1" fillId="2" borderId="87" xfId="5" applyNumberFormat="1" applyFont="1" applyFill="1" applyBorder="1" applyAlignment="1">
      <alignment vertical="center" shrinkToFit="1"/>
    </xf>
    <xf numFmtId="178" fontId="0" fillId="0" borderId="13" xfId="1" applyNumberFormat="1" applyFont="1" applyBorder="1"/>
    <xf numFmtId="179" fontId="0" fillId="0" borderId="10" xfId="0" applyNumberFormat="1" applyFont="1" applyBorder="1"/>
    <xf numFmtId="38" fontId="1" fillId="2" borderId="10" xfId="0" applyNumberFormat="1" applyFont="1" applyFill="1" applyBorder="1"/>
    <xf numFmtId="38" fontId="1" fillId="2" borderId="10" xfId="5" applyNumberFormat="1" applyFont="1" applyFill="1" applyBorder="1" applyAlignment="1">
      <alignment vertical="center" shrinkToFit="1"/>
    </xf>
    <xf numFmtId="179" fontId="1" fillId="7" borderId="8" xfId="0" applyNumberFormat="1" applyFont="1" applyFill="1" applyBorder="1"/>
    <xf numFmtId="49" fontId="1" fillId="7" borderId="15" xfId="5" applyNumberFormat="1" applyFont="1" applyFill="1" applyBorder="1" applyAlignment="1">
      <alignment horizontal="right" vertical="center" shrinkToFit="1"/>
    </xf>
    <xf numFmtId="0" fontId="0" fillId="0" borderId="87" xfId="0" applyFont="1" applyBorder="1" applyAlignment="1">
      <alignment horizontal="center"/>
    </xf>
    <xf numFmtId="3" fontId="11" fillId="0" borderId="15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vertical="center"/>
    </xf>
    <xf numFmtId="0" fontId="11" fillId="0" borderId="0" xfId="0" applyNumberFormat="1" applyFont="1" applyAlignment="1">
      <alignment vertical="center"/>
    </xf>
    <xf numFmtId="0" fontId="0" fillId="0" borderId="0" xfId="0" applyNumberFormat="1" applyFont="1" applyAlignment="1"/>
    <xf numFmtId="0" fontId="11" fillId="0" borderId="152" xfId="0" applyNumberFormat="1" applyFont="1" applyBorder="1" applyAlignment="1"/>
    <xf numFmtId="0" fontId="0" fillId="0" borderId="130" xfId="0" quotePrefix="1" applyNumberFormat="1" applyFont="1" applyBorder="1" applyAlignment="1">
      <alignment horizontal="left"/>
    </xf>
    <xf numFmtId="0" fontId="11" fillId="0" borderId="130" xfId="0" applyNumberFormat="1" applyFont="1" applyBorder="1" applyAlignment="1"/>
    <xf numFmtId="0" fontId="11" fillId="0" borderId="153" xfId="0" applyNumberFormat="1" applyFont="1" applyBorder="1" applyAlignment="1">
      <alignment horizontal="centerContinuous" vertical="center"/>
    </xf>
    <xf numFmtId="0" fontId="11" fillId="0" borderId="130" xfId="0" applyNumberFormat="1" applyFont="1" applyBorder="1" applyAlignment="1">
      <alignment horizontal="centerContinuous" vertical="center"/>
    </xf>
    <xf numFmtId="0" fontId="11" fillId="0" borderId="154" xfId="0" applyNumberFormat="1" applyFont="1" applyBorder="1" applyAlignment="1">
      <alignment horizontal="centerContinuous" vertical="center"/>
    </xf>
    <xf numFmtId="0" fontId="0" fillId="0" borderId="0" xfId="0" applyNumberFormat="1" applyFont="1" applyBorder="1"/>
    <xf numFmtId="0" fontId="11" fillId="0" borderId="135" xfId="0" applyNumberFormat="1" applyFont="1" applyBorder="1" applyAlignment="1"/>
    <xf numFmtId="0" fontId="11" fillId="0" borderId="0" xfId="0" applyNumberFormat="1" applyFont="1" applyBorder="1" applyAlignment="1"/>
    <xf numFmtId="0" fontId="11" fillId="0" borderId="1" xfId="0" applyNumberFormat="1" applyFont="1" applyBorder="1" applyAlignment="1">
      <alignment horizontal="centerContinuous" vertical="center"/>
    </xf>
    <xf numFmtId="0" fontId="11" fillId="0" borderId="33" xfId="0" applyNumberFormat="1" applyFont="1" applyBorder="1" applyAlignment="1">
      <alignment horizontal="centerContinuous" vertical="center"/>
    </xf>
    <xf numFmtId="0" fontId="11" fillId="0" borderId="155" xfId="0" applyNumberFormat="1" applyFont="1" applyBorder="1" applyAlignment="1">
      <alignment horizontal="centerContinuous" vertical="center"/>
    </xf>
    <xf numFmtId="0" fontId="11" fillId="0" borderId="156" xfId="0" applyNumberFormat="1" applyFont="1" applyBorder="1" applyAlignment="1">
      <alignment horizontal="centerContinuous" vertical="center"/>
    </xf>
    <xf numFmtId="0" fontId="11" fillId="0" borderId="1" xfId="0" applyNumberFormat="1" applyFont="1" applyBorder="1" applyAlignment="1">
      <alignment horizontal="center"/>
    </xf>
    <xf numFmtId="0" fontId="11" fillId="0" borderId="151" xfId="0" applyNumberFormat="1" applyFont="1" applyBorder="1" applyAlignment="1">
      <alignment horizontal="center"/>
    </xf>
    <xf numFmtId="0" fontId="11" fillId="0" borderId="157" xfId="0" applyNumberFormat="1" applyFont="1" applyBorder="1" applyAlignment="1">
      <alignment horizontal="center"/>
    </xf>
    <xf numFmtId="0" fontId="11" fillId="0" borderId="48" xfId="0" applyNumberFormat="1" applyFont="1" applyBorder="1" applyAlignment="1">
      <alignment horizontal="center"/>
    </xf>
    <xf numFmtId="0" fontId="11" fillId="0" borderId="3" xfId="0" applyNumberFormat="1" applyFont="1" applyBorder="1" applyAlignment="1"/>
    <xf numFmtId="0" fontId="11" fillId="0" borderId="158" xfId="0" applyNumberFormat="1" applyFont="1" applyBorder="1" applyAlignment="1"/>
    <xf numFmtId="0" fontId="11" fillId="0" borderId="135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vertical="center"/>
    </xf>
    <xf numFmtId="3" fontId="11" fillId="0" borderId="2" xfId="0" applyNumberFormat="1" applyFont="1" applyBorder="1" applyAlignment="1">
      <alignment vertical="center"/>
    </xf>
    <xf numFmtId="3" fontId="11" fillId="0" borderId="159" xfId="0" applyNumberFormat="1" applyFont="1" applyBorder="1" applyAlignment="1">
      <alignment vertical="center"/>
    </xf>
    <xf numFmtId="0" fontId="11" fillId="0" borderId="159" xfId="0" applyNumberFormat="1" applyFont="1" applyBorder="1" applyAlignment="1">
      <alignment vertical="center"/>
    </xf>
    <xf numFmtId="0" fontId="11" fillId="0" borderId="156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160" xfId="0" applyNumberFormat="1" applyFont="1" applyBorder="1" applyAlignment="1">
      <alignment horizontal="center" vertical="center"/>
    </xf>
    <xf numFmtId="0" fontId="11" fillId="0" borderId="64" xfId="0" applyNumberFormat="1" applyFont="1" applyBorder="1" applyAlignment="1">
      <alignment horizontal="center" vertical="center"/>
    </xf>
    <xf numFmtId="0" fontId="11" fillId="0" borderId="33" xfId="0" applyNumberFormat="1" applyFont="1" applyBorder="1" applyAlignment="1">
      <alignment vertical="center"/>
    </xf>
    <xf numFmtId="0" fontId="11" fillId="0" borderId="161" xfId="0" applyNumberFormat="1" applyFont="1" applyBorder="1" applyAlignment="1">
      <alignment horizontal="center" vertical="center"/>
    </xf>
    <xf numFmtId="0" fontId="11" fillId="0" borderId="14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vertical="center"/>
    </xf>
    <xf numFmtId="0" fontId="11" fillId="0" borderId="162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6" xfId="0" quotePrefix="1" applyNumberFormat="1" applyFont="1" applyBorder="1" applyAlignment="1">
      <alignment horizontal="center" vertical="center"/>
    </xf>
    <xf numFmtId="0" fontId="11" fillId="0" borderId="163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/>
    <xf numFmtId="3" fontId="11" fillId="0" borderId="1" xfId="0" applyNumberFormat="1" applyFont="1" applyBorder="1" applyAlignment="1">
      <alignment vertical="center"/>
    </xf>
    <xf numFmtId="3" fontId="11" fillId="0" borderId="151" xfId="0" applyNumberFormat="1" applyFont="1" applyBorder="1" applyAlignment="1">
      <alignment vertical="center"/>
    </xf>
    <xf numFmtId="0" fontId="11" fillId="0" borderId="164" xfId="0" applyNumberFormat="1" applyFont="1" applyBorder="1" applyAlignment="1">
      <alignment vertical="center"/>
    </xf>
    <xf numFmtId="0" fontId="0" fillId="0" borderId="64" xfId="0" applyNumberFormat="1" applyFont="1" applyBorder="1" applyAlignment="1"/>
    <xf numFmtId="0" fontId="11" fillId="0" borderId="64" xfId="0" applyNumberFormat="1" applyFont="1" applyBorder="1" applyAlignment="1">
      <alignment vertical="center"/>
    </xf>
    <xf numFmtId="3" fontId="11" fillId="0" borderId="33" xfId="0" applyNumberFormat="1" applyFont="1" applyBorder="1" applyAlignment="1">
      <alignment vertical="center"/>
    </xf>
    <xf numFmtId="3" fontId="11" fillId="0" borderId="150" xfId="0" applyNumberFormat="1" applyFont="1" applyBorder="1" applyAlignment="1">
      <alignment vertical="center"/>
    </xf>
    <xf numFmtId="0" fontId="11" fillId="0" borderId="14" xfId="0" applyNumberFormat="1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11" fillId="0" borderId="134" xfId="0" applyNumberFormat="1" applyFont="1" applyBorder="1" applyAlignment="1">
      <alignment vertical="center"/>
    </xf>
    <xf numFmtId="0" fontId="11" fillId="0" borderId="16" xfId="0" applyNumberFormat="1" applyFont="1" applyBorder="1" applyAlignment="1">
      <alignment vertical="center"/>
    </xf>
    <xf numFmtId="0" fontId="11" fillId="0" borderId="81" xfId="0" applyNumberFormat="1" applyFont="1" applyBorder="1" applyAlignment="1">
      <alignment vertical="center"/>
    </xf>
    <xf numFmtId="0" fontId="11" fillId="0" borderId="0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vertical="center"/>
    </xf>
    <xf numFmtId="0" fontId="11" fillId="0" borderId="5" xfId="0" applyNumberFormat="1" applyFont="1" applyBorder="1" applyAlignment="1">
      <alignment horizontal="center" vertical="center"/>
    </xf>
    <xf numFmtId="0" fontId="11" fillId="0" borderId="163" xfId="0" applyNumberFormat="1" applyFont="1" applyBorder="1" applyAlignment="1">
      <alignment vertical="center"/>
    </xf>
    <xf numFmtId="3" fontId="11" fillId="0" borderId="5" xfId="0" applyNumberFormat="1" applyFont="1" applyBorder="1" applyAlignment="1">
      <alignment vertical="center"/>
    </xf>
    <xf numFmtId="0" fontId="11" fillId="0" borderId="6" xfId="0" applyNumberFormat="1" applyFont="1" applyBorder="1" applyAlignment="1">
      <alignment horizontal="center" vertical="center"/>
    </xf>
    <xf numFmtId="0" fontId="11" fillId="0" borderId="165" xfId="0" applyNumberFormat="1" applyFont="1" applyBorder="1" applyAlignment="1">
      <alignment vertical="center"/>
    </xf>
    <xf numFmtId="3" fontId="11" fillId="0" borderId="6" xfId="0" applyNumberFormat="1" applyFont="1" applyBorder="1" applyAlignment="1">
      <alignment vertical="center"/>
    </xf>
    <xf numFmtId="0" fontId="11" fillId="0" borderId="7" xfId="0" applyNumberFormat="1" applyFont="1" applyBorder="1" applyAlignment="1">
      <alignment vertical="center"/>
    </xf>
    <xf numFmtId="3" fontId="11" fillId="0" borderId="64" xfId="0" applyNumberFormat="1" applyFont="1" applyBorder="1" applyAlignment="1">
      <alignment vertical="center"/>
    </xf>
    <xf numFmtId="0" fontId="11" fillId="0" borderId="5" xfId="0" applyNumberFormat="1" applyFont="1" applyBorder="1" applyAlignment="1">
      <alignment vertical="center"/>
    </xf>
    <xf numFmtId="3" fontId="11" fillId="0" borderId="14" xfId="0" applyNumberFormat="1" applyFont="1" applyBorder="1" applyAlignment="1">
      <alignment vertical="center"/>
    </xf>
    <xf numFmtId="0" fontId="11" fillId="0" borderId="6" xfId="0" applyNumberFormat="1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3" fontId="11" fillId="0" borderId="141" xfId="0" applyNumberFormat="1" applyFont="1" applyBorder="1" applyAlignment="1">
      <alignment vertical="center"/>
    </xf>
    <xf numFmtId="0" fontId="11" fillId="0" borderId="166" xfId="0" applyNumberFormat="1" applyFont="1" applyBorder="1" applyAlignment="1">
      <alignment horizontal="center" vertical="center"/>
    </xf>
    <xf numFmtId="0" fontId="11" fillId="0" borderId="167" xfId="0" applyNumberFormat="1" applyFont="1" applyBorder="1" applyAlignment="1">
      <alignment horizontal="center" vertical="center"/>
    </xf>
    <xf numFmtId="0" fontId="11" fillId="0" borderId="167" xfId="0" applyNumberFormat="1" applyFont="1" applyBorder="1" applyAlignment="1">
      <alignment vertical="center"/>
    </xf>
    <xf numFmtId="3" fontId="11" fillId="0" borderId="167" xfId="0" applyNumberFormat="1" applyFont="1" applyBorder="1" applyAlignment="1">
      <alignment vertical="center"/>
    </xf>
    <xf numFmtId="3" fontId="11" fillId="0" borderId="168" xfId="0" applyNumberFormat="1" applyFont="1" applyBorder="1" applyAlignment="1">
      <alignment vertical="center"/>
    </xf>
    <xf numFmtId="0" fontId="11" fillId="0" borderId="8" xfId="0" applyNumberFormat="1" applyFont="1" applyBorder="1" applyAlignment="1">
      <alignment vertical="center"/>
    </xf>
    <xf numFmtId="0" fontId="11" fillId="0" borderId="7" xfId="0" applyNumberFormat="1" applyFont="1" applyBorder="1" applyAlignment="1">
      <alignment horizontal="center" vertical="center"/>
    </xf>
    <xf numFmtId="0" fontId="11" fillId="0" borderId="165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vertical="center"/>
    </xf>
    <xf numFmtId="0" fontId="11" fillId="0" borderId="132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169" xfId="0" applyNumberFormat="1" applyFont="1" applyBorder="1" applyAlignment="1">
      <alignment vertical="center"/>
    </xf>
    <xf numFmtId="0" fontId="0" fillId="0" borderId="5" xfId="0" applyNumberFormat="1" applyFont="1" applyBorder="1" applyAlignment="1"/>
    <xf numFmtId="0" fontId="11" fillId="0" borderId="133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0" fillId="0" borderId="137" xfId="0" applyNumberFormat="1" applyFont="1" applyBorder="1" applyAlignment="1"/>
    <xf numFmtId="0" fontId="11" fillId="0" borderId="3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/>
    <xf numFmtId="0" fontId="0" fillId="0" borderId="16" xfId="0" applyNumberFormat="1" applyFont="1" applyBorder="1" applyAlignment="1"/>
    <xf numFmtId="0" fontId="11" fillId="0" borderId="33" xfId="0" applyNumberFormat="1" applyFont="1" applyBorder="1" applyAlignment="1">
      <alignment horizontal="center" vertical="center"/>
    </xf>
    <xf numFmtId="0" fontId="0" fillId="0" borderId="14" xfId="0" applyNumberFormat="1" applyFont="1" applyBorder="1" applyAlignment="1"/>
    <xf numFmtId="0" fontId="0" fillId="0" borderId="135" xfId="0" applyNumberFormat="1" applyFont="1" applyBorder="1" applyAlignment="1"/>
    <xf numFmtId="0" fontId="11" fillId="0" borderId="2" xfId="0" applyNumberFormat="1" applyFont="1" applyBorder="1" applyAlignment="1"/>
    <xf numFmtId="0" fontId="11" fillId="0" borderId="13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vertical="center"/>
    </xf>
    <xf numFmtId="0" fontId="11" fillId="0" borderId="170" xfId="0" applyNumberFormat="1" applyFont="1" applyBorder="1" applyAlignment="1">
      <alignment vertical="center"/>
    </xf>
    <xf numFmtId="0" fontId="11" fillId="0" borderId="137" xfId="0" applyNumberFormat="1" applyFont="1" applyBorder="1" applyAlignment="1">
      <alignment horizontal="center" vertical="center"/>
    </xf>
    <xf numFmtId="0" fontId="11" fillId="0" borderId="3" xfId="0" applyNumberFormat="1" applyFont="1" applyBorder="1" applyAlignment="1">
      <alignment vertical="center"/>
    </xf>
    <xf numFmtId="0" fontId="0" fillId="0" borderId="1" xfId="0" quotePrefix="1" applyNumberFormat="1" applyFont="1" applyBorder="1" applyAlignment="1">
      <alignment horizontal="center" vertical="center"/>
    </xf>
    <xf numFmtId="0" fontId="0" fillId="0" borderId="2" xfId="0" applyNumberFormat="1" applyFont="1" applyBorder="1"/>
    <xf numFmtId="0" fontId="11" fillId="0" borderId="1" xfId="0" quotePrefix="1" applyNumberFormat="1" applyFont="1" applyBorder="1" applyAlignment="1">
      <alignment horizontal="center" vertical="center"/>
    </xf>
    <xf numFmtId="0" fontId="11" fillId="0" borderId="156" xfId="0" quotePrefix="1" applyNumberFormat="1" applyFont="1" applyBorder="1" applyAlignment="1">
      <alignment horizontal="center" vertical="center"/>
    </xf>
    <xf numFmtId="0" fontId="11" fillId="0" borderId="82" xfId="0" applyNumberFormat="1" applyFont="1" applyBorder="1" applyAlignment="1">
      <alignment vertical="center"/>
    </xf>
    <xf numFmtId="0" fontId="11" fillId="0" borderId="80" xfId="0" applyNumberFormat="1" applyFont="1" applyBorder="1" applyAlignment="1">
      <alignment vertical="center"/>
    </xf>
    <xf numFmtId="0" fontId="11" fillId="0" borderId="159" xfId="0" applyNumberFormat="1" applyFont="1" applyBorder="1" applyAlignment="1"/>
    <xf numFmtId="0" fontId="11" fillId="0" borderId="171" xfId="0" applyNumberFormat="1" applyFont="1" applyBorder="1" applyAlignment="1">
      <alignment horizontal="center" vertical="center"/>
    </xf>
    <xf numFmtId="0" fontId="11" fillId="0" borderId="172" xfId="0" applyNumberFormat="1" applyFont="1" applyBorder="1" applyAlignment="1">
      <alignment horizontal="center" vertical="center"/>
    </xf>
    <xf numFmtId="0" fontId="11" fillId="0" borderId="172" xfId="0" applyNumberFormat="1" applyFont="1" applyBorder="1" applyAlignment="1">
      <alignment vertical="center"/>
    </xf>
    <xf numFmtId="3" fontId="11" fillId="0" borderId="172" xfId="0" applyNumberFormat="1" applyFont="1" applyBorder="1" applyAlignment="1">
      <alignment vertical="center"/>
    </xf>
    <xf numFmtId="3" fontId="11" fillId="0" borderId="173" xfId="0" applyNumberFormat="1" applyFont="1" applyBorder="1" applyAlignment="1">
      <alignment vertical="center"/>
    </xf>
    <xf numFmtId="0" fontId="11" fillId="0" borderId="0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center"/>
    </xf>
    <xf numFmtId="3" fontId="0" fillId="0" borderId="0" xfId="0" applyNumberFormat="1" applyFont="1" applyBorder="1"/>
    <xf numFmtId="0" fontId="11" fillId="0" borderId="0" xfId="0" applyNumberFormat="1" applyFont="1" applyAlignment="1">
      <alignment horizontal="left"/>
    </xf>
    <xf numFmtId="0" fontId="11" fillId="0" borderId="0" xfId="0" applyNumberFormat="1" applyFont="1" applyAlignment="1">
      <alignment horizontal="center"/>
    </xf>
    <xf numFmtId="3" fontId="0" fillId="0" borderId="0" xfId="0" applyNumberFormat="1" applyFont="1"/>
    <xf numFmtId="0" fontId="11" fillId="0" borderId="0" xfId="0" applyNumberFormat="1" applyFont="1" applyAlignment="1">
      <alignment horizontal="left" vertical="center"/>
    </xf>
    <xf numFmtId="0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vertical="center"/>
    </xf>
    <xf numFmtId="0" fontId="11" fillId="0" borderId="152" xfId="0" applyNumberFormat="1" applyFont="1" applyBorder="1" applyAlignment="1">
      <alignment horizontal="left" vertical="center"/>
    </xf>
    <xf numFmtId="0" fontId="11" fillId="0" borderId="130" xfId="0" applyNumberFormat="1" applyFont="1" applyBorder="1" applyAlignment="1">
      <alignment vertical="center"/>
    </xf>
    <xf numFmtId="0" fontId="11" fillId="0" borderId="130" xfId="0" applyNumberFormat="1" applyFont="1" applyBorder="1" applyAlignment="1">
      <alignment horizontal="center" vertical="center"/>
    </xf>
    <xf numFmtId="3" fontId="11" fillId="0" borderId="130" xfId="0" applyNumberFormat="1" applyFont="1" applyBorder="1" applyAlignment="1">
      <alignment vertical="center"/>
    </xf>
    <xf numFmtId="3" fontId="11" fillId="0" borderId="154" xfId="0" applyNumberFormat="1" applyFont="1" applyBorder="1" applyAlignment="1">
      <alignment vertical="center"/>
    </xf>
    <xf numFmtId="0" fontId="11" fillId="0" borderId="161" xfId="0" quotePrefix="1" applyNumberFormat="1" applyFont="1" applyBorder="1" applyAlignment="1">
      <alignment horizontal="center" vertical="center"/>
    </xf>
    <xf numFmtId="0" fontId="11" fillId="0" borderId="162" xfId="0" quotePrefix="1" applyNumberFormat="1" applyFont="1" applyBorder="1" applyAlignment="1">
      <alignment horizontal="center" vertical="center"/>
    </xf>
    <xf numFmtId="0" fontId="11" fillId="0" borderId="1" xfId="0" quotePrefix="1" applyNumberFormat="1" applyFont="1" applyBorder="1" applyAlignment="1">
      <alignment horizontal="left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151" xfId="0" applyNumberFormat="1" applyFont="1" applyBorder="1" applyAlignment="1">
      <alignment horizontal="right" vertical="center"/>
    </xf>
    <xf numFmtId="3" fontId="11" fillId="0" borderId="2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0" fontId="11" fillId="0" borderId="171" xfId="0" applyNumberFormat="1" applyFont="1" applyBorder="1" applyAlignment="1">
      <alignment horizontal="left" vertical="center"/>
    </xf>
    <xf numFmtId="0" fontId="11" fillId="0" borderId="174" xfId="0" applyNumberFormat="1" applyFont="1" applyBorder="1" applyAlignment="1">
      <alignment vertical="center"/>
    </xf>
    <xf numFmtId="0" fontId="11" fillId="0" borderId="174" xfId="0" applyNumberFormat="1" applyFont="1" applyBorder="1" applyAlignment="1">
      <alignment horizontal="center" vertical="center"/>
    </xf>
    <xf numFmtId="3" fontId="11" fillId="0" borderId="174" xfId="0" applyNumberFormat="1" applyFont="1" applyBorder="1" applyAlignment="1">
      <alignment vertical="center"/>
    </xf>
    <xf numFmtId="3" fontId="11" fillId="0" borderId="175" xfId="0" applyNumberFormat="1" applyFont="1" applyBorder="1" applyAlignment="1">
      <alignment vertical="center"/>
    </xf>
    <xf numFmtId="0" fontId="11" fillId="0" borderId="153" xfId="0" applyNumberFormat="1" applyFont="1" applyBorder="1" applyAlignment="1">
      <alignment horizontal="center" vertical="center"/>
    </xf>
    <xf numFmtId="0" fontId="11" fillId="0" borderId="153" xfId="0" applyNumberFormat="1" applyFont="1" applyBorder="1" applyAlignment="1">
      <alignment vertical="center"/>
    </xf>
    <xf numFmtId="3" fontId="11" fillId="0" borderId="153" xfId="0" applyNumberFormat="1" applyFont="1" applyBorder="1" applyAlignment="1">
      <alignment vertical="center"/>
    </xf>
    <xf numFmtId="3" fontId="11" fillId="0" borderId="176" xfId="0" applyNumberFormat="1" applyFont="1" applyBorder="1" applyAlignment="1">
      <alignment vertical="center"/>
    </xf>
    <xf numFmtId="0" fontId="11" fillId="0" borderId="135" xfId="0" applyNumberFormat="1" applyFont="1" applyBorder="1" applyAlignment="1">
      <alignment horizontal="left" vertical="center"/>
    </xf>
    <xf numFmtId="0" fontId="11" fillId="0" borderId="156" xfId="0" applyNumberFormat="1" applyFont="1" applyBorder="1" applyAlignment="1">
      <alignment horizontal="left" vertical="center"/>
    </xf>
    <xf numFmtId="0" fontId="0" fillId="0" borderId="0" xfId="0" applyNumberFormat="1" applyFont="1"/>
    <xf numFmtId="0" fontId="29" fillId="0" borderId="0" xfId="0" quotePrefix="1" applyNumberFormat="1" applyFont="1" applyAlignment="1">
      <alignment horizontal="center"/>
    </xf>
    <xf numFmtId="0" fontId="29" fillId="0" borderId="0" xfId="0" applyNumberFormat="1" applyFont="1" applyAlignment="1">
      <alignment horizontal="center"/>
    </xf>
    <xf numFmtId="0" fontId="11" fillId="0" borderId="1" xfId="0" applyNumberFormat="1" applyFont="1" applyBorder="1" applyAlignment="1"/>
    <xf numFmtId="0" fontId="11" fillId="0" borderId="1" xfId="0" applyNumberFormat="1" applyFont="1" applyBorder="1" applyAlignment="1">
      <alignment horizontal="centerContinuous"/>
    </xf>
    <xf numFmtId="0" fontId="11" fillId="0" borderId="33" xfId="0" applyNumberFormat="1" applyFont="1" applyBorder="1" applyAlignment="1">
      <alignment horizontal="centerContinuous"/>
    </xf>
    <xf numFmtId="0" fontId="11" fillId="0" borderId="152" xfId="0" applyNumberFormat="1" applyFont="1" applyBorder="1" applyAlignment="1">
      <alignment horizontal="center"/>
    </xf>
    <xf numFmtId="0" fontId="11" fillId="0" borderId="153" xfId="0" applyNumberFormat="1" applyFont="1" applyBorder="1" applyAlignment="1"/>
    <xf numFmtId="0" fontId="11" fillId="0" borderId="153" xfId="0" applyNumberFormat="1" applyFont="1" applyBorder="1" applyAlignment="1">
      <alignment horizontal="centerContinuous"/>
    </xf>
    <xf numFmtId="0" fontId="11" fillId="0" borderId="154" xfId="0" applyNumberFormat="1" applyFont="1" applyBorder="1" applyAlignment="1">
      <alignment horizontal="centerContinuous"/>
    </xf>
    <xf numFmtId="0" fontId="11" fillId="0" borderId="2" xfId="0" applyNumberFormat="1" applyFont="1" applyBorder="1" applyAlignment="1">
      <alignment horizontal="center" vertical="top"/>
    </xf>
    <xf numFmtId="0" fontId="11" fillId="0" borderId="2" xfId="0" applyNumberFormat="1" applyFont="1" applyBorder="1" applyAlignment="1">
      <alignment horizontal="centerContinuous" vertical="center"/>
    </xf>
    <xf numFmtId="0" fontId="11" fillId="0" borderId="0" xfId="0" applyNumberFormat="1" applyFont="1" applyAlignment="1">
      <alignment horizontal="centerContinuous" vertical="center"/>
    </xf>
    <xf numFmtId="0" fontId="11" fillId="0" borderId="177" xfId="0" applyNumberFormat="1" applyFont="1" applyBorder="1" applyAlignment="1">
      <alignment horizontal="centerContinuous" vertical="center"/>
    </xf>
    <xf numFmtId="0" fontId="11" fillId="0" borderId="33" xfId="0" applyNumberFormat="1" applyFont="1" applyBorder="1" applyAlignment="1">
      <alignment horizontal="left" vertical="center"/>
    </xf>
    <xf numFmtId="0" fontId="11" fillId="0" borderId="155" xfId="0" applyNumberFormat="1" applyFont="1" applyBorder="1" applyAlignment="1">
      <alignment horizontal="left" vertical="center"/>
    </xf>
    <xf numFmtId="0" fontId="11" fillId="0" borderId="177" xfId="0" applyNumberFormat="1" applyFont="1" applyBorder="1" applyAlignment="1">
      <alignment horizontal="left" vertical="center"/>
    </xf>
    <xf numFmtId="0" fontId="11" fillId="0" borderId="178" xfId="0" applyNumberFormat="1" applyFont="1" applyBorder="1" applyAlignment="1">
      <alignment horizontal="left" vertical="center"/>
    </xf>
    <xf numFmtId="0" fontId="0" fillId="0" borderId="33" xfId="0" applyNumberFormat="1" applyFont="1" applyBorder="1"/>
    <xf numFmtId="0" fontId="1" fillId="7" borderId="15" xfId="5" applyFont="1" applyFill="1" applyBorder="1" applyAlignment="1">
      <alignment vertical="center"/>
    </xf>
    <xf numFmtId="0" fontId="1" fillId="7" borderId="13" xfId="5" applyFont="1" applyFill="1" applyBorder="1" applyAlignment="1">
      <alignment horizontal="center" vertical="center"/>
    </xf>
    <xf numFmtId="0" fontId="1" fillId="7" borderId="5" xfId="5" applyFont="1" applyFill="1" applyBorder="1" applyAlignment="1">
      <alignment vertical="center" shrinkToFit="1"/>
    </xf>
    <xf numFmtId="38" fontId="1" fillId="7" borderId="14" xfId="5" applyNumberFormat="1" applyFont="1" applyFill="1" applyBorder="1" applyAlignment="1">
      <alignment vertical="center" shrinkToFit="1"/>
    </xf>
    <xf numFmtId="0" fontId="1" fillId="7" borderId="104" xfId="5" applyFont="1" applyFill="1" applyBorder="1" applyAlignment="1">
      <alignment vertical="center" shrinkToFit="1"/>
    </xf>
    <xf numFmtId="38" fontId="1" fillId="7" borderId="100" xfId="5" applyNumberFormat="1" applyFont="1" applyFill="1" applyBorder="1" applyAlignment="1">
      <alignment vertical="center" shrinkToFit="1"/>
    </xf>
    <xf numFmtId="0" fontId="1" fillId="7" borderId="6" xfId="5" applyFont="1" applyFill="1" applyBorder="1" applyAlignment="1">
      <alignment vertical="center" shrinkToFit="1"/>
    </xf>
    <xf numFmtId="38" fontId="1" fillId="7" borderId="16" xfId="5" applyNumberFormat="1" applyFont="1" applyFill="1" applyBorder="1" applyAlignment="1">
      <alignment vertical="center" shrinkToFit="1"/>
    </xf>
    <xf numFmtId="0" fontId="1" fillId="7" borderId="106" xfId="5" applyFont="1" applyFill="1" applyBorder="1" applyAlignment="1">
      <alignment vertical="center" shrinkToFit="1"/>
    </xf>
    <xf numFmtId="38" fontId="1" fillId="7" borderId="64" xfId="5" applyNumberFormat="1" applyFont="1" applyFill="1" applyBorder="1" applyAlignment="1">
      <alignment vertical="center" shrinkToFit="1"/>
    </xf>
    <xf numFmtId="0" fontId="1" fillId="7" borderId="109" xfId="5" applyFont="1" applyFill="1" applyBorder="1" applyAlignment="1">
      <alignment vertical="center" shrinkToFit="1"/>
    </xf>
    <xf numFmtId="38" fontId="1" fillId="7" borderId="111" xfId="5" applyNumberFormat="1" applyFont="1" applyFill="1" applyBorder="1" applyAlignment="1">
      <alignment vertical="center" shrinkToFit="1"/>
    </xf>
    <xf numFmtId="0" fontId="1" fillId="7" borderId="113" xfId="5" applyFont="1" applyFill="1" applyBorder="1" applyAlignment="1">
      <alignment vertical="center" shrinkToFit="1"/>
    </xf>
    <xf numFmtId="0" fontId="1" fillId="7" borderId="15" xfId="5" applyFont="1" applyFill="1" applyBorder="1" applyAlignment="1">
      <alignment vertical="center" shrinkToFit="1"/>
    </xf>
    <xf numFmtId="0" fontId="1" fillId="7" borderId="7" xfId="5" applyFont="1" applyFill="1" applyBorder="1" applyAlignment="1">
      <alignment vertical="center" shrinkToFit="1"/>
    </xf>
    <xf numFmtId="38" fontId="1" fillId="7" borderId="13" xfId="5" applyNumberFormat="1" applyFont="1" applyFill="1" applyBorder="1" applyAlignment="1">
      <alignment vertical="center" shrinkToFit="1"/>
    </xf>
    <xf numFmtId="0" fontId="0" fillId="7" borderId="0" xfId="0" applyFont="1" applyFill="1"/>
    <xf numFmtId="0" fontId="1" fillId="7" borderId="101" xfId="5" applyFont="1" applyFill="1" applyBorder="1" applyAlignment="1">
      <alignment vertical="center" shrinkToFit="1"/>
    </xf>
    <xf numFmtId="38" fontId="1" fillId="7" borderId="108" xfId="5" applyNumberFormat="1" applyFont="1" applyFill="1" applyBorder="1" applyAlignment="1">
      <alignment vertical="center" shrinkToFit="1"/>
    </xf>
    <xf numFmtId="38" fontId="1" fillId="7" borderId="112" xfId="5" applyNumberFormat="1" applyFont="1" applyFill="1" applyBorder="1" applyAlignment="1">
      <alignment vertical="center" shrinkToFit="1"/>
    </xf>
    <xf numFmtId="0" fontId="1" fillId="7" borderId="109" xfId="5" applyFont="1" applyFill="1" applyBorder="1" applyAlignment="1">
      <alignment vertical="center"/>
    </xf>
    <xf numFmtId="38" fontId="1" fillId="7" borderId="111" xfId="5" applyNumberFormat="1" applyFont="1" applyFill="1" applyBorder="1" applyAlignment="1">
      <alignment vertical="center"/>
    </xf>
    <xf numFmtId="179" fontId="1" fillId="7" borderId="16" xfId="5" applyNumberFormat="1" applyFont="1" applyFill="1" applyBorder="1" applyAlignment="1">
      <alignment vertical="center" shrinkToFit="1"/>
    </xf>
    <xf numFmtId="0" fontId="1" fillId="7" borderId="13" xfId="5" applyFont="1" applyFill="1" applyBorder="1" applyAlignment="1">
      <alignment vertical="center"/>
    </xf>
    <xf numFmtId="49" fontId="1" fillId="7" borderId="8" xfId="5" applyNumberFormat="1" applyFont="1" applyFill="1" applyBorder="1" applyAlignment="1">
      <alignment horizontal="right" vertical="center" shrinkToFit="1"/>
    </xf>
    <xf numFmtId="38" fontId="1" fillId="7" borderId="103" xfId="5" applyNumberFormat="1" applyFont="1" applyFill="1" applyBorder="1" applyAlignment="1">
      <alignment vertical="center" shrinkToFit="1"/>
    </xf>
    <xf numFmtId="0" fontId="0" fillId="0" borderId="64" xfId="0" applyFont="1" applyFill="1" applyBorder="1"/>
    <xf numFmtId="0" fontId="0" fillId="0" borderId="14" xfId="0" applyFont="1" applyFill="1" applyBorder="1"/>
    <xf numFmtId="0" fontId="0" fillId="0" borderId="16" xfId="0" applyFont="1" applyFill="1" applyBorder="1"/>
    <xf numFmtId="49" fontId="1" fillId="0" borderId="14" xfId="0" applyNumberFormat="1" applyFont="1" applyBorder="1" applyAlignment="1">
      <alignment horizontal="right"/>
    </xf>
    <xf numFmtId="49" fontId="1" fillId="0" borderId="64" xfId="0" applyNumberFormat="1" applyFont="1" applyBorder="1" applyAlignment="1">
      <alignment horizontal="right"/>
    </xf>
    <xf numFmtId="49" fontId="1" fillId="0" borderId="16" xfId="0" applyNumberFormat="1" applyFont="1" applyBorder="1" applyAlignment="1">
      <alignment horizontal="right"/>
    </xf>
    <xf numFmtId="0" fontId="1" fillId="6" borderId="15" xfId="0" applyFont="1" applyFill="1" applyBorder="1" applyAlignment="1">
      <alignment horizontal="right"/>
    </xf>
    <xf numFmtId="38" fontId="0" fillId="0" borderId="0" xfId="0" applyNumberFormat="1" applyFont="1" applyBorder="1" applyAlignment="1">
      <alignment horizontal="right"/>
    </xf>
    <xf numFmtId="0" fontId="32" fillId="0" borderId="0" xfId="6" applyFont="1"/>
    <xf numFmtId="0" fontId="33" fillId="0" borderId="0" xfId="6" applyFont="1" applyAlignment="1">
      <alignment vertical="center"/>
    </xf>
    <xf numFmtId="0" fontId="1" fillId="0" borderId="0" xfId="6" applyFont="1"/>
    <xf numFmtId="0" fontId="1" fillId="0" borderId="7" xfId="6" applyFont="1" applyBorder="1" applyAlignment="1">
      <alignment vertical="center"/>
    </xf>
    <xf numFmtId="0" fontId="1" fillId="0" borderId="64" xfId="6" quotePrefix="1" applyFont="1" applyBorder="1" applyAlignment="1">
      <alignment horizontal="center" vertical="center"/>
    </xf>
    <xf numFmtId="0" fontId="1" fillId="0" borderId="5" xfId="6" applyFont="1" applyBorder="1" applyAlignment="1">
      <alignment vertical="center"/>
    </xf>
    <xf numFmtId="0" fontId="1" fillId="0" borderId="14" xfId="6" quotePrefix="1" applyFont="1" applyBorder="1" applyAlignment="1" applyProtection="1">
      <alignment horizontal="center" vertical="center"/>
    </xf>
    <xf numFmtId="0" fontId="1" fillId="0" borderId="6" xfId="6" applyFont="1" applyBorder="1" applyAlignment="1">
      <alignment horizontal="center" vertical="center"/>
    </xf>
    <xf numFmtId="0" fontId="1" fillId="0" borderId="16" xfId="6" quotePrefix="1" applyFont="1" applyBorder="1" applyAlignment="1" applyProtection="1">
      <alignment horizontal="center" vertical="center"/>
    </xf>
    <xf numFmtId="182" fontId="1" fillId="0" borderId="64" xfId="6" applyNumberFormat="1" applyFont="1" applyBorder="1" applyAlignment="1" applyProtection="1">
      <alignment vertical="center"/>
    </xf>
    <xf numFmtId="0" fontId="1" fillId="0" borderId="14" xfId="6" quotePrefix="1" applyFont="1" applyBorder="1" applyAlignment="1">
      <alignment horizontal="center" vertical="center"/>
    </xf>
    <xf numFmtId="182" fontId="1" fillId="0" borderId="14" xfId="6" applyNumberFormat="1" applyFont="1" applyBorder="1" applyAlignment="1" applyProtection="1">
      <alignment vertical="center"/>
    </xf>
    <xf numFmtId="0" fontId="1" fillId="0" borderId="16" xfId="6" quotePrefix="1" applyFont="1" applyBorder="1" applyAlignment="1">
      <alignment horizontal="center" vertical="center"/>
    </xf>
    <xf numFmtId="182" fontId="1" fillId="0" borderId="16" xfId="6" applyNumberFormat="1" applyFont="1" applyBorder="1" applyAlignment="1" applyProtection="1">
      <alignment vertical="center"/>
    </xf>
    <xf numFmtId="0" fontId="1" fillId="0" borderId="13" xfId="6" quotePrefix="1" applyFont="1" applyBorder="1" applyAlignment="1">
      <alignment horizontal="center" vertical="center"/>
    </xf>
    <xf numFmtId="182" fontId="1" fillId="0" borderId="13" xfId="6" applyNumberFormat="1" applyFont="1" applyBorder="1" applyAlignment="1" applyProtection="1">
      <alignment vertical="center"/>
    </xf>
    <xf numFmtId="0" fontId="1" fillId="0" borderId="0" xfId="6" applyFont="1" applyAlignment="1">
      <alignment vertical="center"/>
    </xf>
    <xf numFmtId="182" fontId="1" fillId="0" borderId="0" xfId="6" quotePrefix="1" applyNumberFormat="1" applyFont="1" applyBorder="1" applyAlignment="1">
      <alignment horizontal="right" vertical="center"/>
    </xf>
    <xf numFmtId="182" fontId="1" fillId="0" borderId="0" xfId="6" applyNumberFormat="1" applyFont="1"/>
    <xf numFmtId="0" fontId="5" fillId="0" borderId="0" xfId="6" quotePrefix="1" applyFont="1" applyAlignment="1">
      <alignment horizontal="left"/>
    </xf>
    <xf numFmtId="0" fontId="33" fillId="0" borderId="0" xfId="6" quotePrefix="1" applyFont="1" applyBorder="1" applyAlignment="1">
      <alignment horizontal="center" vertical="center"/>
    </xf>
    <xf numFmtId="0" fontId="33" fillId="0" borderId="81" xfId="6" applyFont="1" applyBorder="1" applyAlignment="1">
      <alignment vertical="center"/>
    </xf>
    <xf numFmtId="0" fontId="33" fillId="0" borderId="82" xfId="6" applyFont="1" applyBorder="1" applyAlignment="1">
      <alignment vertical="center"/>
    </xf>
    <xf numFmtId="0" fontId="33" fillId="0" borderId="80" xfId="6" applyFont="1" applyBorder="1" applyAlignment="1">
      <alignment horizontal="center" vertical="center"/>
    </xf>
    <xf numFmtId="0" fontId="33" fillId="0" borderId="64" xfId="6" applyFont="1" applyBorder="1" applyAlignment="1" applyProtection="1">
      <alignment horizontal="left" vertical="center"/>
    </xf>
    <xf numFmtId="0" fontId="33" fillId="0" borderId="14" xfId="6" applyFont="1" applyBorder="1" applyAlignment="1" applyProtection="1">
      <alignment horizontal="left" vertical="center"/>
    </xf>
    <xf numFmtId="0" fontId="33" fillId="0" borderId="16" xfId="6" applyFont="1" applyBorder="1" applyAlignment="1" applyProtection="1">
      <alignment horizontal="left" vertical="center"/>
    </xf>
    <xf numFmtId="0" fontId="33" fillId="0" borderId="13" xfId="6" quotePrefix="1" applyFont="1" applyBorder="1" applyAlignment="1" applyProtection="1">
      <alignment horizontal="center" vertical="center"/>
    </xf>
    <xf numFmtId="0" fontId="1" fillId="0" borderId="14" xfId="0" applyFont="1" applyBorder="1"/>
    <xf numFmtId="38" fontId="1" fillId="0" borderId="0" xfId="1" applyFont="1"/>
    <xf numFmtId="0" fontId="1" fillId="6" borderId="16" xfId="6" quotePrefix="1" applyFont="1" applyFill="1" applyBorder="1" applyAlignment="1">
      <alignment horizontal="center" vertical="center"/>
    </xf>
    <xf numFmtId="0" fontId="33" fillId="6" borderId="16" xfId="6" applyFont="1" applyFill="1" applyBorder="1" applyAlignment="1" applyProtection="1">
      <alignment horizontal="left" vertical="center"/>
    </xf>
    <xf numFmtId="182" fontId="1" fillId="6" borderId="16" xfId="6" applyNumberFormat="1" applyFont="1" applyFill="1" applyBorder="1" applyAlignment="1" applyProtection="1">
      <alignment vertical="center"/>
    </xf>
    <xf numFmtId="0" fontId="1" fillId="6" borderId="14" xfId="6" quotePrefix="1" applyFont="1" applyFill="1" applyBorder="1" applyAlignment="1">
      <alignment horizontal="center" vertical="center"/>
    </xf>
    <xf numFmtId="0" fontId="33" fillId="6" borderId="14" xfId="6" applyFont="1" applyFill="1" applyBorder="1" applyAlignment="1" applyProtection="1">
      <alignment horizontal="left" vertical="center"/>
    </xf>
    <xf numFmtId="182" fontId="1" fillId="6" borderId="14" xfId="6" applyNumberFormat="1" applyFont="1" applyFill="1" applyBorder="1" applyAlignment="1" applyProtection="1">
      <alignment vertical="center"/>
    </xf>
    <xf numFmtId="0" fontId="0" fillId="0" borderId="64" xfId="6" applyFont="1" applyBorder="1"/>
    <xf numFmtId="0" fontId="0" fillId="0" borderId="64" xfId="6" applyFont="1" applyBorder="1" applyAlignment="1">
      <alignment horizontal="center"/>
    </xf>
    <xf numFmtId="0" fontId="3" fillId="0" borderId="14" xfId="6" applyFont="1" applyBorder="1" applyAlignment="1">
      <alignment horizontal="center"/>
    </xf>
    <xf numFmtId="0" fontId="3" fillId="6" borderId="14" xfId="6" applyFont="1" applyFill="1" applyBorder="1" applyAlignment="1">
      <alignment horizontal="center"/>
    </xf>
    <xf numFmtId="0" fontId="1" fillId="9" borderId="14" xfId="6" quotePrefix="1" applyFont="1" applyFill="1" applyBorder="1" applyAlignment="1">
      <alignment horizontal="center" vertical="center"/>
    </xf>
    <xf numFmtId="0" fontId="33" fillId="9" borderId="14" xfId="6" applyFont="1" applyFill="1" applyBorder="1" applyAlignment="1" applyProtection="1">
      <alignment horizontal="left" vertical="center"/>
    </xf>
    <xf numFmtId="182" fontId="1" fillId="9" borderId="14" xfId="6" applyNumberFormat="1" applyFont="1" applyFill="1" applyBorder="1" applyAlignment="1" applyProtection="1">
      <alignment vertical="center"/>
    </xf>
    <xf numFmtId="0" fontId="33" fillId="8" borderId="0" xfId="6" applyFont="1" applyFill="1" applyAlignment="1">
      <alignment vertical="center"/>
    </xf>
    <xf numFmtId="182" fontId="1" fillId="8" borderId="0" xfId="6" quotePrefix="1" applyNumberFormat="1" applyFont="1" applyFill="1" applyBorder="1" applyAlignment="1">
      <alignment horizontal="right" vertical="center"/>
    </xf>
    <xf numFmtId="38" fontId="1" fillId="0" borderId="14" xfId="1" applyFont="1" applyBorder="1"/>
    <xf numFmtId="38" fontId="1" fillId="0" borderId="64" xfId="1" applyFont="1" applyBorder="1"/>
    <xf numFmtId="38" fontId="1" fillId="0" borderId="16" xfId="1" applyFont="1" applyBorder="1"/>
    <xf numFmtId="38" fontId="1" fillId="6" borderId="13" xfId="1" applyFont="1" applyFill="1" applyBorder="1"/>
    <xf numFmtId="38" fontId="1" fillId="0" borderId="0" xfId="0" applyNumberFormat="1" applyFont="1"/>
    <xf numFmtId="0" fontId="1" fillId="2" borderId="14" xfId="6" quotePrefix="1" applyFont="1" applyFill="1" applyBorder="1" applyAlignment="1">
      <alignment horizontal="center" vertical="center"/>
    </xf>
    <xf numFmtId="0" fontId="33" fillId="2" borderId="14" xfId="6" applyFont="1" applyFill="1" applyBorder="1" applyAlignment="1" applyProtection="1">
      <alignment horizontal="left" vertical="center"/>
    </xf>
    <xf numFmtId="182" fontId="1" fillId="2" borderId="14" xfId="6" applyNumberFormat="1" applyFont="1" applyFill="1" applyBorder="1" applyAlignment="1" applyProtection="1">
      <alignment vertical="center"/>
    </xf>
    <xf numFmtId="0" fontId="1" fillId="2" borderId="64" xfId="6" quotePrefix="1" applyFont="1" applyFill="1" applyBorder="1" applyAlignment="1">
      <alignment horizontal="center" vertical="center"/>
    </xf>
    <xf numFmtId="0" fontId="33" fillId="2" borderId="64" xfId="6" applyFont="1" applyFill="1" applyBorder="1" applyAlignment="1" applyProtection="1">
      <alignment horizontal="left" vertical="center"/>
    </xf>
    <xf numFmtId="182" fontId="1" fillId="2" borderId="64" xfId="6" applyNumberFormat="1" applyFont="1" applyFill="1" applyBorder="1" applyAlignment="1" applyProtection="1">
      <alignment vertical="center"/>
    </xf>
    <xf numFmtId="38" fontId="1" fillId="0" borderId="14" xfId="6" applyNumberFormat="1" applyFont="1" applyBorder="1"/>
    <xf numFmtId="38" fontId="1" fillId="0" borderId="64" xfId="6" applyNumberFormat="1" applyFont="1" applyBorder="1"/>
    <xf numFmtId="38" fontId="1" fillId="0" borderId="16" xfId="6" applyNumberFormat="1" applyFont="1" applyBorder="1"/>
    <xf numFmtId="38" fontId="1" fillId="6" borderId="14" xfId="6" applyNumberFormat="1" applyFont="1" applyFill="1" applyBorder="1"/>
    <xf numFmtId="38" fontId="1" fillId="8" borderId="14" xfId="1" applyFont="1" applyFill="1" applyBorder="1"/>
    <xf numFmtId="0" fontId="5" fillId="0" borderId="0" xfId="6" applyFont="1"/>
    <xf numFmtId="0" fontId="33" fillId="0" borderId="0" xfId="6" applyFont="1" applyBorder="1" applyAlignment="1" applyProtection="1">
      <alignment horizontal="left" vertical="center"/>
    </xf>
    <xf numFmtId="0" fontId="33" fillId="0" borderId="8" xfId="6" applyFont="1" applyBorder="1" applyAlignment="1" applyProtection="1">
      <alignment horizontal="left" vertical="center"/>
    </xf>
    <xf numFmtId="0" fontId="33" fillId="0" borderId="10" xfId="6" applyFont="1" applyBorder="1" applyAlignment="1" applyProtection="1">
      <alignment horizontal="left" vertical="center"/>
    </xf>
    <xf numFmtId="38" fontId="1" fillId="8" borderId="0" xfId="0" applyNumberFormat="1" applyFont="1" applyFill="1"/>
    <xf numFmtId="38" fontId="1" fillId="0" borderId="81" xfId="0" applyNumberFormat="1" applyFont="1" applyBorder="1"/>
    <xf numFmtId="38" fontId="1" fillId="0" borderId="82" xfId="0" applyNumberFormat="1" applyFont="1" applyBorder="1"/>
    <xf numFmtId="0" fontId="1" fillId="2" borderId="8" xfId="5" applyFont="1" applyFill="1" applyBorder="1" applyAlignment="1">
      <alignment horizontal="center" vertical="center"/>
    </xf>
    <xf numFmtId="0" fontId="1" fillId="2" borderId="10" xfId="5" applyFont="1" applyFill="1" applyBorder="1" applyAlignment="1">
      <alignment horizontal="center" vertical="center" wrapText="1"/>
    </xf>
    <xf numFmtId="38" fontId="1" fillId="2" borderId="7" xfId="0" applyNumberFormat="1" applyFont="1" applyFill="1" applyBorder="1"/>
    <xf numFmtId="38" fontId="1" fillId="2" borderId="5" xfId="0" applyNumberFormat="1" applyFont="1" applyFill="1" applyBorder="1"/>
    <xf numFmtId="38" fontId="1" fillId="2" borderId="6" xfId="0" applyNumberFormat="1" applyFont="1" applyFill="1" applyBorder="1"/>
    <xf numFmtId="38" fontId="1" fillId="2" borderId="15" xfId="0" applyNumberFormat="1" applyFont="1" applyFill="1" applyBorder="1"/>
    <xf numFmtId="0" fontId="0" fillId="0" borderId="87" xfId="0" applyFont="1" applyFill="1" applyBorder="1" applyAlignment="1">
      <alignment horizontal="center"/>
    </xf>
    <xf numFmtId="0" fontId="0" fillId="6" borderId="16" xfId="0" applyFont="1" applyFill="1" applyBorder="1" applyAlignment="1">
      <alignment horizontal="center"/>
    </xf>
    <xf numFmtId="0" fontId="1" fillId="6" borderId="64" xfId="0" applyFont="1" applyFill="1" applyBorder="1"/>
    <xf numFmtId="0" fontId="0" fillId="6" borderId="14" xfId="0" quotePrefix="1" applyFont="1" applyFill="1" applyBorder="1" applyAlignment="1">
      <alignment horizontal="center"/>
    </xf>
    <xf numFmtId="178" fontId="1" fillId="6" borderId="5" xfId="1" applyNumberFormat="1" applyFont="1" applyFill="1" applyBorder="1"/>
    <xf numFmtId="177" fontId="1" fillId="6" borderId="64" xfId="0" applyNumberFormat="1" applyFont="1" applyFill="1" applyBorder="1"/>
    <xf numFmtId="177" fontId="1" fillId="6" borderId="14" xfId="0" applyNumberFormat="1" applyFont="1" applyFill="1" applyBorder="1"/>
    <xf numFmtId="178" fontId="1" fillId="6" borderId="7" xfId="1" applyNumberFormat="1" applyFont="1" applyFill="1" applyBorder="1"/>
    <xf numFmtId="178" fontId="1" fillId="6" borderId="6" xfId="1" applyNumberFormat="1" applyFont="1" applyFill="1" applyBorder="1"/>
    <xf numFmtId="177" fontId="1" fillId="6" borderId="13" xfId="0" applyNumberFormat="1" applyFont="1" applyFill="1" applyBorder="1"/>
    <xf numFmtId="0" fontId="0" fillId="6" borderId="64" xfId="0" quotePrefix="1" applyFont="1" applyFill="1" applyBorder="1" applyAlignment="1">
      <alignment horizontal="center"/>
    </xf>
    <xf numFmtId="181" fontId="1" fillId="6" borderId="64" xfId="0" applyNumberFormat="1" applyFont="1" applyFill="1" applyBorder="1"/>
    <xf numFmtId="181" fontId="1" fillId="6" borderId="14" xfId="0" applyNumberFormat="1" applyFont="1" applyFill="1" applyBorder="1"/>
    <xf numFmtId="181" fontId="1" fillId="6" borderId="13" xfId="0" applyNumberFormat="1" applyFont="1" applyFill="1" applyBorder="1"/>
    <xf numFmtId="181" fontId="0" fillId="6" borderId="13" xfId="0" applyNumberFormat="1" applyFont="1" applyFill="1" applyBorder="1"/>
    <xf numFmtId="49" fontId="1" fillId="2" borderId="15" xfId="5" applyNumberFormat="1" applyFont="1" applyFill="1" applyBorder="1" applyAlignment="1">
      <alignment horizontal="right" vertical="center" shrinkToFit="1"/>
    </xf>
    <xf numFmtId="180" fontId="1" fillId="2" borderId="87" xfId="5" applyNumberFormat="1" applyFont="1" applyFill="1" applyBorder="1" applyAlignment="1">
      <alignment vertical="center" shrinkToFit="1"/>
    </xf>
    <xf numFmtId="0" fontId="1" fillId="2" borderId="13" xfId="5" applyFont="1" applyFill="1" applyBorder="1" applyAlignment="1">
      <alignment vertical="center" shrinkToFit="1"/>
    </xf>
    <xf numFmtId="178" fontId="1" fillId="2" borderId="13" xfId="1" applyNumberFormat="1" applyFont="1" applyFill="1" applyBorder="1"/>
    <xf numFmtId="177" fontId="1" fillId="2" borderId="14" xfId="1" applyNumberFormat="1" applyFont="1" applyFill="1" applyBorder="1"/>
    <xf numFmtId="0" fontId="0" fillId="2" borderId="13" xfId="0" applyFill="1" applyBorder="1"/>
    <xf numFmtId="49" fontId="1" fillId="2" borderId="5" xfId="5" applyNumberFormat="1" applyFont="1" applyFill="1" applyBorder="1" applyAlignment="1">
      <alignment horizontal="right" vertical="center" shrinkToFit="1"/>
    </xf>
    <xf numFmtId="180" fontId="1" fillId="2" borderId="0" xfId="5" applyNumberFormat="1" applyFont="1" applyFill="1" applyBorder="1" applyAlignment="1">
      <alignment vertical="center" shrinkToFit="1"/>
    </xf>
    <xf numFmtId="0" fontId="1" fillId="2" borderId="14" xfId="5" applyFont="1" applyFill="1" applyBorder="1" applyAlignment="1">
      <alignment vertical="center" shrinkToFit="1"/>
    </xf>
    <xf numFmtId="178" fontId="1" fillId="2" borderId="14" xfId="1" applyNumberFormat="1" applyFont="1" applyFill="1" applyBorder="1"/>
    <xf numFmtId="177" fontId="1" fillId="2" borderId="13" xfId="1" applyNumberFormat="1" applyFont="1" applyFill="1" applyBorder="1"/>
    <xf numFmtId="49" fontId="1" fillId="2" borderId="13" xfId="0" applyNumberFormat="1" applyFont="1" applyFill="1" applyBorder="1"/>
    <xf numFmtId="0" fontId="1" fillId="2" borderId="91" xfId="0" applyFont="1" applyFill="1" applyBorder="1"/>
    <xf numFmtId="178" fontId="1" fillId="2" borderId="15" xfId="1" applyNumberFormat="1" applyFont="1" applyFill="1" applyBorder="1"/>
    <xf numFmtId="0" fontId="0" fillId="2" borderId="91" xfId="0" applyFont="1" applyFill="1" applyBorder="1"/>
    <xf numFmtId="49" fontId="1" fillId="2" borderId="14" xfId="0" applyNumberFormat="1" applyFont="1" applyFill="1" applyBorder="1" applyAlignment="1">
      <alignment horizontal="right"/>
    </xf>
    <xf numFmtId="0" fontId="1" fillId="2" borderId="14" xfId="0" applyFont="1" applyFill="1" applyBorder="1"/>
    <xf numFmtId="38" fontId="1" fillId="2" borderId="82" xfId="0" applyNumberFormat="1" applyFont="1" applyFill="1" applyBorder="1"/>
    <xf numFmtId="178" fontId="1" fillId="2" borderId="5" xfId="1" applyNumberFormat="1" applyFont="1" applyFill="1" applyBorder="1"/>
    <xf numFmtId="177" fontId="1" fillId="2" borderId="14" xfId="0" applyNumberFormat="1" applyFont="1" applyFill="1" applyBorder="1"/>
    <xf numFmtId="0" fontId="1" fillId="2" borderId="16" xfId="0" applyFont="1" applyFill="1" applyBorder="1"/>
    <xf numFmtId="38" fontId="1" fillId="2" borderId="80" xfId="0" applyNumberFormat="1" applyFont="1" applyFill="1" applyBorder="1"/>
    <xf numFmtId="38" fontId="1" fillId="0" borderId="0" xfId="0" applyNumberFormat="1" applyFont="1" applyFill="1" applyBorder="1"/>
    <xf numFmtId="179" fontId="1" fillId="0" borderId="15" xfId="0" applyNumberFormat="1" applyFont="1" applyBorder="1"/>
    <xf numFmtId="38" fontId="1" fillId="8" borderId="0" xfId="1" applyFont="1" applyFill="1" applyBorder="1"/>
    <xf numFmtId="38" fontId="1" fillId="8" borderId="10" xfId="1" applyFont="1" applyFill="1" applyBorder="1"/>
    <xf numFmtId="0" fontId="1" fillId="2" borderId="0" xfId="0" applyFont="1" applyFill="1"/>
    <xf numFmtId="0" fontId="0" fillId="0" borderId="87" xfId="0" applyBorder="1" applyAlignment="1">
      <alignment horizontal="center"/>
    </xf>
    <xf numFmtId="0" fontId="5" fillId="0" borderId="0" xfId="0" applyFont="1"/>
    <xf numFmtId="0" fontId="0" fillId="0" borderId="15" xfId="0" applyBorder="1"/>
    <xf numFmtId="0" fontId="0" fillId="0" borderId="91" xfId="0" applyBorder="1"/>
    <xf numFmtId="0" fontId="0" fillId="0" borderId="5" xfId="0" applyBorder="1"/>
    <xf numFmtId="0" fontId="0" fillId="0" borderId="8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179" fontId="0" fillId="0" borderId="10" xfId="0" applyNumberFormat="1" applyFont="1" applyFill="1" applyBorder="1"/>
    <xf numFmtId="179" fontId="0" fillId="0" borderId="87" xfId="0" applyNumberFormat="1" applyFont="1" applyFill="1" applyBorder="1"/>
    <xf numFmtId="179" fontId="1" fillId="7" borderId="13" xfId="5" applyNumberFormat="1" applyFont="1" applyFill="1" applyBorder="1" applyAlignment="1">
      <alignment vertical="center" shrinkToFit="1"/>
    </xf>
    <xf numFmtId="49" fontId="1" fillId="7" borderId="6" xfId="5" applyNumberFormat="1" applyFont="1" applyFill="1" applyBorder="1" applyAlignment="1">
      <alignment horizontal="center" vertical="center" wrapText="1"/>
    </xf>
    <xf numFmtId="0" fontId="1" fillId="7" borderId="80" xfId="5" applyFont="1" applyFill="1" applyBorder="1" applyAlignment="1">
      <alignment horizontal="center" vertical="center" wrapText="1"/>
    </xf>
    <xf numFmtId="0" fontId="1" fillId="7" borderId="10" xfId="5" applyFont="1" applyFill="1" applyBorder="1" applyAlignment="1">
      <alignment horizontal="center" vertical="center" wrapText="1"/>
    </xf>
    <xf numFmtId="49" fontId="1" fillId="7" borderId="15" xfId="5" applyNumberFormat="1" applyFont="1" applyFill="1" applyBorder="1" applyAlignment="1">
      <alignment horizontal="center" vertical="center" wrapText="1"/>
    </xf>
    <xf numFmtId="0" fontId="1" fillId="7" borderId="87" xfId="5" applyFont="1" applyFill="1" applyBorder="1" applyAlignment="1">
      <alignment horizontal="center" vertical="center" wrapText="1"/>
    </xf>
    <xf numFmtId="0" fontId="1" fillId="7" borderId="0" xfId="5" applyFont="1" applyFill="1" applyBorder="1" applyAlignment="1">
      <alignment horizontal="center" vertical="center" shrinkToFit="1"/>
    </xf>
    <xf numFmtId="49" fontId="1" fillId="7" borderId="8" xfId="5" applyNumberFormat="1" applyFont="1" applyFill="1" applyBorder="1" applyAlignment="1">
      <alignment horizontal="center" vertical="center" shrinkToFit="1"/>
    </xf>
    <xf numFmtId="0" fontId="30" fillId="0" borderId="0" xfId="8" applyFont="1" applyFill="1" applyAlignment="1">
      <alignment horizontal="left"/>
    </xf>
    <xf numFmtId="0" fontId="10" fillId="0" borderId="133" xfId="8" applyFont="1" applyFill="1" applyBorder="1" applyAlignment="1">
      <alignment horizontal="center" vertical="center"/>
    </xf>
    <xf numFmtId="0" fontId="7" fillId="0" borderId="8" xfId="8" applyFill="1" applyBorder="1" applyAlignment="1">
      <alignment vertical="center"/>
    </xf>
    <xf numFmtId="0" fontId="7" fillId="0" borderId="81" xfId="8" applyFill="1" applyBorder="1" applyAlignment="1">
      <alignment vertical="center"/>
    </xf>
    <xf numFmtId="0" fontId="7" fillId="0" borderId="137" xfId="8" applyFill="1" applyBorder="1" applyAlignment="1">
      <alignment vertical="center"/>
    </xf>
    <xf numFmtId="0" fontId="7" fillId="0" borderId="10" xfId="8" applyFill="1" applyBorder="1" applyAlignment="1">
      <alignment vertical="center"/>
    </xf>
    <xf numFmtId="0" fontId="7" fillId="0" borderId="80" xfId="8" applyFill="1" applyBorder="1" applyAlignment="1">
      <alignment vertical="center"/>
    </xf>
    <xf numFmtId="0" fontId="10" fillId="0" borderId="7" xfId="8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11" fillId="0" borderId="15" xfId="8" applyFont="1" applyFill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0" fillId="0" borderId="179" xfId="0" applyBorder="1" applyAlignment="1"/>
    <xf numFmtId="49" fontId="8" fillId="0" borderId="15" xfId="8" applyNumberFormat="1" applyFont="1" applyFill="1" applyBorder="1" applyAlignment="1">
      <alignment horizontal="center" vertical="center" shrinkToFit="1"/>
    </xf>
    <xf numFmtId="0" fontId="8" fillId="0" borderId="87" xfId="8" applyFont="1" applyFill="1" applyBorder="1" applyAlignment="1">
      <alignment horizontal="center" vertical="center" shrinkToFit="1"/>
    </xf>
    <xf numFmtId="0" fontId="0" fillId="0" borderId="91" xfId="0" applyBorder="1" applyAlignment="1">
      <alignment horizontal="center" vertical="center" shrinkToFit="1"/>
    </xf>
    <xf numFmtId="0" fontId="8" fillId="0" borderId="64" xfId="8" applyFont="1" applyFill="1" applyBorder="1" applyAlignment="1">
      <alignment horizontal="center" vertical="center" wrapText="1"/>
    </xf>
    <xf numFmtId="0" fontId="3" fillId="0" borderId="16" xfId="8" applyFont="1" applyFill="1" applyBorder="1" applyAlignment="1">
      <alignment horizontal="center" vertical="center"/>
    </xf>
    <xf numFmtId="0" fontId="8" fillId="0" borderId="13" xfId="8" applyFont="1" applyFill="1" applyBorder="1" applyAlignment="1">
      <alignment horizontal="center" vertical="center"/>
    </xf>
    <xf numFmtId="0" fontId="7" fillId="0" borderId="13" xfId="8" applyFill="1" applyBorder="1" applyAlignment="1">
      <alignment horizontal="center"/>
    </xf>
    <xf numFmtId="0" fontId="7" fillId="0" borderId="13" xfId="8" applyFill="1" applyBorder="1" applyAlignment="1"/>
    <xf numFmtId="38" fontId="8" fillId="0" borderId="64" xfId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8" fillId="0" borderId="16" xfId="8" applyFont="1" applyFill="1" applyBorder="1" applyAlignment="1">
      <alignment horizontal="center" vertical="center"/>
    </xf>
    <xf numFmtId="0" fontId="8" fillId="0" borderId="6" xfId="8" applyFont="1" applyFill="1" applyBorder="1" applyAlignment="1">
      <alignment horizontal="center" vertical="center"/>
    </xf>
    <xf numFmtId="0" fontId="7" fillId="0" borderId="15" xfId="8" applyFill="1" applyBorder="1" applyAlignment="1"/>
    <xf numFmtId="38" fontId="8" fillId="0" borderId="150" xfId="1" applyFont="1" applyFill="1" applyBorder="1" applyAlignment="1">
      <alignment horizontal="center" vertical="center" wrapText="1"/>
    </xf>
    <xf numFmtId="0" fontId="0" fillId="0" borderId="141" xfId="0" applyBorder="1" applyAlignment="1">
      <alignment horizontal="center" vertical="center"/>
    </xf>
    <xf numFmtId="0" fontId="8" fillId="0" borderId="64" xfId="8" applyFont="1" applyFill="1" applyBorder="1" applyAlignment="1">
      <alignment horizontal="distributed" vertical="top" wrapText="1" shrinkToFit="1"/>
    </xf>
    <xf numFmtId="0" fontId="7" fillId="0" borderId="16" xfId="8" applyFill="1" applyBorder="1" applyAlignment="1">
      <alignment horizontal="distributed" vertical="top" wrapText="1" shrinkToFit="1"/>
    </xf>
    <xf numFmtId="0" fontId="7" fillId="0" borderId="14" xfId="8" applyFill="1" applyBorder="1" applyAlignment="1">
      <alignment horizontal="distributed" vertical="top" shrinkToFit="1"/>
    </xf>
    <xf numFmtId="0" fontId="25" fillId="0" borderId="64" xfId="8" applyFont="1" applyFill="1" applyBorder="1" applyAlignment="1">
      <alignment horizontal="distributed" vertical="top" wrapText="1" shrinkToFit="1"/>
    </xf>
    <xf numFmtId="0" fontId="26" fillId="0" borderId="14" xfId="8" applyFont="1" applyFill="1" applyBorder="1" applyAlignment="1">
      <alignment horizontal="distributed" vertical="top" wrapText="1" shrinkToFit="1"/>
    </xf>
    <xf numFmtId="0" fontId="3" fillId="0" borderId="16" xfId="8" applyFont="1" applyFill="1" applyBorder="1" applyAlignment="1">
      <alignment horizontal="distributed" vertical="top" shrinkToFit="1"/>
    </xf>
    <xf numFmtId="0" fontId="7" fillId="0" borderId="14" xfId="8" applyBorder="1" applyAlignment="1">
      <alignment horizontal="distributed" vertical="top" wrapText="1" shrinkToFit="1"/>
    </xf>
    <xf numFmtId="0" fontId="0" fillId="0" borderId="14" xfId="0" applyBorder="1" applyAlignment="1">
      <alignment horizontal="distributed" vertical="top" wrapText="1" shrinkToFit="1"/>
    </xf>
    <xf numFmtId="0" fontId="7" fillId="0" borderId="14" xfId="8" applyFill="1" applyBorder="1" applyAlignment="1">
      <alignment horizontal="distributed" vertical="top" wrapText="1" shrinkToFit="1"/>
    </xf>
    <xf numFmtId="0" fontId="7" fillId="0" borderId="14" xfId="8" applyBorder="1" applyAlignment="1">
      <alignment horizontal="distributed" vertical="top" wrapText="1"/>
    </xf>
    <xf numFmtId="0" fontId="8" fillId="0" borderId="14" xfId="8" applyFont="1" applyFill="1" applyBorder="1" applyAlignment="1">
      <alignment horizontal="distributed" vertical="top" wrapText="1" shrinkToFit="1"/>
    </xf>
    <xf numFmtId="0" fontId="8" fillId="0" borderId="14" xfId="8" applyFont="1" applyFill="1" applyBorder="1" applyAlignment="1">
      <alignment horizontal="left" vertical="top" wrapText="1" shrinkToFit="1"/>
    </xf>
    <xf numFmtId="0" fontId="7" fillId="0" borderId="14" xfId="8" applyFill="1" applyBorder="1" applyAlignment="1">
      <alignment horizontal="left" vertical="top" wrapText="1" shrinkToFit="1"/>
    </xf>
    <xf numFmtId="49" fontId="8" fillId="0" borderId="64" xfId="8" applyNumberFormat="1" applyFont="1" applyFill="1" applyBorder="1" applyAlignment="1">
      <alignment horizontal="center" vertical="top"/>
    </xf>
    <xf numFmtId="49" fontId="8" fillId="0" borderId="16" xfId="8" applyNumberFormat="1" applyFont="1" applyFill="1" applyBorder="1" applyAlignment="1">
      <alignment horizontal="center" vertical="top"/>
    </xf>
    <xf numFmtId="0" fontId="8" fillId="0" borderId="64" xfId="8" applyFont="1" applyFill="1" applyBorder="1" applyAlignment="1">
      <alignment horizontal="left" vertical="top"/>
    </xf>
    <xf numFmtId="0" fontId="8" fillId="0" borderId="16" xfId="8" applyFont="1" applyFill="1" applyBorder="1" applyAlignment="1">
      <alignment horizontal="left" vertical="top"/>
    </xf>
    <xf numFmtId="0" fontId="0" fillId="0" borderId="16" xfId="0" applyBorder="1" applyAlignment="1">
      <alignment vertical="top"/>
    </xf>
    <xf numFmtId="0" fontId="8" fillId="0" borderId="64" xfId="8" applyFont="1" applyFill="1" applyBorder="1" applyAlignment="1">
      <alignment horizontal="distributed" vertical="top"/>
    </xf>
    <xf numFmtId="38" fontId="10" fillId="0" borderId="53" xfId="1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/>
    </xf>
    <xf numFmtId="0" fontId="10" fillId="0" borderId="24" xfId="8" applyFont="1" applyFill="1" applyBorder="1" applyAlignment="1">
      <alignment horizontal="center" vertical="center"/>
    </xf>
    <xf numFmtId="0" fontId="11" fillId="0" borderId="52" xfId="8" applyFont="1" applyFill="1" applyBorder="1" applyAlignment="1">
      <alignment vertical="center"/>
    </xf>
    <xf numFmtId="0" fontId="11" fillId="0" borderId="19" xfId="8" applyFont="1" applyFill="1" applyBorder="1" applyAlignment="1">
      <alignment vertical="center"/>
    </xf>
    <xf numFmtId="0" fontId="11" fillId="0" borderId="10" xfId="8" applyFont="1" applyFill="1" applyBorder="1" applyAlignment="1">
      <alignment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1" fillId="0" borderId="52" xfId="8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vertical="center"/>
    </xf>
    <xf numFmtId="49" fontId="10" fillId="0" borderId="180" xfId="8" applyNumberFormat="1" applyFont="1" applyFill="1" applyBorder="1" applyAlignment="1">
      <alignment horizontal="center" vertical="center" shrinkToFit="1"/>
    </xf>
    <xf numFmtId="0" fontId="10" fillId="0" borderId="181" xfId="8" applyFont="1" applyFill="1" applyBorder="1" applyAlignment="1">
      <alignment horizontal="center" vertical="center" shrinkToFit="1"/>
    </xf>
    <xf numFmtId="0" fontId="1" fillId="0" borderId="181" xfId="0" applyFont="1" applyFill="1" applyBorder="1" applyAlignment="1">
      <alignment horizontal="center" vertical="center" shrinkToFit="1"/>
    </xf>
    <xf numFmtId="0" fontId="1" fillId="0" borderId="182" xfId="0" applyFont="1" applyFill="1" applyBorder="1" applyAlignment="1">
      <alignment vertical="center"/>
    </xf>
    <xf numFmtId="0" fontId="10" fillId="0" borderId="20" xfId="8" applyFont="1" applyFill="1" applyBorder="1" applyAlignment="1">
      <alignment horizontal="center" vertical="center"/>
    </xf>
    <xf numFmtId="0" fontId="10" fillId="0" borderId="91" xfId="8" applyFont="1" applyFill="1" applyBorder="1" applyAlignment="1">
      <alignment horizontal="center" vertical="center"/>
    </xf>
    <xf numFmtId="0" fontId="10" fillId="0" borderId="7" xfId="8" applyFont="1" applyFill="1" applyBorder="1" applyAlignment="1">
      <alignment horizontal="center" vertical="center" wrapText="1"/>
    </xf>
    <xf numFmtId="0" fontId="1" fillId="0" borderId="29" xfId="8" applyFont="1" applyFill="1" applyBorder="1" applyAlignment="1">
      <alignment horizontal="center" vertical="center"/>
    </xf>
    <xf numFmtId="0" fontId="10" fillId="0" borderId="62" xfId="8" applyFont="1" applyFill="1" applyBorder="1" applyAlignment="1">
      <alignment horizontal="left" vertical="center"/>
    </xf>
    <xf numFmtId="0" fontId="11" fillId="0" borderId="67" xfId="8" applyFont="1" applyFill="1" applyBorder="1" applyAlignment="1">
      <alignment horizontal="left" vertical="center"/>
    </xf>
    <xf numFmtId="0" fontId="10" fillId="0" borderId="13" xfId="8" applyFont="1" applyFill="1" applyBorder="1" applyAlignment="1">
      <alignment horizontal="center" vertical="center"/>
    </xf>
    <xf numFmtId="0" fontId="11" fillId="0" borderId="22" xfId="8" applyFont="1" applyFill="1" applyBorder="1" applyAlignment="1">
      <alignment vertical="center"/>
    </xf>
    <xf numFmtId="0" fontId="10" fillId="0" borderId="66" xfId="8" applyFont="1" applyFill="1" applyBorder="1" applyAlignment="1">
      <alignment horizontal="left" vertical="center"/>
    </xf>
    <xf numFmtId="0" fontId="10" fillId="0" borderId="6" xfId="8" applyFont="1" applyFill="1" applyBorder="1" applyAlignment="1">
      <alignment horizontal="center" vertical="center"/>
    </xf>
    <xf numFmtId="0" fontId="11" fillId="0" borderId="27" xfId="8" applyFont="1" applyFill="1" applyBorder="1" applyAlignment="1">
      <alignment vertical="center"/>
    </xf>
    <xf numFmtId="38" fontId="10" fillId="0" borderId="7" xfId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/>
    </xf>
    <xf numFmtId="0" fontId="11" fillId="0" borderId="1" xfId="9" applyNumberFormat="1" applyFont="1" applyFill="1" applyBorder="1" applyAlignment="1">
      <alignment horizontal="left" vertical="top" wrapText="1"/>
    </xf>
    <xf numFmtId="0" fontId="11" fillId="0" borderId="4" xfId="9" applyNumberFormat="1" applyFont="1" applyFill="1" applyBorder="1" applyAlignment="1">
      <alignment horizontal="left" vertical="top" wrapText="1"/>
    </xf>
    <xf numFmtId="0" fontId="10" fillId="0" borderId="62" xfId="8" applyFont="1" applyFill="1" applyBorder="1" applyAlignment="1">
      <alignment horizontal="center" vertical="center"/>
    </xf>
    <xf numFmtId="0" fontId="11" fillId="0" borderId="67" xfId="8" applyFont="1" applyFill="1" applyBorder="1" applyAlignment="1">
      <alignment horizontal="center" vertical="center"/>
    </xf>
    <xf numFmtId="0" fontId="11" fillId="0" borderId="22" xfId="8" applyFont="1" applyFill="1" applyBorder="1" applyAlignment="1">
      <alignment horizontal="center" vertical="center"/>
    </xf>
    <xf numFmtId="0" fontId="13" fillId="0" borderId="0" xfId="8" applyFont="1" applyFill="1" applyAlignment="1">
      <alignment horizontal="left"/>
    </xf>
    <xf numFmtId="0" fontId="10" fillId="0" borderId="66" xfId="8" applyFont="1" applyFill="1" applyBorder="1" applyAlignment="1">
      <alignment horizontal="center" vertical="center"/>
    </xf>
    <xf numFmtId="0" fontId="11" fillId="0" borderId="27" xfId="8" applyFont="1" applyFill="1" applyBorder="1" applyAlignment="1">
      <alignment horizontal="center" vertical="center"/>
    </xf>
    <xf numFmtId="0" fontId="3" fillId="2" borderId="15" xfId="5" applyFont="1" applyFill="1" applyBorder="1" applyAlignment="1">
      <alignment horizontal="center" vertical="center" shrinkToFit="1"/>
    </xf>
    <xf numFmtId="0" fontId="3" fillId="2" borderId="87" xfId="5" applyFont="1" applyFill="1" applyBorder="1" applyAlignment="1">
      <alignment horizontal="center" vertical="center" shrinkToFit="1"/>
    </xf>
    <xf numFmtId="0" fontId="3" fillId="2" borderId="91" xfId="5" applyFont="1" applyFill="1" applyBorder="1" applyAlignment="1">
      <alignment horizontal="center" vertical="center" shrinkToFit="1"/>
    </xf>
    <xf numFmtId="0" fontId="3" fillId="0" borderId="15" xfId="5" applyFont="1" applyFill="1" applyBorder="1" applyAlignment="1">
      <alignment horizontal="center" vertical="center" shrinkToFit="1"/>
    </xf>
    <xf numFmtId="0" fontId="3" fillId="0" borderId="91" xfId="5" applyFont="1" applyFill="1" applyBorder="1" applyAlignment="1">
      <alignment horizontal="center" vertical="center" shrinkToFit="1"/>
    </xf>
    <xf numFmtId="0" fontId="3" fillId="0" borderId="87" xfId="5" applyFont="1" applyFill="1" applyBorder="1" applyAlignment="1">
      <alignment horizontal="center" vertical="center" shrinkToFit="1"/>
    </xf>
    <xf numFmtId="0" fontId="3" fillId="2" borderId="15" xfId="5" applyFont="1" applyFill="1" applyBorder="1" applyAlignment="1">
      <alignment horizontal="center" vertical="center"/>
    </xf>
    <xf numFmtId="0" fontId="3" fillId="2" borderId="87" xfId="5" applyFont="1" applyFill="1" applyBorder="1" applyAlignment="1">
      <alignment horizontal="center" vertical="center"/>
    </xf>
    <xf numFmtId="0" fontId="3" fillId="2" borderId="91" xfId="5" applyFont="1" applyFill="1" applyBorder="1" applyAlignment="1">
      <alignment horizontal="center" vertical="center"/>
    </xf>
    <xf numFmtId="0" fontId="3" fillId="2" borderId="64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/>
    </xf>
    <xf numFmtId="49" fontId="3" fillId="0" borderId="13" xfId="5" applyNumberFormat="1" applyFont="1" applyFill="1" applyBorder="1" applyAlignment="1">
      <alignment horizontal="center" vertical="center" wrapText="1"/>
    </xf>
    <xf numFmtId="49" fontId="3" fillId="0" borderId="13" xfId="5" applyNumberFormat="1" applyFont="1" applyFill="1" applyBorder="1" applyAlignment="1">
      <alignment horizontal="center" vertical="center"/>
    </xf>
    <xf numFmtId="0" fontId="3" fillId="0" borderId="13" xfId="5" applyFont="1" applyFill="1" applyBorder="1" applyAlignment="1">
      <alignment horizontal="center" vertical="center"/>
    </xf>
    <xf numFmtId="0" fontId="3" fillId="0" borderId="13" xfId="5" applyFont="1" applyFill="1" applyBorder="1" applyAlignment="1">
      <alignment vertical="center"/>
    </xf>
    <xf numFmtId="49" fontId="3" fillId="0" borderId="91" xfId="5" applyNumberFormat="1" applyFont="1" applyFill="1" applyBorder="1" applyAlignment="1">
      <alignment horizontal="center" vertical="center" wrapText="1"/>
    </xf>
    <xf numFmtId="49" fontId="3" fillId="0" borderId="91" xfId="5" applyNumberFormat="1" applyFont="1" applyFill="1" applyBorder="1" applyAlignment="1">
      <alignment horizontal="center" vertical="center"/>
    </xf>
    <xf numFmtId="49" fontId="3" fillId="2" borderId="15" xfId="5" applyNumberFormat="1" applyFont="1" applyFill="1" applyBorder="1" applyAlignment="1">
      <alignment horizontal="center" vertical="center" wrapText="1"/>
    </xf>
    <xf numFmtId="0" fontId="3" fillId="2" borderId="87" xfId="5" applyFont="1" applyFill="1" applyBorder="1" applyAlignment="1">
      <alignment horizontal="center" vertical="center" wrapText="1"/>
    </xf>
    <xf numFmtId="0" fontId="8" fillId="0" borderId="64" xfId="5" applyFont="1" applyFill="1" applyBorder="1" applyAlignment="1">
      <alignment vertical="top" wrapText="1" shrinkToFit="1"/>
    </xf>
    <xf numFmtId="0" fontId="8" fillId="0" borderId="14" xfId="5" applyFont="1" applyFill="1" applyBorder="1" applyAlignment="1">
      <alignment vertical="top" shrinkToFit="1"/>
    </xf>
    <xf numFmtId="0" fontId="8" fillId="0" borderId="64" xfId="5" applyFont="1" applyFill="1" applyBorder="1" applyAlignment="1">
      <alignment horizontal="left" vertical="top" wrapText="1" shrinkToFit="1"/>
    </xf>
    <xf numFmtId="0" fontId="8" fillId="0" borderId="14" xfId="5" applyFont="1" applyFill="1" applyBorder="1" applyAlignment="1">
      <alignment horizontal="left" vertical="top" wrapText="1" shrinkToFit="1"/>
    </xf>
    <xf numFmtId="0" fontId="8" fillId="0" borderId="64" xfId="5" applyFont="1" applyFill="1" applyBorder="1" applyAlignment="1">
      <alignment horizontal="left" vertical="center" wrapText="1"/>
    </xf>
    <xf numFmtId="0" fontId="8" fillId="0" borderId="14" xfId="5" applyFont="1" applyFill="1" applyBorder="1" applyAlignment="1">
      <alignment horizontal="left" vertical="center" wrapText="1"/>
    </xf>
    <xf numFmtId="0" fontId="3" fillId="2" borderId="14" xfId="5" applyFont="1" applyFill="1" applyBorder="1" applyAlignment="1">
      <alignment horizontal="center" vertical="center"/>
    </xf>
    <xf numFmtId="49" fontId="3" fillId="0" borderId="64" xfId="5" applyNumberFormat="1" applyFont="1" applyFill="1" applyBorder="1" applyAlignment="1">
      <alignment horizontal="center" vertical="center"/>
    </xf>
    <xf numFmtId="0" fontId="3" fillId="0" borderId="64" xfId="5" applyFont="1" applyFill="1" applyBorder="1" applyAlignment="1">
      <alignment vertical="center"/>
    </xf>
    <xf numFmtId="0" fontId="3" fillId="0" borderId="15" xfId="5" applyFont="1" applyFill="1" applyBorder="1" applyAlignment="1">
      <alignment horizontal="center" vertical="center"/>
    </xf>
    <xf numFmtId="0" fontId="3" fillId="0" borderId="7" xfId="5" applyFont="1" applyFill="1" applyBorder="1" applyAlignment="1">
      <alignment vertical="center"/>
    </xf>
    <xf numFmtId="49" fontId="3" fillId="2" borderId="7" xfId="5" applyNumberFormat="1" applyFont="1" applyFill="1" applyBorder="1" applyAlignment="1">
      <alignment horizontal="center" vertical="center" wrapText="1"/>
    </xf>
    <xf numFmtId="0" fontId="3" fillId="2" borderId="8" xfId="5" applyFont="1" applyFill="1" applyBorder="1" applyAlignment="1">
      <alignment horizontal="center" vertical="center" wrapText="1"/>
    </xf>
    <xf numFmtId="0" fontId="3" fillId="6" borderId="15" xfId="5" applyFont="1" applyFill="1" applyBorder="1" applyAlignment="1">
      <alignment horizontal="center" vertical="center" shrinkToFit="1"/>
    </xf>
    <xf numFmtId="0" fontId="3" fillId="6" borderId="87" xfId="5" applyFont="1" applyFill="1" applyBorder="1" applyAlignment="1">
      <alignment horizontal="center" vertical="center" shrinkToFit="1"/>
    </xf>
    <xf numFmtId="0" fontId="3" fillId="6" borderId="91" xfId="5" applyFont="1" applyFill="1" applyBorder="1" applyAlignment="1">
      <alignment horizontal="center" vertical="center" shrinkToFit="1"/>
    </xf>
    <xf numFmtId="0" fontId="3" fillId="6" borderId="15" xfId="5" applyFont="1" applyFill="1" applyBorder="1" applyAlignment="1">
      <alignment horizontal="center" vertical="center"/>
    </xf>
    <xf numFmtId="0" fontId="3" fillId="6" borderId="87" xfId="5" applyFont="1" applyFill="1" applyBorder="1" applyAlignment="1">
      <alignment horizontal="center" vertical="center"/>
    </xf>
    <xf numFmtId="0" fontId="3" fillId="6" borderId="91" xfId="5" applyFont="1" applyFill="1" applyBorder="1" applyAlignment="1">
      <alignment horizontal="center" vertical="center"/>
    </xf>
    <xf numFmtId="0" fontId="3" fillId="6" borderId="64" xfId="5" applyFont="1" applyFill="1" applyBorder="1" applyAlignment="1">
      <alignment horizontal="center" vertical="center" wrapText="1"/>
    </xf>
    <xf numFmtId="0" fontId="3" fillId="6" borderId="16" xfId="5" applyFont="1" applyFill="1" applyBorder="1" applyAlignment="1">
      <alignment horizontal="center" vertical="center"/>
    </xf>
    <xf numFmtId="0" fontId="3" fillId="0" borderId="15" xfId="5" applyFont="1" applyFill="1" applyBorder="1" applyAlignment="1">
      <alignment vertical="center"/>
    </xf>
    <xf numFmtId="49" fontId="3" fillId="6" borderId="13" xfId="5" applyNumberFormat="1" applyFont="1" applyFill="1" applyBorder="1" applyAlignment="1">
      <alignment horizontal="center" vertical="center" wrapText="1"/>
    </xf>
    <xf numFmtId="49" fontId="3" fillId="6" borderId="13" xfId="5" applyNumberFormat="1" applyFont="1" applyFill="1" applyBorder="1" applyAlignment="1">
      <alignment horizontal="center" vertical="center"/>
    </xf>
    <xf numFmtId="0" fontId="3" fillId="6" borderId="13" xfId="5" applyFont="1" applyFill="1" applyBorder="1" applyAlignment="1">
      <alignment horizontal="center" vertical="center"/>
    </xf>
    <xf numFmtId="0" fontId="3" fillId="6" borderId="13" xfId="5" applyFont="1" applyFill="1" applyBorder="1" applyAlignment="1">
      <alignment vertical="center"/>
    </xf>
    <xf numFmtId="49" fontId="3" fillId="6" borderId="15" xfId="5" applyNumberFormat="1" applyFont="1" applyFill="1" applyBorder="1" applyAlignment="1">
      <alignment horizontal="center" vertical="center" wrapText="1"/>
    </xf>
    <xf numFmtId="0" fontId="3" fillId="6" borderId="87" xfId="5" applyFont="1" applyFill="1" applyBorder="1" applyAlignment="1">
      <alignment horizontal="center" vertical="center" wrapText="1"/>
    </xf>
    <xf numFmtId="0" fontId="8" fillId="0" borderId="7" xfId="5" applyFont="1" applyFill="1" applyBorder="1" applyAlignment="1">
      <alignment vertical="top" wrapText="1" shrinkToFit="1"/>
    </xf>
    <xf numFmtId="0" fontId="8" fillId="0" borderId="5" xfId="5" applyFont="1" applyFill="1" applyBorder="1" applyAlignment="1">
      <alignment vertical="top" wrapText="1" shrinkToFit="1"/>
    </xf>
    <xf numFmtId="49" fontId="3" fillId="6" borderId="64" xfId="5" applyNumberFormat="1" applyFont="1" applyFill="1" applyBorder="1" applyAlignment="1">
      <alignment horizontal="center" vertical="center"/>
    </xf>
    <xf numFmtId="0" fontId="3" fillId="6" borderId="64" xfId="5" applyFont="1" applyFill="1" applyBorder="1" applyAlignment="1">
      <alignment vertical="center"/>
    </xf>
  </cellXfs>
  <cellStyles count="12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2 2 2" xfId="5" xr:uid="{00000000-0005-0000-0000-000005000000}"/>
    <cellStyle name="標準 3" xfId="6" xr:uid="{00000000-0005-0000-0000-000006000000}"/>
    <cellStyle name="標準 3 2" xfId="7" xr:uid="{00000000-0005-0000-0000-000007000000}"/>
    <cellStyle name="標準_code_jp" xfId="8" xr:uid="{00000000-0005-0000-0000-000008000000}"/>
    <cellStyle name="標準_H12年表部門分類表" xfId="9" xr:uid="{00000000-0005-0000-0000-000009000000}"/>
    <cellStyle name="標準_担当部門変遷" xfId="10" xr:uid="{00000000-0005-0000-0000-00000A000000}"/>
    <cellStyle name="標準_部門分類　060905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/>
  </sheetViews>
  <sheetFormatPr defaultRowHeight="13"/>
  <cols>
    <col min="1" max="1" width="3.08984375" customWidth="1"/>
    <col min="2" max="2" width="25.08984375" customWidth="1"/>
  </cols>
  <sheetData>
    <row r="1" spans="1:9" ht="19.5" customHeight="1">
      <c r="B1" s="1219" t="s">
        <v>5195</v>
      </c>
    </row>
    <row r="2" spans="1:9" ht="19.5" customHeight="1">
      <c r="A2" s="1220"/>
      <c r="B2" s="1221" t="s">
        <v>4834</v>
      </c>
      <c r="C2" s="1224" t="s">
        <v>5201</v>
      </c>
      <c r="D2" s="1226" t="s">
        <v>5179</v>
      </c>
      <c r="E2" s="1224" t="s">
        <v>1865</v>
      </c>
      <c r="F2" s="1218" t="s">
        <v>1086</v>
      </c>
      <c r="G2" s="1224" t="s">
        <v>2106</v>
      </c>
      <c r="H2" s="1218" t="s">
        <v>4373</v>
      </c>
      <c r="I2" s="1224" t="s">
        <v>4374</v>
      </c>
    </row>
    <row r="3" spans="1:9" ht="19.5" customHeight="1">
      <c r="A3" s="1222">
        <v>1</v>
      </c>
      <c r="B3" s="1223" t="s">
        <v>5187</v>
      </c>
      <c r="C3" s="1225" t="s">
        <v>5189</v>
      </c>
      <c r="D3" s="1227" t="s">
        <v>5192</v>
      </c>
      <c r="E3" s="1229" t="s">
        <v>5192</v>
      </c>
      <c r="F3" s="1228" t="s">
        <v>5192</v>
      </c>
      <c r="G3" s="1229" t="s">
        <v>5192</v>
      </c>
      <c r="H3" s="1228" t="s">
        <v>5192</v>
      </c>
      <c r="I3" s="1229" t="s">
        <v>5193</v>
      </c>
    </row>
    <row r="4" spans="1:9" ht="19.5" customHeight="1">
      <c r="A4" s="1222">
        <v>2</v>
      </c>
      <c r="B4" s="1223" t="s">
        <v>5188</v>
      </c>
      <c r="C4" s="1225" t="s">
        <v>5190</v>
      </c>
      <c r="D4" s="1227" t="s">
        <v>5194</v>
      </c>
      <c r="E4" s="1229" t="s">
        <v>5192</v>
      </c>
      <c r="F4" s="1228" t="s">
        <v>5192</v>
      </c>
      <c r="G4" s="1229" t="s">
        <v>5192</v>
      </c>
      <c r="H4" s="1228" t="s">
        <v>5192</v>
      </c>
      <c r="I4" s="1229" t="s">
        <v>5193</v>
      </c>
    </row>
    <row r="5" spans="1:9" ht="19.5" customHeight="1">
      <c r="A5" s="1222">
        <v>3</v>
      </c>
      <c r="B5" s="1223" t="s">
        <v>5205</v>
      </c>
      <c r="C5" s="1225" t="s">
        <v>5191</v>
      </c>
      <c r="D5" s="1227" t="s">
        <v>5194</v>
      </c>
      <c r="E5" s="1229" t="s">
        <v>5192</v>
      </c>
      <c r="F5" s="1228" t="s">
        <v>5192</v>
      </c>
      <c r="G5" s="1229" t="s">
        <v>5192</v>
      </c>
      <c r="H5" s="1228" t="s">
        <v>5192</v>
      </c>
      <c r="I5" s="1229" t="s">
        <v>5193</v>
      </c>
    </row>
    <row r="6" spans="1:9" ht="19.5" customHeight="1">
      <c r="A6" s="1220"/>
      <c r="B6" s="1221" t="s">
        <v>5196</v>
      </c>
      <c r="C6" s="848"/>
      <c r="D6" s="1226" t="s">
        <v>5198</v>
      </c>
      <c r="E6" s="1224" t="s">
        <v>5197</v>
      </c>
      <c r="F6" s="1218" t="s">
        <v>5197</v>
      </c>
      <c r="G6" s="1224" t="s">
        <v>5197</v>
      </c>
      <c r="H6" s="1218" t="s">
        <v>5197</v>
      </c>
      <c r="I6" s="1224" t="s">
        <v>5202</v>
      </c>
    </row>
    <row r="15" spans="1:9">
      <c r="G15" t="s">
        <v>5206</v>
      </c>
    </row>
    <row r="18" spans="5:5">
      <c r="E18" t="s">
        <v>5206</v>
      </c>
    </row>
  </sheetData>
  <phoneticPr fontId="4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M659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G6" sqref="G6"/>
    </sheetView>
  </sheetViews>
  <sheetFormatPr defaultColWidth="9" defaultRowHeight="13"/>
  <cols>
    <col min="1" max="1" width="1.453125" style="246" customWidth="1"/>
    <col min="2" max="2" width="5" style="255" customWidth="1"/>
    <col min="3" max="3" width="4.6328125" style="254" customWidth="1"/>
    <col min="4" max="4" width="5" style="255" bestFit="1" customWidth="1"/>
    <col min="5" max="5" width="5.36328125" style="255" customWidth="1"/>
    <col min="6" max="6" width="26.36328125" style="256" customWidth="1"/>
    <col min="7" max="7" width="5.453125" style="257" bestFit="1" customWidth="1"/>
    <col min="8" max="8" width="20.6328125" style="256" customWidth="1"/>
    <col min="9" max="9" width="5.453125" style="257" customWidth="1"/>
    <col min="10" max="10" width="20.6328125" style="256" customWidth="1"/>
    <col min="11" max="11" width="5.453125" style="257" customWidth="1"/>
    <col min="12" max="12" width="20.6328125" style="258" customWidth="1"/>
    <col min="13" max="13" width="1.453125" style="246" customWidth="1"/>
    <col min="14" max="16384" width="9" style="246"/>
  </cols>
  <sheetData>
    <row r="1" spans="2:12" ht="19">
      <c r="B1" s="247" t="s">
        <v>2292</v>
      </c>
      <c r="C1" s="248"/>
      <c r="D1" s="249"/>
      <c r="E1" s="249"/>
      <c r="F1" s="250"/>
      <c r="G1" s="251"/>
      <c r="H1" s="250"/>
      <c r="I1" s="251"/>
      <c r="J1" s="250"/>
      <c r="K1" s="251"/>
      <c r="L1" s="252"/>
    </row>
    <row r="2" spans="2:12" ht="16.5">
      <c r="B2" s="253" t="s">
        <v>2293</v>
      </c>
    </row>
    <row r="3" spans="2:12">
      <c r="B3" s="1328" t="s">
        <v>2294</v>
      </c>
      <c r="C3" s="1329"/>
      <c r="D3" s="1329"/>
      <c r="E3" s="1329"/>
      <c r="F3" s="1330"/>
      <c r="G3" s="1331" t="s">
        <v>2295</v>
      </c>
      <c r="H3" s="1332"/>
      <c r="I3" s="1331" t="s">
        <v>2296</v>
      </c>
      <c r="J3" s="1332"/>
      <c r="K3" s="1333" t="s">
        <v>2297</v>
      </c>
      <c r="L3" s="1332"/>
    </row>
    <row r="4" spans="2:12">
      <c r="B4" s="1334" t="s">
        <v>2298</v>
      </c>
      <c r="C4" s="1335"/>
      <c r="D4" s="1335"/>
      <c r="E4" s="1336"/>
      <c r="F4" s="1337" t="s">
        <v>2299</v>
      </c>
      <c r="G4" s="1339" t="s">
        <v>2300</v>
      </c>
      <c r="H4" s="1341" t="s">
        <v>2299</v>
      </c>
      <c r="I4" s="1339" t="s">
        <v>2300</v>
      </c>
      <c r="J4" s="1341" t="s">
        <v>2299</v>
      </c>
      <c r="K4" s="1343" t="s">
        <v>2300</v>
      </c>
      <c r="L4" s="1341" t="s">
        <v>2299</v>
      </c>
    </row>
    <row r="5" spans="2:12" s="259" customFormat="1">
      <c r="B5" s="1345" t="s">
        <v>2301</v>
      </c>
      <c r="C5" s="1346"/>
      <c r="D5" s="1345" t="s">
        <v>2302</v>
      </c>
      <c r="E5" s="1346"/>
      <c r="F5" s="1338"/>
      <c r="G5" s="1340"/>
      <c r="H5" s="1342"/>
      <c r="I5" s="1340"/>
      <c r="J5" s="1342"/>
      <c r="K5" s="1344"/>
      <c r="L5" s="1342"/>
    </row>
    <row r="6" spans="2:12">
      <c r="B6" s="260" t="s">
        <v>1087</v>
      </c>
      <c r="C6" s="261" t="s">
        <v>1374</v>
      </c>
      <c r="D6" s="260"/>
      <c r="E6" s="261"/>
      <c r="F6" s="262" t="s">
        <v>853</v>
      </c>
      <c r="G6" s="265" t="s">
        <v>2303</v>
      </c>
      <c r="H6" s="294" t="s">
        <v>1088</v>
      </c>
      <c r="I6" s="266" t="s">
        <v>2304</v>
      </c>
      <c r="J6" s="294" t="s">
        <v>1373</v>
      </c>
      <c r="K6" s="267" t="s">
        <v>2305</v>
      </c>
      <c r="L6" s="346" t="s">
        <v>2306</v>
      </c>
    </row>
    <row r="7" spans="2:12">
      <c r="B7" s="260"/>
      <c r="C7" s="261"/>
      <c r="D7" s="260" t="s">
        <v>2307</v>
      </c>
      <c r="E7" s="261" t="s">
        <v>2308</v>
      </c>
      <c r="F7" s="262" t="s">
        <v>2309</v>
      </c>
      <c r="G7" s="265"/>
      <c r="H7" s="294"/>
      <c r="I7" s="266"/>
      <c r="J7" s="294"/>
      <c r="K7" s="267"/>
      <c r="L7" s="294"/>
    </row>
    <row r="8" spans="2:12">
      <c r="B8" s="260"/>
      <c r="C8" s="261"/>
      <c r="D8" s="260" t="s">
        <v>1087</v>
      </c>
      <c r="E8" s="261" t="s">
        <v>1580</v>
      </c>
      <c r="F8" s="271" t="s">
        <v>854</v>
      </c>
      <c r="G8" s="265"/>
      <c r="H8" s="294"/>
      <c r="I8" s="266"/>
      <c r="J8" s="294"/>
      <c r="K8" s="267"/>
      <c r="L8" s="294"/>
    </row>
    <row r="9" spans="2:12">
      <c r="B9" s="272" t="s">
        <v>1087</v>
      </c>
      <c r="C9" s="273" t="s">
        <v>2134</v>
      </c>
      <c r="D9" s="272"/>
      <c r="E9" s="273"/>
      <c r="F9" s="274" t="s">
        <v>1378</v>
      </c>
      <c r="G9" s="265"/>
      <c r="H9" s="294"/>
      <c r="I9" s="266"/>
      <c r="J9" s="294"/>
      <c r="K9" s="267"/>
      <c r="L9" s="294"/>
    </row>
    <row r="10" spans="2:12">
      <c r="B10" s="260"/>
      <c r="C10" s="261"/>
      <c r="D10" s="260" t="s">
        <v>1087</v>
      </c>
      <c r="E10" s="261" t="s">
        <v>1669</v>
      </c>
      <c r="F10" s="262" t="s">
        <v>767</v>
      </c>
      <c r="G10" s="265"/>
      <c r="H10" s="294"/>
      <c r="I10" s="266"/>
      <c r="J10" s="294"/>
      <c r="K10" s="267"/>
      <c r="L10" s="294"/>
    </row>
    <row r="11" spans="2:12">
      <c r="B11" s="260"/>
      <c r="C11" s="261"/>
      <c r="D11" s="260" t="s">
        <v>1087</v>
      </c>
      <c r="E11" s="261" t="s">
        <v>1672</v>
      </c>
      <c r="F11" s="262" t="s">
        <v>768</v>
      </c>
      <c r="G11" s="265"/>
      <c r="H11" s="294"/>
      <c r="I11" s="266"/>
      <c r="J11" s="294"/>
      <c r="K11" s="267"/>
      <c r="L11" s="294"/>
    </row>
    <row r="12" spans="2:12">
      <c r="B12" s="260"/>
      <c r="C12" s="261"/>
      <c r="D12" s="260" t="s">
        <v>1087</v>
      </c>
      <c r="E12" s="261" t="s">
        <v>1690</v>
      </c>
      <c r="F12" s="262" t="s">
        <v>769</v>
      </c>
      <c r="G12" s="265"/>
      <c r="H12" s="294"/>
      <c r="I12" s="266"/>
      <c r="J12" s="294"/>
      <c r="K12" s="267"/>
      <c r="L12" s="294"/>
    </row>
    <row r="13" spans="2:12">
      <c r="B13" s="276"/>
      <c r="C13" s="275"/>
      <c r="D13" s="276" t="s">
        <v>1087</v>
      </c>
      <c r="E13" s="275" t="s">
        <v>1702</v>
      </c>
      <c r="F13" s="262" t="s">
        <v>770</v>
      </c>
      <c r="G13" s="265"/>
      <c r="H13" s="294"/>
      <c r="I13" s="266"/>
      <c r="J13" s="294"/>
      <c r="K13" s="267"/>
      <c r="L13" s="294"/>
    </row>
    <row r="14" spans="2:12">
      <c r="B14" s="277" t="s">
        <v>1089</v>
      </c>
      <c r="C14" s="278" t="s">
        <v>1374</v>
      </c>
      <c r="D14" s="277"/>
      <c r="E14" s="278"/>
      <c r="F14" s="279" t="s">
        <v>1384</v>
      </c>
      <c r="G14" s="281" t="s">
        <v>2310</v>
      </c>
      <c r="H14" s="320" t="s">
        <v>1090</v>
      </c>
      <c r="I14" s="266"/>
      <c r="J14" s="294"/>
      <c r="K14" s="267"/>
      <c r="L14" s="294"/>
    </row>
    <row r="15" spans="2:12">
      <c r="B15" s="260"/>
      <c r="C15" s="261"/>
      <c r="D15" s="260" t="s">
        <v>1089</v>
      </c>
      <c r="E15" s="261" t="s">
        <v>1563</v>
      </c>
      <c r="F15" s="262" t="s">
        <v>855</v>
      </c>
      <c r="G15" s="265"/>
      <c r="H15" s="294"/>
      <c r="I15" s="266"/>
      <c r="J15" s="294"/>
      <c r="K15" s="267"/>
      <c r="L15" s="294"/>
    </row>
    <row r="16" spans="2:12">
      <c r="B16" s="282"/>
      <c r="C16" s="283"/>
      <c r="D16" s="282" t="s">
        <v>1089</v>
      </c>
      <c r="E16" s="283" t="s">
        <v>1580</v>
      </c>
      <c r="F16" s="271" t="s">
        <v>856</v>
      </c>
      <c r="G16" s="265"/>
      <c r="H16" s="294"/>
      <c r="I16" s="266"/>
      <c r="J16" s="294"/>
      <c r="K16" s="267"/>
      <c r="L16" s="294"/>
    </row>
    <row r="17" spans="2:12">
      <c r="B17" s="260" t="s">
        <v>1089</v>
      </c>
      <c r="C17" s="261" t="s">
        <v>2134</v>
      </c>
      <c r="D17" s="260"/>
      <c r="E17" s="261"/>
      <c r="F17" s="274" t="s">
        <v>1388</v>
      </c>
      <c r="G17" s="265"/>
      <c r="H17" s="294"/>
      <c r="I17" s="266"/>
      <c r="J17" s="294"/>
      <c r="K17" s="267"/>
      <c r="L17" s="294"/>
    </row>
    <row r="18" spans="2:12">
      <c r="B18" s="260"/>
      <c r="C18" s="261"/>
      <c r="D18" s="260" t="s">
        <v>1089</v>
      </c>
      <c r="E18" s="261" t="s">
        <v>1669</v>
      </c>
      <c r="F18" s="262" t="s">
        <v>771</v>
      </c>
      <c r="G18" s="265"/>
      <c r="H18" s="294"/>
      <c r="I18" s="266"/>
      <c r="J18" s="294"/>
      <c r="K18" s="267"/>
      <c r="L18" s="294"/>
    </row>
    <row r="19" spans="2:12">
      <c r="B19" s="260"/>
      <c r="C19" s="261"/>
      <c r="D19" s="260" t="s">
        <v>1089</v>
      </c>
      <c r="E19" s="261" t="s">
        <v>1672</v>
      </c>
      <c r="F19" s="262" t="s">
        <v>772</v>
      </c>
      <c r="G19" s="265"/>
      <c r="H19" s="294"/>
      <c r="I19" s="266"/>
      <c r="J19" s="294"/>
      <c r="K19" s="267"/>
      <c r="L19" s="294"/>
    </row>
    <row r="20" spans="2:12">
      <c r="B20" s="276"/>
      <c r="C20" s="275"/>
      <c r="D20" s="276" t="s">
        <v>1089</v>
      </c>
      <c r="E20" s="275" t="s">
        <v>1773</v>
      </c>
      <c r="F20" s="285" t="s">
        <v>857</v>
      </c>
      <c r="G20" s="288"/>
      <c r="H20" s="289"/>
      <c r="I20" s="266"/>
      <c r="J20" s="294"/>
      <c r="K20" s="267"/>
      <c r="L20" s="294"/>
    </row>
    <row r="21" spans="2:12">
      <c r="B21" s="277"/>
      <c r="C21" s="278"/>
      <c r="D21" s="277" t="s">
        <v>1091</v>
      </c>
      <c r="E21" s="278" t="s">
        <v>1372</v>
      </c>
      <c r="F21" s="262" t="s">
        <v>858</v>
      </c>
      <c r="G21" s="281" t="s">
        <v>2311</v>
      </c>
      <c r="H21" s="320" t="s">
        <v>858</v>
      </c>
      <c r="I21" s="266"/>
      <c r="J21" s="294"/>
      <c r="K21" s="267"/>
      <c r="L21" s="294"/>
    </row>
    <row r="22" spans="2:12">
      <c r="B22" s="260" t="s">
        <v>1091</v>
      </c>
      <c r="C22" s="261" t="s">
        <v>1374</v>
      </c>
      <c r="D22" s="260"/>
      <c r="E22" s="261"/>
      <c r="F22" s="262" t="s">
        <v>2312</v>
      </c>
      <c r="G22" s="265"/>
      <c r="H22" s="294"/>
      <c r="I22" s="266"/>
      <c r="J22" s="294"/>
      <c r="K22" s="267"/>
      <c r="L22" s="294"/>
    </row>
    <row r="23" spans="2:12">
      <c r="B23" s="260" t="s">
        <v>1091</v>
      </c>
      <c r="C23" s="261" t="s">
        <v>2134</v>
      </c>
      <c r="D23" s="260"/>
      <c r="E23" s="261"/>
      <c r="F23" s="262" t="s">
        <v>2313</v>
      </c>
      <c r="G23" s="288"/>
      <c r="H23" s="289"/>
      <c r="I23" s="266"/>
      <c r="J23" s="294"/>
      <c r="K23" s="267"/>
      <c r="L23" s="294"/>
    </row>
    <row r="24" spans="2:12">
      <c r="B24" s="277" t="s">
        <v>1092</v>
      </c>
      <c r="C24" s="278" t="s">
        <v>1374</v>
      </c>
      <c r="D24" s="277"/>
      <c r="E24" s="278"/>
      <c r="F24" s="279" t="s">
        <v>1093</v>
      </c>
      <c r="G24" s="281" t="s">
        <v>2314</v>
      </c>
      <c r="H24" s="320" t="s">
        <v>1093</v>
      </c>
      <c r="I24" s="266"/>
      <c r="J24" s="294"/>
      <c r="K24" s="267"/>
      <c r="L24" s="294"/>
    </row>
    <row r="25" spans="2:12">
      <c r="B25" s="260"/>
      <c r="C25" s="261"/>
      <c r="D25" s="260" t="s">
        <v>1092</v>
      </c>
      <c r="E25" s="261" t="s">
        <v>1563</v>
      </c>
      <c r="F25" s="262" t="s">
        <v>859</v>
      </c>
      <c r="G25" s="265"/>
      <c r="H25" s="294"/>
      <c r="I25" s="266"/>
      <c r="J25" s="294"/>
      <c r="K25" s="267"/>
      <c r="L25" s="294"/>
    </row>
    <row r="26" spans="2:12">
      <c r="B26" s="260"/>
      <c r="C26" s="261"/>
      <c r="D26" s="260" t="s">
        <v>1092</v>
      </c>
      <c r="E26" s="261" t="s">
        <v>1580</v>
      </c>
      <c r="F26" s="262" t="s">
        <v>860</v>
      </c>
      <c r="G26" s="265"/>
      <c r="H26" s="294"/>
      <c r="I26" s="266"/>
      <c r="J26" s="294"/>
      <c r="K26" s="267"/>
      <c r="L26" s="294"/>
    </row>
    <row r="27" spans="2:12">
      <c r="B27" s="276"/>
      <c r="C27" s="275"/>
      <c r="D27" s="276" t="s">
        <v>1092</v>
      </c>
      <c r="E27" s="275" t="s">
        <v>1655</v>
      </c>
      <c r="F27" s="262" t="s">
        <v>861</v>
      </c>
      <c r="G27" s="288"/>
      <c r="H27" s="289"/>
      <c r="I27" s="266"/>
      <c r="J27" s="294"/>
      <c r="K27" s="267"/>
      <c r="L27" s="294"/>
    </row>
    <row r="28" spans="2:12">
      <c r="B28" s="290" t="s">
        <v>1094</v>
      </c>
      <c r="C28" s="291" t="s">
        <v>1374</v>
      </c>
      <c r="D28" s="290" t="s">
        <v>1094</v>
      </c>
      <c r="E28" s="291" t="s">
        <v>1563</v>
      </c>
      <c r="F28" s="292" t="s">
        <v>862</v>
      </c>
      <c r="G28" s="281" t="s">
        <v>2315</v>
      </c>
      <c r="H28" s="320" t="s">
        <v>1095</v>
      </c>
      <c r="I28" s="266"/>
      <c r="J28" s="294"/>
      <c r="K28" s="267"/>
      <c r="L28" s="294"/>
    </row>
    <row r="29" spans="2:12">
      <c r="B29" s="260" t="s">
        <v>1094</v>
      </c>
      <c r="C29" s="261" t="s">
        <v>2134</v>
      </c>
      <c r="D29" s="260"/>
      <c r="E29" s="261"/>
      <c r="F29" s="274" t="s">
        <v>1402</v>
      </c>
      <c r="G29" s="265"/>
      <c r="H29" s="294"/>
      <c r="I29" s="266"/>
      <c r="J29" s="294"/>
      <c r="K29" s="267"/>
      <c r="L29" s="294"/>
    </row>
    <row r="30" spans="2:12">
      <c r="B30" s="260"/>
      <c r="C30" s="261"/>
      <c r="D30" s="260" t="s">
        <v>1094</v>
      </c>
      <c r="E30" s="261" t="s">
        <v>1669</v>
      </c>
      <c r="F30" s="262" t="s">
        <v>863</v>
      </c>
      <c r="G30" s="265"/>
      <c r="H30" s="294"/>
      <c r="I30" s="266"/>
      <c r="J30" s="294"/>
      <c r="K30" s="267"/>
      <c r="L30" s="294"/>
    </row>
    <row r="31" spans="2:12">
      <c r="B31" s="282"/>
      <c r="C31" s="283"/>
      <c r="D31" s="282" t="s">
        <v>1094</v>
      </c>
      <c r="E31" s="283" t="s">
        <v>1773</v>
      </c>
      <c r="F31" s="271" t="s">
        <v>864</v>
      </c>
      <c r="G31" s="265"/>
      <c r="H31" s="294"/>
      <c r="I31" s="266"/>
      <c r="J31" s="294"/>
      <c r="K31" s="267"/>
      <c r="L31" s="294"/>
    </row>
    <row r="32" spans="2:12">
      <c r="B32" s="260" t="s">
        <v>1094</v>
      </c>
      <c r="C32" s="261" t="s">
        <v>2154</v>
      </c>
      <c r="D32" s="260"/>
      <c r="E32" s="261"/>
      <c r="F32" s="274" t="s">
        <v>1406</v>
      </c>
      <c r="G32" s="265"/>
      <c r="H32" s="294"/>
      <c r="I32" s="266"/>
      <c r="J32" s="294"/>
      <c r="K32" s="267"/>
      <c r="L32" s="294"/>
    </row>
    <row r="33" spans="2:12">
      <c r="B33" s="260"/>
      <c r="C33" s="261"/>
      <c r="D33" s="260" t="s">
        <v>1094</v>
      </c>
      <c r="E33" s="261" t="s">
        <v>381</v>
      </c>
      <c r="F33" s="262" t="s">
        <v>865</v>
      </c>
      <c r="G33" s="265"/>
      <c r="H33" s="294"/>
      <c r="I33" s="266"/>
      <c r="J33" s="294"/>
      <c r="K33" s="267"/>
      <c r="L33" s="294"/>
    </row>
    <row r="34" spans="2:12">
      <c r="B34" s="260"/>
      <c r="C34" s="261"/>
      <c r="D34" s="260" t="s">
        <v>1094</v>
      </c>
      <c r="E34" s="261" t="s">
        <v>393</v>
      </c>
      <c r="F34" s="262" t="s">
        <v>866</v>
      </c>
      <c r="G34" s="265"/>
      <c r="H34" s="294"/>
      <c r="I34" s="266"/>
      <c r="J34" s="294"/>
      <c r="K34" s="267"/>
      <c r="L34" s="294"/>
    </row>
    <row r="35" spans="2:12">
      <c r="B35" s="276"/>
      <c r="C35" s="275"/>
      <c r="D35" s="276" t="s">
        <v>1094</v>
      </c>
      <c r="E35" s="275" t="s">
        <v>2316</v>
      </c>
      <c r="F35" s="262" t="s">
        <v>2317</v>
      </c>
      <c r="G35" s="288"/>
      <c r="H35" s="289"/>
      <c r="I35" s="266"/>
      <c r="J35" s="294"/>
      <c r="K35" s="267"/>
      <c r="L35" s="294"/>
    </row>
    <row r="36" spans="2:12">
      <c r="B36" s="290" t="s">
        <v>1096</v>
      </c>
      <c r="C36" s="291" t="s">
        <v>1374</v>
      </c>
      <c r="D36" s="290" t="s">
        <v>1096</v>
      </c>
      <c r="E36" s="291" t="s">
        <v>1563</v>
      </c>
      <c r="F36" s="292" t="s">
        <v>868</v>
      </c>
      <c r="G36" s="265" t="s">
        <v>2318</v>
      </c>
      <c r="H36" s="294" t="s">
        <v>1097</v>
      </c>
      <c r="I36" s="266"/>
      <c r="J36" s="294"/>
      <c r="K36" s="267"/>
      <c r="L36" s="294"/>
    </row>
    <row r="37" spans="2:12">
      <c r="B37" s="296" t="s">
        <v>1096</v>
      </c>
      <c r="C37" s="297" t="s">
        <v>2134</v>
      </c>
      <c r="D37" s="298" t="s">
        <v>1096</v>
      </c>
      <c r="E37" s="299" t="s">
        <v>1669</v>
      </c>
      <c r="F37" s="300" t="s">
        <v>869</v>
      </c>
      <c r="G37" s="265"/>
      <c r="H37" s="294"/>
      <c r="I37" s="266"/>
      <c r="J37" s="294"/>
      <c r="K37" s="267"/>
      <c r="L37" s="294"/>
    </row>
    <row r="38" spans="2:12">
      <c r="B38" s="296" t="s">
        <v>1096</v>
      </c>
      <c r="C38" s="297" t="s">
        <v>2138</v>
      </c>
      <c r="D38" s="298" t="s">
        <v>1096</v>
      </c>
      <c r="E38" s="299" t="s">
        <v>1791</v>
      </c>
      <c r="F38" s="300" t="s">
        <v>870</v>
      </c>
      <c r="G38" s="265"/>
      <c r="H38" s="294"/>
      <c r="I38" s="266"/>
      <c r="J38" s="294"/>
      <c r="K38" s="267"/>
      <c r="L38" s="294"/>
    </row>
    <row r="39" spans="2:12">
      <c r="B39" s="301" t="s">
        <v>1096</v>
      </c>
      <c r="C39" s="302" t="s">
        <v>2154</v>
      </c>
      <c r="D39" s="301"/>
      <c r="E39" s="302"/>
      <c r="F39" s="303" t="s">
        <v>1417</v>
      </c>
      <c r="G39" s="265"/>
      <c r="H39" s="294"/>
      <c r="I39" s="266"/>
      <c r="J39" s="294"/>
      <c r="K39" s="267"/>
      <c r="L39" s="294"/>
    </row>
    <row r="40" spans="2:12">
      <c r="B40" s="301"/>
      <c r="C40" s="302"/>
      <c r="D40" s="301" t="s">
        <v>1096</v>
      </c>
      <c r="E40" s="302" t="s">
        <v>381</v>
      </c>
      <c r="F40" s="304" t="s">
        <v>871</v>
      </c>
      <c r="G40" s="265"/>
      <c r="H40" s="294"/>
      <c r="I40" s="266"/>
      <c r="J40" s="294"/>
      <c r="K40" s="267"/>
      <c r="L40" s="294"/>
    </row>
    <row r="41" spans="2:12">
      <c r="B41" s="301"/>
      <c r="C41" s="302"/>
      <c r="D41" s="301" t="s">
        <v>1096</v>
      </c>
      <c r="E41" s="302" t="s">
        <v>393</v>
      </c>
      <c r="F41" s="304" t="s">
        <v>773</v>
      </c>
      <c r="G41" s="265"/>
      <c r="H41" s="294"/>
      <c r="I41" s="266"/>
      <c r="J41" s="294"/>
      <c r="K41" s="267"/>
      <c r="L41" s="294"/>
    </row>
    <row r="42" spans="2:12">
      <c r="B42" s="301"/>
      <c r="C42" s="302"/>
      <c r="D42" s="301" t="s">
        <v>1096</v>
      </c>
      <c r="E42" s="302" t="s">
        <v>403</v>
      </c>
      <c r="F42" s="304" t="s">
        <v>774</v>
      </c>
      <c r="G42" s="265"/>
      <c r="H42" s="294"/>
      <c r="I42" s="266"/>
      <c r="J42" s="294"/>
      <c r="K42" s="267"/>
      <c r="L42" s="294"/>
    </row>
    <row r="43" spans="2:12">
      <c r="B43" s="305"/>
      <c r="C43" s="306"/>
      <c r="D43" s="305" t="s">
        <v>1096</v>
      </c>
      <c r="E43" s="306" t="s">
        <v>441</v>
      </c>
      <c r="F43" s="307" t="s">
        <v>2319</v>
      </c>
      <c r="G43" s="265"/>
      <c r="H43" s="294"/>
      <c r="I43" s="308"/>
      <c r="J43" s="294"/>
      <c r="K43" s="267"/>
      <c r="L43" s="294"/>
    </row>
    <row r="44" spans="2:12">
      <c r="B44" s="277" t="s">
        <v>1098</v>
      </c>
      <c r="C44" s="278" t="s">
        <v>1374</v>
      </c>
      <c r="D44" s="309"/>
      <c r="E44" s="310"/>
      <c r="F44" s="311" t="s">
        <v>1423</v>
      </c>
      <c r="G44" s="281" t="s">
        <v>2320</v>
      </c>
      <c r="H44" s="320" t="s">
        <v>1099</v>
      </c>
      <c r="I44" s="281" t="s">
        <v>2321</v>
      </c>
      <c r="J44" s="320" t="s">
        <v>2322</v>
      </c>
      <c r="K44" s="267"/>
      <c r="L44" s="294"/>
    </row>
    <row r="45" spans="2:12">
      <c r="B45" s="260"/>
      <c r="C45" s="261"/>
      <c r="D45" s="260" t="s">
        <v>1098</v>
      </c>
      <c r="E45" s="261" t="s">
        <v>1563</v>
      </c>
      <c r="F45" s="262" t="s">
        <v>1426</v>
      </c>
      <c r="G45" s="265"/>
      <c r="H45" s="294"/>
      <c r="I45" s="265"/>
      <c r="J45" s="294"/>
      <c r="K45" s="267"/>
      <c r="L45" s="294"/>
    </row>
    <row r="46" spans="2:12">
      <c r="B46" s="282"/>
      <c r="C46" s="283"/>
      <c r="D46" s="282" t="s">
        <v>1098</v>
      </c>
      <c r="E46" s="283" t="s">
        <v>1655</v>
      </c>
      <c r="F46" s="271" t="s">
        <v>873</v>
      </c>
      <c r="G46" s="265"/>
      <c r="H46" s="294"/>
      <c r="I46" s="265"/>
      <c r="J46" s="294"/>
      <c r="K46" s="267"/>
      <c r="L46" s="294"/>
    </row>
    <row r="47" spans="2:12">
      <c r="B47" s="296" t="s">
        <v>1098</v>
      </c>
      <c r="C47" s="297" t="s">
        <v>2323</v>
      </c>
      <c r="D47" s="296" t="s">
        <v>1098</v>
      </c>
      <c r="E47" s="297" t="s">
        <v>2324</v>
      </c>
      <c r="F47" s="312" t="s">
        <v>877</v>
      </c>
      <c r="G47" s="265"/>
      <c r="H47" s="294"/>
      <c r="I47" s="265"/>
      <c r="J47" s="294"/>
      <c r="K47" s="267"/>
      <c r="L47" s="294"/>
    </row>
    <row r="48" spans="2:12">
      <c r="B48" s="296" t="s">
        <v>1098</v>
      </c>
      <c r="C48" s="297" t="s">
        <v>2325</v>
      </c>
      <c r="D48" s="296" t="s">
        <v>1098</v>
      </c>
      <c r="E48" s="297" t="s">
        <v>2326</v>
      </c>
      <c r="F48" s="312" t="s">
        <v>876</v>
      </c>
      <c r="G48" s="265"/>
      <c r="H48" s="294"/>
      <c r="I48" s="265"/>
      <c r="J48" s="294"/>
      <c r="K48" s="267"/>
      <c r="L48" s="294"/>
    </row>
    <row r="49" spans="2:12">
      <c r="B49" s="296" t="s">
        <v>1098</v>
      </c>
      <c r="C49" s="297" t="s">
        <v>2327</v>
      </c>
      <c r="D49" s="296" t="s">
        <v>1098</v>
      </c>
      <c r="E49" s="297" t="s">
        <v>2328</v>
      </c>
      <c r="F49" s="312" t="s">
        <v>874</v>
      </c>
      <c r="G49" s="265"/>
      <c r="H49" s="294"/>
      <c r="I49" s="265"/>
      <c r="J49" s="294"/>
      <c r="K49" s="267"/>
      <c r="L49" s="294"/>
    </row>
    <row r="50" spans="2:12">
      <c r="B50" s="296" t="s">
        <v>1098</v>
      </c>
      <c r="C50" s="297" t="s">
        <v>2329</v>
      </c>
      <c r="D50" s="296" t="s">
        <v>1098</v>
      </c>
      <c r="E50" s="297" t="s">
        <v>2330</v>
      </c>
      <c r="F50" s="312" t="s">
        <v>875</v>
      </c>
      <c r="G50" s="265"/>
      <c r="H50" s="294"/>
      <c r="I50" s="265"/>
      <c r="J50" s="294"/>
      <c r="K50" s="267"/>
      <c r="L50" s="294"/>
    </row>
    <row r="51" spans="2:12">
      <c r="B51" s="260" t="s">
        <v>1098</v>
      </c>
      <c r="C51" s="261" t="s">
        <v>2154</v>
      </c>
      <c r="D51" s="260"/>
      <c r="E51" s="261"/>
      <c r="F51" s="274" t="s">
        <v>878</v>
      </c>
      <c r="G51" s="265"/>
      <c r="H51" s="294"/>
      <c r="I51" s="265"/>
      <c r="J51" s="294"/>
      <c r="K51" s="267"/>
      <c r="L51" s="294"/>
    </row>
    <row r="52" spans="2:12">
      <c r="B52" s="260"/>
      <c r="C52" s="261"/>
      <c r="D52" s="260" t="s">
        <v>1098</v>
      </c>
      <c r="E52" s="261" t="s">
        <v>381</v>
      </c>
      <c r="F52" s="262" t="s">
        <v>879</v>
      </c>
      <c r="G52" s="265"/>
      <c r="H52" s="294"/>
      <c r="I52" s="265"/>
      <c r="J52" s="294"/>
      <c r="K52" s="267"/>
      <c r="L52" s="294"/>
    </row>
    <row r="53" spans="2:12">
      <c r="B53" s="260"/>
      <c r="C53" s="261"/>
      <c r="D53" s="260" t="s">
        <v>1098</v>
      </c>
      <c r="E53" s="261" t="s">
        <v>441</v>
      </c>
      <c r="F53" s="285" t="s">
        <v>2331</v>
      </c>
      <c r="G53" s="265"/>
      <c r="H53" s="294"/>
      <c r="I53" s="265"/>
      <c r="J53" s="294"/>
      <c r="K53" s="267"/>
      <c r="L53" s="294"/>
    </row>
    <row r="54" spans="2:12">
      <c r="B54" s="290" t="s">
        <v>1100</v>
      </c>
      <c r="C54" s="291" t="s">
        <v>1374</v>
      </c>
      <c r="D54" s="290" t="s">
        <v>1100</v>
      </c>
      <c r="E54" s="291" t="s">
        <v>1563</v>
      </c>
      <c r="F54" s="292" t="s">
        <v>880</v>
      </c>
      <c r="G54" s="281" t="s">
        <v>2332</v>
      </c>
      <c r="H54" s="320" t="s">
        <v>1101</v>
      </c>
      <c r="I54" s="281" t="s">
        <v>2333</v>
      </c>
      <c r="J54" s="320" t="s">
        <v>1101</v>
      </c>
      <c r="K54" s="267"/>
      <c r="L54" s="294"/>
    </row>
    <row r="55" spans="2:12">
      <c r="B55" s="276" t="s">
        <v>1100</v>
      </c>
      <c r="C55" s="275" t="s">
        <v>2134</v>
      </c>
      <c r="D55" s="276" t="s">
        <v>1100</v>
      </c>
      <c r="E55" s="275" t="s">
        <v>1669</v>
      </c>
      <c r="F55" s="314" t="s">
        <v>2334</v>
      </c>
      <c r="G55" s="265"/>
      <c r="H55" s="294"/>
      <c r="I55" s="265"/>
      <c r="J55" s="294"/>
      <c r="K55" s="321"/>
      <c r="L55" s="289"/>
    </row>
    <row r="56" spans="2:12">
      <c r="B56" s="315" t="s">
        <v>2335</v>
      </c>
      <c r="C56" s="316" t="s">
        <v>1374</v>
      </c>
      <c r="D56" s="315" t="s">
        <v>2335</v>
      </c>
      <c r="E56" s="316" t="s">
        <v>1563</v>
      </c>
      <c r="F56" s="317" t="s">
        <v>882</v>
      </c>
      <c r="G56" s="281" t="s">
        <v>2335</v>
      </c>
      <c r="H56" s="320" t="s">
        <v>882</v>
      </c>
      <c r="I56" s="318" t="s">
        <v>2336</v>
      </c>
      <c r="J56" s="320" t="s">
        <v>1447</v>
      </c>
      <c r="K56" s="267" t="s">
        <v>2337</v>
      </c>
      <c r="L56" s="294" t="s">
        <v>2338</v>
      </c>
    </row>
    <row r="57" spans="2:12">
      <c r="B57" s="277" t="s">
        <v>2339</v>
      </c>
      <c r="C57" s="278" t="s">
        <v>1374</v>
      </c>
      <c r="D57" s="277"/>
      <c r="E57" s="278"/>
      <c r="F57" s="279" t="s">
        <v>1104</v>
      </c>
      <c r="G57" s="281" t="s">
        <v>2339</v>
      </c>
      <c r="H57" s="320" t="s">
        <v>1104</v>
      </c>
      <c r="I57" s="266"/>
      <c r="J57" s="294"/>
      <c r="K57" s="267"/>
      <c r="L57" s="294"/>
    </row>
    <row r="58" spans="2:12">
      <c r="B58" s="260"/>
      <c r="C58" s="261"/>
      <c r="D58" s="260" t="s">
        <v>2339</v>
      </c>
      <c r="E58" s="261" t="s">
        <v>1563</v>
      </c>
      <c r="F58" s="262" t="s">
        <v>776</v>
      </c>
      <c r="G58" s="265"/>
      <c r="H58" s="294"/>
      <c r="I58" s="266"/>
      <c r="J58" s="294"/>
      <c r="K58" s="267"/>
      <c r="L58" s="294"/>
    </row>
    <row r="59" spans="2:12">
      <c r="B59" s="276"/>
      <c r="C59" s="275"/>
      <c r="D59" s="276" t="s">
        <v>2340</v>
      </c>
      <c r="E59" s="275" t="s">
        <v>1580</v>
      </c>
      <c r="F59" s="285" t="s">
        <v>777</v>
      </c>
      <c r="G59" s="288"/>
      <c r="H59" s="289"/>
      <c r="I59" s="266"/>
      <c r="J59" s="294"/>
      <c r="K59" s="267"/>
      <c r="L59" s="294"/>
    </row>
    <row r="60" spans="2:12">
      <c r="B60" s="315" t="s">
        <v>2341</v>
      </c>
      <c r="C60" s="316" t="s">
        <v>1374</v>
      </c>
      <c r="D60" s="315" t="s">
        <v>2341</v>
      </c>
      <c r="E60" s="316" t="s">
        <v>1563</v>
      </c>
      <c r="F60" s="317" t="s">
        <v>2342</v>
      </c>
      <c r="G60" s="288" t="s">
        <v>2341</v>
      </c>
      <c r="H60" s="289" t="s">
        <v>1106</v>
      </c>
      <c r="I60" s="308"/>
      <c r="J60" s="289"/>
      <c r="K60" s="321"/>
      <c r="L60" s="289"/>
    </row>
    <row r="61" spans="2:12">
      <c r="B61" s="260" t="s">
        <v>2343</v>
      </c>
      <c r="C61" s="261" t="s">
        <v>1374</v>
      </c>
      <c r="D61" s="260"/>
      <c r="E61" s="261"/>
      <c r="F61" s="262" t="s">
        <v>2344</v>
      </c>
      <c r="G61" s="281" t="s">
        <v>2343</v>
      </c>
      <c r="H61" s="320" t="s">
        <v>1108</v>
      </c>
      <c r="I61" s="318" t="s">
        <v>2345</v>
      </c>
      <c r="J61" s="320" t="s">
        <v>1455</v>
      </c>
      <c r="K61" s="267" t="s">
        <v>2346</v>
      </c>
      <c r="L61" s="294" t="s">
        <v>2347</v>
      </c>
    </row>
    <row r="62" spans="2:12">
      <c r="B62" s="260"/>
      <c r="C62" s="261"/>
      <c r="D62" s="260" t="s">
        <v>2348</v>
      </c>
      <c r="E62" s="261" t="s">
        <v>2349</v>
      </c>
      <c r="F62" s="262" t="s">
        <v>778</v>
      </c>
      <c r="G62" s="265"/>
      <c r="H62" s="294"/>
      <c r="I62" s="266"/>
      <c r="J62" s="294"/>
      <c r="K62" s="267"/>
      <c r="L62" s="294"/>
    </row>
    <row r="63" spans="2:12">
      <c r="B63" s="282"/>
      <c r="C63" s="283"/>
      <c r="D63" s="282" t="s">
        <v>2343</v>
      </c>
      <c r="E63" s="283" t="s">
        <v>2350</v>
      </c>
      <c r="F63" s="271" t="s">
        <v>779</v>
      </c>
      <c r="G63" s="265"/>
      <c r="H63" s="294"/>
      <c r="I63" s="266"/>
      <c r="J63" s="294"/>
      <c r="K63" s="267"/>
      <c r="L63" s="294"/>
    </row>
    <row r="64" spans="2:12">
      <c r="B64" s="276" t="s">
        <v>2343</v>
      </c>
      <c r="C64" s="275" t="s">
        <v>2351</v>
      </c>
      <c r="D64" s="276" t="s">
        <v>2343</v>
      </c>
      <c r="E64" s="275" t="s">
        <v>2352</v>
      </c>
      <c r="F64" s="314" t="s">
        <v>884</v>
      </c>
      <c r="G64" s="288"/>
      <c r="H64" s="289"/>
      <c r="I64" s="266"/>
      <c r="J64" s="294"/>
      <c r="K64" s="267"/>
      <c r="L64" s="294"/>
    </row>
    <row r="65" spans="2:12">
      <c r="B65" s="277"/>
      <c r="C65" s="278"/>
      <c r="D65" s="277" t="s">
        <v>2353</v>
      </c>
      <c r="E65" s="278" t="s">
        <v>1372</v>
      </c>
      <c r="F65" s="262" t="s">
        <v>885</v>
      </c>
      <c r="G65" s="281" t="s">
        <v>2353</v>
      </c>
      <c r="H65" s="320" t="s">
        <v>1110</v>
      </c>
      <c r="I65" s="266"/>
      <c r="J65" s="294"/>
      <c r="K65" s="267"/>
      <c r="L65" s="294"/>
    </row>
    <row r="66" spans="2:12">
      <c r="B66" s="260" t="s">
        <v>2354</v>
      </c>
      <c r="C66" s="261" t="s">
        <v>1374</v>
      </c>
      <c r="D66" s="260"/>
      <c r="E66" s="261"/>
      <c r="F66" s="262" t="s">
        <v>1110</v>
      </c>
      <c r="G66" s="265"/>
      <c r="H66" s="294"/>
      <c r="I66" s="266"/>
      <c r="J66" s="294"/>
      <c r="K66" s="267"/>
      <c r="L66" s="294"/>
    </row>
    <row r="67" spans="2:12">
      <c r="B67" s="276" t="s">
        <v>2354</v>
      </c>
      <c r="C67" s="275" t="s">
        <v>2134</v>
      </c>
      <c r="D67" s="276"/>
      <c r="E67" s="275"/>
      <c r="F67" s="262" t="s">
        <v>1468</v>
      </c>
      <c r="G67" s="288"/>
      <c r="H67" s="289"/>
      <c r="I67" s="308"/>
      <c r="J67" s="289"/>
      <c r="K67" s="321"/>
      <c r="L67" s="289"/>
    </row>
    <row r="68" spans="2:12">
      <c r="B68" s="277" t="s">
        <v>1111</v>
      </c>
      <c r="C68" s="278" t="s">
        <v>1374</v>
      </c>
      <c r="D68" s="277"/>
      <c r="E68" s="278"/>
      <c r="F68" s="279" t="s">
        <v>1112</v>
      </c>
      <c r="G68" s="281" t="s">
        <v>2355</v>
      </c>
      <c r="H68" s="320" t="s">
        <v>1112</v>
      </c>
      <c r="I68" s="281" t="s">
        <v>2356</v>
      </c>
      <c r="J68" s="320" t="s">
        <v>1112</v>
      </c>
      <c r="K68" s="322" t="s">
        <v>2357</v>
      </c>
      <c r="L68" s="320" t="s">
        <v>2358</v>
      </c>
    </row>
    <row r="69" spans="2:12">
      <c r="B69" s="260"/>
      <c r="C69" s="261"/>
      <c r="D69" s="260" t="s">
        <v>1111</v>
      </c>
      <c r="E69" s="261" t="s">
        <v>1563</v>
      </c>
      <c r="F69" s="262" t="s">
        <v>886</v>
      </c>
      <c r="G69" s="265"/>
      <c r="H69" s="294"/>
      <c r="I69" s="265"/>
      <c r="J69" s="294"/>
      <c r="K69" s="267"/>
      <c r="L69" s="294"/>
    </row>
    <row r="70" spans="2:12">
      <c r="B70" s="276"/>
      <c r="C70" s="275"/>
      <c r="D70" s="276" t="s">
        <v>1111</v>
      </c>
      <c r="E70" s="275" t="s">
        <v>1580</v>
      </c>
      <c r="F70" s="262" t="s">
        <v>887</v>
      </c>
      <c r="G70" s="288"/>
      <c r="H70" s="289"/>
      <c r="I70" s="288"/>
      <c r="J70" s="289"/>
      <c r="K70" s="267"/>
      <c r="L70" s="294"/>
    </row>
    <row r="71" spans="2:12">
      <c r="B71" s="277" t="s">
        <v>2359</v>
      </c>
      <c r="C71" s="278" t="s">
        <v>1374</v>
      </c>
      <c r="D71" s="277"/>
      <c r="E71" s="278"/>
      <c r="F71" s="279" t="s">
        <v>2360</v>
      </c>
      <c r="G71" s="318" t="s">
        <v>2359</v>
      </c>
      <c r="H71" s="320" t="s">
        <v>2360</v>
      </c>
      <c r="I71" s="318" t="s">
        <v>2361</v>
      </c>
      <c r="J71" s="320" t="s">
        <v>2362</v>
      </c>
      <c r="K71" s="267"/>
      <c r="L71" s="294"/>
    </row>
    <row r="72" spans="2:12">
      <c r="B72" s="260"/>
      <c r="C72" s="261"/>
      <c r="D72" s="260" t="s">
        <v>2359</v>
      </c>
      <c r="E72" s="261" t="s">
        <v>2363</v>
      </c>
      <c r="F72" s="262" t="s">
        <v>2364</v>
      </c>
      <c r="G72" s="266"/>
      <c r="H72" s="294"/>
      <c r="I72" s="266"/>
      <c r="J72" s="294"/>
      <c r="K72" s="267"/>
      <c r="L72" s="294"/>
    </row>
    <row r="73" spans="2:12">
      <c r="B73" s="260"/>
      <c r="C73" s="261"/>
      <c r="D73" s="260" t="s">
        <v>2359</v>
      </c>
      <c r="E73" s="261" t="s">
        <v>2321</v>
      </c>
      <c r="F73" s="262" t="s">
        <v>894</v>
      </c>
      <c r="G73" s="266"/>
      <c r="H73" s="294"/>
      <c r="I73" s="266"/>
      <c r="J73" s="294"/>
      <c r="K73" s="267"/>
      <c r="L73" s="294"/>
    </row>
    <row r="74" spans="2:12">
      <c r="B74" s="305"/>
      <c r="C74" s="306"/>
      <c r="D74" s="305" t="s">
        <v>2359</v>
      </c>
      <c r="E74" s="306" t="s">
        <v>2333</v>
      </c>
      <c r="F74" s="307" t="s">
        <v>895</v>
      </c>
      <c r="G74" s="308"/>
      <c r="H74" s="289"/>
      <c r="I74" s="308"/>
      <c r="J74" s="289"/>
      <c r="K74" s="267"/>
      <c r="L74" s="294"/>
    </row>
    <row r="75" spans="2:12">
      <c r="B75" s="309" t="s">
        <v>2365</v>
      </c>
      <c r="C75" s="310" t="s">
        <v>1374</v>
      </c>
      <c r="D75" s="309" t="s">
        <v>2365</v>
      </c>
      <c r="E75" s="323" t="s">
        <v>1563</v>
      </c>
      <c r="F75" s="311" t="s">
        <v>2366</v>
      </c>
      <c r="G75" s="318" t="s">
        <v>2365</v>
      </c>
      <c r="H75" s="320" t="s">
        <v>2367</v>
      </c>
      <c r="I75" s="318" t="s">
        <v>2368</v>
      </c>
      <c r="J75" s="320" t="s">
        <v>2369</v>
      </c>
      <c r="K75" s="267"/>
      <c r="L75" s="294"/>
    </row>
    <row r="76" spans="2:12">
      <c r="B76" s="324" t="s">
        <v>2370</v>
      </c>
      <c r="C76" s="325" t="s">
        <v>2323</v>
      </c>
      <c r="D76" s="324" t="s">
        <v>2370</v>
      </c>
      <c r="E76" s="325" t="s">
        <v>2324</v>
      </c>
      <c r="F76" s="326" t="s">
        <v>2371</v>
      </c>
      <c r="G76" s="308"/>
      <c r="H76" s="289"/>
      <c r="I76" s="266"/>
      <c r="J76" s="294"/>
      <c r="K76" s="267"/>
      <c r="L76" s="294"/>
    </row>
    <row r="77" spans="2:12">
      <c r="B77" s="309" t="s">
        <v>2372</v>
      </c>
      <c r="C77" s="310" t="s">
        <v>2373</v>
      </c>
      <c r="D77" s="309"/>
      <c r="E77" s="323"/>
      <c r="F77" s="311" t="s">
        <v>2374</v>
      </c>
      <c r="G77" s="281" t="s">
        <v>2372</v>
      </c>
      <c r="H77" s="320" t="s">
        <v>2374</v>
      </c>
      <c r="I77" s="266"/>
      <c r="J77" s="294"/>
      <c r="K77" s="267"/>
      <c r="L77" s="294"/>
    </row>
    <row r="78" spans="2:12">
      <c r="B78" s="301"/>
      <c r="C78" s="302"/>
      <c r="D78" s="301" t="s">
        <v>2372</v>
      </c>
      <c r="E78" s="327" t="s">
        <v>2375</v>
      </c>
      <c r="F78" s="304" t="s">
        <v>888</v>
      </c>
      <c r="G78" s="265"/>
      <c r="H78" s="294"/>
      <c r="I78" s="266"/>
      <c r="J78" s="294"/>
      <c r="K78" s="267"/>
      <c r="L78" s="294"/>
    </row>
    <row r="79" spans="2:12">
      <c r="B79" s="301"/>
      <c r="C79" s="302"/>
      <c r="D79" s="301" t="s">
        <v>2372</v>
      </c>
      <c r="E79" s="327" t="s">
        <v>2376</v>
      </c>
      <c r="F79" s="304" t="s">
        <v>2377</v>
      </c>
      <c r="G79" s="265"/>
      <c r="H79" s="294"/>
      <c r="I79" s="266"/>
      <c r="J79" s="294"/>
      <c r="K79" s="267"/>
      <c r="L79" s="294"/>
    </row>
    <row r="80" spans="2:12">
      <c r="B80" s="305"/>
      <c r="C80" s="328"/>
      <c r="D80" s="305" t="s">
        <v>2372</v>
      </c>
      <c r="E80" s="328" t="s">
        <v>441</v>
      </c>
      <c r="F80" s="307" t="s">
        <v>2378</v>
      </c>
      <c r="G80" s="288"/>
      <c r="H80" s="289"/>
      <c r="I80" s="308"/>
      <c r="J80" s="289"/>
      <c r="K80" s="321"/>
      <c r="L80" s="289"/>
    </row>
    <row r="81" spans="2:12">
      <c r="B81" s="309" t="s">
        <v>1119</v>
      </c>
      <c r="C81" s="310" t="s">
        <v>1374</v>
      </c>
      <c r="D81" s="309"/>
      <c r="E81" s="310"/>
      <c r="F81" s="311" t="s">
        <v>2379</v>
      </c>
      <c r="G81" s="281" t="s">
        <v>2380</v>
      </c>
      <c r="H81" s="320" t="s">
        <v>2379</v>
      </c>
      <c r="I81" s="318" t="s">
        <v>2381</v>
      </c>
      <c r="J81" s="320" t="s">
        <v>1491</v>
      </c>
      <c r="K81" s="322" t="s">
        <v>2382</v>
      </c>
      <c r="L81" s="320" t="s">
        <v>2383</v>
      </c>
    </row>
    <row r="82" spans="2:12">
      <c r="B82" s="301"/>
      <c r="C82" s="302"/>
      <c r="D82" s="301" t="s">
        <v>1119</v>
      </c>
      <c r="E82" s="302" t="s">
        <v>1563</v>
      </c>
      <c r="F82" s="304" t="s">
        <v>2384</v>
      </c>
      <c r="G82" s="265"/>
      <c r="H82" s="294"/>
      <c r="I82" s="266"/>
      <c r="J82" s="294"/>
      <c r="K82" s="267"/>
      <c r="L82" s="294"/>
    </row>
    <row r="83" spans="2:12">
      <c r="B83" s="301"/>
      <c r="C83" s="302"/>
      <c r="D83" s="301" t="s">
        <v>1119</v>
      </c>
      <c r="E83" s="302" t="s">
        <v>1580</v>
      </c>
      <c r="F83" s="304" t="s">
        <v>2385</v>
      </c>
      <c r="G83" s="265"/>
      <c r="H83" s="294"/>
      <c r="I83" s="266"/>
      <c r="J83" s="294"/>
      <c r="K83" s="267"/>
      <c r="L83" s="294"/>
    </row>
    <row r="84" spans="2:12">
      <c r="B84" s="301"/>
      <c r="C84" s="302"/>
      <c r="D84" s="301" t="s">
        <v>1119</v>
      </c>
      <c r="E84" s="302" t="s">
        <v>1585</v>
      </c>
      <c r="F84" s="304" t="s">
        <v>896</v>
      </c>
      <c r="G84" s="265"/>
      <c r="H84" s="294"/>
      <c r="I84" s="266"/>
      <c r="J84" s="294"/>
      <c r="K84" s="267"/>
      <c r="L84" s="294"/>
    </row>
    <row r="85" spans="2:12">
      <c r="B85" s="301"/>
      <c r="C85" s="302"/>
      <c r="D85" s="301" t="s">
        <v>1119</v>
      </c>
      <c r="E85" s="302" t="s">
        <v>1588</v>
      </c>
      <c r="F85" s="304" t="s">
        <v>2386</v>
      </c>
      <c r="G85" s="265"/>
      <c r="H85" s="294"/>
      <c r="I85" s="266"/>
      <c r="J85" s="294"/>
      <c r="K85" s="267"/>
      <c r="L85" s="294"/>
    </row>
    <row r="86" spans="2:12">
      <c r="B86" s="305"/>
      <c r="C86" s="306"/>
      <c r="D86" s="305" t="s">
        <v>1119</v>
      </c>
      <c r="E86" s="306" t="s">
        <v>1611</v>
      </c>
      <c r="F86" s="307" t="s">
        <v>2387</v>
      </c>
      <c r="G86" s="265"/>
      <c r="H86" s="294"/>
      <c r="I86" s="266"/>
      <c r="J86" s="294"/>
      <c r="K86" s="267"/>
      <c r="L86" s="294"/>
    </row>
    <row r="87" spans="2:12">
      <c r="B87" s="329" t="s">
        <v>1121</v>
      </c>
      <c r="C87" s="330" t="s">
        <v>1374</v>
      </c>
      <c r="D87" s="329" t="s">
        <v>1121</v>
      </c>
      <c r="E87" s="330" t="s">
        <v>1563</v>
      </c>
      <c r="F87" s="331" t="s">
        <v>897</v>
      </c>
      <c r="G87" s="281" t="s">
        <v>2388</v>
      </c>
      <c r="H87" s="320" t="s">
        <v>1122</v>
      </c>
      <c r="I87" s="266"/>
      <c r="J87" s="294"/>
      <c r="K87" s="267"/>
      <c r="L87" s="294"/>
    </row>
    <row r="88" spans="2:12">
      <c r="B88" s="301" t="s">
        <v>1121</v>
      </c>
      <c r="C88" s="302" t="s">
        <v>2134</v>
      </c>
      <c r="D88" s="301" t="s">
        <v>1121</v>
      </c>
      <c r="E88" s="302" t="s">
        <v>1669</v>
      </c>
      <c r="F88" s="300" t="s">
        <v>898</v>
      </c>
      <c r="G88" s="265"/>
      <c r="H88" s="294"/>
      <c r="I88" s="266"/>
      <c r="J88" s="294"/>
      <c r="K88" s="267"/>
      <c r="L88" s="294"/>
    </row>
    <row r="89" spans="2:12">
      <c r="B89" s="332" t="s">
        <v>1121</v>
      </c>
      <c r="C89" s="333" t="s">
        <v>2346</v>
      </c>
      <c r="D89" s="332"/>
      <c r="E89" s="333"/>
      <c r="F89" s="303" t="s">
        <v>1502</v>
      </c>
      <c r="G89" s="265"/>
      <c r="H89" s="294"/>
      <c r="I89" s="266"/>
      <c r="J89" s="294"/>
      <c r="K89" s="267"/>
      <c r="L89" s="294"/>
    </row>
    <row r="90" spans="2:12">
      <c r="B90" s="301"/>
      <c r="C90" s="302"/>
      <c r="D90" s="301" t="s">
        <v>1121</v>
      </c>
      <c r="E90" s="302" t="s">
        <v>2389</v>
      </c>
      <c r="F90" s="304" t="s">
        <v>899</v>
      </c>
      <c r="G90" s="265"/>
      <c r="H90" s="294"/>
      <c r="I90" s="266"/>
      <c r="J90" s="294"/>
      <c r="K90" s="267"/>
      <c r="L90" s="294"/>
    </row>
    <row r="91" spans="2:12">
      <c r="B91" s="305"/>
      <c r="C91" s="306"/>
      <c r="D91" s="305" t="s">
        <v>1121</v>
      </c>
      <c r="E91" s="306" t="s">
        <v>2390</v>
      </c>
      <c r="F91" s="307" t="s">
        <v>900</v>
      </c>
      <c r="G91" s="288"/>
      <c r="H91" s="289"/>
      <c r="I91" s="266"/>
      <c r="J91" s="294"/>
      <c r="K91" s="267"/>
      <c r="L91" s="294"/>
    </row>
    <row r="92" spans="2:12">
      <c r="B92" s="329" t="s">
        <v>1123</v>
      </c>
      <c r="C92" s="330" t="s">
        <v>1374</v>
      </c>
      <c r="D92" s="329" t="s">
        <v>1123</v>
      </c>
      <c r="E92" s="330" t="s">
        <v>1563</v>
      </c>
      <c r="F92" s="331" t="s">
        <v>901</v>
      </c>
      <c r="G92" s="281" t="s">
        <v>2391</v>
      </c>
      <c r="H92" s="320" t="s">
        <v>1124</v>
      </c>
      <c r="I92" s="266"/>
      <c r="J92" s="294"/>
      <c r="K92" s="267"/>
      <c r="L92" s="294"/>
    </row>
    <row r="93" spans="2:12">
      <c r="B93" s="298" t="s">
        <v>1123</v>
      </c>
      <c r="C93" s="299" t="s">
        <v>2134</v>
      </c>
      <c r="D93" s="298" t="s">
        <v>1123</v>
      </c>
      <c r="E93" s="299" t="s">
        <v>1669</v>
      </c>
      <c r="F93" s="300" t="s">
        <v>902</v>
      </c>
      <c r="G93" s="265"/>
      <c r="H93" s="294"/>
      <c r="I93" s="266"/>
      <c r="J93" s="294"/>
      <c r="K93" s="267"/>
      <c r="L93" s="294"/>
    </row>
    <row r="94" spans="2:12">
      <c r="B94" s="298" t="s">
        <v>1123</v>
      </c>
      <c r="C94" s="299" t="s">
        <v>2138</v>
      </c>
      <c r="D94" s="298" t="s">
        <v>1123</v>
      </c>
      <c r="E94" s="299" t="s">
        <v>1791</v>
      </c>
      <c r="F94" s="300" t="s">
        <v>903</v>
      </c>
      <c r="G94" s="265"/>
      <c r="H94" s="294"/>
      <c r="I94" s="266"/>
      <c r="J94" s="294"/>
      <c r="K94" s="267"/>
      <c r="L94" s="294"/>
    </row>
    <row r="95" spans="2:12">
      <c r="B95" s="301" t="s">
        <v>1123</v>
      </c>
      <c r="C95" s="302" t="s">
        <v>2140</v>
      </c>
      <c r="D95" s="301" t="s">
        <v>1123</v>
      </c>
      <c r="E95" s="302" t="s">
        <v>1898</v>
      </c>
      <c r="F95" s="300" t="s">
        <v>904</v>
      </c>
      <c r="G95" s="265"/>
      <c r="H95" s="294"/>
      <c r="I95" s="266"/>
      <c r="J95" s="294"/>
      <c r="K95" s="267"/>
      <c r="L95" s="294"/>
    </row>
    <row r="96" spans="2:12">
      <c r="B96" s="324" t="s">
        <v>1123</v>
      </c>
      <c r="C96" s="325" t="s">
        <v>2154</v>
      </c>
      <c r="D96" s="324" t="s">
        <v>1123</v>
      </c>
      <c r="E96" s="325" t="s">
        <v>441</v>
      </c>
      <c r="F96" s="326" t="s">
        <v>905</v>
      </c>
      <c r="G96" s="288"/>
      <c r="H96" s="289"/>
      <c r="I96" s="266"/>
      <c r="J96" s="269"/>
      <c r="K96" s="267"/>
      <c r="L96" s="294"/>
    </row>
    <row r="97" spans="2:12">
      <c r="B97" s="309" t="s">
        <v>1125</v>
      </c>
      <c r="C97" s="310" t="s">
        <v>1374</v>
      </c>
      <c r="D97" s="309"/>
      <c r="E97" s="310"/>
      <c r="F97" s="311" t="s">
        <v>1516</v>
      </c>
      <c r="G97" s="281" t="s">
        <v>2392</v>
      </c>
      <c r="H97" s="320" t="s">
        <v>2393</v>
      </c>
      <c r="I97" s="266"/>
      <c r="J97" s="294"/>
      <c r="K97" s="267"/>
      <c r="L97" s="294"/>
    </row>
    <row r="98" spans="2:12">
      <c r="B98" s="301"/>
      <c r="C98" s="302"/>
      <c r="D98" s="301" t="s">
        <v>1125</v>
      </c>
      <c r="E98" s="302" t="s">
        <v>1563</v>
      </c>
      <c r="F98" s="304" t="s">
        <v>906</v>
      </c>
      <c r="G98" s="265"/>
      <c r="H98" s="294"/>
      <c r="I98" s="266"/>
      <c r="J98" s="294"/>
      <c r="K98" s="267"/>
      <c r="L98" s="294"/>
    </row>
    <row r="99" spans="2:12">
      <c r="B99" s="334"/>
      <c r="C99" s="335"/>
      <c r="D99" s="334" t="s">
        <v>1125</v>
      </c>
      <c r="E99" s="335" t="s">
        <v>1655</v>
      </c>
      <c r="F99" s="336" t="s">
        <v>907</v>
      </c>
      <c r="G99" s="265"/>
      <c r="H99" s="294"/>
      <c r="I99" s="266"/>
      <c r="J99" s="294"/>
      <c r="K99" s="267"/>
      <c r="L99" s="294"/>
    </row>
    <row r="100" spans="2:12">
      <c r="B100" s="301" t="s">
        <v>1125</v>
      </c>
      <c r="C100" s="302" t="s">
        <v>2134</v>
      </c>
      <c r="D100" s="301"/>
      <c r="E100" s="302"/>
      <c r="F100" s="303" t="s">
        <v>1520</v>
      </c>
      <c r="G100" s="265"/>
      <c r="H100" s="294"/>
      <c r="I100" s="266"/>
      <c r="J100" s="294"/>
      <c r="K100" s="267"/>
      <c r="L100" s="294"/>
    </row>
    <row r="101" spans="2:12">
      <c r="B101" s="301"/>
      <c r="C101" s="302"/>
      <c r="D101" s="301" t="s">
        <v>1125</v>
      </c>
      <c r="E101" s="302" t="s">
        <v>1669</v>
      </c>
      <c r="F101" s="304" t="s">
        <v>908</v>
      </c>
      <c r="G101" s="265"/>
      <c r="H101" s="294"/>
      <c r="I101" s="266"/>
      <c r="J101" s="294"/>
      <c r="K101" s="267"/>
      <c r="L101" s="294"/>
    </row>
    <row r="102" spans="2:12">
      <c r="B102" s="305"/>
      <c r="C102" s="306"/>
      <c r="D102" s="305" t="s">
        <v>1125</v>
      </c>
      <c r="E102" s="306" t="s">
        <v>1773</v>
      </c>
      <c r="F102" s="307" t="s">
        <v>909</v>
      </c>
      <c r="G102" s="288"/>
      <c r="H102" s="289"/>
      <c r="I102" s="266"/>
      <c r="J102" s="294"/>
      <c r="K102" s="267"/>
      <c r="L102" s="294"/>
    </row>
    <row r="103" spans="2:12">
      <c r="B103" s="329" t="s">
        <v>1127</v>
      </c>
      <c r="C103" s="330" t="s">
        <v>1374</v>
      </c>
      <c r="D103" s="329" t="s">
        <v>1127</v>
      </c>
      <c r="E103" s="330" t="s">
        <v>1563</v>
      </c>
      <c r="F103" s="331" t="s">
        <v>910</v>
      </c>
      <c r="G103" s="281" t="s">
        <v>2394</v>
      </c>
      <c r="H103" s="320" t="s">
        <v>2395</v>
      </c>
      <c r="I103" s="266"/>
      <c r="J103" s="294"/>
      <c r="K103" s="267"/>
      <c r="L103" s="294"/>
    </row>
    <row r="104" spans="2:12">
      <c r="B104" s="298" t="s">
        <v>1127</v>
      </c>
      <c r="C104" s="299" t="s">
        <v>2134</v>
      </c>
      <c r="D104" s="298" t="s">
        <v>1127</v>
      </c>
      <c r="E104" s="299" t="s">
        <v>1669</v>
      </c>
      <c r="F104" s="300" t="s">
        <v>911</v>
      </c>
      <c r="G104" s="265"/>
      <c r="H104" s="294"/>
      <c r="I104" s="266"/>
      <c r="J104" s="294"/>
      <c r="K104" s="267"/>
      <c r="L104" s="294"/>
    </row>
    <row r="105" spans="2:12">
      <c r="B105" s="305" t="s">
        <v>1127</v>
      </c>
      <c r="C105" s="306" t="s">
        <v>2138</v>
      </c>
      <c r="D105" s="305" t="s">
        <v>1127</v>
      </c>
      <c r="E105" s="306" t="s">
        <v>1791</v>
      </c>
      <c r="F105" s="326" t="s">
        <v>912</v>
      </c>
      <c r="G105" s="288"/>
      <c r="H105" s="289"/>
      <c r="I105" s="266"/>
      <c r="J105" s="294"/>
      <c r="K105" s="267"/>
      <c r="L105" s="294"/>
    </row>
    <row r="106" spans="2:12">
      <c r="B106" s="329" t="s">
        <v>1129</v>
      </c>
      <c r="C106" s="330" t="s">
        <v>1374</v>
      </c>
      <c r="D106" s="329" t="s">
        <v>1129</v>
      </c>
      <c r="E106" s="330" t="s">
        <v>1563</v>
      </c>
      <c r="F106" s="331" t="s">
        <v>913</v>
      </c>
      <c r="G106" s="281" t="s">
        <v>2396</v>
      </c>
      <c r="H106" s="320" t="s">
        <v>2397</v>
      </c>
      <c r="I106" s="266"/>
      <c r="J106" s="294"/>
      <c r="K106" s="267"/>
      <c r="L106" s="294"/>
    </row>
    <row r="107" spans="2:12">
      <c r="B107" s="305" t="s">
        <v>1129</v>
      </c>
      <c r="C107" s="306" t="s">
        <v>2134</v>
      </c>
      <c r="D107" s="305" t="s">
        <v>1129</v>
      </c>
      <c r="E107" s="306" t="s">
        <v>1669</v>
      </c>
      <c r="F107" s="326" t="s">
        <v>2398</v>
      </c>
      <c r="G107" s="288"/>
      <c r="H107" s="289"/>
      <c r="I107" s="266"/>
      <c r="J107" s="294"/>
      <c r="K107" s="267"/>
      <c r="L107" s="294"/>
    </row>
    <row r="108" spans="2:12">
      <c r="B108" s="309" t="s">
        <v>1131</v>
      </c>
      <c r="C108" s="310" t="s">
        <v>1374</v>
      </c>
      <c r="D108" s="309"/>
      <c r="E108" s="310"/>
      <c r="F108" s="311" t="s">
        <v>1534</v>
      </c>
      <c r="G108" s="265" t="s">
        <v>2399</v>
      </c>
      <c r="H108" s="294" t="s">
        <v>2400</v>
      </c>
      <c r="I108" s="266"/>
      <c r="J108" s="294"/>
      <c r="K108" s="267"/>
      <c r="L108" s="294"/>
    </row>
    <row r="109" spans="2:12">
      <c r="B109" s="301"/>
      <c r="C109" s="302"/>
      <c r="D109" s="301" t="s">
        <v>1131</v>
      </c>
      <c r="E109" s="302" t="s">
        <v>1563</v>
      </c>
      <c r="F109" s="304" t="s">
        <v>915</v>
      </c>
      <c r="G109" s="265"/>
      <c r="H109" s="294"/>
      <c r="I109" s="266"/>
      <c r="J109" s="294"/>
      <c r="K109" s="267"/>
      <c r="L109" s="294"/>
    </row>
    <row r="110" spans="2:12">
      <c r="B110" s="334"/>
      <c r="C110" s="335"/>
      <c r="D110" s="334" t="s">
        <v>1131</v>
      </c>
      <c r="E110" s="335" t="s">
        <v>1655</v>
      </c>
      <c r="F110" s="336" t="s">
        <v>916</v>
      </c>
      <c r="G110" s="265"/>
      <c r="H110" s="294"/>
      <c r="I110" s="266"/>
      <c r="J110" s="294"/>
      <c r="K110" s="267"/>
      <c r="L110" s="294"/>
    </row>
    <row r="111" spans="2:12">
      <c r="B111" s="298" t="s">
        <v>1131</v>
      </c>
      <c r="C111" s="299" t="s">
        <v>2134</v>
      </c>
      <c r="D111" s="298" t="s">
        <v>1131</v>
      </c>
      <c r="E111" s="299" t="s">
        <v>1669</v>
      </c>
      <c r="F111" s="300" t="s">
        <v>917</v>
      </c>
      <c r="G111" s="265"/>
      <c r="H111" s="294"/>
      <c r="I111" s="266"/>
      <c r="J111" s="294"/>
      <c r="K111" s="267"/>
      <c r="L111" s="294"/>
    </row>
    <row r="112" spans="2:12">
      <c r="B112" s="298" t="s">
        <v>1131</v>
      </c>
      <c r="C112" s="299" t="s">
        <v>2138</v>
      </c>
      <c r="D112" s="298" t="s">
        <v>1131</v>
      </c>
      <c r="E112" s="299" t="s">
        <v>1791</v>
      </c>
      <c r="F112" s="300" t="s">
        <v>918</v>
      </c>
      <c r="G112" s="265"/>
      <c r="H112" s="294"/>
      <c r="I112" s="266"/>
      <c r="J112" s="294"/>
      <c r="K112" s="267"/>
      <c r="L112" s="294"/>
    </row>
    <row r="113" spans="2:12">
      <c r="B113" s="301" t="s">
        <v>1131</v>
      </c>
      <c r="C113" s="302" t="s">
        <v>2140</v>
      </c>
      <c r="D113" s="301"/>
      <c r="E113" s="302"/>
      <c r="F113" s="303" t="s">
        <v>2401</v>
      </c>
      <c r="G113" s="265"/>
      <c r="H113" s="294"/>
      <c r="I113" s="266"/>
      <c r="J113" s="294"/>
      <c r="K113" s="267"/>
      <c r="L113" s="294"/>
    </row>
    <row r="114" spans="2:12">
      <c r="B114" s="301"/>
      <c r="C114" s="302"/>
      <c r="D114" s="301" t="s">
        <v>1131</v>
      </c>
      <c r="E114" s="302" t="s">
        <v>1898</v>
      </c>
      <c r="F114" s="304" t="s">
        <v>919</v>
      </c>
      <c r="G114" s="265"/>
      <c r="H114" s="294"/>
      <c r="I114" s="266"/>
      <c r="J114" s="294"/>
      <c r="K114" s="267"/>
      <c r="L114" s="294"/>
    </row>
    <row r="115" spans="2:12">
      <c r="B115" s="301"/>
      <c r="C115" s="302"/>
      <c r="D115" s="301" t="s">
        <v>2402</v>
      </c>
      <c r="E115" s="302" t="s">
        <v>2403</v>
      </c>
      <c r="F115" s="304" t="s">
        <v>2404</v>
      </c>
      <c r="G115" s="265"/>
      <c r="H115" s="294"/>
      <c r="I115" s="266"/>
      <c r="J115" s="294"/>
      <c r="K115" s="267"/>
      <c r="L115" s="294"/>
    </row>
    <row r="116" spans="2:12">
      <c r="B116" s="301"/>
      <c r="C116" s="302"/>
      <c r="D116" s="301" t="s">
        <v>1131</v>
      </c>
      <c r="E116" s="302" t="s">
        <v>2405</v>
      </c>
      <c r="F116" s="304" t="s">
        <v>920</v>
      </c>
      <c r="G116" s="265"/>
      <c r="H116" s="294"/>
      <c r="I116" s="266"/>
      <c r="J116" s="294"/>
      <c r="K116" s="267"/>
      <c r="L116" s="294"/>
    </row>
    <row r="117" spans="2:12">
      <c r="B117" s="334"/>
      <c r="C117" s="335"/>
      <c r="D117" s="334" t="s">
        <v>1131</v>
      </c>
      <c r="E117" s="335" t="s">
        <v>2406</v>
      </c>
      <c r="F117" s="304" t="s">
        <v>921</v>
      </c>
      <c r="G117" s="265"/>
      <c r="H117" s="294"/>
      <c r="I117" s="266"/>
      <c r="J117" s="294"/>
      <c r="K117" s="267"/>
      <c r="L117" s="294"/>
    </row>
    <row r="118" spans="2:12">
      <c r="B118" s="305" t="s">
        <v>1131</v>
      </c>
      <c r="C118" s="306" t="s">
        <v>2407</v>
      </c>
      <c r="D118" s="305" t="s">
        <v>1131</v>
      </c>
      <c r="E118" s="306" t="s">
        <v>2408</v>
      </c>
      <c r="F118" s="326" t="s">
        <v>2409</v>
      </c>
      <c r="G118" s="288"/>
      <c r="H118" s="289"/>
      <c r="I118" s="266"/>
      <c r="J118" s="294"/>
      <c r="K118" s="267"/>
      <c r="L118" s="294"/>
    </row>
    <row r="119" spans="2:12">
      <c r="B119" s="334" t="s">
        <v>1133</v>
      </c>
      <c r="C119" s="335" t="s">
        <v>1374</v>
      </c>
      <c r="D119" s="334" t="s">
        <v>1133</v>
      </c>
      <c r="E119" s="335" t="s">
        <v>1563</v>
      </c>
      <c r="F119" s="336" t="s">
        <v>924</v>
      </c>
      <c r="G119" s="265" t="s">
        <v>2410</v>
      </c>
      <c r="H119" s="294" t="s">
        <v>2411</v>
      </c>
      <c r="I119" s="266"/>
      <c r="J119" s="294"/>
      <c r="K119" s="267"/>
      <c r="L119" s="294"/>
    </row>
    <row r="120" spans="2:12">
      <c r="B120" s="298" t="s">
        <v>1133</v>
      </c>
      <c r="C120" s="299" t="s">
        <v>2134</v>
      </c>
      <c r="D120" s="298" t="s">
        <v>1133</v>
      </c>
      <c r="E120" s="299" t="s">
        <v>1669</v>
      </c>
      <c r="F120" s="300" t="s">
        <v>926</v>
      </c>
      <c r="G120" s="265"/>
      <c r="H120" s="294"/>
      <c r="I120" s="266"/>
      <c r="J120" s="294"/>
      <c r="K120" s="267"/>
      <c r="L120" s="294"/>
    </row>
    <row r="121" spans="2:12">
      <c r="B121" s="298" t="s">
        <v>1133</v>
      </c>
      <c r="C121" s="299" t="s">
        <v>2138</v>
      </c>
      <c r="D121" s="298" t="s">
        <v>1133</v>
      </c>
      <c r="E121" s="299" t="s">
        <v>1791</v>
      </c>
      <c r="F121" s="300" t="s">
        <v>927</v>
      </c>
      <c r="G121" s="265"/>
      <c r="H121" s="269"/>
      <c r="I121" s="266"/>
      <c r="J121" s="294"/>
      <c r="K121" s="267"/>
      <c r="L121" s="294"/>
    </row>
    <row r="122" spans="2:12">
      <c r="B122" s="298" t="s">
        <v>1133</v>
      </c>
      <c r="C122" s="299" t="s">
        <v>2140</v>
      </c>
      <c r="D122" s="298" t="s">
        <v>1133</v>
      </c>
      <c r="E122" s="299" t="s">
        <v>1898</v>
      </c>
      <c r="F122" s="300" t="s">
        <v>928</v>
      </c>
      <c r="G122" s="265"/>
      <c r="H122" s="294"/>
      <c r="I122" s="266"/>
      <c r="J122" s="294"/>
      <c r="K122" s="267"/>
      <c r="L122" s="294"/>
    </row>
    <row r="123" spans="2:12">
      <c r="B123" s="298" t="s">
        <v>1133</v>
      </c>
      <c r="C123" s="299" t="s">
        <v>2143</v>
      </c>
      <c r="D123" s="298" t="s">
        <v>1133</v>
      </c>
      <c r="E123" s="299" t="s">
        <v>82</v>
      </c>
      <c r="F123" s="300" t="s">
        <v>929</v>
      </c>
      <c r="G123" s="265"/>
      <c r="H123" s="294"/>
      <c r="I123" s="266"/>
      <c r="J123" s="294"/>
      <c r="K123" s="267"/>
      <c r="L123" s="294"/>
    </row>
    <row r="124" spans="2:12">
      <c r="B124" s="305" t="s">
        <v>1133</v>
      </c>
      <c r="C124" s="306" t="s">
        <v>2154</v>
      </c>
      <c r="D124" s="305" t="s">
        <v>1133</v>
      </c>
      <c r="E124" s="306" t="s">
        <v>441</v>
      </c>
      <c r="F124" s="326" t="s">
        <v>925</v>
      </c>
      <c r="G124" s="288"/>
      <c r="H124" s="289"/>
      <c r="I124" s="308"/>
      <c r="J124" s="289"/>
      <c r="K124" s="267"/>
      <c r="L124" s="294"/>
    </row>
    <row r="125" spans="2:12">
      <c r="B125" s="329" t="s">
        <v>1134</v>
      </c>
      <c r="C125" s="330" t="s">
        <v>1374</v>
      </c>
      <c r="D125" s="329" t="s">
        <v>1134</v>
      </c>
      <c r="E125" s="330" t="s">
        <v>1563</v>
      </c>
      <c r="F125" s="331" t="s">
        <v>930</v>
      </c>
      <c r="G125" s="281" t="s">
        <v>2412</v>
      </c>
      <c r="H125" s="294" t="s">
        <v>2413</v>
      </c>
      <c r="I125" s="318" t="s">
        <v>2414</v>
      </c>
      <c r="J125" s="294" t="s">
        <v>2415</v>
      </c>
      <c r="K125" s="267"/>
      <c r="L125" s="294"/>
    </row>
    <row r="126" spans="2:12">
      <c r="B126" s="301" t="s">
        <v>1134</v>
      </c>
      <c r="C126" s="302" t="s">
        <v>2134</v>
      </c>
      <c r="D126" s="301" t="s">
        <v>1134</v>
      </c>
      <c r="E126" s="302" t="s">
        <v>1669</v>
      </c>
      <c r="F126" s="300" t="s">
        <v>2416</v>
      </c>
      <c r="G126" s="265"/>
      <c r="H126" s="294"/>
      <c r="I126" s="266"/>
      <c r="J126" s="294"/>
      <c r="K126" s="267"/>
      <c r="L126" s="294"/>
    </row>
    <row r="127" spans="2:12">
      <c r="B127" s="298" t="s">
        <v>1134</v>
      </c>
      <c r="C127" s="299" t="s">
        <v>2417</v>
      </c>
      <c r="D127" s="298" t="s">
        <v>1134</v>
      </c>
      <c r="E127" s="299" t="s">
        <v>2418</v>
      </c>
      <c r="F127" s="300" t="s">
        <v>2419</v>
      </c>
      <c r="G127" s="265"/>
      <c r="H127" s="294"/>
      <c r="I127" s="266"/>
      <c r="J127" s="294"/>
      <c r="K127" s="267"/>
      <c r="L127" s="294"/>
    </row>
    <row r="128" spans="2:12">
      <c r="B128" s="305" t="s">
        <v>1134</v>
      </c>
      <c r="C128" s="306" t="s">
        <v>2154</v>
      </c>
      <c r="D128" s="305" t="s">
        <v>1134</v>
      </c>
      <c r="E128" s="306" t="s">
        <v>441</v>
      </c>
      <c r="F128" s="326" t="s">
        <v>933</v>
      </c>
      <c r="G128" s="288"/>
      <c r="H128" s="294"/>
      <c r="I128" s="266"/>
      <c r="J128" s="294"/>
      <c r="K128" s="267"/>
      <c r="L128" s="294"/>
    </row>
    <row r="129" spans="2:12">
      <c r="B129" s="329" t="s">
        <v>1136</v>
      </c>
      <c r="C129" s="330" t="s">
        <v>1374</v>
      </c>
      <c r="D129" s="329" t="s">
        <v>1136</v>
      </c>
      <c r="E129" s="330" t="s">
        <v>1563</v>
      </c>
      <c r="F129" s="331" t="s">
        <v>934</v>
      </c>
      <c r="G129" s="281" t="s">
        <v>2420</v>
      </c>
      <c r="H129" s="320" t="s">
        <v>1137</v>
      </c>
      <c r="I129" s="266"/>
      <c r="J129" s="294"/>
      <c r="K129" s="267"/>
      <c r="L129" s="294"/>
    </row>
    <row r="130" spans="2:12">
      <c r="B130" s="298" t="s">
        <v>1136</v>
      </c>
      <c r="C130" s="299" t="s">
        <v>2134</v>
      </c>
      <c r="D130" s="298" t="s">
        <v>1136</v>
      </c>
      <c r="E130" s="299" t="s">
        <v>1669</v>
      </c>
      <c r="F130" s="300" t="s">
        <v>935</v>
      </c>
      <c r="G130" s="265"/>
      <c r="H130" s="294"/>
      <c r="I130" s="266"/>
      <c r="J130" s="294"/>
      <c r="K130" s="267"/>
      <c r="L130" s="294"/>
    </row>
    <row r="131" spans="2:12">
      <c r="B131" s="305" t="s">
        <v>1136</v>
      </c>
      <c r="C131" s="306" t="s">
        <v>2138</v>
      </c>
      <c r="D131" s="305" t="s">
        <v>1136</v>
      </c>
      <c r="E131" s="306" t="s">
        <v>1791</v>
      </c>
      <c r="F131" s="326" t="s">
        <v>936</v>
      </c>
      <c r="G131" s="288"/>
      <c r="H131" s="289"/>
      <c r="I131" s="308"/>
      <c r="J131" s="289"/>
      <c r="K131" s="267"/>
      <c r="L131" s="294"/>
    </row>
    <row r="132" spans="2:12">
      <c r="B132" s="329" t="s">
        <v>1138</v>
      </c>
      <c r="C132" s="330" t="s">
        <v>1374</v>
      </c>
      <c r="D132" s="329" t="s">
        <v>1138</v>
      </c>
      <c r="E132" s="330" t="s">
        <v>1563</v>
      </c>
      <c r="F132" s="331" t="s">
        <v>937</v>
      </c>
      <c r="G132" s="281" t="s">
        <v>2421</v>
      </c>
      <c r="H132" s="320" t="s">
        <v>2422</v>
      </c>
      <c r="I132" s="281" t="s">
        <v>2423</v>
      </c>
      <c r="J132" s="320" t="s">
        <v>2424</v>
      </c>
      <c r="K132" s="267"/>
      <c r="L132" s="294"/>
    </row>
    <row r="133" spans="2:12">
      <c r="B133" s="305" t="s">
        <v>1138</v>
      </c>
      <c r="C133" s="306" t="s">
        <v>2134</v>
      </c>
      <c r="D133" s="305" t="s">
        <v>1138</v>
      </c>
      <c r="E133" s="306" t="s">
        <v>1669</v>
      </c>
      <c r="F133" s="326" t="s">
        <v>2425</v>
      </c>
      <c r="G133" s="288"/>
      <c r="H133" s="337"/>
      <c r="I133" s="288"/>
      <c r="J133" s="337"/>
      <c r="K133" s="267"/>
      <c r="L133" s="294"/>
    </row>
    <row r="134" spans="2:12">
      <c r="B134" s="339" t="s">
        <v>1140</v>
      </c>
      <c r="C134" s="340" t="s">
        <v>1374</v>
      </c>
      <c r="D134" s="339" t="s">
        <v>1140</v>
      </c>
      <c r="E134" s="340" t="s">
        <v>1563</v>
      </c>
      <c r="F134" s="304" t="s">
        <v>939</v>
      </c>
      <c r="G134" s="341" t="s">
        <v>2426</v>
      </c>
      <c r="H134" s="294" t="s">
        <v>2427</v>
      </c>
      <c r="I134" s="341" t="s">
        <v>2428</v>
      </c>
      <c r="J134" s="294" t="s">
        <v>2429</v>
      </c>
      <c r="K134" s="321"/>
      <c r="L134" s="294"/>
    </row>
    <row r="135" spans="2:12">
      <c r="B135" s="305" t="s">
        <v>2430</v>
      </c>
      <c r="C135" s="306" t="s">
        <v>1374</v>
      </c>
      <c r="D135" s="305" t="s">
        <v>1141</v>
      </c>
      <c r="E135" s="306" t="s">
        <v>1563</v>
      </c>
      <c r="F135" s="342" t="s">
        <v>2431</v>
      </c>
      <c r="G135" s="341" t="s">
        <v>2432</v>
      </c>
      <c r="H135" s="385" t="s">
        <v>2433</v>
      </c>
      <c r="I135" s="318" t="s">
        <v>2434</v>
      </c>
      <c r="J135" s="320" t="s">
        <v>1589</v>
      </c>
      <c r="K135" s="322" t="s">
        <v>2435</v>
      </c>
      <c r="L135" s="320" t="s">
        <v>2436</v>
      </c>
    </row>
    <row r="136" spans="2:12">
      <c r="B136" s="329" t="s">
        <v>1143</v>
      </c>
      <c r="C136" s="330" t="s">
        <v>1374</v>
      </c>
      <c r="D136" s="329" t="s">
        <v>1143</v>
      </c>
      <c r="E136" s="330" t="s">
        <v>1563</v>
      </c>
      <c r="F136" s="331" t="s">
        <v>2437</v>
      </c>
      <c r="G136" s="281" t="s">
        <v>2438</v>
      </c>
      <c r="H136" s="320" t="s">
        <v>1144</v>
      </c>
      <c r="I136" s="266"/>
      <c r="J136" s="294"/>
      <c r="K136" s="267"/>
      <c r="L136" s="294"/>
    </row>
    <row r="137" spans="2:12">
      <c r="B137" s="298" t="s">
        <v>1143</v>
      </c>
      <c r="C137" s="299" t="s">
        <v>2134</v>
      </c>
      <c r="D137" s="298" t="s">
        <v>1143</v>
      </c>
      <c r="E137" s="299" t="s">
        <v>1669</v>
      </c>
      <c r="F137" s="300" t="s">
        <v>2439</v>
      </c>
      <c r="G137" s="265"/>
      <c r="H137" s="294"/>
      <c r="I137" s="266"/>
      <c r="J137" s="294"/>
      <c r="K137" s="267"/>
      <c r="L137" s="294"/>
    </row>
    <row r="138" spans="2:12">
      <c r="B138" s="305" t="s">
        <v>1143</v>
      </c>
      <c r="C138" s="306" t="s">
        <v>2440</v>
      </c>
      <c r="D138" s="305" t="s">
        <v>1143</v>
      </c>
      <c r="E138" s="306" t="s">
        <v>2441</v>
      </c>
      <c r="F138" s="326" t="s">
        <v>2442</v>
      </c>
      <c r="G138" s="288"/>
      <c r="H138" s="289"/>
      <c r="I138" s="266"/>
      <c r="J138" s="294"/>
      <c r="K138" s="267"/>
      <c r="L138" s="294"/>
    </row>
    <row r="139" spans="2:12">
      <c r="B139" s="339" t="s">
        <v>1145</v>
      </c>
      <c r="C139" s="340" t="s">
        <v>1374</v>
      </c>
      <c r="D139" s="339" t="s">
        <v>1145</v>
      </c>
      <c r="E139" s="340" t="s">
        <v>1563</v>
      </c>
      <c r="F139" s="342" t="s">
        <v>944</v>
      </c>
      <c r="G139" s="341" t="s">
        <v>2443</v>
      </c>
      <c r="H139" s="385" t="s">
        <v>944</v>
      </c>
      <c r="I139" s="266"/>
      <c r="J139" s="294"/>
      <c r="K139" s="267"/>
      <c r="L139" s="294"/>
    </row>
    <row r="140" spans="2:12">
      <c r="B140" s="339" t="s">
        <v>1146</v>
      </c>
      <c r="C140" s="340" t="s">
        <v>1374</v>
      </c>
      <c r="D140" s="339" t="s">
        <v>1146</v>
      </c>
      <c r="E140" s="340" t="s">
        <v>1563</v>
      </c>
      <c r="F140" s="342" t="s">
        <v>945</v>
      </c>
      <c r="G140" s="341" t="s">
        <v>2444</v>
      </c>
      <c r="H140" s="385" t="s">
        <v>945</v>
      </c>
      <c r="I140" s="266"/>
      <c r="J140" s="294"/>
      <c r="K140" s="267"/>
      <c r="L140" s="294"/>
    </row>
    <row r="141" spans="2:12">
      <c r="B141" s="309" t="s">
        <v>2445</v>
      </c>
      <c r="C141" s="310" t="s">
        <v>2446</v>
      </c>
      <c r="D141" s="309"/>
      <c r="E141" s="323"/>
      <c r="F141" s="304" t="s">
        <v>947</v>
      </c>
      <c r="G141" s="318" t="s">
        <v>2445</v>
      </c>
      <c r="H141" s="320" t="s">
        <v>2447</v>
      </c>
      <c r="I141" s="266"/>
      <c r="J141" s="294"/>
      <c r="K141" s="267"/>
      <c r="L141" s="294"/>
    </row>
    <row r="142" spans="2:12">
      <c r="B142" s="301"/>
      <c r="C142" s="302"/>
      <c r="D142" s="301" t="s">
        <v>1147</v>
      </c>
      <c r="E142" s="327" t="s">
        <v>2448</v>
      </c>
      <c r="F142" s="304" t="s">
        <v>946</v>
      </c>
      <c r="G142" s="266"/>
      <c r="H142" s="294"/>
      <c r="I142" s="266"/>
      <c r="J142" s="294"/>
      <c r="K142" s="267"/>
      <c r="L142" s="294"/>
    </row>
    <row r="143" spans="2:12">
      <c r="B143" s="305"/>
      <c r="C143" s="306"/>
      <c r="D143" s="305" t="s">
        <v>1147</v>
      </c>
      <c r="E143" s="306" t="s">
        <v>441</v>
      </c>
      <c r="F143" s="304" t="s">
        <v>2449</v>
      </c>
      <c r="G143" s="308"/>
      <c r="H143" s="289"/>
      <c r="I143" s="308"/>
      <c r="J143" s="289"/>
      <c r="K143" s="267"/>
      <c r="L143" s="294"/>
    </row>
    <row r="144" spans="2:12">
      <c r="B144" s="329" t="s">
        <v>1148</v>
      </c>
      <c r="C144" s="330" t="s">
        <v>1374</v>
      </c>
      <c r="D144" s="329" t="s">
        <v>1148</v>
      </c>
      <c r="E144" s="330" t="s">
        <v>1563</v>
      </c>
      <c r="F144" s="331" t="s">
        <v>950</v>
      </c>
      <c r="G144" s="318" t="s">
        <v>2450</v>
      </c>
      <c r="H144" s="320" t="s">
        <v>1149</v>
      </c>
      <c r="I144" s="318" t="s">
        <v>2451</v>
      </c>
      <c r="J144" s="320" t="s">
        <v>2452</v>
      </c>
      <c r="K144" s="267"/>
      <c r="L144" s="294"/>
    </row>
    <row r="145" spans="2:12">
      <c r="B145" s="305" t="s">
        <v>1148</v>
      </c>
      <c r="C145" s="306" t="s">
        <v>2134</v>
      </c>
      <c r="D145" s="305" t="s">
        <v>1148</v>
      </c>
      <c r="E145" s="306" t="s">
        <v>2453</v>
      </c>
      <c r="F145" s="303" t="s">
        <v>951</v>
      </c>
      <c r="G145" s="308"/>
      <c r="H145" s="289"/>
      <c r="I145" s="266"/>
      <c r="J145" s="346"/>
      <c r="K145" s="267"/>
      <c r="L145" s="294"/>
    </row>
    <row r="146" spans="2:12">
      <c r="B146" s="339" t="s">
        <v>1150</v>
      </c>
      <c r="C146" s="340" t="s">
        <v>2446</v>
      </c>
      <c r="D146" s="339" t="s">
        <v>1150</v>
      </c>
      <c r="E146" s="340" t="s">
        <v>2454</v>
      </c>
      <c r="F146" s="342" t="s">
        <v>952</v>
      </c>
      <c r="G146" s="288" t="s">
        <v>2455</v>
      </c>
      <c r="H146" s="385" t="s">
        <v>952</v>
      </c>
      <c r="I146" s="266"/>
      <c r="J146" s="294"/>
      <c r="K146" s="267"/>
      <c r="L146" s="294"/>
    </row>
    <row r="147" spans="2:12">
      <c r="B147" s="329" t="s">
        <v>1151</v>
      </c>
      <c r="C147" s="330" t="s">
        <v>1374</v>
      </c>
      <c r="D147" s="329" t="s">
        <v>1151</v>
      </c>
      <c r="E147" s="330" t="s">
        <v>1563</v>
      </c>
      <c r="F147" s="336" t="s">
        <v>953</v>
      </c>
      <c r="G147" s="318" t="s">
        <v>2456</v>
      </c>
      <c r="H147" s="320" t="s">
        <v>954</v>
      </c>
      <c r="I147" s="266"/>
      <c r="J147" s="294"/>
      <c r="K147" s="267"/>
      <c r="L147" s="294"/>
    </row>
    <row r="148" spans="2:12">
      <c r="B148" s="298" t="s">
        <v>2456</v>
      </c>
      <c r="C148" s="299" t="s">
        <v>2134</v>
      </c>
      <c r="D148" s="298" t="s">
        <v>2456</v>
      </c>
      <c r="E148" s="299" t="s">
        <v>1669</v>
      </c>
      <c r="F148" s="300" t="s">
        <v>948</v>
      </c>
      <c r="G148" s="266"/>
      <c r="H148" s="294"/>
      <c r="I148" s="266"/>
      <c r="J148" s="294"/>
      <c r="K148" s="267"/>
      <c r="L148" s="294"/>
    </row>
    <row r="149" spans="2:12">
      <c r="B149" s="332" t="s">
        <v>2457</v>
      </c>
      <c r="C149" s="333" t="s">
        <v>2458</v>
      </c>
      <c r="D149" s="332"/>
      <c r="E149" s="333"/>
      <c r="F149" s="303" t="s">
        <v>954</v>
      </c>
      <c r="G149" s="266"/>
      <c r="H149" s="294"/>
      <c r="I149" s="266"/>
      <c r="J149" s="294"/>
      <c r="K149" s="267"/>
      <c r="L149" s="294"/>
    </row>
    <row r="150" spans="2:12">
      <c r="B150" s="301"/>
      <c r="C150" s="302"/>
      <c r="D150" s="301" t="s">
        <v>2457</v>
      </c>
      <c r="E150" s="302" t="s">
        <v>2459</v>
      </c>
      <c r="F150" s="304" t="s">
        <v>2460</v>
      </c>
      <c r="G150" s="266"/>
      <c r="H150" s="294"/>
      <c r="I150" s="266"/>
      <c r="J150" s="294"/>
      <c r="K150" s="267"/>
      <c r="L150" s="294"/>
    </row>
    <row r="151" spans="2:12">
      <c r="B151" s="305"/>
      <c r="C151" s="306"/>
      <c r="D151" s="305" t="s">
        <v>1151</v>
      </c>
      <c r="E151" s="306" t="s">
        <v>441</v>
      </c>
      <c r="F151" s="307" t="s">
        <v>2461</v>
      </c>
      <c r="G151" s="344"/>
      <c r="H151" s="289"/>
      <c r="I151" s="344"/>
      <c r="J151" s="289"/>
      <c r="K151" s="345"/>
      <c r="L151" s="289"/>
    </row>
    <row r="152" spans="2:12">
      <c r="B152" s="329" t="s">
        <v>1152</v>
      </c>
      <c r="C152" s="330" t="s">
        <v>1374</v>
      </c>
      <c r="D152" s="329" t="s">
        <v>1152</v>
      </c>
      <c r="E152" s="330" t="s">
        <v>1563</v>
      </c>
      <c r="F152" s="331" t="s">
        <v>955</v>
      </c>
      <c r="G152" s="318" t="s">
        <v>2462</v>
      </c>
      <c r="H152" s="320" t="s">
        <v>2463</v>
      </c>
      <c r="I152" s="318" t="s">
        <v>2464</v>
      </c>
      <c r="J152" s="320" t="s">
        <v>2465</v>
      </c>
      <c r="K152" s="322" t="s">
        <v>2466</v>
      </c>
      <c r="L152" s="320" t="s">
        <v>1625</v>
      </c>
    </row>
    <row r="153" spans="2:12">
      <c r="B153" s="298" t="s">
        <v>1152</v>
      </c>
      <c r="C153" s="299" t="s">
        <v>2134</v>
      </c>
      <c r="D153" s="298" t="s">
        <v>1152</v>
      </c>
      <c r="E153" s="299" t="s">
        <v>1669</v>
      </c>
      <c r="F153" s="300" t="s">
        <v>2467</v>
      </c>
      <c r="G153" s="266"/>
      <c r="H153" s="346"/>
      <c r="I153" s="266"/>
      <c r="J153" s="294"/>
      <c r="K153" s="267"/>
      <c r="L153" s="294"/>
    </row>
    <row r="154" spans="2:12">
      <c r="B154" s="305" t="s">
        <v>1152</v>
      </c>
      <c r="C154" s="306" t="s">
        <v>2138</v>
      </c>
      <c r="D154" s="305" t="s">
        <v>1152</v>
      </c>
      <c r="E154" s="306" t="s">
        <v>1791</v>
      </c>
      <c r="F154" s="326" t="s">
        <v>957</v>
      </c>
      <c r="G154" s="308"/>
      <c r="H154" s="289"/>
      <c r="I154" s="266"/>
      <c r="J154" s="294"/>
      <c r="K154" s="267"/>
      <c r="L154" s="294"/>
    </row>
    <row r="155" spans="2:12">
      <c r="B155" s="309" t="s">
        <v>1154</v>
      </c>
      <c r="C155" s="310" t="s">
        <v>2154</v>
      </c>
      <c r="D155" s="309"/>
      <c r="E155" s="310"/>
      <c r="F155" s="311" t="s">
        <v>1155</v>
      </c>
      <c r="G155" s="318" t="s">
        <v>2468</v>
      </c>
      <c r="H155" s="320" t="s">
        <v>1155</v>
      </c>
      <c r="I155" s="266"/>
      <c r="J155" s="294"/>
      <c r="K155" s="267"/>
      <c r="L155" s="294"/>
    </row>
    <row r="156" spans="2:12">
      <c r="B156" s="301"/>
      <c r="C156" s="302"/>
      <c r="D156" s="301" t="s">
        <v>1154</v>
      </c>
      <c r="E156" s="302" t="s">
        <v>381</v>
      </c>
      <c r="F156" s="304" t="s">
        <v>958</v>
      </c>
      <c r="G156" s="266"/>
      <c r="H156" s="294"/>
      <c r="I156" s="266"/>
      <c r="J156" s="294"/>
      <c r="K156" s="267"/>
      <c r="L156" s="294"/>
    </row>
    <row r="157" spans="2:12">
      <c r="B157" s="305"/>
      <c r="C157" s="306"/>
      <c r="D157" s="305" t="s">
        <v>1154</v>
      </c>
      <c r="E157" s="306" t="s">
        <v>441</v>
      </c>
      <c r="F157" s="307" t="s">
        <v>2469</v>
      </c>
      <c r="G157" s="308"/>
      <c r="H157" s="289"/>
      <c r="I157" s="308"/>
      <c r="J157" s="294"/>
      <c r="K157" s="267"/>
      <c r="L157" s="294"/>
    </row>
    <row r="158" spans="2:12">
      <c r="B158" s="329" t="s">
        <v>2470</v>
      </c>
      <c r="C158" s="330" t="s">
        <v>1374</v>
      </c>
      <c r="D158" s="329" t="s">
        <v>2470</v>
      </c>
      <c r="E158" s="330" t="s">
        <v>2363</v>
      </c>
      <c r="F158" s="331" t="s">
        <v>2471</v>
      </c>
      <c r="G158" s="318" t="s">
        <v>2470</v>
      </c>
      <c r="H158" s="320" t="s">
        <v>1157</v>
      </c>
      <c r="I158" s="318" t="s">
        <v>2472</v>
      </c>
      <c r="J158" s="320" t="s">
        <v>1157</v>
      </c>
      <c r="K158" s="267"/>
      <c r="L158" s="294"/>
    </row>
    <row r="159" spans="2:12">
      <c r="B159" s="298" t="s">
        <v>2470</v>
      </c>
      <c r="C159" s="299" t="s">
        <v>2337</v>
      </c>
      <c r="D159" s="298" t="s">
        <v>2470</v>
      </c>
      <c r="E159" s="299" t="s">
        <v>2473</v>
      </c>
      <c r="F159" s="300" t="s">
        <v>2474</v>
      </c>
      <c r="G159" s="266"/>
      <c r="H159" s="294"/>
      <c r="I159" s="266"/>
      <c r="J159" s="294"/>
      <c r="K159" s="267"/>
      <c r="L159" s="294"/>
    </row>
    <row r="160" spans="2:12">
      <c r="B160" s="334" t="s">
        <v>2470</v>
      </c>
      <c r="C160" s="335" t="s">
        <v>2346</v>
      </c>
      <c r="D160" s="334" t="s">
        <v>2470</v>
      </c>
      <c r="E160" s="335" t="s">
        <v>2389</v>
      </c>
      <c r="F160" s="300" t="s">
        <v>961</v>
      </c>
      <c r="G160" s="266"/>
      <c r="H160" s="294"/>
      <c r="I160" s="266"/>
      <c r="J160" s="294"/>
      <c r="K160" s="267"/>
      <c r="L160" s="294"/>
    </row>
    <row r="161" spans="2:12">
      <c r="B161" s="305" t="s">
        <v>2470</v>
      </c>
      <c r="C161" s="306" t="s">
        <v>2373</v>
      </c>
      <c r="D161" s="305" t="s">
        <v>2470</v>
      </c>
      <c r="E161" s="306" t="s">
        <v>2475</v>
      </c>
      <c r="F161" s="326" t="s">
        <v>2476</v>
      </c>
      <c r="G161" s="308"/>
      <c r="H161" s="289"/>
      <c r="I161" s="308"/>
      <c r="J161" s="289"/>
      <c r="K161" s="267"/>
      <c r="L161" s="294"/>
    </row>
    <row r="162" spans="2:12">
      <c r="B162" s="329" t="s">
        <v>2477</v>
      </c>
      <c r="C162" s="330" t="s">
        <v>1374</v>
      </c>
      <c r="D162" s="329" t="s">
        <v>2477</v>
      </c>
      <c r="E162" s="330" t="s">
        <v>1563</v>
      </c>
      <c r="F162" s="331" t="s">
        <v>963</v>
      </c>
      <c r="G162" s="318" t="s">
        <v>2477</v>
      </c>
      <c r="H162" s="320" t="s">
        <v>963</v>
      </c>
      <c r="I162" s="318" t="s">
        <v>2478</v>
      </c>
      <c r="J162" s="365" t="s">
        <v>1643</v>
      </c>
      <c r="K162" s="267"/>
      <c r="L162" s="294"/>
    </row>
    <row r="163" spans="2:12">
      <c r="B163" s="305"/>
      <c r="C163" s="306"/>
      <c r="D163" s="305" t="s">
        <v>2477</v>
      </c>
      <c r="E163" s="306" t="s">
        <v>2479</v>
      </c>
      <c r="F163" s="307" t="s">
        <v>1644</v>
      </c>
      <c r="G163" s="308"/>
      <c r="H163" s="289"/>
      <c r="I163" s="266"/>
      <c r="J163" s="366"/>
      <c r="K163" s="267"/>
      <c r="L163" s="294"/>
    </row>
    <row r="164" spans="2:12">
      <c r="B164" s="329" t="s">
        <v>2480</v>
      </c>
      <c r="C164" s="330" t="s">
        <v>1374</v>
      </c>
      <c r="D164" s="329" t="s">
        <v>2480</v>
      </c>
      <c r="E164" s="330" t="s">
        <v>1563</v>
      </c>
      <c r="F164" s="331" t="s">
        <v>964</v>
      </c>
      <c r="G164" s="318" t="s">
        <v>2480</v>
      </c>
      <c r="H164" s="320" t="s">
        <v>1160</v>
      </c>
      <c r="I164" s="266"/>
      <c r="J164" s="294"/>
      <c r="K164" s="267"/>
      <c r="L164" s="294"/>
    </row>
    <row r="165" spans="2:12">
      <c r="B165" s="305" t="s">
        <v>2480</v>
      </c>
      <c r="C165" s="306" t="s">
        <v>2134</v>
      </c>
      <c r="D165" s="305" t="s">
        <v>2480</v>
      </c>
      <c r="E165" s="306" t="s">
        <v>1669</v>
      </c>
      <c r="F165" s="326" t="s">
        <v>965</v>
      </c>
      <c r="G165" s="308"/>
      <c r="H165" s="289"/>
      <c r="I165" s="266"/>
      <c r="J165" s="294"/>
      <c r="K165" s="267"/>
      <c r="L165" s="294"/>
    </row>
    <row r="166" spans="2:12">
      <c r="B166" s="329" t="s">
        <v>2481</v>
      </c>
      <c r="C166" s="330" t="s">
        <v>1374</v>
      </c>
      <c r="D166" s="329" t="s">
        <v>2481</v>
      </c>
      <c r="E166" s="330" t="s">
        <v>1563</v>
      </c>
      <c r="F166" s="331" t="s">
        <v>966</v>
      </c>
      <c r="G166" s="349">
        <v>1633</v>
      </c>
      <c r="H166" s="320" t="s">
        <v>1162</v>
      </c>
      <c r="I166" s="350"/>
      <c r="J166" s="294"/>
      <c r="K166" s="351"/>
      <c r="L166" s="294"/>
    </row>
    <row r="167" spans="2:12">
      <c r="B167" s="305" t="s">
        <v>2481</v>
      </c>
      <c r="C167" s="306" t="s">
        <v>2134</v>
      </c>
      <c r="D167" s="305" t="s">
        <v>2481</v>
      </c>
      <c r="E167" s="306" t="s">
        <v>1669</v>
      </c>
      <c r="F167" s="326" t="s">
        <v>967</v>
      </c>
      <c r="G167" s="308"/>
      <c r="H167" s="289"/>
      <c r="I167" s="308"/>
      <c r="J167" s="289"/>
      <c r="K167" s="267"/>
      <c r="L167" s="294"/>
    </row>
    <row r="168" spans="2:12">
      <c r="B168" s="329" t="s">
        <v>2482</v>
      </c>
      <c r="C168" s="330" t="s">
        <v>1374</v>
      </c>
      <c r="D168" s="329" t="s">
        <v>2482</v>
      </c>
      <c r="E168" s="330" t="s">
        <v>1563</v>
      </c>
      <c r="F168" s="331" t="s">
        <v>968</v>
      </c>
      <c r="G168" s="318" t="s">
        <v>2482</v>
      </c>
      <c r="H168" s="320" t="s">
        <v>1164</v>
      </c>
      <c r="I168" s="318" t="s">
        <v>2483</v>
      </c>
      <c r="J168" s="320" t="s">
        <v>1656</v>
      </c>
      <c r="K168" s="267"/>
      <c r="L168" s="294"/>
    </row>
    <row r="169" spans="2:12">
      <c r="B169" s="305" t="s">
        <v>2482</v>
      </c>
      <c r="C169" s="306" t="s">
        <v>2154</v>
      </c>
      <c r="D169" s="305" t="s">
        <v>2482</v>
      </c>
      <c r="E169" s="306" t="s">
        <v>441</v>
      </c>
      <c r="F169" s="326" t="s">
        <v>969</v>
      </c>
      <c r="G169" s="308"/>
      <c r="H169" s="353"/>
      <c r="I169" s="266"/>
      <c r="J169" s="294"/>
      <c r="K169" s="267"/>
      <c r="L169" s="294"/>
    </row>
    <row r="170" spans="2:12">
      <c r="B170" s="329" t="s">
        <v>2484</v>
      </c>
      <c r="C170" s="330" t="s">
        <v>2485</v>
      </c>
      <c r="D170" s="329" t="s">
        <v>2486</v>
      </c>
      <c r="E170" s="330" t="s">
        <v>2363</v>
      </c>
      <c r="F170" s="331" t="s">
        <v>970</v>
      </c>
      <c r="G170" s="318" t="s">
        <v>2487</v>
      </c>
      <c r="H170" s="509" t="s">
        <v>1166</v>
      </c>
      <c r="I170" s="266"/>
      <c r="J170" s="294"/>
      <c r="K170" s="267"/>
      <c r="L170" s="294"/>
    </row>
    <row r="171" spans="2:12">
      <c r="B171" s="305" t="s">
        <v>2488</v>
      </c>
      <c r="C171" s="306" t="s">
        <v>2489</v>
      </c>
      <c r="D171" s="305" t="s">
        <v>2487</v>
      </c>
      <c r="E171" s="306" t="s">
        <v>441</v>
      </c>
      <c r="F171" s="307" t="s">
        <v>2490</v>
      </c>
      <c r="G171" s="308"/>
      <c r="H171" s="289"/>
      <c r="I171" s="308"/>
      <c r="J171" s="289"/>
      <c r="K171" s="321"/>
      <c r="L171" s="289"/>
    </row>
    <row r="172" spans="2:12">
      <c r="B172" s="309" t="s">
        <v>1167</v>
      </c>
      <c r="C172" s="310" t="s">
        <v>1374</v>
      </c>
      <c r="D172" s="309" t="s">
        <v>1167</v>
      </c>
      <c r="E172" s="310" t="s">
        <v>1563</v>
      </c>
      <c r="F172" s="342" t="s">
        <v>784</v>
      </c>
      <c r="G172" s="355" t="s">
        <v>2491</v>
      </c>
      <c r="H172" s="385" t="s">
        <v>2492</v>
      </c>
      <c r="I172" s="355" t="s">
        <v>2493</v>
      </c>
      <c r="J172" s="385" t="s">
        <v>2492</v>
      </c>
      <c r="K172" s="356" t="s">
        <v>2494</v>
      </c>
      <c r="L172" s="320" t="s">
        <v>2495</v>
      </c>
    </row>
    <row r="173" spans="2:12">
      <c r="B173" s="339" t="s">
        <v>1168</v>
      </c>
      <c r="C173" s="340" t="s">
        <v>1374</v>
      </c>
      <c r="D173" s="339" t="s">
        <v>1168</v>
      </c>
      <c r="E173" s="340" t="s">
        <v>1563</v>
      </c>
      <c r="F173" s="342" t="s">
        <v>971</v>
      </c>
      <c r="G173" s="355" t="s">
        <v>2496</v>
      </c>
      <c r="H173" s="385" t="s">
        <v>971</v>
      </c>
      <c r="I173" s="355" t="s">
        <v>2497</v>
      </c>
      <c r="J173" s="385" t="s">
        <v>971</v>
      </c>
      <c r="K173" s="322" t="s">
        <v>2498</v>
      </c>
      <c r="L173" s="320" t="s">
        <v>1670</v>
      </c>
    </row>
    <row r="174" spans="2:12">
      <c r="B174" s="309" t="s">
        <v>1169</v>
      </c>
      <c r="C174" s="310" t="s">
        <v>1374</v>
      </c>
      <c r="D174" s="309"/>
      <c r="E174" s="310"/>
      <c r="F174" s="311" t="s">
        <v>1170</v>
      </c>
      <c r="G174" s="318" t="s">
        <v>2499</v>
      </c>
      <c r="H174" s="320" t="s">
        <v>1170</v>
      </c>
      <c r="I174" s="318" t="s">
        <v>2500</v>
      </c>
      <c r="J174" s="320" t="s">
        <v>2501</v>
      </c>
      <c r="K174" s="267"/>
      <c r="L174" s="294"/>
    </row>
    <row r="175" spans="2:12">
      <c r="B175" s="301"/>
      <c r="C175" s="302"/>
      <c r="D175" s="301" t="s">
        <v>1169</v>
      </c>
      <c r="E175" s="302" t="s">
        <v>1563</v>
      </c>
      <c r="F175" s="304" t="s">
        <v>972</v>
      </c>
      <c r="G175" s="266"/>
      <c r="H175" s="294"/>
      <c r="I175" s="266"/>
      <c r="J175" s="294"/>
      <c r="K175" s="267"/>
      <c r="L175" s="294"/>
    </row>
    <row r="176" spans="2:12">
      <c r="B176" s="301"/>
      <c r="C176" s="302"/>
      <c r="D176" s="301" t="s">
        <v>1169</v>
      </c>
      <c r="E176" s="302" t="s">
        <v>1580</v>
      </c>
      <c r="F176" s="304" t="s">
        <v>973</v>
      </c>
      <c r="G176" s="266"/>
      <c r="H176" s="294"/>
      <c r="I176" s="266"/>
      <c r="J176" s="294"/>
      <c r="K176" s="267"/>
      <c r="L176" s="294"/>
    </row>
    <row r="177" spans="2:12">
      <c r="B177" s="301"/>
      <c r="C177" s="302"/>
      <c r="D177" s="301" t="s">
        <v>1169</v>
      </c>
      <c r="E177" s="302" t="s">
        <v>1585</v>
      </c>
      <c r="F177" s="304" t="s">
        <v>974</v>
      </c>
      <c r="G177" s="266"/>
      <c r="H177" s="294"/>
      <c r="I177" s="266"/>
      <c r="J177" s="294"/>
      <c r="K177" s="267"/>
      <c r="L177" s="294"/>
    </row>
    <row r="178" spans="2:12">
      <c r="B178" s="305"/>
      <c r="C178" s="306"/>
      <c r="D178" s="305" t="s">
        <v>1169</v>
      </c>
      <c r="E178" s="306" t="s">
        <v>1655</v>
      </c>
      <c r="F178" s="307" t="s">
        <v>975</v>
      </c>
      <c r="G178" s="308"/>
      <c r="H178" s="289"/>
      <c r="I178" s="266"/>
      <c r="J178" s="294"/>
      <c r="K178" s="267"/>
      <c r="L178" s="294"/>
    </row>
    <row r="179" spans="2:12">
      <c r="B179" s="309" t="s">
        <v>1171</v>
      </c>
      <c r="C179" s="310" t="s">
        <v>1374</v>
      </c>
      <c r="D179" s="309"/>
      <c r="E179" s="310"/>
      <c r="F179" s="311" t="s">
        <v>1678</v>
      </c>
      <c r="G179" s="318" t="s">
        <v>2502</v>
      </c>
      <c r="H179" s="320" t="s">
        <v>2503</v>
      </c>
      <c r="I179" s="266"/>
      <c r="J179" s="294"/>
      <c r="K179" s="267"/>
      <c r="L179" s="294"/>
    </row>
    <row r="180" spans="2:12">
      <c r="B180" s="301"/>
      <c r="C180" s="302"/>
      <c r="D180" s="301" t="s">
        <v>1171</v>
      </c>
      <c r="E180" s="302" t="s">
        <v>1563</v>
      </c>
      <c r="F180" s="304" t="s">
        <v>976</v>
      </c>
      <c r="G180" s="266"/>
      <c r="H180" s="294"/>
      <c r="I180" s="266"/>
      <c r="J180" s="294"/>
      <c r="K180" s="267"/>
      <c r="L180" s="294"/>
    </row>
    <row r="181" spans="2:12">
      <c r="B181" s="301"/>
      <c r="C181" s="302"/>
      <c r="D181" s="301" t="s">
        <v>1171</v>
      </c>
      <c r="E181" s="302" t="s">
        <v>1580</v>
      </c>
      <c r="F181" s="304" t="s">
        <v>977</v>
      </c>
      <c r="G181" s="266"/>
      <c r="H181" s="294"/>
      <c r="I181" s="266"/>
      <c r="J181" s="294"/>
      <c r="K181" s="267"/>
      <c r="L181" s="294"/>
    </row>
    <row r="182" spans="2:12">
      <c r="B182" s="305"/>
      <c r="C182" s="306"/>
      <c r="D182" s="305" t="s">
        <v>1171</v>
      </c>
      <c r="E182" s="306" t="s">
        <v>1655</v>
      </c>
      <c r="F182" s="307" t="s">
        <v>978</v>
      </c>
      <c r="G182" s="266"/>
      <c r="H182" s="294"/>
      <c r="I182" s="266"/>
      <c r="J182" s="294"/>
      <c r="K182" s="267"/>
      <c r="L182" s="294"/>
    </row>
    <row r="183" spans="2:12">
      <c r="B183" s="339" t="s">
        <v>1171</v>
      </c>
      <c r="C183" s="340" t="s">
        <v>2134</v>
      </c>
      <c r="D183" s="339" t="s">
        <v>1171</v>
      </c>
      <c r="E183" s="340" t="s">
        <v>1669</v>
      </c>
      <c r="F183" s="342" t="s">
        <v>748</v>
      </c>
      <c r="G183" s="266"/>
      <c r="H183" s="294"/>
      <c r="I183" s="266"/>
      <c r="J183" s="294"/>
      <c r="K183" s="267"/>
      <c r="L183" s="294"/>
    </row>
    <row r="184" spans="2:12">
      <c r="B184" s="301" t="s">
        <v>1171</v>
      </c>
      <c r="C184" s="302" t="s">
        <v>2138</v>
      </c>
      <c r="D184" s="301"/>
      <c r="E184" s="302"/>
      <c r="F184" s="304" t="s">
        <v>979</v>
      </c>
      <c r="G184" s="266"/>
      <c r="H184" s="294"/>
      <c r="I184" s="266"/>
      <c r="J184" s="294"/>
      <c r="K184" s="267"/>
      <c r="L184" s="294"/>
    </row>
    <row r="185" spans="2:12">
      <c r="B185" s="301"/>
      <c r="C185" s="302"/>
      <c r="D185" s="301" t="s">
        <v>1171</v>
      </c>
      <c r="E185" s="302" t="s">
        <v>1791</v>
      </c>
      <c r="F185" s="304" t="s">
        <v>980</v>
      </c>
      <c r="G185" s="266"/>
      <c r="H185" s="294"/>
      <c r="I185" s="266"/>
      <c r="J185" s="294"/>
      <c r="K185" s="267"/>
      <c r="L185" s="294"/>
    </row>
    <row r="186" spans="2:12">
      <c r="B186" s="305"/>
      <c r="C186" s="306"/>
      <c r="D186" s="305" t="s">
        <v>1171</v>
      </c>
      <c r="E186" s="306" t="s">
        <v>1803</v>
      </c>
      <c r="F186" s="307" t="s">
        <v>979</v>
      </c>
      <c r="G186" s="266"/>
      <c r="H186" s="294"/>
      <c r="I186" s="266"/>
      <c r="J186" s="294"/>
      <c r="K186" s="267"/>
      <c r="L186" s="294"/>
    </row>
    <row r="187" spans="2:12">
      <c r="B187" s="305" t="s">
        <v>1171</v>
      </c>
      <c r="C187" s="306" t="s">
        <v>2154</v>
      </c>
      <c r="D187" s="305" t="s">
        <v>1171</v>
      </c>
      <c r="E187" s="306" t="s">
        <v>441</v>
      </c>
      <c r="F187" s="307" t="s">
        <v>981</v>
      </c>
      <c r="G187" s="308"/>
      <c r="H187" s="289"/>
      <c r="I187" s="308"/>
      <c r="J187" s="289"/>
      <c r="K187" s="267"/>
      <c r="L187" s="294"/>
    </row>
    <row r="188" spans="2:12">
      <c r="B188" s="309" t="s">
        <v>1172</v>
      </c>
      <c r="C188" s="310" t="s">
        <v>1374</v>
      </c>
      <c r="D188" s="309"/>
      <c r="E188" s="310"/>
      <c r="F188" s="311" t="s">
        <v>1173</v>
      </c>
      <c r="G188" s="318" t="s">
        <v>2504</v>
      </c>
      <c r="H188" s="294" t="s">
        <v>2505</v>
      </c>
      <c r="I188" s="318" t="s">
        <v>2506</v>
      </c>
      <c r="J188" s="320" t="s">
        <v>2507</v>
      </c>
      <c r="K188" s="267"/>
      <c r="L188" s="294"/>
    </row>
    <row r="189" spans="2:12">
      <c r="B189" s="301"/>
      <c r="C189" s="302"/>
      <c r="D189" s="301" t="s">
        <v>1172</v>
      </c>
      <c r="E189" s="302" t="s">
        <v>1563</v>
      </c>
      <c r="F189" s="304" t="s">
        <v>982</v>
      </c>
      <c r="G189" s="266"/>
      <c r="H189" s="294"/>
      <c r="I189" s="266"/>
      <c r="J189" s="294"/>
      <c r="K189" s="267"/>
      <c r="L189" s="294"/>
    </row>
    <row r="190" spans="2:12">
      <c r="B190" s="301"/>
      <c r="C190" s="302"/>
      <c r="D190" s="301" t="s">
        <v>1172</v>
      </c>
      <c r="E190" s="302" t="s">
        <v>1580</v>
      </c>
      <c r="F190" s="304" t="s">
        <v>983</v>
      </c>
      <c r="G190" s="266"/>
      <c r="H190" s="294"/>
      <c r="I190" s="266"/>
      <c r="J190" s="294"/>
      <c r="K190" s="267"/>
      <c r="L190" s="294"/>
    </row>
    <row r="191" spans="2:12">
      <c r="B191" s="334"/>
      <c r="C191" s="335"/>
      <c r="D191" s="334" t="s">
        <v>1172</v>
      </c>
      <c r="E191" s="335" t="s">
        <v>1655</v>
      </c>
      <c r="F191" s="336" t="s">
        <v>984</v>
      </c>
      <c r="G191" s="266"/>
      <c r="H191" s="294"/>
      <c r="I191" s="266"/>
      <c r="J191" s="294"/>
      <c r="K191" s="267"/>
      <c r="L191" s="294"/>
    </row>
    <row r="192" spans="2:12">
      <c r="B192" s="301" t="s">
        <v>1172</v>
      </c>
      <c r="C192" s="302" t="s">
        <v>2134</v>
      </c>
      <c r="D192" s="301"/>
      <c r="E192" s="302"/>
      <c r="F192" s="304" t="s">
        <v>1695</v>
      </c>
      <c r="G192" s="266"/>
      <c r="H192" s="294"/>
      <c r="I192" s="266"/>
      <c r="J192" s="294"/>
      <c r="K192" s="267"/>
      <c r="L192" s="294"/>
    </row>
    <row r="193" spans="2:12">
      <c r="B193" s="301"/>
      <c r="C193" s="302"/>
      <c r="D193" s="301" t="s">
        <v>1172</v>
      </c>
      <c r="E193" s="302" t="s">
        <v>1669</v>
      </c>
      <c r="F193" s="304" t="s">
        <v>985</v>
      </c>
      <c r="G193" s="266"/>
      <c r="H193" s="294"/>
      <c r="I193" s="266"/>
      <c r="J193" s="294"/>
      <c r="K193" s="267"/>
      <c r="L193" s="294"/>
    </row>
    <row r="194" spans="2:12">
      <c r="B194" s="301"/>
      <c r="C194" s="302"/>
      <c r="D194" s="301" t="s">
        <v>1172</v>
      </c>
      <c r="E194" s="302" t="s">
        <v>1672</v>
      </c>
      <c r="F194" s="304" t="s">
        <v>986</v>
      </c>
      <c r="G194" s="266"/>
      <c r="H194" s="294"/>
      <c r="I194" s="266"/>
      <c r="J194" s="294"/>
      <c r="K194" s="267"/>
      <c r="L194" s="294"/>
    </row>
    <row r="195" spans="2:12">
      <c r="B195" s="301"/>
      <c r="C195" s="302"/>
      <c r="D195" s="301" t="s">
        <v>1172</v>
      </c>
      <c r="E195" s="302" t="s">
        <v>1690</v>
      </c>
      <c r="F195" s="304" t="s">
        <v>987</v>
      </c>
      <c r="G195" s="266"/>
      <c r="H195" s="294"/>
      <c r="I195" s="266"/>
      <c r="J195" s="294"/>
      <c r="K195" s="267"/>
      <c r="L195" s="294"/>
    </row>
    <row r="196" spans="2:12">
      <c r="B196" s="305"/>
      <c r="C196" s="306"/>
      <c r="D196" s="305" t="s">
        <v>1172</v>
      </c>
      <c r="E196" s="306" t="s">
        <v>1773</v>
      </c>
      <c r="F196" s="307" t="s">
        <v>988</v>
      </c>
      <c r="G196" s="308"/>
      <c r="H196" s="294"/>
      <c r="I196" s="308"/>
      <c r="J196" s="289"/>
      <c r="K196" s="267"/>
      <c r="L196" s="294"/>
    </row>
    <row r="197" spans="2:12">
      <c r="B197" s="309" t="s">
        <v>2508</v>
      </c>
      <c r="C197" s="310" t="s">
        <v>1374</v>
      </c>
      <c r="D197" s="309"/>
      <c r="E197" s="323"/>
      <c r="F197" s="311" t="s">
        <v>1701</v>
      </c>
      <c r="G197" s="318" t="s">
        <v>2508</v>
      </c>
      <c r="H197" s="1347" t="s">
        <v>2509</v>
      </c>
      <c r="I197" s="318" t="s">
        <v>2510</v>
      </c>
      <c r="J197" s="1349" t="s">
        <v>2511</v>
      </c>
      <c r="K197" s="267"/>
      <c r="L197" s="294"/>
    </row>
    <row r="198" spans="2:12">
      <c r="B198" s="301"/>
      <c r="C198" s="302"/>
      <c r="D198" s="301" t="s">
        <v>2508</v>
      </c>
      <c r="E198" s="327" t="s">
        <v>1563</v>
      </c>
      <c r="F198" s="304" t="s">
        <v>989</v>
      </c>
      <c r="G198" s="266"/>
      <c r="H198" s="1348"/>
      <c r="I198" s="266"/>
      <c r="J198" s="1350"/>
      <c r="K198" s="267"/>
      <c r="L198" s="294"/>
    </row>
    <row r="199" spans="2:12">
      <c r="B199" s="301"/>
      <c r="C199" s="302"/>
      <c r="D199" s="301" t="s">
        <v>1177</v>
      </c>
      <c r="E199" s="327" t="s">
        <v>1580</v>
      </c>
      <c r="F199" s="304" t="s">
        <v>990</v>
      </c>
      <c r="G199" s="266"/>
      <c r="H199" s="294"/>
      <c r="I199" s="266"/>
      <c r="J199" s="506"/>
      <c r="K199" s="267"/>
      <c r="L199" s="294"/>
    </row>
    <row r="200" spans="2:12">
      <c r="B200" s="301"/>
      <c r="C200" s="302"/>
      <c r="D200" s="301" t="s">
        <v>1177</v>
      </c>
      <c r="E200" s="327" t="s">
        <v>1585</v>
      </c>
      <c r="F200" s="304" t="s">
        <v>991</v>
      </c>
      <c r="G200" s="266"/>
      <c r="H200" s="294"/>
      <c r="I200" s="266"/>
      <c r="J200" s="294"/>
      <c r="K200" s="267"/>
      <c r="L200" s="294"/>
    </row>
    <row r="201" spans="2:12">
      <c r="B201" s="301"/>
      <c r="C201" s="302"/>
      <c r="D201" s="301" t="s">
        <v>1177</v>
      </c>
      <c r="E201" s="327" t="s">
        <v>1588</v>
      </c>
      <c r="F201" s="304" t="s">
        <v>992</v>
      </c>
      <c r="G201" s="266"/>
      <c r="H201" s="294"/>
      <c r="I201" s="266"/>
      <c r="J201" s="294"/>
      <c r="K201" s="267"/>
      <c r="L201" s="294"/>
    </row>
    <row r="202" spans="2:12">
      <c r="B202" s="301"/>
      <c r="C202" s="302"/>
      <c r="D202" s="301" t="s">
        <v>1177</v>
      </c>
      <c r="E202" s="327" t="s">
        <v>1611</v>
      </c>
      <c r="F202" s="304" t="s">
        <v>993</v>
      </c>
      <c r="G202" s="266"/>
      <c r="H202" s="294"/>
      <c r="I202" s="266"/>
      <c r="J202" s="294"/>
      <c r="K202" s="267"/>
      <c r="L202" s="294"/>
    </row>
    <row r="203" spans="2:12">
      <c r="B203" s="301"/>
      <c r="C203" s="302"/>
      <c r="D203" s="301" t="s">
        <v>1177</v>
      </c>
      <c r="E203" s="327" t="s">
        <v>1623</v>
      </c>
      <c r="F203" s="304" t="s">
        <v>994</v>
      </c>
      <c r="G203" s="266"/>
      <c r="H203" s="294"/>
      <c r="I203" s="266"/>
      <c r="J203" s="294"/>
      <c r="K203" s="267"/>
      <c r="L203" s="294"/>
    </row>
    <row r="204" spans="2:12">
      <c r="B204" s="334"/>
      <c r="C204" s="335"/>
      <c r="D204" s="334" t="s">
        <v>1177</v>
      </c>
      <c r="E204" s="359" t="s">
        <v>1655</v>
      </c>
      <c r="F204" s="336" t="s">
        <v>995</v>
      </c>
      <c r="G204" s="266"/>
      <c r="H204" s="294"/>
      <c r="I204" s="266"/>
      <c r="J204" s="294"/>
      <c r="K204" s="267"/>
      <c r="L204" s="294"/>
    </row>
    <row r="205" spans="2:12">
      <c r="B205" s="301" t="s">
        <v>2508</v>
      </c>
      <c r="C205" s="302" t="s">
        <v>2134</v>
      </c>
      <c r="D205" s="301"/>
      <c r="E205" s="302"/>
      <c r="F205" s="303" t="s">
        <v>1711</v>
      </c>
      <c r="G205" s="266"/>
      <c r="H205" s="294"/>
      <c r="I205" s="266"/>
      <c r="J205" s="294"/>
      <c r="K205" s="267"/>
      <c r="L205" s="294"/>
    </row>
    <row r="206" spans="2:12">
      <c r="B206" s="301"/>
      <c r="C206" s="302"/>
      <c r="D206" s="301" t="s">
        <v>1177</v>
      </c>
      <c r="E206" s="302" t="s">
        <v>1669</v>
      </c>
      <c r="F206" s="304" t="s">
        <v>996</v>
      </c>
      <c r="G206" s="266"/>
      <c r="H206" s="294"/>
      <c r="I206" s="266"/>
      <c r="J206" s="294"/>
      <c r="K206" s="267"/>
      <c r="L206" s="294"/>
    </row>
    <row r="207" spans="2:12">
      <c r="B207" s="301"/>
      <c r="C207" s="302"/>
      <c r="D207" s="301" t="s">
        <v>1177</v>
      </c>
      <c r="E207" s="302" t="s">
        <v>1672</v>
      </c>
      <c r="F207" s="304" t="s">
        <v>997</v>
      </c>
      <c r="G207" s="266"/>
      <c r="H207" s="294"/>
      <c r="I207" s="266"/>
      <c r="J207" s="294"/>
      <c r="K207" s="267"/>
      <c r="L207" s="294"/>
    </row>
    <row r="208" spans="2:12">
      <c r="B208" s="301"/>
      <c r="C208" s="302"/>
      <c r="D208" s="301" t="s">
        <v>1177</v>
      </c>
      <c r="E208" s="302" t="s">
        <v>1690</v>
      </c>
      <c r="F208" s="304" t="s">
        <v>998</v>
      </c>
      <c r="G208" s="266"/>
      <c r="H208" s="294"/>
      <c r="I208" s="266"/>
      <c r="J208" s="294"/>
      <c r="K208" s="267"/>
      <c r="L208" s="294"/>
    </row>
    <row r="209" spans="2:12">
      <c r="B209" s="301"/>
      <c r="C209" s="302"/>
      <c r="D209" s="301" t="s">
        <v>1177</v>
      </c>
      <c r="E209" s="302" t="s">
        <v>1702</v>
      </c>
      <c r="F209" s="304" t="s">
        <v>999</v>
      </c>
      <c r="G209" s="266"/>
      <c r="H209" s="294"/>
      <c r="I209" s="266"/>
      <c r="J209" s="294"/>
      <c r="K209" s="267"/>
      <c r="L209" s="294"/>
    </row>
    <row r="210" spans="2:12">
      <c r="B210" s="301"/>
      <c r="C210" s="302"/>
      <c r="D210" s="301" t="s">
        <v>1177</v>
      </c>
      <c r="E210" s="302" t="s">
        <v>1773</v>
      </c>
      <c r="F210" s="336" t="s">
        <v>1000</v>
      </c>
      <c r="G210" s="266"/>
      <c r="H210" s="294"/>
      <c r="I210" s="266"/>
      <c r="J210" s="294"/>
      <c r="K210" s="267"/>
      <c r="L210" s="294"/>
    </row>
    <row r="211" spans="2:12">
      <c r="B211" s="324" t="s">
        <v>2508</v>
      </c>
      <c r="C211" s="325" t="s">
        <v>2346</v>
      </c>
      <c r="D211" s="324" t="s">
        <v>1177</v>
      </c>
      <c r="E211" s="360" t="s">
        <v>2512</v>
      </c>
      <c r="F211" s="326" t="s">
        <v>2513</v>
      </c>
      <c r="G211" s="308"/>
      <c r="H211" s="294"/>
      <c r="I211" s="266"/>
      <c r="J211" s="294"/>
      <c r="K211" s="267"/>
      <c r="L211" s="294"/>
    </row>
    <row r="212" spans="2:12">
      <c r="B212" s="339" t="s">
        <v>2514</v>
      </c>
      <c r="C212" s="340" t="s">
        <v>1374</v>
      </c>
      <c r="D212" s="339" t="s">
        <v>2514</v>
      </c>
      <c r="E212" s="340" t="s">
        <v>1563</v>
      </c>
      <c r="F212" s="342" t="s">
        <v>1001</v>
      </c>
      <c r="G212" s="288" t="s">
        <v>2515</v>
      </c>
      <c r="H212" s="385" t="s">
        <v>1001</v>
      </c>
      <c r="I212" s="266"/>
      <c r="J212" s="294"/>
      <c r="K212" s="267"/>
      <c r="L212" s="294"/>
    </row>
    <row r="213" spans="2:12">
      <c r="B213" s="329" t="s">
        <v>2516</v>
      </c>
      <c r="C213" s="330" t="s">
        <v>1374</v>
      </c>
      <c r="D213" s="329" t="s">
        <v>2516</v>
      </c>
      <c r="E213" s="330" t="s">
        <v>1563</v>
      </c>
      <c r="F213" s="331" t="s">
        <v>1002</v>
      </c>
      <c r="G213" s="318" t="s">
        <v>2516</v>
      </c>
      <c r="H213" s="320" t="s">
        <v>2517</v>
      </c>
      <c r="I213" s="266"/>
      <c r="J213" s="294"/>
      <c r="K213" s="267"/>
      <c r="L213" s="294"/>
    </row>
    <row r="214" spans="2:12">
      <c r="B214" s="298" t="s">
        <v>2516</v>
      </c>
      <c r="C214" s="299" t="s">
        <v>2337</v>
      </c>
      <c r="D214" s="298" t="s">
        <v>2516</v>
      </c>
      <c r="E214" s="299" t="s">
        <v>2473</v>
      </c>
      <c r="F214" s="300" t="s">
        <v>1004</v>
      </c>
      <c r="G214" s="266"/>
      <c r="H214" s="294"/>
      <c r="I214" s="266"/>
      <c r="J214" s="294"/>
      <c r="K214" s="267"/>
      <c r="L214" s="294"/>
    </row>
    <row r="215" spans="2:12">
      <c r="B215" s="324" t="s">
        <v>2516</v>
      </c>
      <c r="C215" s="325" t="s">
        <v>2154</v>
      </c>
      <c r="D215" s="324" t="s">
        <v>2516</v>
      </c>
      <c r="E215" s="325" t="s">
        <v>441</v>
      </c>
      <c r="F215" s="326" t="s">
        <v>1006</v>
      </c>
      <c r="G215" s="308"/>
      <c r="H215" s="289"/>
      <c r="I215" s="308"/>
      <c r="J215" s="289"/>
      <c r="K215" s="267"/>
      <c r="L215" s="294"/>
    </row>
    <row r="216" spans="2:12">
      <c r="B216" s="329" t="s">
        <v>2518</v>
      </c>
      <c r="C216" s="330" t="s">
        <v>1374</v>
      </c>
      <c r="D216" s="329" t="s">
        <v>2518</v>
      </c>
      <c r="E216" s="330" t="s">
        <v>1563</v>
      </c>
      <c r="F216" s="331" t="s">
        <v>1007</v>
      </c>
      <c r="G216" s="318" t="s">
        <v>2518</v>
      </c>
      <c r="H216" s="320" t="s">
        <v>1178</v>
      </c>
      <c r="I216" s="318" t="s">
        <v>2519</v>
      </c>
      <c r="J216" s="320" t="s">
        <v>1178</v>
      </c>
      <c r="K216" s="267"/>
      <c r="L216" s="294"/>
    </row>
    <row r="217" spans="2:12">
      <c r="B217" s="301" t="s">
        <v>2518</v>
      </c>
      <c r="C217" s="302" t="s">
        <v>2134</v>
      </c>
      <c r="D217" s="301"/>
      <c r="E217" s="302"/>
      <c r="F217" s="304" t="s">
        <v>1733</v>
      </c>
      <c r="G217" s="266"/>
      <c r="H217" s="294"/>
      <c r="I217" s="266"/>
      <c r="J217" s="294"/>
      <c r="K217" s="267"/>
      <c r="L217" s="294"/>
    </row>
    <row r="218" spans="2:12">
      <c r="B218" s="301"/>
      <c r="C218" s="302"/>
      <c r="D218" s="301" t="s">
        <v>2518</v>
      </c>
      <c r="E218" s="302" t="s">
        <v>1669</v>
      </c>
      <c r="F218" s="304" t="s">
        <v>1008</v>
      </c>
      <c r="G218" s="266"/>
      <c r="H218" s="294"/>
      <c r="I218" s="266"/>
      <c r="J218" s="294"/>
      <c r="K218" s="267"/>
      <c r="L218" s="294"/>
    </row>
    <row r="219" spans="2:12">
      <c r="B219" s="301"/>
      <c r="C219" s="302"/>
      <c r="D219" s="301" t="s">
        <v>1179</v>
      </c>
      <c r="E219" s="302" t="s">
        <v>1672</v>
      </c>
      <c r="F219" s="304" t="s">
        <v>1009</v>
      </c>
      <c r="G219" s="266"/>
      <c r="H219" s="294"/>
      <c r="I219" s="266"/>
      <c r="J219" s="294"/>
      <c r="K219" s="267"/>
      <c r="L219" s="294"/>
    </row>
    <row r="220" spans="2:12">
      <c r="B220" s="301"/>
      <c r="C220" s="302"/>
      <c r="D220" s="301" t="s">
        <v>1179</v>
      </c>
      <c r="E220" s="302" t="s">
        <v>1690</v>
      </c>
      <c r="F220" s="304" t="s">
        <v>1010</v>
      </c>
      <c r="G220" s="266"/>
      <c r="H220" s="294"/>
      <c r="I220" s="266"/>
      <c r="J220" s="294"/>
      <c r="K220" s="267"/>
      <c r="L220" s="294"/>
    </row>
    <row r="221" spans="2:12">
      <c r="B221" s="301"/>
      <c r="C221" s="302"/>
      <c r="D221" s="301" t="s">
        <v>1179</v>
      </c>
      <c r="E221" s="302" t="s">
        <v>1702</v>
      </c>
      <c r="F221" s="304" t="s">
        <v>1011</v>
      </c>
      <c r="G221" s="266"/>
      <c r="H221" s="294"/>
      <c r="I221" s="266"/>
      <c r="J221" s="294"/>
      <c r="K221" s="267"/>
      <c r="L221" s="294"/>
    </row>
    <row r="222" spans="2:12">
      <c r="B222" s="334"/>
      <c r="C222" s="335"/>
      <c r="D222" s="334" t="s">
        <v>1179</v>
      </c>
      <c r="E222" s="335" t="s">
        <v>1731</v>
      </c>
      <c r="F222" s="336" t="s">
        <v>1012</v>
      </c>
      <c r="G222" s="266"/>
      <c r="H222" s="294"/>
      <c r="I222" s="266"/>
      <c r="J222" s="294"/>
      <c r="K222" s="267"/>
      <c r="L222" s="294"/>
    </row>
    <row r="223" spans="2:12">
      <c r="B223" s="298" t="s">
        <v>1179</v>
      </c>
      <c r="C223" s="299" t="s">
        <v>2138</v>
      </c>
      <c r="D223" s="298" t="s">
        <v>1179</v>
      </c>
      <c r="E223" s="299" t="s">
        <v>1791</v>
      </c>
      <c r="F223" s="300" t="s">
        <v>1013</v>
      </c>
      <c r="G223" s="266"/>
      <c r="H223" s="294"/>
      <c r="I223" s="266"/>
      <c r="J223" s="294"/>
      <c r="K223" s="267"/>
      <c r="L223" s="294"/>
    </row>
    <row r="224" spans="2:12">
      <c r="B224" s="305" t="s">
        <v>1179</v>
      </c>
      <c r="C224" s="306" t="s">
        <v>2154</v>
      </c>
      <c r="D224" s="305" t="s">
        <v>1179</v>
      </c>
      <c r="E224" s="306" t="s">
        <v>441</v>
      </c>
      <c r="F224" s="326" t="s">
        <v>1014</v>
      </c>
      <c r="G224" s="308"/>
      <c r="H224" s="289"/>
      <c r="I224" s="308"/>
      <c r="J224" s="289"/>
      <c r="K224" s="267"/>
      <c r="L224" s="294"/>
    </row>
    <row r="225" spans="2:12">
      <c r="B225" s="329" t="s">
        <v>2520</v>
      </c>
      <c r="C225" s="330" t="s">
        <v>1374</v>
      </c>
      <c r="D225" s="329" t="s">
        <v>2520</v>
      </c>
      <c r="E225" s="361" t="s">
        <v>1563</v>
      </c>
      <c r="F225" s="331" t="s">
        <v>2521</v>
      </c>
      <c r="G225" s="318" t="s">
        <v>2520</v>
      </c>
      <c r="H225" s="320" t="s">
        <v>1180</v>
      </c>
      <c r="I225" s="318" t="s">
        <v>2522</v>
      </c>
      <c r="J225" s="320" t="s">
        <v>1180</v>
      </c>
      <c r="K225" s="267"/>
      <c r="L225" s="294"/>
    </row>
    <row r="226" spans="2:12">
      <c r="B226" s="305" t="s">
        <v>2520</v>
      </c>
      <c r="C226" s="306" t="s">
        <v>2351</v>
      </c>
      <c r="D226" s="305" t="s">
        <v>2520</v>
      </c>
      <c r="E226" s="328" t="s">
        <v>2352</v>
      </c>
      <c r="F226" s="307" t="s">
        <v>2523</v>
      </c>
      <c r="G226" s="308"/>
      <c r="H226" s="289"/>
      <c r="I226" s="308"/>
      <c r="J226" s="289"/>
      <c r="K226" s="267"/>
      <c r="L226" s="294"/>
    </row>
    <row r="227" spans="2:12">
      <c r="B227" s="305" t="s">
        <v>2524</v>
      </c>
      <c r="C227" s="306" t="s">
        <v>1374</v>
      </c>
      <c r="D227" s="305" t="s">
        <v>2524</v>
      </c>
      <c r="E227" s="306" t="s">
        <v>1563</v>
      </c>
      <c r="F227" s="307" t="s">
        <v>1017</v>
      </c>
      <c r="G227" s="308" t="s">
        <v>2524</v>
      </c>
      <c r="H227" s="284" t="s">
        <v>2525</v>
      </c>
      <c r="I227" s="308" t="s">
        <v>2526</v>
      </c>
      <c r="J227" s="284" t="s">
        <v>2525</v>
      </c>
      <c r="K227" s="267"/>
      <c r="L227" s="294"/>
    </row>
    <row r="228" spans="2:12">
      <c r="B228" s="362" t="s">
        <v>2527</v>
      </c>
      <c r="C228" s="363" t="s">
        <v>1374</v>
      </c>
      <c r="D228" s="362"/>
      <c r="E228" s="363"/>
      <c r="F228" s="311" t="s">
        <v>2528</v>
      </c>
      <c r="G228" s="364" t="s">
        <v>2527</v>
      </c>
      <c r="H228" s="1351" t="s">
        <v>2529</v>
      </c>
      <c r="I228" s="318" t="s">
        <v>2530</v>
      </c>
      <c r="J228" s="320" t="s">
        <v>2531</v>
      </c>
      <c r="K228" s="267"/>
      <c r="L228" s="294"/>
    </row>
    <row r="229" spans="2:12">
      <c r="B229" s="301"/>
      <c r="C229" s="302"/>
      <c r="D229" s="301" t="s">
        <v>2527</v>
      </c>
      <c r="E229" s="302" t="s">
        <v>2363</v>
      </c>
      <c r="F229" s="304" t="s">
        <v>2532</v>
      </c>
      <c r="G229" s="266"/>
      <c r="H229" s="1352"/>
      <c r="I229" s="266"/>
      <c r="J229" s="294"/>
      <c r="K229" s="267"/>
      <c r="L229" s="294"/>
    </row>
    <row r="230" spans="2:12">
      <c r="B230" s="301"/>
      <c r="C230" s="302"/>
      <c r="D230" s="301" t="s">
        <v>2533</v>
      </c>
      <c r="E230" s="302" t="s">
        <v>2321</v>
      </c>
      <c r="F230" s="304" t="s">
        <v>1018</v>
      </c>
      <c r="G230" s="266"/>
      <c r="H230" s="294"/>
      <c r="I230" s="266"/>
      <c r="J230" s="366"/>
      <c r="K230" s="267"/>
      <c r="L230" s="294"/>
    </row>
    <row r="231" spans="2:12">
      <c r="B231" s="334"/>
      <c r="C231" s="335"/>
      <c r="D231" s="334" t="s">
        <v>2533</v>
      </c>
      <c r="E231" s="335" t="s">
        <v>2333</v>
      </c>
      <c r="F231" s="336" t="s">
        <v>1019</v>
      </c>
      <c r="G231" s="266"/>
      <c r="H231" s="294"/>
      <c r="I231" s="266"/>
      <c r="J231" s="294"/>
      <c r="K231" s="267"/>
      <c r="L231" s="294"/>
    </row>
    <row r="232" spans="2:12">
      <c r="B232" s="305" t="s">
        <v>2533</v>
      </c>
      <c r="C232" s="306" t="s">
        <v>2134</v>
      </c>
      <c r="D232" s="305" t="s">
        <v>2533</v>
      </c>
      <c r="E232" s="306" t="s">
        <v>1669</v>
      </c>
      <c r="F232" s="326" t="s">
        <v>1020</v>
      </c>
      <c r="G232" s="308"/>
      <c r="H232" s="289"/>
      <c r="I232" s="266"/>
      <c r="J232" s="294"/>
      <c r="K232" s="267"/>
      <c r="L232" s="294"/>
    </row>
    <row r="233" spans="2:12">
      <c r="B233" s="329" t="s">
        <v>2534</v>
      </c>
      <c r="C233" s="330" t="s">
        <v>1374</v>
      </c>
      <c r="D233" s="329" t="s">
        <v>2534</v>
      </c>
      <c r="E233" s="330" t="s">
        <v>1563</v>
      </c>
      <c r="F233" s="331" t="s">
        <v>1021</v>
      </c>
      <c r="G233" s="318" t="s">
        <v>2535</v>
      </c>
      <c r="H233" s="320" t="s">
        <v>1185</v>
      </c>
      <c r="I233" s="266"/>
      <c r="J233" s="294"/>
      <c r="K233" s="267"/>
      <c r="L233" s="294"/>
    </row>
    <row r="234" spans="2:12">
      <c r="B234" s="305" t="s">
        <v>2535</v>
      </c>
      <c r="C234" s="306" t="s">
        <v>2134</v>
      </c>
      <c r="D234" s="305" t="s">
        <v>2535</v>
      </c>
      <c r="E234" s="306" t="s">
        <v>1669</v>
      </c>
      <c r="F234" s="326" t="s">
        <v>2536</v>
      </c>
      <c r="G234" s="308"/>
      <c r="H234" s="289"/>
      <c r="I234" s="266"/>
      <c r="J234" s="294"/>
      <c r="K234" s="267"/>
      <c r="L234" s="294"/>
    </row>
    <row r="235" spans="2:12">
      <c r="B235" s="339" t="s">
        <v>2537</v>
      </c>
      <c r="C235" s="340" t="s">
        <v>1374</v>
      </c>
      <c r="D235" s="339" t="s">
        <v>2537</v>
      </c>
      <c r="E235" s="340" t="s">
        <v>1563</v>
      </c>
      <c r="F235" s="342" t="s">
        <v>1023</v>
      </c>
      <c r="G235" s="355" t="s">
        <v>2538</v>
      </c>
      <c r="H235" s="385" t="s">
        <v>1023</v>
      </c>
      <c r="I235" s="266"/>
      <c r="J235" s="294"/>
      <c r="K235" s="267"/>
      <c r="L235" s="294"/>
    </row>
    <row r="236" spans="2:12">
      <c r="B236" s="339" t="s">
        <v>2539</v>
      </c>
      <c r="C236" s="340" t="s">
        <v>1374</v>
      </c>
      <c r="D236" s="339" t="s">
        <v>2539</v>
      </c>
      <c r="E236" s="340" t="s">
        <v>1563</v>
      </c>
      <c r="F236" s="342" t="s">
        <v>1024</v>
      </c>
      <c r="G236" s="355" t="s">
        <v>2540</v>
      </c>
      <c r="H236" s="385" t="s">
        <v>1024</v>
      </c>
      <c r="I236" s="266"/>
      <c r="J236" s="294"/>
      <c r="K236" s="267"/>
      <c r="L236" s="294"/>
    </row>
    <row r="237" spans="2:12">
      <c r="B237" s="329" t="s">
        <v>2541</v>
      </c>
      <c r="C237" s="330" t="s">
        <v>1374</v>
      </c>
      <c r="D237" s="329" t="s">
        <v>2541</v>
      </c>
      <c r="E237" s="330" t="s">
        <v>1563</v>
      </c>
      <c r="F237" s="336" t="s">
        <v>1025</v>
      </c>
      <c r="G237" s="318" t="s">
        <v>2542</v>
      </c>
      <c r="H237" s="365" t="s">
        <v>1189</v>
      </c>
      <c r="I237" s="266"/>
      <c r="J237" s="294"/>
      <c r="K237" s="267"/>
      <c r="L237" s="294"/>
    </row>
    <row r="238" spans="2:12">
      <c r="B238" s="301" t="s">
        <v>2542</v>
      </c>
      <c r="C238" s="302" t="s">
        <v>2154</v>
      </c>
      <c r="D238" s="301"/>
      <c r="E238" s="302"/>
      <c r="F238" s="303" t="s">
        <v>1189</v>
      </c>
      <c r="G238" s="266"/>
      <c r="H238" s="366"/>
      <c r="I238" s="266"/>
      <c r="J238" s="294"/>
      <c r="K238" s="267"/>
      <c r="L238" s="294"/>
    </row>
    <row r="239" spans="2:12">
      <c r="B239" s="301"/>
      <c r="C239" s="302"/>
      <c r="D239" s="301" t="s">
        <v>2542</v>
      </c>
      <c r="E239" s="302" t="s">
        <v>381</v>
      </c>
      <c r="F239" s="304" t="s">
        <v>1026</v>
      </c>
      <c r="G239" s="266"/>
      <c r="H239" s="294"/>
      <c r="I239" s="266"/>
      <c r="J239" s="294"/>
      <c r="K239" s="267"/>
      <c r="L239" s="294"/>
    </row>
    <row r="240" spans="2:12">
      <c r="B240" s="305"/>
      <c r="C240" s="306"/>
      <c r="D240" s="305" t="s">
        <v>2541</v>
      </c>
      <c r="E240" s="306" t="s">
        <v>441</v>
      </c>
      <c r="F240" s="307" t="s">
        <v>2543</v>
      </c>
      <c r="G240" s="308"/>
      <c r="H240" s="289"/>
      <c r="I240" s="308"/>
      <c r="J240" s="289"/>
      <c r="K240" s="321"/>
      <c r="L240" s="289"/>
    </row>
    <row r="241" spans="2:12">
      <c r="B241" s="309" t="s">
        <v>1190</v>
      </c>
      <c r="C241" s="310" t="s">
        <v>1374</v>
      </c>
      <c r="D241" s="309"/>
      <c r="E241" s="310"/>
      <c r="F241" s="311" t="s">
        <v>1191</v>
      </c>
      <c r="G241" s="318" t="s">
        <v>2544</v>
      </c>
      <c r="H241" s="320" t="s">
        <v>1191</v>
      </c>
      <c r="I241" s="318" t="s">
        <v>2545</v>
      </c>
      <c r="J241" s="320" t="s">
        <v>1191</v>
      </c>
      <c r="K241" s="322" t="s">
        <v>2546</v>
      </c>
      <c r="L241" s="320" t="s">
        <v>1774</v>
      </c>
    </row>
    <row r="242" spans="2:12">
      <c r="B242" s="301"/>
      <c r="C242" s="302"/>
      <c r="D242" s="301" t="s">
        <v>1190</v>
      </c>
      <c r="E242" s="302" t="s">
        <v>1563</v>
      </c>
      <c r="F242" s="304" t="s">
        <v>2547</v>
      </c>
      <c r="G242" s="266"/>
      <c r="H242" s="294"/>
      <c r="I242" s="266"/>
      <c r="J242" s="294"/>
      <c r="K242" s="267"/>
      <c r="L242" s="294"/>
    </row>
    <row r="243" spans="2:12">
      <c r="B243" s="301"/>
      <c r="C243" s="302"/>
      <c r="D243" s="301" t="s">
        <v>1190</v>
      </c>
      <c r="E243" s="302" t="s">
        <v>1580</v>
      </c>
      <c r="F243" s="304" t="s">
        <v>1029</v>
      </c>
      <c r="G243" s="266"/>
      <c r="H243" s="294"/>
      <c r="I243" s="266"/>
      <c r="J243" s="294"/>
      <c r="K243" s="267"/>
      <c r="L243" s="294"/>
    </row>
    <row r="244" spans="2:12">
      <c r="B244" s="301"/>
      <c r="C244" s="302"/>
      <c r="D244" s="301" t="s">
        <v>1190</v>
      </c>
      <c r="E244" s="302" t="s">
        <v>1585</v>
      </c>
      <c r="F244" s="304" t="s">
        <v>1030</v>
      </c>
      <c r="G244" s="266"/>
      <c r="H244" s="294"/>
      <c r="I244" s="266"/>
      <c r="J244" s="294"/>
      <c r="K244" s="267"/>
      <c r="L244" s="294"/>
    </row>
    <row r="245" spans="2:12">
      <c r="B245" s="301"/>
      <c r="C245" s="302"/>
      <c r="D245" s="301" t="s">
        <v>1190</v>
      </c>
      <c r="E245" s="302" t="s">
        <v>1588</v>
      </c>
      <c r="F245" s="304" t="s">
        <v>1031</v>
      </c>
      <c r="G245" s="266"/>
      <c r="H245" s="269"/>
      <c r="I245" s="266"/>
      <c r="J245" s="294"/>
      <c r="K245" s="267"/>
      <c r="L245" s="294"/>
    </row>
    <row r="246" spans="2:12">
      <c r="B246" s="301"/>
      <c r="C246" s="302"/>
      <c r="D246" s="301" t="s">
        <v>1190</v>
      </c>
      <c r="E246" s="302" t="s">
        <v>1611</v>
      </c>
      <c r="F246" s="304" t="s">
        <v>749</v>
      </c>
      <c r="G246" s="266"/>
      <c r="H246" s="294"/>
      <c r="I246" s="266"/>
      <c r="J246" s="294"/>
      <c r="K246" s="267"/>
      <c r="L246" s="294"/>
    </row>
    <row r="247" spans="2:12">
      <c r="B247" s="301"/>
      <c r="C247" s="302"/>
      <c r="D247" s="301" t="s">
        <v>1190</v>
      </c>
      <c r="E247" s="302" t="s">
        <v>1623</v>
      </c>
      <c r="F247" s="304" t="s">
        <v>1032</v>
      </c>
      <c r="G247" s="266"/>
      <c r="H247" s="294"/>
      <c r="I247" s="266"/>
      <c r="J247" s="294"/>
      <c r="K247" s="267"/>
      <c r="L247" s="294"/>
    </row>
    <row r="248" spans="2:12">
      <c r="B248" s="301"/>
      <c r="C248" s="302"/>
      <c r="D248" s="301" t="s">
        <v>1190</v>
      </c>
      <c r="E248" s="302" t="s">
        <v>1635</v>
      </c>
      <c r="F248" s="304" t="s">
        <v>1033</v>
      </c>
      <c r="G248" s="266"/>
      <c r="H248" s="294"/>
      <c r="I248" s="266"/>
      <c r="J248" s="294"/>
      <c r="K248" s="267"/>
      <c r="L248" s="294"/>
    </row>
    <row r="249" spans="2:12">
      <c r="B249" s="301"/>
      <c r="C249" s="302"/>
      <c r="D249" s="301" t="s">
        <v>1190</v>
      </c>
      <c r="E249" s="302" t="s">
        <v>1642</v>
      </c>
      <c r="F249" s="304" t="s">
        <v>1034</v>
      </c>
      <c r="G249" s="266"/>
      <c r="H249" s="294"/>
      <c r="I249" s="266"/>
      <c r="J249" s="294"/>
      <c r="K249" s="267"/>
      <c r="L249" s="294"/>
    </row>
    <row r="250" spans="2:12">
      <c r="B250" s="305"/>
      <c r="C250" s="306"/>
      <c r="D250" s="305" t="s">
        <v>1190</v>
      </c>
      <c r="E250" s="306" t="s">
        <v>1655</v>
      </c>
      <c r="F250" s="307" t="s">
        <v>1035</v>
      </c>
      <c r="G250" s="308"/>
      <c r="H250" s="289"/>
      <c r="I250" s="308"/>
      <c r="J250" s="289"/>
      <c r="K250" s="267"/>
      <c r="L250" s="294"/>
    </row>
    <row r="251" spans="2:12">
      <c r="B251" s="309" t="s">
        <v>1192</v>
      </c>
      <c r="C251" s="310" t="s">
        <v>1374</v>
      </c>
      <c r="D251" s="309"/>
      <c r="E251" s="310"/>
      <c r="F251" s="304" t="s">
        <v>1193</v>
      </c>
      <c r="G251" s="318" t="s">
        <v>2548</v>
      </c>
      <c r="H251" s="320" t="s">
        <v>1193</v>
      </c>
      <c r="I251" s="318" t="s">
        <v>2549</v>
      </c>
      <c r="J251" s="320" t="s">
        <v>1193</v>
      </c>
      <c r="K251" s="267"/>
      <c r="L251" s="294"/>
    </row>
    <row r="252" spans="2:12">
      <c r="B252" s="301"/>
      <c r="C252" s="302"/>
      <c r="D252" s="301" t="s">
        <v>1192</v>
      </c>
      <c r="E252" s="302" t="s">
        <v>1563</v>
      </c>
      <c r="F252" s="304" t="s">
        <v>1036</v>
      </c>
      <c r="G252" s="266"/>
      <c r="H252" s="294"/>
      <c r="I252" s="266"/>
      <c r="J252" s="294"/>
      <c r="K252" s="267"/>
      <c r="L252" s="294"/>
    </row>
    <row r="253" spans="2:12">
      <c r="B253" s="334"/>
      <c r="C253" s="335"/>
      <c r="D253" s="334" t="s">
        <v>1192</v>
      </c>
      <c r="E253" s="335" t="s">
        <v>1655</v>
      </c>
      <c r="F253" s="336" t="s">
        <v>1037</v>
      </c>
      <c r="G253" s="266"/>
      <c r="H253" s="294"/>
      <c r="I253" s="266"/>
      <c r="J253" s="294"/>
      <c r="K253" s="267"/>
      <c r="L253" s="294"/>
    </row>
    <row r="254" spans="2:12">
      <c r="B254" s="305" t="s">
        <v>1192</v>
      </c>
      <c r="C254" s="306" t="s">
        <v>2134</v>
      </c>
      <c r="D254" s="305" t="s">
        <v>1192</v>
      </c>
      <c r="E254" s="306" t="s">
        <v>1669</v>
      </c>
      <c r="F254" s="303" t="s">
        <v>1038</v>
      </c>
      <c r="G254" s="308"/>
      <c r="H254" s="289"/>
      <c r="I254" s="308"/>
      <c r="J254" s="289"/>
      <c r="K254" s="321"/>
      <c r="L254" s="289"/>
    </row>
    <row r="255" spans="2:12">
      <c r="B255" s="309" t="s">
        <v>1194</v>
      </c>
      <c r="C255" s="310" t="s">
        <v>1374</v>
      </c>
      <c r="D255" s="309"/>
      <c r="E255" s="310"/>
      <c r="F255" s="311" t="s">
        <v>1195</v>
      </c>
      <c r="G255" s="265" t="s">
        <v>2550</v>
      </c>
      <c r="H255" s="320" t="s">
        <v>1195</v>
      </c>
      <c r="I255" s="318" t="s">
        <v>2551</v>
      </c>
      <c r="J255" s="320" t="s">
        <v>1195</v>
      </c>
      <c r="K255" s="322" t="s">
        <v>2552</v>
      </c>
      <c r="L255" s="365" t="s">
        <v>2553</v>
      </c>
    </row>
    <row r="256" spans="2:12">
      <c r="B256" s="301"/>
      <c r="C256" s="302"/>
      <c r="D256" s="301" t="s">
        <v>1194</v>
      </c>
      <c r="E256" s="302" t="s">
        <v>1563</v>
      </c>
      <c r="F256" s="304" t="s">
        <v>1039</v>
      </c>
      <c r="G256" s="265"/>
      <c r="H256" s="294"/>
      <c r="I256" s="266"/>
      <c r="J256" s="294"/>
      <c r="K256" s="267"/>
      <c r="L256" s="294"/>
    </row>
    <row r="257" spans="2:12">
      <c r="B257" s="301"/>
      <c r="C257" s="302"/>
      <c r="D257" s="301" t="s">
        <v>1194</v>
      </c>
      <c r="E257" s="302" t="s">
        <v>1580</v>
      </c>
      <c r="F257" s="304" t="s">
        <v>1040</v>
      </c>
      <c r="G257" s="265"/>
      <c r="H257" s="294"/>
      <c r="I257" s="266"/>
      <c r="J257" s="294"/>
      <c r="K257" s="267"/>
      <c r="L257" s="294"/>
    </row>
    <row r="258" spans="2:12">
      <c r="B258" s="301"/>
      <c r="C258" s="302"/>
      <c r="D258" s="301" t="s">
        <v>1194</v>
      </c>
      <c r="E258" s="302" t="s">
        <v>1585</v>
      </c>
      <c r="F258" s="304" t="s">
        <v>1041</v>
      </c>
      <c r="G258" s="265"/>
      <c r="H258" s="294"/>
      <c r="I258" s="266"/>
      <c r="J258" s="294"/>
      <c r="K258" s="267"/>
      <c r="L258" s="294"/>
    </row>
    <row r="259" spans="2:12">
      <c r="B259" s="301"/>
      <c r="C259" s="302"/>
      <c r="D259" s="301" t="s">
        <v>1194</v>
      </c>
      <c r="E259" s="302" t="s">
        <v>1588</v>
      </c>
      <c r="F259" s="304" t="s">
        <v>1042</v>
      </c>
      <c r="G259" s="265"/>
      <c r="H259" s="294"/>
      <c r="I259" s="266"/>
      <c r="J259" s="294"/>
      <c r="K259" s="267"/>
      <c r="L259" s="294"/>
    </row>
    <row r="260" spans="2:12">
      <c r="B260" s="301"/>
      <c r="C260" s="302"/>
      <c r="D260" s="301" t="s">
        <v>1194</v>
      </c>
      <c r="E260" s="302" t="s">
        <v>1611</v>
      </c>
      <c r="F260" s="304" t="s">
        <v>1043</v>
      </c>
      <c r="G260" s="265"/>
      <c r="H260" s="294"/>
      <c r="I260" s="266"/>
      <c r="J260" s="294"/>
      <c r="K260" s="267"/>
      <c r="L260" s="294"/>
    </row>
    <row r="261" spans="2:12">
      <c r="B261" s="301"/>
      <c r="C261" s="302"/>
      <c r="D261" s="301" t="s">
        <v>1194</v>
      </c>
      <c r="E261" s="302" t="s">
        <v>1623</v>
      </c>
      <c r="F261" s="304" t="s">
        <v>1044</v>
      </c>
      <c r="G261" s="265"/>
      <c r="H261" s="294"/>
      <c r="I261" s="266"/>
      <c r="J261" s="294"/>
      <c r="K261" s="267"/>
      <c r="L261" s="294"/>
    </row>
    <row r="262" spans="2:12">
      <c r="B262" s="301"/>
      <c r="C262" s="302"/>
      <c r="D262" s="301" t="s">
        <v>1194</v>
      </c>
      <c r="E262" s="302" t="s">
        <v>1635</v>
      </c>
      <c r="F262" s="304" t="s">
        <v>1045</v>
      </c>
      <c r="G262" s="265"/>
      <c r="H262" s="294"/>
      <c r="I262" s="266"/>
      <c r="J262" s="294"/>
      <c r="K262" s="267"/>
      <c r="L262" s="294"/>
    </row>
    <row r="263" spans="2:12">
      <c r="B263" s="305"/>
      <c r="C263" s="306"/>
      <c r="D263" s="305" t="s">
        <v>1194</v>
      </c>
      <c r="E263" s="306" t="s">
        <v>1655</v>
      </c>
      <c r="F263" s="307" t="s">
        <v>1046</v>
      </c>
      <c r="G263" s="288"/>
      <c r="H263" s="289"/>
      <c r="I263" s="308"/>
      <c r="J263" s="289"/>
      <c r="K263" s="267"/>
      <c r="L263" s="294"/>
    </row>
    <row r="264" spans="2:12">
      <c r="B264" s="339" t="s">
        <v>2554</v>
      </c>
      <c r="C264" s="340" t="s">
        <v>1374</v>
      </c>
      <c r="D264" s="339" t="s">
        <v>2554</v>
      </c>
      <c r="E264" s="340" t="s">
        <v>1563</v>
      </c>
      <c r="F264" s="342" t="s">
        <v>1047</v>
      </c>
      <c r="G264" s="341" t="s">
        <v>2555</v>
      </c>
      <c r="H264" s="385" t="s">
        <v>1047</v>
      </c>
      <c r="I264" s="318" t="s">
        <v>2556</v>
      </c>
      <c r="J264" s="320" t="s">
        <v>1804</v>
      </c>
      <c r="K264" s="267"/>
      <c r="L264" s="366"/>
    </row>
    <row r="265" spans="2:12">
      <c r="B265" s="329" t="s">
        <v>2557</v>
      </c>
      <c r="C265" s="330" t="s">
        <v>1374</v>
      </c>
      <c r="D265" s="329" t="s">
        <v>2557</v>
      </c>
      <c r="E265" s="361" t="s">
        <v>1563</v>
      </c>
      <c r="F265" s="311" t="s">
        <v>2558</v>
      </c>
      <c r="G265" s="318" t="s">
        <v>2557</v>
      </c>
      <c r="H265" s="320" t="s">
        <v>1050</v>
      </c>
      <c r="I265" s="266"/>
      <c r="J265" s="294"/>
      <c r="K265" s="267"/>
      <c r="L265" s="294"/>
    </row>
    <row r="266" spans="2:12">
      <c r="B266" s="305" t="s">
        <v>2557</v>
      </c>
      <c r="C266" s="306" t="s">
        <v>2154</v>
      </c>
      <c r="D266" s="305" t="s">
        <v>2557</v>
      </c>
      <c r="E266" s="306" t="s">
        <v>441</v>
      </c>
      <c r="F266" s="326" t="s">
        <v>1050</v>
      </c>
      <c r="G266" s="308"/>
      <c r="H266" s="289"/>
      <c r="I266" s="308"/>
      <c r="J266" s="289"/>
      <c r="K266" s="267"/>
      <c r="L266" s="294"/>
    </row>
    <row r="267" spans="2:12">
      <c r="B267" s="339" t="s">
        <v>2559</v>
      </c>
      <c r="C267" s="340" t="s">
        <v>1374</v>
      </c>
      <c r="D267" s="339" t="s">
        <v>2559</v>
      </c>
      <c r="E267" s="340" t="s">
        <v>1563</v>
      </c>
      <c r="F267" s="342" t="s">
        <v>1052</v>
      </c>
      <c r="G267" s="355" t="s">
        <v>2560</v>
      </c>
      <c r="H267" s="385" t="s">
        <v>1052</v>
      </c>
      <c r="I267" s="318" t="s">
        <v>2561</v>
      </c>
      <c r="J267" s="320" t="s">
        <v>2562</v>
      </c>
      <c r="K267" s="322" t="s">
        <v>2494</v>
      </c>
      <c r="L267" s="320" t="s">
        <v>2563</v>
      </c>
    </row>
    <row r="268" spans="2:12">
      <c r="B268" s="329" t="s">
        <v>2564</v>
      </c>
      <c r="C268" s="330" t="s">
        <v>1374</v>
      </c>
      <c r="D268" s="329" t="s">
        <v>2564</v>
      </c>
      <c r="E268" s="330" t="s">
        <v>1563</v>
      </c>
      <c r="F268" s="336" t="s">
        <v>750</v>
      </c>
      <c r="G268" s="318" t="s">
        <v>2564</v>
      </c>
      <c r="H268" s="320" t="s">
        <v>1200</v>
      </c>
      <c r="I268" s="266"/>
      <c r="J268" s="294"/>
      <c r="K268" s="267"/>
      <c r="L268" s="294"/>
    </row>
    <row r="269" spans="2:12">
      <c r="B269" s="305" t="s">
        <v>2564</v>
      </c>
      <c r="C269" s="306" t="s">
        <v>2134</v>
      </c>
      <c r="D269" s="305" t="s">
        <v>2564</v>
      </c>
      <c r="E269" s="306" t="s">
        <v>1669</v>
      </c>
      <c r="F269" s="326" t="s">
        <v>1053</v>
      </c>
      <c r="G269" s="308"/>
      <c r="H269" s="289"/>
      <c r="I269" s="308"/>
      <c r="J269" s="289"/>
      <c r="K269" s="321"/>
      <c r="L269" s="289"/>
    </row>
    <row r="270" spans="2:12">
      <c r="B270" s="309" t="s">
        <v>1201</v>
      </c>
      <c r="C270" s="310" t="s">
        <v>1374</v>
      </c>
      <c r="D270" s="309"/>
      <c r="E270" s="310"/>
      <c r="F270" s="311" t="s">
        <v>1202</v>
      </c>
      <c r="G270" s="318" t="s">
        <v>2565</v>
      </c>
      <c r="H270" s="320" t="s">
        <v>1821</v>
      </c>
      <c r="I270" s="318" t="s">
        <v>2566</v>
      </c>
      <c r="J270" s="320" t="s">
        <v>1821</v>
      </c>
      <c r="K270" s="322" t="s">
        <v>2567</v>
      </c>
      <c r="L270" s="320" t="s">
        <v>1822</v>
      </c>
    </row>
    <row r="271" spans="2:12">
      <c r="B271" s="301"/>
      <c r="C271" s="302"/>
      <c r="D271" s="301" t="s">
        <v>1201</v>
      </c>
      <c r="E271" s="302" t="s">
        <v>1563</v>
      </c>
      <c r="F271" s="304" t="s">
        <v>1054</v>
      </c>
      <c r="G271" s="266"/>
      <c r="H271" s="294"/>
      <c r="I271" s="266"/>
      <c r="J271" s="294"/>
      <c r="K271" s="267"/>
      <c r="L271" s="294"/>
    </row>
    <row r="272" spans="2:12">
      <c r="B272" s="301"/>
      <c r="C272" s="302"/>
      <c r="D272" s="301" t="s">
        <v>1201</v>
      </c>
      <c r="E272" s="302" t="s">
        <v>1580</v>
      </c>
      <c r="F272" s="336" t="s">
        <v>1055</v>
      </c>
      <c r="G272" s="266"/>
      <c r="H272" s="294"/>
      <c r="I272" s="266"/>
      <c r="J272" s="294"/>
      <c r="K272" s="267"/>
      <c r="L272" s="294"/>
    </row>
    <row r="273" spans="2:12">
      <c r="B273" s="298" t="s">
        <v>2565</v>
      </c>
      <c r="C273" s="299" t="s">
        <v>2568</v>
      </c>
      <c r="D273" s="298" t="s">
        <v>2565</v>
      </c>
      <c r="E273" s="367" t="s">
        <v>2473</v>
      </c>
      <c r="F273" s="300" t="s">
        <v>1056</v>
      </c>
      <c r="G273" s="266"/>
      <c r="H273" s="294"/>
      <c r="I273" s="266"/>
      <c r="J273" s="294"/>
      <c r="K273" s="267"/>
      <c r="L273" s="294"/>
    </row>
    <row r="274" spans="2:12">
      <c r="B274" s="301" t="s">
        <v>2569</v>
      </c>
      <c r="C274" s="302" t="s">
        <v>2154</v>
      </c>
      <c r="D274" s="301"/>
      <c r="E274" s="302"/>
      <c r="F274" s="303" t="s">
        <v>1205</v>
      </c>
      <c r="G274" s="266"/>
      <c r="H274" s="294"/>
      <c r="I274" s="266"/>
      <c r="J274" s="294"/>
      <c r="K274" s="267"/>
      <c r="L274" s="294"/>
    </row>
    <row r="275" spans="2:12">
      <c r="B275" s="301"/>
      <c r="C275" s="302"/>
      <c r="D275" s="301" t="s">
        <v>2569</v>
      </c>
      <c r="E275" s="302" t="s">
        <v>381</v>
      </c>
      <c r="F275" s="304" t="s">
        <v>1057</v>
      </c>
      <c r="G275" s="266"/>
      <c r="H275" s="294"/>
      <c r="I275" s="266"/>
      <c r="J275" s="294"/>
      <c r="K275" s="267"/>
      <c r="L275" s="294"/>
    </row>
    <row r="276" spans="2:12">
      <c r="B276" s="305"/>
      <c r="C276" s="306"/>
      <c r="D276" s="305" t="s">
        <v>2569</v>
      </c>
      <c r="E276" s="306" t="s">
        <v>441</v>
      </c>
      <c r="F276" s="307" t="s">
        <v>2570</v>
      </c>
      <c r="G276" s="308"/>
      <c r="H276" s="289"/>
      <c r="I276" s="308"/>
      <c r="J276" s="289"/>
      <c r="K276" s="267"/>
      <c r="L276" s="294"/>
    </row>
    <row r="277" spans="2:12">
      <c r="B277" s="309" t="s">
        <v>1206</v>
      </c>
      <c r="C277" s="310" t="s">
        <v>1374</v>
      </c>
      <c r="D277" s="309" t="s">
        <v>1206</v>
      </c>
      <c r="E277" s="310" t="s">
        <v>1563</v>
      </c>
      <c r="F277" s="331" t="s">
        <v>1059</v>
      </c>
      <c r="G277" s="318" t="s">
        <v>2571</v>
      </c>
      <c r="H277" s="320" t="s">
        <v>1833</v>
      </c>
      <c r="I277" s="265" t="s">
        <v>2572</v>
      </c>
      <c r="J277" s="320" t="s">
        <v>1833</v>
      </c>
      <c r="K277" s="267"/>
      <c r="L277" s="294"/>
    </row>
    <row r="278" spans="2:12">
      <c r="B278" s="298" t="s">
        <v>2573</v>
      </c>
      <c r="C278" s="299" t="s">
        <v>2568</v>
      </c>
      <c r="D278" s="298" t="s">
        <v>2573</v>
      </c>
      <c r="E278" s="367" t="s">
        <v>2574</v>
      </c>
      <c r="F278" s="300" t="s">
        <v>1060</v>
      </c>
      <c r="G278" s="266"/>
      <c r="H278" s="294"/>
      <c r="I278" s="265"/>
      <c r="J278" s="294"/>
      <c r="K278" s="267"/>
      <c r="L278" s="294"/>
    </row>
    <row r="279" spans="2:12">
      <c r="B279" s="305" t="s">
        <v>2573</v>
      </c>
      <c r="C279" s="306" t="s">
        <v>2575</v>
      </c>
      <c r="D279" s="305" t="s">
        <v>2573</v>
      </c>
      <c r="E279" s="306" t="s">
        <v>2512</v>
      </c>
      <c r="F279" s="326" t="s">
        <v>1061</v>
      </c>
      <c r="G279" s="308"/>
      <c r="H279" s="289"/>
      <c r="I279" s="288"/>
      <c r="J279" s="289"/>
      <c r="K279" s="267"/>
      <c r="L279" s="294"/>
    </row>
    <row r="280" spans="2:12">
      <c r="B280" s="309" t="s">
        <v>1209</v>
      </c>
      <c r="C280" s="310" t="s">
        <v>1374</v>
      </c>
      <c r="D280" s="309"/>
      <c r="E280" s="310"/>
      <c r="F280" s="311" t="s">
        <v>1210</v>
      </c>
      <c r="G280" s="281" t="s">
        <v>2576</v>
      </c>
      <c r="H280" s="320" t="s">
        <v>1210</v>
      </c>
      <c r="I280" s="318" t="s">
        <v>2577</v>
      </c>
      <c r="J280" s="320" t="s">
        <v>1210</v>
      </c>
      <c r="K280" s="267"/>
      <c r="L280" s="294"/>
    </row>
    <row r="281" spans="2:12">
      <c r="B281" s="301"/>
      <c r="C281" s="302"/>
      <c r="D281" s="301" t="s">
        <v>1209</v>
      </c>
      <c r="E281" s="302" t="s">
        <v>1563</v>
      </c>
      <c r="F281" s="304" t="s">
        <v>1062</v>
      </c>
      <c r="G281" s="265"/>
      <c r="H281" s="294"/>
      <c r="I281" s="266"/>
      <c r="J281" s="294"/>
      <c r="K281" s="267"/>
      <c r="L281" s="294"/>
    </row>
    <row r="282" spans="2:12">
      <c r="B282" s="301"/>
      <c r="C282" s="302"/>
      <c r="D282" s="301" t="s">
        <v>1209</v>
      </c>
      <c r="E282" s="302" t="s">
        <v>1580</v>
      </c>
      <c r="F282" s="304" t="s">
        <v>1063</v>
      </c>
      <c r="G282" s="265"/>
      <c r="H282" s="294"/>
      <c r="I282" s="266"/>
      <c r="J282" s="294"/>
      <c r="K282" s="267"/>
      <c r="L282" s="294"/>
    </row>
    <row r="283" spans="2:12">
      <c r="B283" s="305"/>
      <c r="C283" s="306"/>
      <c r="D283" s="305" t="s">
        <v>1209</v>
      </c>
      <c r="E283" s="306" t="s">
        <v>1585</v>
      </c>
      <c r="F283" s="307" t="s">
        <v>1064</v>
      </c>
      <c r="G283" s="265"/>
      <c r="H283" s="289"/>
      <c r="I283" s="308"/>
      <c r="J283" s="289"/>
      <c r="K283" s="267"/>
      <c r="L283" s="294"/>
    </row>
    <row r="284" spans="2:12">
      <c r="B284" s="329" t="s">
        <v>2578</v>
      </c>
      <c r="C284" s="330" t="s">
        <v>1374</v>
      </c>
      <c r="D284" s="329" t="s">
        <v>2578</v>
      </c>
      <c r="E284" s="330" t="s">
        <v>1563</v>
      </c>
      <c r="F284" s="331" t="s">
        <v>1065</v>
      </c>
      <c r="G284" s="318" t="s">
        <v>2578</v>
      </c>
      <c r="H284" s="365" t="s">
        <v>2579</v>
      </c>
      <c r="I284" s="318" t="s">
        <v>2580</v>
      </c>
      <c r="J284" s="320" t="s">
        <v>2581</v>
      </c>
      <c r="K284" s="267"/>
      <c r="L284" s="294"/>
    </row>
    <row r="285" spans="2:12">
      <c r="B285" s="324" t="s">
        <v>2578</v>
      </c>
      <c r="C285" s="325" t="s">
        <v>2373</v>
      </c>
      <c r="D285" s="324" t="s">
        <v>2578</v>
      </c>
      <c r="E285" s="325" t="s">
        <v>2475</v>
      </c>
      <c r="F285" s="326" t="s">
        <v>1067</v>
      </c>
      <c r="G285" s="308"/>
      <c r="H285" s="366"/>
      <c r="I285" s="266"/>
      <c r="J285" s="366"/>
      <c r="K285" s="267"/>
      <c r="L285" s="294"/>
    </row>
    <row r="286" spans="2:12">
      <c r="B286" s="334" t="s">
        <v>1211</v>
      </c>
      <c r="C286" s="335" t="s">
        <v>2582</v>
      </c>
      <c r="D286" s="334" t="s">
        <v>1211</v>
      </c>
      <c r="E286" s="335" t="s">
        <v>2363</v>
      </c>
      <c r="F286" s="336" t="s">
        <v>1068</v>
      </c>
      <c r="G286" s="266" t="s">
        <v>2583</v>
      </c>
      <c r="H286" s="320" t="s">
        <v>2581</v>
      </c>
      <c r="I286" s="266"/>
      <c r="J286" s="294"/>
      <c r="K286" s="267"/>
      <c r="L286" s="294"/>
    </row>
    <row r="287" spans="2:12">
      <c r="B287" s="298" t="s">
        <v>1211</v>
      </c>
      <c r="C287" s="299" t="s">
        <v>2337</v>
      </c>
      <c r="D287" s="298" t="s">
        <v>1211</v>
      </c>
      <c r="E287" s="299" t="s">
        <v>2473</v>
      </c>
      <c r="F287" s="300" t="s">
        <v>751</v>
      </c>
      <c r="G287" s="266"/>
      <c r="H287" s="366"/>
      <c r="I287" s="266"/>
      <c r="J287" s="294"/>
      <c r="K287" s="267"/>
      <c r="L287" s="294"/>
    </row>
    <row r="288" spans="2:12">
      <c r="B288" s="305" t="s">
        <v>1211</v>
      </c>
      <c r="C288" s="306" t="s">
        <v>2154</v>
      </c>
      <c r="D288" s="305" t="s">
        <v>1211</v>
      </c>
      <c r="E288" s="306" t="s">
        <v>441</v>
      </c>
      <c r="F288" s="303" t="s">
        <v>1066</v>
      </c>
      <c r="G288" s="308"/>
      <c r="H288" s="289"/>
      <c r="I288" s="308"/>
      <c r="J288" s="289"/>
      <c r="K288" s="321"/>
      <c r="L288" s="289"/>
    </row>
    <row r="289" spans="2:12">
      <c r="B289" s="329" t="s">
        <v>1212</v>
      </c>
      <c r="C289" s="330" t="s">
        <v>1374</v>
      </c>
      <c r="D289" s="329" t="s">
        <v>1212</v>
      </c>
      <c r="E289" s="330" t="s">
        <v>1563</v>
      </c>
      <c r="F289" s="331" t="s">
        <v>1069</v>
      </c>
      <c r="G289" s="318" t="s">
        <v>2584</v>
      </c>
      <c r="H289" s="320" t="s">
        <v>1213</v>
      </c>
      <c r="I289" s="318" t="s">
        <v>2585</v>
      </c>
      <c r="J289" s="320" t="s">
        <v>1213</v>
      </c>
      <c r="K289" s="322" t="s">
        <v>2586</v>
      </c>
      <c r="L289" s="320" t="s">
        <v>1858</v>
      </c>
    </row>
    <row r="290" spans="2:12">
      <c r="B290" s="298" t="s">
        <v>1212</v>
      </c>
      <c r="C290" s="299" t="s">
        <v>2134</v>
      </c>
      <c r="D290" s="298" t="s">
        <v>1212</v>
      </c>
      <c r="E290" s="299" t="s">
        <v>1669</v>
      </c>
      <c r="F290" s="300" t="s">
        <v>1070</v>
      </c>
      <c r="G290" s="266"/>
      <c r="H290" s="294"/>
      <c r="I290" s="266"/>
      <c r="J290" s="294"/>
      <c r="K290" s="267"/>
      <c r="L290" s="294"/>
    </row>
    <row r="291" spans="2:12">
      <c r="B291" s="298" t="s">
        <v>1212</v>
      </c>
      <c r="C291" s="299" t="s">
        <v>2138</v>
      </c>
      <c r="D291" s="298" t="s">
        <v>1212</v>
      </c>
      <c r="E291" s="299" t="s">
        <v>1791</v>
      </c>
      <c r="F291" s="300" t="s">
        <v>786</v>
      </c>
      <c r="G291" s="266"/>
      <c r="H291" s="294"/>
      <c r="I291" s="266"/>
      <c r="J291" s="294"/>
      <c r="K291" s="267"/>
      <c r="L291" s="294"/>
    </row>
    <row r="292" spans="2:12">
      <c r="B292" s="305" t="s">
        <v>1212</v>
      </c>
      <c r="C292" s="306" t="s">
        <v>2140</v>
      </c>
      <c r="D292" s="305" t="s">
        <v>1212</v>
      </c>
      <c r="E292" s="306" t="s">
        <v>1898</v>
      </c>
      <c r="F292" s="326" t="s">
        <v>787</v>
      </c>
      <c r="G292" s="308"/>
      <c r="H292" s="289"/>
      <c r="I292" s="266"/>
      <c r="J292" s="294"/>
      <c r="K292" s="267"/>
      <c r="L292" s="294"/>
    </row>
    <row r="293" spans="2:12">
      <c r="B293" s="339"/>
      <c r="C293" s="340"/>
      <c r="D293" s="339" t="s">
        <v>1214</v>
      </c>
      <c r="E293" s="340" t="s">
        <v>2587</v>
      </c>
      <c r="F293" s="342" t="s">
        <v>1215</v>
      </c>
      <c r="G293" s="308" t="s">
        <v>2588</v>
      </c>
      <c r="H293" s="385" t="s">
        <v>1215</v>
      </c>
      <c r="I293" s="308"/>
      <c r="J293" s="289"/>
      <c r="K293" s="267"/>
      <c r="L293" s="294"/>
    </row>
    <row r="294" spans="2:12">
      <c r="B294" s="309" t="s">
        <v>1216</v>
      </c>
      <c r="C294" s="310" t="s">
        <v>1374</v>
      </c>
      <c r="D294" s="309"/>
      <c r="E294" s="310"/>
      <c r="F294" s="311" t="s">
        <v>1217</v>
      </c>
      <c r="G294" s="318" t="s">
        <v>2589</v>
      </c>
      <c r="H294" s="320" t="s">
        <v>1217</v>
      </c>
      <c r="I294" s="318" t="s">
        <v>2590</v>
      </c>
      <c r="J294" s="320" t="s">
        <v>1869</v>
      </c>
      <c r="K294" s="267"/>
      <c r="L294" s="294"/>
    </row>
    <row r="295" spans="2:12">
      <c r="B295" s="301"/>
      <c r="C295" s="302"/>
      <c r="D295" s="301" t="s">
        <v>1216</v>
      </c>
      <c r="E295" s="302" t="s">
        <v>1563</v>
      </c>
      <c r="F295" s="304" t="s">
        <v>1071</v>
      </c>
      <c r="G295" s="266"/>
      <c r="H295" s="294"/>
      <c r="I295" s="266"/>
      <c r="J295" s="294"/>
      <c r="K295" s="267"/>
      <c r="L295" s="294"/>
    </row>
    <row r="296" spans="2:12">
      <c r="B296" s="301"/>
      <c r="C296" s="302"/>
      <c r="D296" s="301" t="s">
        <v>1216</v>
      </c>
      <c r="E296" s="302" t="s">
        <v>1580</v>
      </c>
      <c r="F296" s="304" t="s">
        <v>1072</v>
      </c>
      <c r="G296" s="266"/>
      <c r="H296" s="294"/>
      <c r="I296" s="266"/>
      <c r="J296" s="294"/>
      <c r="K296" s="267"/>
      <c r="L296" s="294"/>
    </row>
    <row r="297" spans="2:12">
      <c r="B297" s="301"/>
      <c r="C297" s="302"/>
      <c r="D297" s="301" t="s">
        <v>1216</v>
      </c>
      <c r="E297" s="302" t="s">
        <v>1585</v>
      </c>
      <c r="F297" s="304" t="s">
        <v>1073</v>
      </c>
      <c r="G297" s="266"/>
      <c r="H297" s="294"/>
      <c r="I297" s="266"/>
      <c r="J297" s="294"/>
      <c r="K297" s="267"/>
      <c r="L297" s="294"/>
    </row>
    <row r="298" spans="2:12">
      <c r="B298" s="301"/>
      <c r="C298" s="302"/>
      <c r="D298" s="301" t="s">
        <v>1216</v>
      </c>
      <c r="E298" s="302" t="s">
        <v>1588</v>
      </c>
      <c r="F298" s="304" t="s">
        <v>1074</v>
      </c>
      <c r="G298" s="266"/>
      <c r="H298" s="294"/>
      <c r="I298" s="266"/>
      <c r="J298" s="294"/>
      <c r="K298" s="267"/>
      <c r="L298" s="294"/>
    </row>
    <row r="299" spans="2:12">
      <c r="B299" s="301"/>
      <c r="C299" s="302"/>
      <c r="D299" s="301" t="s">
        <v>1216</v>
      </c>
      <c r="E299" s="302" t="s">
        <v>1611</v>
      </c>
      <c r="F299" s="304" t="s">
        <v>1075</v>
      </c>
      <c r="G299" s="266"/>
      <c r="H299" s="294"/>
      <c r="I299" s="266"/>
      <c r="J299" s="294"/>
      <c r="K299" s="267"/>
      <c r="L299" s="294"/>
    </row>
    <row r="300" spans="2:12">
      <c r="B300" s="334"/>
      <c r="C300" s="335"/>
      <c r="D300" s="334" t="s">
        <v>1216</v>
      </c>
      <c r="E300" s="335" t="s">
        <v>1623</v>
      </c>
      <c r="F300" s="336" t="s">
        <v>1076</v>
      </c>
      <c r="G300" s="266"/>
      <c r="H300" s="294"/>
      <c r="I300" s="266"/>
      <c r="J300" s="294"/>
      <c r="K300" s="267"/>
      <c r="L300" s="294"/>
    </row>
    <row r="301" spans="2:12">
      <c r="B301" s="368" t="s">
        <v>2591</v>
      </c>
      <c r="C301" s="369" t="s">
        <v>2592</v>
      </c>
      <c r="D301" s="368" t="s">
        <v>2591</v>
      </c>
      <c r="E301" s="369" t="s">
        <v>2593</v>
      </c>
      <c r="F301" s="370" t="s">
        <v>2594</v>
      </c>
      <c r="G301" s="308"/>
      <c r="H301" s="289"/>
      <c r="I301" s="266"/>
      <c r="J301" s="294"/>
      <c r="K301" s="267"/>
      <c r="L301" s="294"/>
    </row>
    <row r="302" spans="2:12">
      <c r="B302" s="309" t="s">
        <v>1218</v>
      </c>
      <c r="C302" s="310" t="s">
        <v>1374</v>
      </c>
      <c r="D302" s="309"/>
      <c r="E302" s="310"/>
      <c r="F302" s="311" t="s">
        <v>1219</v>
      </c>
      <c r="G302" s="265" t="s">
        <v>2595</v>
      </c>
      <c r="H302" s="320" t="s">
        <v>1219</v>
      </c>
      <c r="I302" s="266"/>
      <c r="J302" s="294"/>
      <c r="K302" s="267"/>
      <c r="L302" s="294"/>
    </row>
    <row r="303" spans="2:12">
      <c r="B303" s="301"/>
      <c r="C303" s="302"/>
      <c r="D303" s="301" t="s">
        <v>1218</v>
      </c>
      <c r="E303" s="302" t="s">
        <v>1563</v>
      </c>
      <c r="F303" s="304" t="s">
        <v>1077</v>
      </c>
      <c r="G303" s="265"/>
      <c r="H303" s="294"/>
      <c r="I303" s="266"/>
      <c r="J303" s="294"/>
      <c r="K303" s="267"/>
      <c r="L303" s="294"/>
    </row>
    <row r="304" spans="2:12">
      <c r="B304" s="305"/>
      <c r="C304" s="306"/>
      <c r="D304" s="305" t="s">
        <v>1218</v>
      </c>
      <c r="E304" s="306" t="s">
        <v>1580</v>
      </c>
      <c r="F304" s="307" t="s">
        <v>1078</v>
      </c>
      <c r="G304" s="288"/>
      <c r="H304" s="289"/>
      <c r="I304" s="266"/>
      <c r="J304" s="294"/>
      <c r="K304" s="267"/>
      <c r="L304" s="294"/>
    </row>
    <row r="305" spans="2:12">
      <c r="B305" s="309" t="s">
        <v>1220</v>
      </c>
      <c r="C305" s="310" t="s">
        <v>1374</v>
      </c>
      <c r="D305" s="309"/>
      <c r="E305" s="310"/>
      <c r="F305" s="311" t="s">
        <v>1880</v>
      </c>
      <c r="G305" s="318" t="s">
        <v>2596</v>
      </c>
      <c r="H305" s="320" t="s">
        <v>1221</v>
      </c>
      <c r="I305" s="266"/>
      <c r="J305" s="294"/>
      <c r="K305" s="267"/>
      <c r="L305" s="294"/>
    </row>
    <row r="306" spans="2:12">
      <c r="B306" s="301"/>
      <c r="C306" s="302"/>
      <c r="D306" s="301" t="s">
        <v>1220</v>
      </c>
      <c r="E306" s="302" t="s">
        <v>1563</v>
      </c>
      <c r="F306" s="304" t="s">
        <v>2597</v>
      </c>
      <c r="G306" s="266"/>
      <c r="H306" s="294"/>
      <c r="I306" s="266"/>
      <c r="J306" s="294"/>
      <c r="K306" s="267"/>
      <c r="L306" s="294"/>
    </row>
    <row r="307" spans="2:12">
      <c r="B307" s="334"/>
      <c r="C307" s="335"/>
      <c r="D307" s="334" t="s">
        <v>2596</v>
      </c>
      <c r="E307" s="335" t="s">
        <v>2598</v>
      </c>
      <c r="F307" s="304" t="s">
        <v>2599</v>
      </c>
      <c r="G307" s="266"/>
      <c r="H307" s="294"/>
      <c r="I307" s="266"/>
      <c r="J307" s="294"/>
      <c r="K307" s="267"/>
      <c r="L307" s="294"/>
    </row>
    <row r="308" spans="2:12">
      <c r="B308" s="305" t="s">
        <v>1220</v>
      </c>
      <c r="C308" s="306" t="s">
        <v>2134</v>
      </c>
      <c r="D308" s="305" t="s">
        <v>1220</v>
      </c>
      <c r="E308" s="306" t="s">
        <v>1669</v>
      </c>
      <c r="F308" s="326" t="s">
        <v>1081</v>
      </c>
      <c r="G308" s="308"/>
      <c r="H308" s="289"/>
      <c r="I308" s="308"/>
      <c r="J308" s="289"/>
      <c r="K308" s="267"/>
      <c r="L308" s="294"/>
    </row>
    <row r="309" spans="2:12">
      <c r="B309" s="309" t="s">
        <v>1222</v>
      </c>
      <c r="C309" s="310" t="s">
        <v>1374</v>
      </c>
      <c r="D309" s="309"/>
      <c r="E309" s="310"/>
      <c r="F309" s="311" t="s">
        <v>1886</v>
      </c>
      <c r="G309" s="318" t="s">
        <v>2600</v>
      </c>
      <c r="H309" s="294" t="s">
        <v>1223</v>
      </c>
      <c r="I309" s="318" t="s">
        <v>2601</v>
      </c>
      <c r="J309" s="320" t="s">
        <v>2602</v>
      </c>
      <c r="K309" s="267"/>
      <c r="L309" s="294"/>
    </row>
    <row r="310" spans="2:12">
      <c r="B310" s="301"/>
      <c r="C310" s="302"/>
      <c r="D310" s="301" t="s">
        <v>1222</v>
      </c>
      <c r="E310" s="302" t="s">
        <v>1563</v>
      </c>
      <c r="F310" s="304" t="s">
        <v>1082</v>
      </c>
      <c r="G310" s="266"/>
      <c r="H310" s="294"/>
      <c r="I310" s="266"/>
      <c r="J310" s="294"/>
      <c r="K310" s="267"/>
      <c r="L310" s="294"/>
    </row>
    <row r="311" spans="2:12">
      <c r="B311" s="334"/>
      <c r="C311" s="335"/>
      <c r="D311" s="334" t="s">
        <v>1222</v>
      </c>
      <c r="E311" s="335" t="s">
        <v>1580</v>
      </c>
      <c r="F311" s="336" t="s">
        <v>1083</v>
      </c>
      <c r="G311" s="266"/>
      <c r="H311" s="294"/>
      <c r="I311" s="266"/>
      <c r="J311" s="294"/>
      <c r="K311" s="267"/>
      <c r="L311" s="294"/>
    </row>
    <row r="312" spans="2:12">
      <c r="B312" s="298" t="s">
        <v>1222</v>
      </c>
      <c r="C312" s="299" t="s">
        <v>2134</v>
      </c>
      <c r="D312" s="298" t="s">
        <v>1222</v>
      </c>
      <c r="E312" s="299" t="s">
        <v>1669</v>
      </c>
      <c r="F312" s="300" t="s">
        <v>1084</v>
      </c>
      <c r="G312" s="266"/>
      <c r="H312" s="294"/>
      <c r="I312" s="266"/>
      <c r="J312" s="294"/>
      <c r="K312" s="267"/>
      <c r="L312" s="294"/>
    </row>
    <row r="313" spans="2:12">
      <c r="B313" s="301" t="s">
        <v>1222</v>
      </c>
      <c r="C313" s="302" t="s">
        <v>2138</v>
      </c>
      <c r="D313" s="301"/>
      <c r="E313" s="302"/>
      <c r="F313" s="303" t="s">
        <v>1893</v>
      </c>
      <c r="G313" s="266"/>
      <c r="H313" s="294"/>
      <c r="I313" s="266"/>
      <c r="J313" s="294"/>
      <c r="K313" s="267"/>
      <c r="L313" s="294"/>
    </row>
    <row r="314" spans="2:12">
      <c r="B314" s="301"/>
      <c r="C314" s="302"/>
      <c r="D314" s="301" t="s">
        <v>1222</v>
      </c>
      <c r="E314" s="302" t="s">
        <v>1791</v>
      </c>
      <c r="F314" s="304" t="s">
        <v>578</v>
      </c>
      <c r="G314" s="266"/>
      <c r="H314" s="294"/>
      <c r="I314" s="266"/>
      <c r="J314" s="294"/>
      <c r="K314" s="267"/>
      <c r="L314" s="294"/>
    </row>
    <row r="315" spans="2:12">
      <c r="B315" s="305"/>
      <c r="C315" s="306"/>
      <c r="D315" s="305" t="s">
        <v>1222</v>
      </c>
      <c r="E315" s="306" t="s">
        <v>1803</v>
      </c>
      <c r="F315" s="307" t="s">
        <v>788</v>
      </c>
      <c r="G315" s="308"/>
      <c r="H315" s="294"/>
      <c r="I315" s="308"/>
      <c r="J315" s="289"/>
      <c r="K315" s="267"/>
      <c r="L315" s="294"/>
    </row>
    <row r="316" spans="2:12">
      <c r="B316" s="329" t="s">
        <v>2603</v>
      </c>
      <c r="C316" s="330" t="s">
        <v>1374</v>
      </c>
      <c r="D316" s="329" t="s">
        <v>2603</v>
      </c>
      <c r="E316" s="330" t="s">
        <v>1563</v>
      </c>
      <c r="F316" s="336" t="s">
        <v>579</v>
      </c>
      <c r="G316" s="265" t="s">
        <v>2603</v>
      </c>
      <c r="H316" s="320" t="s">
        <v>580</v>
      </c>
      <c r="I316" s="265" t="s">
        <v>2604</v>
      </c>
      <c r="J316" s="320" t="s">
        <v>2605</v>
      </c>
      <c r="K316" s="267"/>
      <c r="L316" s="294"/>
    </row>
    <row r="317" spans="2:12">
      <c r="B317" s="305" t="s">
        <v>2603</v>
      </c>
      <c r="C317" s="306" t="s">
        <v>2154</v>
      </c>
      <c r="D317" s="305" t="s">
        <v>2603</v>
      </c>
      <c r="E317" s="306" t="s">
        <v>441</v>
      </c>
      <c r="F317" s="326" t="s">
        <v>580</v>
      </c>
      <c r="G317" s="288"/>
      <c r="H317" s="289"/>
      <c r="I317" s="288"/>
      <c r="J317" s="289"/>
      <c r="K317" s="321"/>
      <c r="L317" s="289"/>
    </row>
    <row r="318" spans="2:12">
      <c r="B318" s="329" t="s">
        <v>1225</v>
      </c>
      <c r="C318" s="330" t="s">
        <v>1374</v>
      </c>
      <c r="D318" s="329" t="s">
        <v>1225</v>
      </c>
      <c r="E318" s="330" t="s">
        <v>1563</v>
      </c>
      <c r="F318" s="331" t="s">
        <v>581</v>
      </c>
      <c r="G318" s="318" t="s">
        <v>2606</v>
      </c>
      <c r="H318" s="320" t="s">
        <v>1226</v>
      </c>
      <c r="I318" s="318" t="s">
        <v>2607</v>
      </c>
      <c r="J318" s="320" t="s">
        <v>1226</v>
      </c>
      <c r="K318" s="322" t="s">
        <v>2608</v>
      </c>
      <c r="L318" s="320" t="s">
        <v>1904</v>
      </c>
    </row>
    <row r="319" spans="2:12">
      <c r="B319" s="298" t="s">
        <v>1225</v>
      </c>
      <c r="C319" s="299" t="s">
        <v>2134</v>
      </c>
      <c r="D319" s="298" t="s">
        <v>1225</v>
      </c>
      <c r="E319" s="299" t="s">
        <v>1669</v>
      </c>
      <c r="F319" s="300" t="s">
        <v>2609</v>
      </c>
      <c r="G319" s="266"/>
      <c r="H319" s="294"/>
      <c r="I319" s="266"/>
      <c r="J319" s="294"/>
      <c r="K319" s="267"/>
      <c r="L319" s="294"/>
    </row>
    <row r="320" spans="2:12">
      <c r="B320" s="298" t="s">
        <v>1225</v>
      </c>
      <c r="C320" s="299" t="s">
        <v>2138</v>
      </c>
      <c r="D320" s="298" t="s">
        <v>1225</v>
      </c>
      <c r="E320" s="299" t="s">
        <v>1791</v>
      </c>
      <c r="F320" s="300" t="s">
        <v>2610</v>
      </c>
      <c r="G320" s="266"/>
      <c r="H320" s="294"/>
      <c r="I320" s="266"/>
      <c r="J320" s="294"/>
      <c r="K320" s="267"/>
      <c r="L320" s="294"/>
    </row>
    <row r="321" spans="2:12">
      <c r="B321" s="305" t="s">
        <v>1225</v>
      </c>
      <c r="C321" s="306" t="s">
        <v>2154</v>
      </c>
      <c r="D321" s="305" t="s">
        <v>1225</v>
      </c>
      <c r="E321" s="306" t="s">
        <v>441</v>
      </c>
      <c r="F321" s="326" t="s">
        <v>583</v>
      </c>
      <c r="G321" s="308"/>
      <c r="H321" s="289"/>
      <c r="I321" s="266"/>
      <c r="J321" s="294"/>
      <c r="K321" s="267"/>
      <c r="L321" s="294"/>
    </row>
    <row r="322" spans="2:12">
      <c r="B322" s="339"/>
      <c r="C322" s="340"/>
      <c r="D322" s="339" t="s">
        <v>1227</v>
      </c>
      <c r="E322" s="340" t="s">
        <v>2611</v>
      </c>
      <c r="F322" s="342" t="s">
        <v>1228</v>
      </c>
      <c r="G322" s="355" t="s">
        <v>2612</v>
      </c>
      <c r="H322" s="289" t="s">
        <v>1228</v>
      </c>
      <c r="I322" s="308"/>
      <c r="J322" s="289"/>
      <c r="K322" s="267"/>
      <c r="L322" s="294"/>
    </row>
    <row r="323" spans="2:12">
      <c r="B323" s="329" t="s">
        <v>1229</v>
      </c>
      <c r="C323" s="330" t="s">
        <v>1374</v>
      </c>
      <c r="D323" s="329" t="s">
        <v>1229</v>
      </c>
      <c r="E323" s="330" t="s">
        <v>1563</v>
      </c>
      <c r="F323" s="331" t="s">
        <v>584</v>
      </c>
      <c r="G323" s="318" t="s">
        <v>2613</v>
      </c>
      <c r="H323" s="320" t="s">
        <v>584</v>
      </c>
      <c r="I323" s="318" t="s">
        <v>2614</v>
      </c>
      <c r="J323" s="320" t="s">
        <v>1915</v>
      </c>
      <c r="K323" s="267"/>
      <c r="L323" s="294"/>
    </row>
    <row r="324" spans="2:12">
      <c r="B324" s="305" t="s">
        <v>1229</v>
      </c>
      <c r="C324" s="306" t="s">
        <v>2134</v>
      </c>
      <c r="D324" s="305" t="s">
        <v>1229</v>
      </c>
      <c r="E324" s="306" t="s">
        <v>1669</v>
      </c>
      <c r="F324" s="326" t="s">
        <v>585</v>
      </c>
      <c r="G324" s="308"/>
      <c r="H324" s="289"/>
      <c r="I324" s="266"/>
      <c r="J324" s="294"/>
      <c r="K324" s="267"/>
      <c r="L324" s="294"/>
    </row>
    <row r="325" spans="2:12">
      <c r="B325" s="329" t="s">
        <v>2615</v>
      </c>
      <c r="C325" s="330" t="s">
        <v>1374</v>
      </c>
      <c r="D325" s="329" t="s">
        <v>2615</v>
      </c>
      <c r="E325" s="330" t="s">
        <v>1563</v>
      </c>
      <c r="F325" s="336" t="s">
        <v>586</v>
      </c>
      <c r="G325" s="318" t="s">
        <v>2615</v>
      </c>
      <c r="H325" s="320" t="s">
        <v>587</v>
      </c>
      <c r="I325" s="266"/>
      <c r="J325" s="294"/>
      <c r="K325" s="267"/>
      <c r="L325" s="294"/>
    </row>
    <row r="326" spans="2:12">
      <c r="B326" s="298" t="s">
        <v>2615</v>
      </c>
      <c r="C326" s="299" t="s">
        <v>2134</v>
      </c>
      <c r="D326" s="298" t="s">
        <v>2615</v>
      </c>
      <c r="E326" s="299" t="s">
        <v>1669</v>
      </c>
      <c r="F326" s="300" t="s">
        <v>588</v>
      </c>
      <c r="G326" s="266"/>
      <c r="H326" s="294"/>
      <c r="I326" s="266"/>
      <c r="J326" s="294"/>
      <c r="K326" s="267"/>
      <c r="L326" s="294"/>
    </row>
    <row r="327" spans="2:12">
      <c r="B327" s="298" t="s">
        <v>2615</v>
      </c>
      <c r="C327" s="299" t="s">
        <v>2138</v>
      </c>
      <c r="D327" s="298" t="s">
        <v>2615</v>
      </c>
      <c r="E327" s="299" t="s">
        <v>1791</v>
      </c>
      <c r="F327" s="300" t="s">
        <v>589</v>
      </c>
      <c r="G327" s="266"/>
      <c r="H327" s="294"/>
      <c r="I327" s="266"/>
      <c r="J327" s="294"/>
      <c r="K327" s="267"/>
      <c r="L327" s="294"/>
    </row>
    <row r="328" spans="2:12">
      <c r="B328" s="298" t="s">
        <v>2616</v>
      </c>
      <c r="C328" s="299" t="s">
        <v>2140</v>
      </c>
      <c r="D328" s="298" t="s">
        <v>2616</v>
      </c>
      <c r="E328" s="299" t="s">
        <v>1898</v>
      </c>
      <c r="F328" s="300" t="s">
        <v>590</v>
      </c>
      <c r="G328" s="266"/>
      <c r="H328" s="294"/>
      <c r="I328" s="266"/>
      <c r="J328" s="294"/>
      <c r="K328" s="267"/>
      <c r="L328" s="294"/>
    </row>
    <row r="329" spans="2:12">
      <c r="B329" s="305" t="s">
        <v>2615</v>
      </c>
      <c r="C329" s="306" t="s">
        <v>2154</v>
      </c>
      <c r="D329" s="305" t="s">
        <v>2615</v>
      </c>
      <c r="E329" s="306" t="s">
        <v>441</v>
      </c>
      <c r="F329" s="303" t="s">
        <v>587</v>
      </c>
      <c r="G329" s="308"/>
      <c r="H329" s="289"/>
      <c r="I329" s="308"/>
      <c r="J329" s="289"/>
      <c r="K329" s="321"/>
      <c r="L329" s="289"/>
    </row>
    <row r="330" spans="2:12">
      <c r="B330" s="339" t="s">
        <v>1231</v>
      </c>
      <c r="C330" s="340" t="s">
        <v>1374</v>
      </c>
      <c r="D330" s="339" t="s">
        <v>1231</v>
      </c>
      <c r="E330" s="340" t="s">
        <v>1563</v>
      </c>
      <c r="F330" s="342" t="s">
        <v>591</v>
      </c>
      <c r="G330" s="355" t="s">
        <v>2617</v>
      </c>
      <c r="H330" s="385" t="s">
        <v>591</v>
      </c>
      <c r="I330" s="318" t="s">
        <v>2618</v>
      </c>
      <c r="J330" s="320" t="s">
        <v>1931</v>
      </c>
      <c r="K330" s="322" t="s">
        <v>2619</v>
      </c>
      <c r="L330" s="320" t="s">
        <v>1932</v>
      </c>
    </row>
    <row r="331" spans="2:12">
      <c r="B331" s="339" t="s">
        <v>1232</v>
      </c>
      <c r="C331" s="340" t="s">
        <v>1374</v>
      </c>
      <c r="D331" s="339" t="s">
        <v>1232</v>
      </c>
      <c r="E331" s="340" t="s">
        <v>1563</v>
      </c>
      <c r="F331" s="342" t="s">
        <v>592</v>
      </c>
      <c r="G331" s="355" t="s">
        <v>2620</v>
      </c>
      <c r="H331" s="385" t="s">
        <v>592</v>
      </c>
      <c r="I331" s="308"/>
      <c r="J331" s="289"/>
      <c r="K331" s="267"/>
      <c r="L331" s="294"/>
    </row>
    <row r="332" spans="2:12">
      <c r="B332" s="339" t="s">
        <v>1233</v>
      </c>
      <c r="C332" s="340" t="s">
        <v>1374</v>
      </c>
      <c r="D332" s="339" t="s">
        <v>1233</v>
      </c>
      <c r="E332" s="340" t="s">
        <v>1563</v>
      </c>
      <c r="F332" s="342" t="s">
        <v>2621</v>
      </c>
      <c r="G332" s="355" t="s">
        <v>2622</v>
      </c>
      <c r="H332" s="371" t="s">
        <v>2621</v>
      </c>
      <c r="I332" s="318" t="s">
        <v>2623</v>
      </c>
      <c r="J332" s="320" t="s">
        <v>1236</v>
      </c>
      <c r="K332" s="267"/>
      <c r="L332" s="294"/>
    </row>
    <row r="333" spans="2:12">
      <c r="B333" s="329" t="s">
        <v>1235</v>
      </c>
      <c r="C333" s="330" t="s">
        <v>1374</v>
      </c>
      <c r="D333" s="329" t="s">
        <v>1235</v>
      </c>
      <c r="E333" s="330" t="s">
        <v>1563</v>
      </c>
      <c r="F333" s="336" t="s">
        <v>2624</v>
      </c>
      <c r="G333" s="318" t="s">
        <v>2625</v>
      </c>
      <c r="H333" s="320" t="s">
        <v>1236</v>
      </c>
      <c r="I333" s="266"/>
      <c r="J333" s="294"/>
      <c r="K333" s="267"/>
      <c r="L333" s="294"/>
    </row>
    <row r="334" spans="2:12">
      <c r="B334" s="298" t="s">
        <v>1235</v>
      </c>
      <c r="C334" s="299" t="s">
        <v>2134</v>
      </c>
      <c r="D334" s="298" t="s">
        <v>1235</v>
      </c>
      <c r="E334" s="299" t="s">
        <v>1669</v>
      </c>
      <c r="F334" s="300" t="s">
        <v>2626</v>
      </c>
      <c r="G334" s="266"/>
      <c r="H334" s="294"/>
      <c r="I334" s="266"/>
      <c r="J334" s="294"/>
      <c r="K334" s="267"/>
      <c r="L334" s="294"/>
    </row>
    <row r="335" spans="2:12">
      <c r="B335" s="332" t="s">
        <v>1235</v>
      </c>
      <c r="C335" s="333" t="s">
        <v>2138</v>
      </c>
      <c r="D335" s="332"/>
      <c r="E335" s="333"/>
      <c r="F335" s="303" t="s">
        <v>2627</v>
      </c>
      <c r="G335" s="266"/>
      <c r="H335" s="294"/>
      <c r="I335" s="266"/>
      <c r="J335" s="294"/>
      <c r="K335" s="267"/>
      <c r="L335" s="294"/>
    </row>
    <row r="336" spans="2:12">
      <c r="B336" s="301"/>
      <c r="C336" s="302"/>
      <c r="D336" s="301" t="s">
        <v>1235</v>
      </c>
      <c r="E336" s="302" t="s">
        <v>1791</v>
      </c>
      <c r="F336" s="304" t="s">
        <v>2628</v>
      </c>
      <c r="G336" s="266"/>
      <c r="H336" s="294"/>
      <c r="I336" s="266"/>
      <c r="J336" s="294"/>
      <c r="K336" s="267"/>
      <c r="L336" s="294"/>
    </row>
    <row r="337" spans="2:12">
      <c r="B337" s="301"/>
      <c r="C337" s="302"/>
      <c r="D337" s="301" t="s">
        <v>1235</v>
      </c>
      <c r="E337" s="302" t="s">
        <v>1803</v>
      </c>
      <c r="F337" s="304" t="s">
        <v>2629</v>
      </c>
      <c r="G337" s="266"/>
      <c r="H337" s="294"/>
      <c r="I337" s="266"/>
      <c r="J337" s="294"/>
      <c r="K337" s="267"/>
      <c r="L337" s="294"/>
    </row>
    <row r="338" spans="2:12">
      <c r="B338" s="334"/>
      <c r="C338" s="335"/>
      <c r="D338" s="334" t="s">
        <v>1235</v>
      </c>
      <c r="E338" s="335" t="s">
        <v>1813</v>
      </c>
      <c r="F338" s="336" t="s">
        <v>2630</v>
      </c>
      <c r="G338" s="266"/>
      <c r="H338" s="294"/>
      <c r="I338" s="266"/>
      <c r="J338" s="294"/>
      <c r="K338" s="267"/>
      <c r="L338" s="294"/>
    </row>
    <row r="339" spans="2:12">
      <c r="B339" s="301" t="s">
        <v>1235</v>
      </c>
      <c r="C339" s="302" t="s">
        <v>2154</v>
      </c>
      <c r="D339" s="301"/>
      <c r="E339" s="302"/>
      <c r="F339" s="304" t="s">
        <v>1236</v>
      </c>
      <c r="G339" s="266"/>
      <c r="H339" s="294"/>
      <c r="I339" s="266"/>
      <c r="J339" s="294"/>
      <c r="K339" s="267"/>
      <c r="L339" s="294"/>
    </row>
    <row r="340" spans="2:12">
      <c r="B340" s="301"/>
      <c r="C340" s="302"/>
      <c r="D340" s="301" t="s">
        <v>1235</v>
      </c>
      <c r="E340" s="302" t="s">
        <v>381</v>
      </c>
      <c r="F340" s="304" t="s">
        <v>598</v>
      </c>
      <c r="G340" s="266"/>
      <c r="H340" s="294"/>
      <c r="I340" s="266"/>
      <c r="J340" s="294"/>
      <c r="K340" s="267"/>
      <c r="L340" s="294"/>
    </row>
    <row r="341" spans="2:12">
      <c r="B341" s="301"/>
      <c r="C341" s="302"/>
      <c r="D341" s="301" t="s">
        <v>1235</v>
      </c>
      <c r="E341" s="302" t="s">
        <v>393</v>
      </c>
      <c r="F341" s="304" t="s">
        <v>599</v>
      </c>
      <c r="G341" s="266"/>
      <c r="H341" s="294"/>
      <c r="I341" s="266"/>
      <c r="J341" s="294"/>
      <c r="K341" s="267"/>
      <c r="L341" s="294"/>
    </row>
    <row r="342" spans="2:12">
      <c r="B342" s="305"/>
      <c r="C342" s="306"/>
      <c r="D342" s="305" t="s">
        <v>1235</v>
      </c>
      <c r="E342" s="306" t="s">
        <v>441</v>
      </c>
      <c r="F342" s="307" t="s">
        <v>2631</v>
      </c>
      <c r="G342" s="308"/>
      <c r="H342" s="289"/>
      <c r="I342" s="308"/>
      <c r="J342" s="289"/>
      <c r="K342" s="321"/>
      <c r="L342" s="289"/>
    </row>
    <row r="343" spans="2:12">
      <c r="B343" s="329" t="s">
        <v>2632</v>
      </c>
      <c r="C343" s="330" t="s">
        <v>1374</v>
      </c>
      <c r="D343" s="329" t="s">
        <v>2632</v>
      </c>
      <c r="E343" s="330" t="s">
        <v>1563</v>
      </c>
      <c r="F343" s="331" t="s">
        <v>601</v>
      </c>
      <c r="G343" s="318" t="s">
        <v>2633</v>
      </c>
      <c r="H343" s="320" t="s">
        <v>2634</v>
      </c>
      <c r="I343" s="318" t="s">
        <v>2635</v>
      </c>
      <c r="J343" s="320" t="s">
        <v>2636</v>
      </c>
      <c r="K343" s="322" t="s">
        <v>2637</v>
      </c>
      <c r="L343" s="320" t="s">
        <v>2636</v>
      </c>
    </row>
    <row r="344" spans="2:12">
      <c r="B344" s="298" t="s">
        <v>2632</v>
      </c>
      <c r="C344" s="299" t="s">
        <v>2134</v>
      </c>
      <c r="D344" s="298" t="s">
        <v>2632</v>
      </c>
      <c r="E344" s="299" t="s">
        <v>1669</v>
      </c>
      <c r="F344" s="300" t="s">
        <v>602</v>
      </c>
      <c r="G344" s="266"/>
      <c r="H344" s="294"/>
      <c r="I344" s="266"/>
      <c r="J344" s="294"/>
      <c r="K344" s="267"/>
      <c r="L344" s="294"/>
    </row>
    <row r="345" spans="2:12">
      <c r="B345" s="305" t="s">
        <v>2632</v>
      </c>
      <c r="C345" s="306" t="s">
        <v>2138</v>
      </c>
      <c r="D345" s="305" t="s">
        <v>2632</v>
      </c>
      <c r="E345" s="306" t="s">
        <v>1791</v>
      </c>
      <c r="F345" s="326" t="s">
        <v>603</v>
      </c>
      <c r="G345" s="308"/>
      <c r="H345" s="289"/>
      <c r="I345" s="266"/>
      <c r="J345" s="294"/>
      <c r="K345" s="267"/>
      <c r="L345" s="294"/>
    </row>
    <row r="346" spans="2:12">
      <c r="B346" s="329" t="s">
        <v>2638</v>
      </c>
      <c r="C346" s="330" t="s">
        <v>1374</v>
      </c>
      <c r="D346" s="329" t="s">
        <v>2638</v>
      </c>
      <c r="E346" s="330" t="s">
        <v>1563</v>
      </c>
      <c r="F346" s="304" t="s">
        <v>2639</v>
      </c>
      <c r="G346" s="288" t="s">
        <v>2638</v>
      </c>
      <c r="H346" s="385" t="s">
        <v>2639</v>
      </c>
      <c r="I346" s="266"/>
      <c r="J346" s="294"/>
      <c r="K346" s="267"/>
      <c r="L346" s="294"/>
    </row>
    <row r="347" spans="2:12">
      <c r="B347" s="339" t="s">
        <v>2640</v>
      </c>
      <c r="C347" s="340" t="s">
        <v>1374</v>
      </c>
      <c r="D347" s="339" t="s">
        <v>2640</v>
      </c>
      <c r="E347" s="340" t="s">
        <v>1563</v>
      </c>
      <c r="F347" s="342" t="s">
        <v>604</v>
      </c>
      <c r="G347" s="265" t="s">
        <v>2640</v>
      </c>
      <c r="H347" s="385" t="s">
        <v>604</v>
      </c>
      <c r="I347" s="266"/>
      <c r="J347" s="294"/>
      <c r="K347" s="267"/>
      <c r="L347" s="294"/>
    </row>
    <row r="348" spans="2:12">
      <c r="B348" s="339" t="s">
        <v>2641</v>
      </c>
      <c r="C348" s="340" t="s">
        <v>1374</v>
      </c>
      <c r="D348" s="339" t="s">
        <v>2641</v>
      </c>
      <c r="E348" s="340" t="s">
        <v>1563</v>
      </c>
      <c r="F348" s="342" t="s">
        <v>605</v>
      </c>
      <c r="G348" s="341" t="s">
        <v>2641</v>
      </c>
      <c r="H348" s="385" t="s">
        <v>605</v>
      </c>
      <c r="I348" s="266"/>
      <c r="J348" s="294"/>
      <c r="K348" s="267"/>
      <c r="L348" s="294"/>
    </row>
    <row r="349" spans="2:12">
      <c r="B349" s="298" t="s">
        <v>2642</v>
      </c>
      <c r="C349" s="299" t="s">
        <v>2643</v>
      </c>
      <c r="D349" s="298" t="s">
        <v>2642</v>
      </c>
      <c r="E349" s="299" t="s">
        <v>2644</v>
      </c>
      <c r="F349" s="331" t="s">
        <v>620</v>
      </c>
      <c r="G349" s="318" t="s">
        <v>2645</v>
      </c>
      <c r="H349" s="504" t="s">
        <v>2646</v>
      </c>
      <c r="I349" s="266"/>
      <c r="J349" s="294"/>
      <c r="K349" s="267"/>
      <c r="L349" s="294"/>
    </row>
    <row r="350" spans="2:12">
      <c r="B350" s="301" t="s">
        <v>2645</v>
      </c>
      <c r="C350" s="302" t="s">
        <v>2647</v>
      </c>
      <c r="D350" s="301"/>
      <c r="E350" s="302"/>
      <c r="F350" s="303" t="s">
        <v>2646</v>
      </c>
      <c r="G350" s="266"/>
      <c r="H350" s="477"/>
      <c r="I350" s="266"/>
      <c r="J350" s="294"/>
      <c r="K350" s="267"/>
      <c r="L350" s="294"/>
    </row>
    <row r="351" spans="2:12">
      <c r="B351" s="301"/>
      <c r="C351" s="302"/>
      <c r="D351" s="301" t="s">
        <v>2645</v>
      </c>
      <c r="E351" s="327" t="s">
        <v>2648</v>
      </c>
      <c r="F351" s="304" t="s">
        <v>2649</v>
      </c>
      <c r="G351" s="266"/>
      <c r="H351" s="294"/>
      <c r="I351" s="266"/>
      <c r="J351" s="294"/>
      <c r="K351" s="267"/>
      <c r="L351" s="294"/>
    </row>
    <row r="352" spans="2:12">
      <c r="B352" s="305"/>
      <c r="C352" s="306"/>
      <c r="D352" s="305" t="s">
        <v>2645</v>
      </c>
      <c r="E352" s="306" t="s">
        <v>441</v>
      </c>
      <c r="F352" s="307" t="s">
        <v>2650</v>
      </c>
      <c r="G352" s="308"/>
      <c r="H352" s="289"/>
      <c r="I352" s="308"/>
      <c r="J352" s="289"/>
      <c r="K352" s="321"/>
      <c r="L352" s="289"/>
    </row>
    <row r="353" spans="2:12">
      <c r="B353" s="329" t="s">
        <v>2651</v>
      </c>
      <c r="C353" s="330" t="s">
        <v>1374</v>
      </c>
      <c r="D353" s="329" t="s">
        <v>2651</v>
      </c>
      <c r="E353" s="361" t="s">
        <v>1563</v>
      </c>
      <c r="F353" s="342" t="s">
        <v>2652</v>
      </c>
      <c r="G353" s="355" t="s">
        <v>2651</v>
      </c>
      <c r="H353" s="365" t="s">
        <v>2652</v>
      </c>
      <c r="I353" s="318" t="s">
        <v>2653</v>
      </c>
      <c r="J353" s="320" t="s">
        <v>2654</v>
      </c>
      <c r="K353" s="322" t="s">
        <v>2655</v>
      </c>
      <c r="L353" s="320" t="s">
        <v>2654</v>
      </c>
    </row>
    <row r="354" spans="2:12">
      <c r="B354" s="339" t="s">
        <v>2656</v>
      </c>
      <c r="C354" s="340" t="s">
        <v>1374</v>
      </c>
      <c r="D354" s="339" t="s">
        <v>2656</v>
      </c>
      <c r="E354" s="374" t="s">
        <v>1563</v>
      </c>
      <c r="F354" s="342" t="s">
        <v>2657</v>
      </c>
      <c r="G354" s="355" t="s">
        <v>2656</v>
      </c>
      <c r="H354" s="385" t="s">
        <v>2657</v>
      </c>
      <c r="I354" s="266"/>
      <c r="J354" s="294"/>
      <c r="K354" s="267"/>
      <c r="L354" s="294"/>
    </row>
    <row r="355" spans="2:12">
      <c r="B355" s="324" t="s">
        <v>2658</v>
      </c>
      <c r="C355" s="325" t="s">
        <v>2659</v>
      </c>
      <c r="D355" s="324" t="s">
        <v>2658</v>
      </c>
      <c r="E355" s="360" t="s">
        <v>2304</v>
      </c>
      <c r="F355" s="342" t="s">
        <v>613</v>
      </c>
      <c r="G355" s="355" t="s">
        <v>2658</v>
      </c>
      <c r="H355" s="337" t="s">
        <v>613</v>
      </c>
      <c r="I355" s="266"/>
      <c r="J355" s="294"/>
      <c r="K355" s="267"/>
      <c r="L355" s="294"/>
    </row>
    <row r="356" spans="2:12">
      <c r="B356" s="309" t="s">
        <v>2660</v>
      </c>
      <c r="C356" s="310" t="s">
        <v>2659</v>
      </c>
      <c r="D356" s="309"/>
      <c r="E356" s="310"/>
      <c r="F356" s="311" t="s">
        <v>2661</v>
      </c>
      <c r="G356" s="318" t="s">
        <v>2660</v>
      </c>
      <c r="H356" s="365" t="s">
        <v>2661</v>
      </c>
      <c r="I356" s="266"/>
      <c r="J356" s="294"/>
      <c r="K356" s="267"/>
      <c r="L356" s="294"/>
    </row>
    <row r="357" spans="2:12">
      <c r="B357" s="301"/>
      <c r="C357" s="302"/>
      <c r="D357" s="301" t="s">
        <v>2660</v>
      </c>
      <c r="E357" s="302" t="s">
        <v>2304</v>
      </c>
      <c r="F357" s="304" t="s">
        <v>2662</v>
      </c>
      <c r="G357" s="266"/>
      <c r="H357" s="269"/>
      <c r="I357" s="266"/>
      <c r="J357" s="294"/>
      <c r="K357" s="267"/>
      <c r="L357" s="294"/>
    </row>
    <row r="358" spans="2:12">
      <c r="B358" s="301"/>
      <c r="C358" s="302"/>
      <c r="D358" s="301" t="s">
        <v>2660</v>
      </c>
      <c r="E358" s="302" t="s">
        <v>2598</v>
      </c>
      <c r="F358" s="304" t="s">
        <v>2663</v>
      </c>
      <c r="G358" s="266"/>
      <c r="H358" s="294"/>
      <c r="I358" s="266"/>
      <c r="J358" s="294"/>
      <c r="K358" s="267"/>
      <c r="L358" s="294"/>
    </row>
    <row r="359" spans="2:12">
      <c r="B359" s="301"/>
      <c r="C359" s="302"/>
      <c r="D359" s="301" t="s">
        <v>2660</v>
      </c>
      <c r="E359" s="302" t="s">
        <v>2664</v>
      </c>
      <c r="F359" s="304" t="s">
        <v>756</v>
      </c>
      <c r="G359" s="266"/>
      <c r="H359" s="294"/>
      <c r="I359" s="266"/>
      <c r="J359" s="294"/>
      <c r="K359" s="267"/>
      <c r="L359" s="294"/>
    </row>
    <row r="360" spans="2:12">
      <c r="B360" s="301"/>
      <c r="C360" s="302"/>
      <c r="D360" s="301" t="s">
        <v>2660</v>
      </c>
      <c r="E360" s="302" t="s">
        <v>2665</v>
      </c>
      <c r="F360" s="304" t="s">
        <v>2666</v>
      </c>
      <c r="G360" s="266"/>
      <c r="H360" s="294"/>
      <c r="I360" s="266"/>
      <c r="J360" s="294"/>
      <c r="K360" s="267"/>
      <c r="L360" s="294"/>
    </row>
    <row r="361" spans="2:12">
      <c r="B361" s="301"/>
      <c r="C361" s="302"/>
      <c r="D361" s="301" t="s">
        <v>2660</v>
      </c>
      <c r="E361" s="302" t="s">
        <v>2667</v>
      </c>
      <c r="F361" s="304" t="s">
        <v>2668</v>
      </c>
      <c r="G361" s="266"/>
      <c r="H361" s="294"/>
      <c r="I361" s="266"/>
      <c r="J361" s="294"/>
      <c r="K361" s="267"/>
      <c r="L361" s="294"/>
    </row>
    <row r="362" spans="2:12">
      <c r="B362" s="329" t="s">
        <v>2669</v>
      </c>
      <c r="C362" s="330" t="s">
        <v>1374</v>
      </c>
      <c r="D362" s="329" t="s">
        <v>2669</v>
      </c>
      <c r="E362" s="330" t="s">
        <v>1563</v>
      </c>
      <c r="F362" s="331" t="s">
        <v>609</v>
      </c>
      <c r="G362" s="318" t="s">
        <v>2670</v>
      </c>
      <c r="H362" s="320" t="s">
        <v>2671</v>
      </c>
      <c r="I362" s="266"/>
      <c r="J362" s="294"/>
      <c r="K362" s="267"/>
      <c r="L362" s="294"/>
    </row>
    <row r="363" spans="2:12">
      <c r="B363" s="332" t="s">
        <v>2670</v>
      </c>
      <c r="C363" s="333" t="s">
        <v>2672</v>
      </c>
      <c r="D363" s="332"/>
      <c r="E363" s="333"/>
      <c r="F363" s="303" t="s">
        <v>2673</v>
      </c>
      <c r="G363" s="266"/>
      <c r="H363" s="294"/>
      <c r="I363" s="266"/>
      <c r="J363" s="294"/>
      <c r="K363" s="267"/>
      <c r="L363" s="294"/>
    </row>
    <row r="364" spans="2:12">
      <c r="B364" s="301"/>
      <c r="C364" s="302"/>
      <c r="D364" s="301" t="s">
        <v>2670</v>
      </c>
      <c r="E364" s="302" t="s">
        <v>2674</v>
      </c>
      <c r="F364" s="304" t="s">
        <v>2675</v>
      </c>
      <c r="G364" s="266"/>
      <c r="H364" s="294"/>
      <c r="I364" s="266"/>
      <c r="J364" s="294"/>
      <c r="K364" s="267"/>
      <c r="L364" s="294"/>
    </row>
    <row r="365" spans="2:12">
      <c r="B365" s="305"/>
      <c r="C365" s="306"/>
      <c r="D365" s="305" t="s">
        <v>2670</v>
      </c>
      <c r="E365" s="306" t="s">
        <v>2676</v>
      </c>
      <c r="F365" s="307" t="s">
        <v>2677</v>
      </c>
      <c r="G365" s="308"/>
      <c r="H365" s="353"/>
      <c r="I365" s="266"/>
      <c r="J365" s="294"/>
      <c r="K365" s="267"/>
      <c r="L365" s="294"/>
    </row>
    <row r="366" spans="2:12">
      <c r="B366" s="329" t="s">
        <v>2678</v>
      </c>
      <c r="C366" s="330" t="s">
        <v>1374</v>
      </c>
      <c r="D366" s="329" t="s">
        <v>2678</v>
      </c>
      <c r="E366" s="330" t="s">
        <v>1563</v>
      </c>
      <c r="F366" s="331" t="s">
        <v>611</v>
      </c>
      <c r="G366" s="318" t="s">
        <v>2678</v>
      </c>
      <c r="H366" s="320" t="s">
        <v>2679</v>
      </c>
      <c r="I366" s="266"/>
      <c r="J366" s="294"/>
      <c r="K366" s="267"/>
      <c r="L366" s="294"/>
    </row>
    <row r="367" spans="2:12">
      <c r="B367" s="298" t="s">
        <v>2678</v>
      </c>
      <c r="C367" s="299" t="s">
        <v>2672</v>
      </c>
      <c r="D367" s="298" t="s">
        <v>2678</v>
      </c>
      <c r="E367" s="299" t="s">
        <v>2674</v>
      </c>
      <c r="F367" s="300" t="s">
        <v>612</v>
      </c>
      <c r="G367" s="266"/>
      <c r="H367" s="294"/>
      <c r="I367" s="266"/>
      <c r="J367" s="294"/>
      <c r="K367" s="267"/>
      <c r="L367" s="294"/>
    </row>
    <row r="368" spans="2:12">
      <c r="B368" s="324" t="s">
        <v>2678</v>
      </c>
      <c r="C368" s="325" t="s">
        <v>2680</v>
      </c>
      <c r="D368" s="324" t="s">
        <v>2678</v>
      </c>
      <c r="E368" s="325" t="s">
        <v>2681</v>
      </c>
      <c r="F368" s="326" t="s">
        <v>607</v>
      </c>
      <c r="G368" s="308"/>
      <c r="H368" s="289"/>
      <c r="I368" s="266"/>
      <c r="J368" s="294"/>
      <c r="K368" s="267"/>
      <c r="L368" s="294"/>
    </row>
    <row r="369" spans="2:12">
      <c r="B369" s="334" t="s">
        <v>2682</v>
      </c>
      <c r="C369" s="335" t="s">
        <v>2659</v>
      </c>
      <c r="D369" s="334" t="s">
        <v>2682</v>
      </c>
      <c r="E369" s="335" t="s">
        <v>2304</v>
      </c>
      <c r="F369" s="307" t="s">
        <v>614</v>
      </c>
      <c r="G369" s="355" t="s">
        <v>2682</v>
      </c>
      <c r="H369" s="385" t="s">
        <v>614</v>
      </c>
      <c r="I369" s="266"/>
      <c r="J369" s="294"/>
      <c r="K369" s="267"/>
      <c r="L369" s="294"/>
    </row>
    <row r="370" spans="2:12">
      <c r="B370" s="329" t="s">
        <v>2683</v>
      </c>
      <c r="C370" s="330" t="s">
        <v>2643</v>
      </c>
      <c r="D370" s="329" t="s">
        <v>2683</v>
      </c>
      <c r="E370" s="330" t="s">
        <v>1563</v>
      </c>
      <c r="F370" s="331" t="s">
        <v>618</v>
      </c>
      <c r="G370" s="318" t="s">
        <v>2684</v>
      </c>
      <c r="H370" s="365" t="s">
        <v>2685</v>
      </c>
      <c r="I370" s="266"/>
      <c r="J370" s="294"/>
      <c r="K370" s="267"/>
      <c r="L370" s="294"/>
    </row>
    <row r="371" spans="2:12">
      <c r="B371" s="298" t="s">
        <v>2684</v>
      </c>
      <c r="C371" s="299" t="s">
        <v>2672</v>
      </c>
      <c r="D371" s="298" t="s">
        <v>2684</v>
      </c>
      <c r="E371" s="299" t="s">
        <v>2674</v>
      </c>
      <c r="F371" s="300" t="s">
        <v>2110</v>
      </c>
      <c r="G371" s="266"/>
      <c r="H371" s="294"/>
      <c r="I371" s="266"/>
      <c r="J371" s="294"/>
      <c r="K371" s="267"/>
      <c r="L371" s="294"/>
    </row>
    <row r="372" spans="2:12">
      <c r="B372" s="298" t="s">
        <v>2684</v>
      </c>
      <c r="C372" s="299" t="s">
        <v>2680</v>
      </c>
      <c r="D372" s="298" t="s">
        <v>2684</v>
      </c>
      <c r="E372" s="299" t="s">
        <v>2681</v>
      </c>
      <c r="F372" s="300" t="s">
        <v>2686</v>
      </c>
      <c r="G372" s="266"/>
      <c r="H372" s="294"/>
      <c r="I372" s="266"/>
      <c r="J372" s="294"/>
      <c r="K372" s="267"/>
      <c r="L372" s="294"/>
    </row>
    <row r="373" spans="2:12">
      <c r="B373" s="324" t="s">
        <v>2684</v>
      </c>
      <c r="C373" s="325" t="s">
        <v>2647</v>
      </c>
      <c r="D373" s="324" t="s">
        <v>2684</v>
      </c>
      <c r="E373" s="325" t="s">
        <v>441</v>
      </c>
      <c r="F373" s="326" t="s">
        <v>2687</v>
      </c>
      <c r="G373" s="308"/>
      <c r="H373" s="289"/>
      <c r="I373" s="308"/>
      <c r="J373" s="294"/>
      <c r="K373" s="321"/>
      <c r="L373" s="294"/>
    </row>
    <row r="374" spans="2:12">
      <c r="B374" s="329" t="s">
        <v>1251</v>
      </c>
      <c r="C374" s="330" t="s">
        <v>1374</v>
      </c>
      <c r="D374" s="329" t="s">
        <v>1251</v>
      </c>
      <c r="E374" s="330" t="s">
        <v>1563</v>
      </c>
      <c r="F374" s="331" t="s">
        <v>621</v>
      </c>
      <c r="G374" s="318" t="s">
        <v>2688</v>
      </c>
      <c r="H374" s="320" t="s">
        <v>1252</v>
      </c>
      <c r="I374" s="318" t="s">
        <v>2689</v>
      </c>
      <c r="J374" s="320" t="s">
        <v>2690</v>
      </c>
      <c r="K374" s="322" t="s">
        <v>2691</v>
      </c>
      <c r="L374" s="320" t="s">
        <v>2690</v>
      </c>
    </row>
    <row r="375" spans="2:12">
      <c r="B375" s="305" t="s">
        <v>1251</v>
      </c>
      <c r="C375" s="306" t="s">
        <v>2154</v>
      </c>
      <c r="D375" s="305" t="s">
        <v>2688</v>
      </c>
      <c r="E375" s="306" t="s">
        <v>2692</v>
      </c>
      <c r="F375" s="326" t="s">
        <v>622</v>
      </c>
      <c r="G375" s="308"/>
      <c r="H375" s="289"/>
      <c r="I375" s="266"/>
      <c r="J375" s="294"/>
      <c r="K375" s="267"/>
      <c r="L375" s="294"/>
    </row>
    <row r="376" spans="2:12">
      <c r="B376" s="301" t="s">
        <v>1253</v>
      </c>
      <c r="C376" s="302" t="s">
        <v>1374</v>
      </c>
      <c r="D376" s="301"/>
      <c r="E376" s="302"/>
      <c r="F376" s="304" t="s">
        <v>68</v>
      </c>
      <c r="G376" s="265" t="s">
        <v>2693</v>
      </c>
      <c r="H376" s="294" t="s">
        <v>1254</v>
      </c>
      <c r="I376" s="266"/>
      <c r="J376" s="294"/>
      <c r="K376" s="267"/>
      <c r="L376" s="294"/>
    </row>
    <row r="377" spans="2:12">
      <c r="B377" s="301"/>
      <c r="C377" s="302"/>
      <c r="D377" s="301" t="s">
        <v>1253</v>
      </c>
      <c r="E377" s="302" t="s">
        <v>1563</v>
      </c>
      <c r="F377" s="304" t="s">
        <v>623</v>
      </c>
      <c r="G377" s="265"/>
      <c r="H377" s="294"/>
      <c r="I377" s="266"/>
      <c r="J377" s="294"/>
      <c r="K377" s="267"/>
      <c r="L377" s="294"/>
    </row>
    <row r="378" spans="2:12">
      <c r="B378" s="301"/>
      <c r="C378" s="302"/>
      <c r="D378" s="301" t="s">
        <v>1253</v>
      </c>
      <c r="E378" s="302" t="s">
        <v>1580</v>
      </c>
      <c r="F378" s="304" t="s">
        <v>624</v>
      </c>
      <c r="G378" s="265"/>
      <c r="H378" s="294"/>
      <c r="I378" s="266"/>
      <c r="J378" s="294"/>
      <c r="K378" s="267"/>
      <c r="L378" s="294"/>
    </row>
    <row r="379" spans="2:12">
      <c r="B379" s="305"/>
      <c r="C379" s="306"/>
      <c r="D379" s="305" t="s">
        <v>1253</v>
      </c>
      <c r="E379" s="306" t="s">
        <v>1655</v>
      </c>
      <c r="F379" s="307" t="s">
        <v>2694</v>
      </c>
      <c r="G379" s="288"/>
      <c r="H379" s="289"/>
      <c r="I379" s="266"/>
      <c r="J379" s="294"/>
      <c r="K379" s="267"/>
      <c r="L379" s="294"/>
    </row>
    <row r="380" spans="2:12">
      <c r="B380" s="309" t="s">
        <v>2695</v>
      </c>
      <c r="C380" s="310" t="s">
        <v>1374</v>
      </c>
      <c r="D380" s="309" t="s">
        <v>2695</v>
      </c>
      <c r="E380" s="323" t="s">
        <v>1563</v>
      </c>
      <c r="F380" s="311" t="s">
        <v>2696</v>
      </c>
      <c r="G380" s="318" t="s">
        <v>2695</v>
      </c>
      <c r="H380" s="320" t="s">
        <v>2696</v>
      </c>
      <c r="I380" s="266"/>
      <c r="J380" s="294"/>
      <c r="K380" s="267"/>
      <c r="L380" s="294"/>
    </row>
    <row r="381" spans="2:12">
      <c r="B381" s="339" t="s">
        <v>2697</v>
      </c>
      <c r="C381" s="340" t="s">
        <v>2305</v>
      </c>
      <c r="D381" s="339" t="s">
        <v>2697</v>
      </c>
      <c r="E381" s="374" t="s">
        <v>2308</v>
      </c>
      <c r="F381" s="342" t="s">
        <v>648</v>
      </c>
      <c r="G381" s="355" t="s">
        <v>2697</v>
      </c>
      <c r="H381" s="385" t="s">
        <v>648</v>
      </c>
      <c r="I381" s="266"/>
      <c r="J381" s="294"/>
      <c r="K381" s="267"/>
      <c r="L381" s="294"/>
    </row>
    <row r="382" spans="2:12">
      <c r="B382" s="339" t="s">
        <v>2698</v>
      </c>
      <c r="C382" s="340" t="s">
        <v>1374</v>
      </c>
      <c r="D382" s="339" t="s">
        <v>2698</v>
      </c>
      <c r="E382" s="374" t="s">
        <v>1563</v>
      </c>
      <c r="F382" s="342" t="s">
        <v>2699</v>
      </c>
      <c r="G382" s="355" t="s">
        <v>2698</v>
      </c>
      <c r="H382" s="294" t="s">
        <v>2699</v>
      </c>
      <c r="I382" s="266"/>
      <c r="J382" s="294"/>
      <c r="K382" s="267"/>
      <c r="L382" s="294"/>
    </row>
    <row r="383" spans="2:12">
      <c r="B383" s="334" t="s">
        <v>2700</v>
      </c>
      <c r="C383" s="335" t="s">
        <v>2305</v>
      </c>
      <c r="D383" s="334" t="s">
        <v>2700</v>
      </c>
      <c r="E383" s="335" t="s">
        <v>2308</v>
      </c>
      <c r="F383" s="307" t="s">
        <v>655</v>
      </c>
      <c r="G383" s="288" t="s">
        <v>2700</v>
      </c>
      <c r="H383" s="385" t="s">
        <v>655</v>
      </c>
      <c r="I383" s="308"/>
      <c r="J383" s="289"/>
      <c r="K383" s="321"/>
      <c r="L383" s="289"/>
    </row>
    <row r="384" spans="2:12">
      <c r="B384" s="329" t="s">
        <v>2701</v>
      </c>
      <c r="C384" s="330" t="s">
        <v>1374</v>
      </c>
      <c r="D384" s="329" t="s">
        <v>2701</v>
      </c>
      <c r="E384" s="330" t="s">
        <v>1563</v>
      </c>
      <c r="F384" s="331" t="s">
        <v>805</v>
      </c>
      <c r="G384" s="318" t="s">
        <v>2701</v>
      </c>
      <c r="H384" s="320" t="s">
        <v>2702</v>
      </c>
      <c r="I384" s="318" t="s">
        <v>2703</v>
      </c>
      <c r="J384" s="320" t="s">
        <v>2702</v>
      </c>
      <c r="K384" s="322" t="s">
        <v>2704</v>
      </c>
      <c r="L384" s="320" t="s">
        <v>2705</v>
      </c>
    </row>
    <row r="385" spans="2:12">
      <c r="B385" s="298" t="s">
        <v>2701</v>
      </c>
      <c r="C385" s="299" t="s">
        <v>2568</v>
      </c>
      <c r="D385" s="298" t="s">
        <v>2701</v>
      </c>
      <c r="E385" s="299" t="s">
        <v>2574</v>
      </c>
      <c r="F385" s="300" t="s">
        <v>803</v>
      </c>
      <c r="G385" s="266"/>
      <c r="H385" s="294"/>
      <c r="I385" s="266"/>
      <c r="J385" s="294"/>
      <c r="K385" s="267"/>
      <c r="L385" s="294"/>
    </row>
    <row r="386" spans="2:12">
      <c r="B386" s="332" t="s">
        <v>1255</v>
      </c>
      <c r="C386" s="333" t="s">
        <v>2575</v>
      </c>
      <c r="D386" s="332"/>
      <c r="E386" s="333"/>
      <c r="F386" s="303" t="s">
        <v>804</v>
      </c>
      <c r="G386" s="266"/>
      <c r="H386" s="294"/>
      <c r="I386" s="266"/>
      <c r="J386" s="294"/>
      <c r="K386" s="267"/>
      <c r="L386" s="294"/>
    </row>
    <row r="387" spans="2:12">
      <c r="B387" s="301"/>
      <c r="C387" s="327"/>
      <c r="D387" s="301" t="s">
        <v>2701</v>
      </c>
      <c r="E387" s="327" t="s">
        <v>2512</v>
      </c>
      <c r="F387" s="304" t="s">
        <v>2706</v>
      </c>
      <c r="G387" s="266"/>
      <c r="H387" s="294"/>
      <c r="I387" s="266"/>
      <c r="J387" s="294"/>
      <c r="K387" s="267"/>
      <c r="L387" s="294"/>
    </row>
    <row r="388" spans="2:12">
      <c r="B388" s="334"/>
      <c r="C388" s="359"/>
      <c r="D388" s="375" t="s">
        <v>2701</v>
      </c>
      <c r="E388" s="376" t="s">
        <v>2707</v>
      </c>
      <c r="F388" s="377" t="s">
        <v>2708</v>
      </c>
      <c r="G388" s="266"/>
      <c r="H388" s="294"/>
      <c r="I388" s="266"/>
      <c r="J388" s="294"/>
      <c r="K388" s="267"/>
      <c r="L388" s="294"/>
    </row>
    <row r="389" spans="2:12">
      <c r="B389" s="324" t="s">
        <v>1255</v>
      </c>
      <c r="C389" s="325" t="s">
        <v>2709</v>
      </c>
      <c r="D389" s="324" t="s">
        <v>1255</v>
      </c>
      <c r="E389" s="325" t="s">
        <v>2710</v>
      </c>
      <c r="F389" s="326" t="s">
        <v>2711</v>
      </c>
      <c r="G389" s="308"/>
      <c r="H389" s="289"/>
      <c r="I389" s="308"/>
      <c r="J389" s="289"/>
      <c r="K389" s="267"/>
      <c r="L389" s="294"/>
    </row>
    <row r="390" spans="2:12">
      <c r="B390" s="329" t="s">
        <v>2712</v>
      </c>
      <c r="C390" s="330" t="s">
        <v>2305</v>
      </c>
      <c r="D390" s="329" t="s">
        <v>2712</v>
      </c>
      <c r="E390" s="361" t="s">
        <v>2308</v>
      </c>
      <c r="F390" s="331" t="s">
        <v>807</v>
      </c>
      <c r="G390" s="318" t="s">
        <v>2712</v>
      </c>
      <c r="H390" s="294" t="s">
        <v>2713</v>
      </c>
      <c r="I390" s="318" t="s">
        <v>2714</v>
      </c>
      <c r="J390" s="294" t="s">
        <v>2713</v>
      </c>
      <c r="K390" s="267"/>
      <c r="L390" s="294"/>
    </row>
    <row r="391" spans="2:12">
      <c r="B391" s="298" t="s">
        <v>2712</v>
      </c>
      <c r="C391" s="299" t="s">
        <v>2568</v>
      </c>
      <c r="D391" s="298" t="s">
        <v>2712</v>
      </c>
      <c r="E391" s="299" t="s">
        <v>2574</v>
      </c>
      <c r="F391" s="300" t="s">
        <v>2715</v>
      </c>
      <c r="G391" s="266"/>
      <c r="H391" s="294"/>
      <c r="I391" s="266"/>
      <c r="J391" s="294"/>
      <c r="K391" s="267"/>
      <c r="L391" s="294"/>
    </row>
    <row r="392" spans="2:12">
      <c r="B392" s="324" t="s">
        <v>2712</v>
      </c>
      <c r="C392" s="325" t="s">
        <v>2716</v>
      </c>
      <c r="D392" s="324" t="s">
        <v>2712</v>
      </c>
      <c r="E392" s="325" t="s">
        <v>2692</v>
      </c>
      <c r="F392" s="326" t="s">
        <v>2717</v>
      </c>
      <c r="G392" s="308"/>
      <c r="H392" s="289"/>
      <c r="I392" s="308"/>
      <c r="J392" s="289"/>
      <c r="K392" s="321"/>
      <c r="L392" s="289"/>
    </row>
    <row r="393" spans="2:12">
      <c r="B393" s="309" t="s">
        <v>2718</v>
      </c>
      <c r="C393" s="310" t="s">
        <v>1374</v>
      </c>
      <c r="D393" s="309"/>
      <c r="E393" s="323"/>
      <c r="F393" s="311" t="s">
        <v>102</v>
      </c>
      <c r="G393" s="318" t="s">
        <v>2718</v>
      </c>
      <c r="H393" s="320" t="s">
        <v>2719</v>
      </c>
      <c r="I393" s="318" t="s">
        <v>2720</v>
      </c>
      <c r="J393" s="320" t="s">
        <v>2719</v>
      </c>
      <c r="K393" s="322" t="s">
        <v>2721</v>
      </c>
      <c r="L393" s="320" t="s">
        <v>75</v>
      </c>
    </row>
    <row r="394" spans="2:12">
      <c r="B394" s="301"/>
      <c r="C394" s="302"/>
      <c r="D394" s="301" t="s">
        <v>2718</v>
      </c>
      <c r="E394" s="327" t="s">
        <v>1563</v>
      </c>
      <c r="F394" s="304" t="s">
        <v>809</v>
      </c>
      <c r="G394" s="266"/>
      <c r="H394" s="294"/>
      <c r="I394" s="266"/>
      <c r="J394" s="294"/>
      <c r="K394" s="267"/>
      <c r="L394" s="294"/>
    </row>
    <row r="395" spans="2:12">
      <c r="B395" s="378"/>
      <c r="C395" s="503"/>
      <c r="D395" s="334" t="s">
        <v>2718</v>
      </c>
      <c r="E395" s="359" t="s">
        <v>2722</v>
      </c>
      <c r="F395" s="336" t="s">
        <v>810</v>
      </c>
      <c r="G395" s="266"/>
      <c r="H395" s="294"/>
      <c r="I395" s="266"/>
      <c r="J395" s="294"/>
      <c r="K395" s="267"/>
      <c r="L395" s="294"/>
    </row>
    <row r="396" spans="2:12">
      <c r="B396" s="298" t="s">
        <v>1256</v>
      </c>
      <c r="C396" s="299" t="s">
        <v>2134</v>
      </c>
      <c r="D396" s="298" t="s">
        <v>1256</v>
      </c>
      <c r="E396" s="299" t="s">
        <v>1669</v>
      </c>
      <c r="F396" s="300" t="s">
        <v>812</v>
      </c>
      <c r="G396" s="266"/>
      <c r="H396" s="294"/>
      <c r="I396" s="266"/>
      <c r="J396" s="294"/>
      <c r="K396" s="267"/>
      <c r="L396" s="294"/>
    </row>
    <row r="397" spans="2:12">
      <c r="B397" s="298" t="s">
        <v>1256</v>
      </c>
      <c r="C397" s="299" t="s">
        <v>2138</v>
      </c>
      <c r="D397" s="298" t="s">
        <v>1256</v>
      </c>
      <c r="E397" s="367" t="s">
        <v>1791</v>
      </c>
      <c r="F397" s="300" t="s">
        <v>2723</v>
      </c>
      <c r="G397" s="350"/>
      <c r="H397" s="294"/>
      <c r="I397" s="350"/>
      <c r="J397" s="294"/>
      <c r="K397" s="351"/>
      <c r="L397" s="294"/>
    </row>
    <row r="398" spans="2:12">
      <c r="B398" s="334" t="s">
        <v>2718</v>
      </c>
      <c r="C398" s="335" t="s">
        <v>2709</v>
      </c>
      <c r="D398" s="334" t="s">
        <v>2718</v>
      </c>
      <c r="E398" s="335" t="s">
        <v>2710</v>
      </c>
      <c r="F398" s="379" t="s">
        <v>2724</v>
      </c>
      <c r="G398" s="266"/>
      <c r="H398" s="294"/>
      <c r="I398" s="266"/>
      <c r="J398" s="294"/>
      <c r="K398" s="267"/>
      <c r="L398" s="294"/>
    </row>
    <row r="399" spans="2:12">
      <c r="B399" s="298" t="s">
        <v>1256</v>
      </c>
      <c r="C399" s="299" t="s">
        <v>2725</v>
      </c>
      <c r="D399" s="298" t="s">
        <v>1256</v>
      </c>
      <c r="E399" s="367" t="s">
        <v>2726</v>
      </c>
      <c r="F399" s="379" t="s">
        <v>2727</v>
      </c>
      <c r="G399" s="266"/>
      <c r="H399" s="294"/>
      <c r="I399" s="266"/>
      <c r="J399" s="294"/>
      <c r="K399" s="267"/>
      <c r="L399" s="294"/>
    </row>
    <row r="400" spans="2:12">
      <c r="B400" s="305" t="s">
        <v>2718</v>
      </c>
      <c r="C400" s="306" t="s">
        <v>2716</v>
      </c>
      <c r="D400" s="305" t="s">
        <v>1256</v>
      </c>
      <c r="E400" s="328" t="s">
        <v>2692</v>
      </c>
      <c r="F400" s="326" t="s">
        <v>2728</v>
      </c>
      <c r="G400" s="308"/>
      <c r="H400" s="289"/>
      <c r="I400" s="308"/>
      <c r="J400" s="289"/>
      <c r="K400" s="267"/>
      <c r="L400" s="294"/>
    </row>
    <row r="401" spans="2:12">
      <c r="B401" s="301" t="s">
        <v>2729</v>
      </c>
      <c r="C401" s="302" t="s">
        <v>2305</v>
      </c>
      <c r="D401" s="301" t="s">
        <v>2729</v>
      </c>
      <c r="E401" s="302" t="s">
        <v>2308</v>
      </c>
      <c r="F401" s="331" t="s">
        <v>2730</v>
      </c>
      <c r="G401" s="318" t="s">
        <v>2729</v>
      </c>
      <c r="H401" s="294" t="s">
        <v>2731</v>
      </c>
      <c r="I401" s="318" t="s">
        <v>2732</v>
      </c>
      <c r="J401" s="320" t="s">
        <v>2733</v>
      </c>
      <c r="K401" s="267"/>
      <c r="L401" s="294"/>
    </row>
    <row r="402" spans="2:12">
      <c r="B402" s="332" t="s">
        <v>2729</v>
      </c>
      <c r="C402" s="333" t="s">
        <v>2568</v>
      </c>
      <c r="D402" s="332" t="s">
        <v>2729</v>
      </c>
      <c r="E402" s="380" t="s">
        <v>2574</v>
      </c>
      <c r="F402" s="326" t="s">
        <v>2734</v>
      </c>
      <c r="G402" s="308"/>
      <c r="H402" s="289"/>
      <c r="I402" s="308"/>
      <c r="J402" s="289"/>
      <c r="K402" s="267"/>
      <c r="L402" s="294"/>
    </row>
    <row r="403" spans="2:12">
      <c r="B403" s="339" t="s">
        <v>2735</v>
      </c>
      <c r="C403" s="340" t="s">
        <v>1374</v>
      </c>
      <c r="D403" s="339" t="s">
        <v>2735</v>
      </c>
      <c r="E403" s="340" t="s">
        <v>1563</v>
      </c>
      <c r="F403" s="342" t="s">
        <v>801</v>
      </c>
      <c r="G403" s="355" t="s">
        <v>2735</v>
      </c>
      <c r="H403" s="385" t="s">
        <v>2736</v>
      </c>
      <c r="I403" s="318" t="s">
        <v>2737</v>
      </c>
      <c r="J403" s="507" t="s">
        <v>2738</v>
      </c>
      <c r="K403" s="267"/>
      <c r="L403" s="294"/>
    </row>
    <row r="404" spans="2:12">
      <c r="B404" s="339" t="s">
        <v>2739</v>
      </c>
      <c r="C404" s="340" t="s">
        <v>2305</v>
      </c>
      <c r="D404" s="339" t="s">
        <v>2739</v>
      </c>
      <c r="E404" s="374" t="s">
        <v>1563</v>
      </c>
      <c r="F404" s="342" t="s">
        <v>802</v>
      </c>
      <c r="G404" s="355" t="s">
        <v>2739</v>
      </c>
      <c r="H404" s="385" t="s">
        <v>2740</v>
      </c>
      <c r="I404" s="308"/>
      <c r="J404" s="289"/>
      <c r="K404" s="267"/>
      <c r="L404" s="294"/>
    </row>
    <row r="405" spans="2:12">
      <c r="B405" s="334" t="s">
        <v>2741</v>
      </c>
      <c r="C405" s="335" t="s">
        <v>2305</v>
      </c>
      <c r="D405" s="334" t="s">
        <v>2741</v>
      </c>
      <c r="E405" s="335" t="s">
        <v>2308</v>
      </c>
      <c r="F405" s="331" t="s">
        <v>815</v>
      </c>
      <c r="G405" s="318" t="s">
        <v>2741</v>
      </c>
      <c r="H405" s="294" t="s">
        <v>2742</v>
      </c>
      <c r="I405" s="318" t="s">
        <v>2743</v>
      </c>
      <c r="J405" s="294" t="s">
        <v>2742</v>
      </c>
      <c r="K405" s="267"/>
      <c r="L405" s="294"/>
    </row>
    <row r="406" spans="2:12">
      <c r="B406" s="298" t="s">
        <v>2741</v>
      </c>
      <c r="C406" s="299" t="s">
        <v>2134</v>
      </c>
      <c r="D406" s="298" t="s">
        <v>2741</v>
      </c>
      <c r="E406" s="299" t="s">
        <v>2574</v>
      </c>
      <c r="F406" s="300" t="s">
        <v>813</v>
      </c>
      <c r="G406" s="266"/>
      <c r="H406" s="294"/>
      <c r="I406" s="266"/>
      <c r="J406" s="294"/>
      <c r="K406" s="267"/>
      <c r="L406" s="294"/>
    </row>
    <row r="407" spans="2:12">
      <c r="B407" s="298" t="s">
        <v>2741</v>
      </c>
      <c r="C407" s="299" t="s">
        <v>2138</v>
      </c>
      <c r="D407" s="298" t="s">
        <v>2741</v>
      </c>
      <c r="E407" s="299" t="s">
        <v>2512</v>
      </c>
      <c r="F407" s="300" t="s">
        <v>814</v>
      </c>
      <c r="G407" s="266"/>
      <c r="H407" s="294"/>
      <c r="I407" s="266"/>
      <c r="J407" s="294"/>
      <c r="K407" s="267"/>
      <c r="L407" s="294"/>
    </row>
    <row r="408" spans="2:12">
      <c r="B408" s="324" t="s">
        <v>2741</v>
      </c>
      <c r="C408" s="325" t="s">
        <v>2716</v>
      </c>
      <c r="D408" s="324" t="s">
        <v>2741</v>
      </c>
      <c r="E408" s="360" t="s">
        <v>2692</v>
      </c>
      <c r="F408" s="326" t="s">
        <v>818</v>
      </c>
      <c r="G408" s="308"/>
      <c r="H408" s="289"/>
      <c r="I408" s="308"/>
      <c r="J408" s="289"/>
      <c r="K408" s="321"/>
      <c r="L408" s="289"/>
    </row>
    <row r="409" spans="2:12">
      <c r="B409" s="301" t="s">
        <v>2744</v>
      </c>
      <c r="C409" s="302" t="s">
        <v>2305</v>
      </c>
      <c r="D409" s="301" t="s">
        <v>2744</v>
      </c>
      <c r="E409" s="302" t="s">
        <v>2308</v>
      </c>
      <c r="F409" s="336" t="s">
        <v>2745</v>
      </c>
      <c r="G409" s="318" t="s">
        <v>2744</v>
      </c>
      <c r="H409" s="294" t="s">
        <v>2746</v>
      </c>
      <c r="I409" s="318" t="s">
        <v>2747</v>
      </c>
      <c r="J409" s="294" t="s">
        <v>2748</v>
      </c>
      <c r="K409" s="322" t="s">
        <v>2749</v>
      </c>
      <c r="L409" s="294" t="s">
        <v>2750</v>
      </c>
    </row>
    <row r="410" spans="2:12">
      <c r="B410" s="298" t="s">
        <v>2744</v>
      </c>
      <c r="C410" s="299" t="s">
        <v>2568</v>
      </c>
      <c r="D410" s="298" t="s">
        <v>2744</v>
      </c>
      <c r="E410" s="299" t="s">
        <v>2574</v>
      </c>
      <c r="F410" s="300" t="s">
        <v>789</v>
      </c>
      <c r="G410" s="266"/>
      <c r="H410" s="294"/>
      <c r="I410" s="266"/>
      <c r="J410" s="294"/>
      <c r="K410" s="267"/>
      <c r="L410" s="294"/>
    </row>
    <row r="411" spans="2:12">
      <c r="B411" s="305" t="s">
        <v>2744</v>
      </c>
      <c r="C411" s="306" t="s">
        <v>2575</v>
      </c>
      <c r="D411" s="305" t="s">
        <v>2744</v>
      </c>
      <c r="E411" s="306" t="s">
        <v>2512</v>
      </c>
      <c r="F411" s="326" t="s">
        <v>790</v>
      </c>
      <c r="G411" s="308"/>
      <c r="H411" s="289"/>
      <c r="I411" s="266"/>
      <c r="J411" s="294"/>
      <c r="K411" s="267"/>
      <c r="L411" s="294"/>
    </row>
    <row r="412" spans="2:12">
      <c r="B412" s="329" t="s">
        <v>2751</v>
      </c>
      <c r="C412" s="330" t="s">
        <v>1374</v>
      </c>
      <c r="D412" s="329" t="s">
        <v>2751</v>
      </c>
      <c r="E412" s="330" t="s">
        <v>1563</v>
      </c>
      <c r="F412" s="331" t="s">
        <v>797</v>
      </c>
      <c r="G412" s="318" t="s">
        <v>2751</v>
      </c>
      <c r="H412" s="320" t="s">
        <v>2752</v>
      </c>
      <c r="I412" s="266"/>
      <c r="J412" s="294"/>
      <c r="K412" s="267"/>
      <c r="L412" s="294"/>
    </row>
    <row r="413" spans="2:12">
      <c r="B413" s="298" t="s">
        <v>2751</v>
      </c>
      <c r="C413" s="299" t="s">
        <v>2134</v>
      </c>
      <c r="D413" s="298" t="s">
        <v>2751</v>
      </c>
      <c r="E413" s="299" t="s">
        <v>1669</v>
      </c>
      <c r="F413" s="300" t="s">
        <v>2753</v>
      </c>
      <c r="G413" s="266"/>
      <c r="H413" s="294"/>
      <c r="I413" s="266"/>
      <c r="J413" s="294"/>
      <c r="K413" s="267"/>
      <c r="L413" s="294"/>
    </row>
    <row r="414" spans="2:12">
      <c r="B414" s="298" t="s">
        <v>2751</v>
      </c>
      <c r="C414" s="299" t="s">
        <v>2575</v>
      </c>
      <c r="D414" s="298" t="s">
        <v>2751</v>
      </c>
      <c r="E414" s="299" t="s">
        <v>2512</v>
      </c>
      <c r="F414" s="300" t="s">
        <v>2754</v>
      </c>
      <c r="G414" s="266"/>
      <c r="H414" s="294"/>
      <c r="I414" s="266"/>
      <c r="J414" s="294"/>
      <c r="K414" s="267"/>
      <c r="L414" s="294"/>
    </row>
    <row r="415" spans="2:12">
      <c r="B415" s="305" t="s">
        <v>2751</v>
      </c>
      <c r="C415" s="306" t="s">
        <v>2154</v>
      </c>
      <c r="D415" s="305" t="s">
        <v>2751</v>
      </c>
      <c r="E415" s="306" t="s">
        <v>441</v>
      </c>
      <c r="F415" s="326" t="s">
        <v>800</v>
      </c>
      <c r="G415" s="308"/>
      <c r="H415" s="289"/>
      <c r="I415" s="308"/>
      <c r="J415" s="289"/>
      <c r="K415" s="267"/>
      <c r="L415" s="294"/>
    </row>
    <row r="416" spans="2:12">
      <c r="B416" s="329" t="s">
        <v>2755</v>
      </c>
      <c r="C416" s="330" t="s">
        <v>2305</v>
      </c>
      <c r="D416" s="329" t="s">
        <v>2755</v>
      </c>
      <c r="E416" s="330" t="s">
        <v>1563</v>
      </c>
      <c r="F416" s="336" t="s">
        <v>2756</v>
      </c>
      <c r="G416" s="318" t="s">
        <v>2755</v>
      </c>
      <c r="H416" s="320" t="s">
        <v>2757</v>
      </c>
      <c r="I416" s="318" t="s">
        <v>2758</v>
      </c>
      <c r="J416" s="320" t="s">
        <v>2757</v>
      </c>
      <c r="K416" s="267"/>
      <c r="L416" s="294"/>
    </row>
    <row r="417" spans="2:12">
      <c r="B417" s="298" t="s">
        <v>2755</v>
      </c>
      <c r="C417" s="299" t="s">
        <v>2568</v>
      </c>
      <c r="D417" s="298" t="s">
        <v>2755</v>
      </c>
      <c r="E417" s="299" t="s">
        <v>2574</v>
      </c>
      <c r="F417" s="300" t="s">
        <v>2759</v>
      </c>
      <c r="G417" s="266"/>
      <c r="H417" s="294"/>
      <c r="I417" s="266"/>
      <c r="J417" s="294"/>
      <c r="K417" s="267"/>
      <c r="L417" s="294"/>
    </row>
    <row r="418" spans="2:12">
      <c r="B418" s="301" t="s">
        <v>2755</v>
      </c>
      <c r="C418" s="302" t="s">
        <v>2575</v>
      </c>
      <c r="D418" s="301" t="s">
        <v>2755</v>
      </c>
      <c r="E418" s="302" t="s">
        <v>2512</v>
      </c>
      <c r="F418" s="303" t="s">
        <v>2760</v>
      </c>
      <c r="G418" s="266"/>
      <c r="H418" s="346"/>
      <c r="I418" s="266"/>
      <c r="J418" s="346"/>
      <c r="K418" s="267"/>
      <c r="L418" s="294"/>
    </row>
    <row r="419" spans="2:12">
      <c r="B419" s="309" t="s">
        <v>2761</v>
      </c>
      <c r="C419" s="310" t="s">
        <v>2305</v>
      </c>
      <c r="D419" s="309" t="s">
        <v>2761</v>
      </c>
      <c r="E419" s="310" t="s">
        <v>2308</v>
      </c>
      <c r="F419" s="342" t="s">
        <v>626</v>
      </c>
      <c r="G419" s="355" t="s">
        <v>2761</v>
      </c>
      <c r="H419" s="385" t="s">
        <v>2762</v>
      </c>
      <c r="I419" s="355" t="s">
        <v>2763</v>
      </c>
      <c r="J419" s="385" t="s">
        <v>2764</v>
      </c>
      <c r="K419" s="322" t="s">
        <v>2765</v>
      </c>
      <c r="L419" s="320" t="s">
        <v>119</v>
      </c>
    </row>
    <row r="420" spans="2:12">
      <c r="B420" s="309" t="s">
        <v>2766</v>
      </c>
      <c r="C420" s="310" t="s">
        <v>2305</v>
      </c>
      <c r="D420" s="309" t="s">
        <v>2766</v>
      </c>
      <c r="E420" s="323" t="s">
        <v>2308</v>
      </c>
      <c r="F420" s="311" t="s">
        <v>627</v>
      </c>
      <c r="G420" s="318" t="s">
        <v>2766</v>
      </c>
      <c r="H420" s="320" t="s">
        <v>627</v>
      </c>
      <c r="I420" s="318" t="s">
        <v>2767</v>
      </c>
      <c r="J420" s="320" t="s">
        <v>2768</v>
      </c>
      <c r="K420" s="267"/>
      <c r="L420" s="294"/>
    </row>
    <row r="421" spans="2:12">
      <c r="B421" s="339" t="s">
        <v>2769</v>
      </c>
      <c r="C421" s="340" t="s">
        <v>1374</v>
      </c>
      <c r="D421" s="339" t="s">
        <v>2769</v>
      </c>
      <c r="E421" s="340" t="s">
        <v>1563</v>
      </c>
      <c r="F421" s="342" t="s">
        <v>628</v>
      </c>
      <c r="G421" s="355" t="s">
        <v>2769</v>
      </c>
      <c r="H421" s="385" t="s">
        <v>628</v>
      </c>
      <c r="I421" s="308"/>
      <c r="J421" s="289"/>
      <c r="K421" s="267"/>
      <c r="L421" s="294"/>
    </row>
    <row r="422" spans="2:12">
      <c r="B422" s="334" t="s">
        <v>2770</v>
      </c>
      <c r="C422" s="335" t="s">
        <v>2305</v>
      </c>
      <c r="D422" s="334" t="s">
        <v>2770</v>
      </c>
      <c r="E422" s="335" t="s">
        <v>2308</v>
      </c>
      <c r="F422" s="336" t="s">
        <v>2771</v>
      </c>
      <c r="G422" s="266" t="s">
        <v>2770</v>
      </c>
      <c r="H422" s="320" t="s">
        <v>2772</v>
      </c>
      <c r="I422" s="266" t="s">
        <v>2773</v>
      </c>
      <c r="J422" s="294" t="s">
        <v>2772</v>
      </c>
      <c r="K422" s="267"/>
      <c r="L422" s="294"/>
    </row>
    <row r="423" spans="2:12">
      <c r="B423" s="305" t="s">
        <v>2770</v>
      </c>
      <c r="C423" s="306" t="s">
        <v>2568</v>
      </c>
      <c r="D423" s="305" t="s">
        <v>2770</v>
      </c>
      <c r="E423" s="306" t="s">
        <v>2574</v>
      </c>
      <c r="F423" s="326" t="s">
        <v>631</v>
      </c>
      <c r="G423" s="308"/>
      <c r="H423" s="289"/>
      <c r="I423" s="308"/>
      <c r="J423" s="289"/>
      <c r="K423" s="267"/>
      <c r="L423" s="294"/>
    </row>
    <row r="424" spans="2:12">
      <c r="B424" s="329" t="s">
        <v>2774</v>
      </c>
      <c r="C424" s="330" t="s">
        <v>1374</v>
      </c>
      <c r="D424" s="329" t="s">
        <v>2774</v>
      </c>
      <c r="E424" s="330" t="s">
        <v>1563</v>
      </c>
      <c r="F424" s="331" t="s">
        <v>632</v>
      </c>
      <c r="G424" s="318" t="s">
        <v>2774</v>
      </c>
      <c r="H424" s="320" t="s">
        <v>1267</v>
      </c>
      <c r="I424" s="318" t="s">
        <v>2775</v>
      </c>
      <c r="J424" s="320" t="s">
        <v>1267</v>
      </c>
      <c r="K424" s="267"/>
      <c r="L424" s="294"/>
    </row>
    <row r="425" spans="2:12">
      <c r="B425" s="298" t="s">
        <v>2774</v>
      </c>
      <c r="C425" s="299" t="s">
        <v>2134</v>
      </c>
      <c r="D425" s="298" t="s">
        <v>2774</v>
      </c>
      <c r="E425" s="299" t="s">
        <v>1669</v>
      </c>
      <c r="F425" s="300" t="s">
        <v>633</v>
      </c>
      <c r="G425" s="266"/>
      <c r="H425" s="294"/>
      <c r="I425" s="266"/>
      <c r="J425" s="294"/>
      <c r="K425" s="267"/>
      <c r="L425" s="294"/>
    </row>
    <row r="426" spans="2:12">
      <c r="B426" s="298" t="s">
        <v>2774</v>
      </c>
      <c r="C426" s="299" t="s">
        <v>2138</v>
      </c>
      <c r="D426" s="298" t="s">
        <v>2774</v>
      </c>
      <c r="E426" s="299" t="s">
        <v>1791</v>
      </c>
      <c r="F426" s="300" t="s">
        <v>634</v>
      </c>
      <c r="G426" s="266"/>
      <c r="H426" s="294"/>
      <c r="I426" s="266"/>
      <c r="J426" s="294"/>
      <c r="K426" s="267"/>
      <c r="L426" s="294"/>
    </row>
    <row r="427" spans="2:12">
      <c r="B427" s="305" t="s">
        <v>2774</v>
      </c>
      <c r="C427" s="306" t="s">
        <v>2155</v>
      </c>
      <c r="D427" s="305" t="s">
        <v>2774</v>
      </c>
      <c r="E427" s="306" t="s">
        <v>461</v>
      </c>
      <c r="F427" s="326" t="s">
        <v>635</v>
      </c>
      <c r="G427" s="308"/>
      <c r="H427" s="289"/>
      <c r="I427" s="308"/>
      <c r="J427" s="289"/>
      <c r="K427" s="267"/>
      <c r="L427" s="294"/>
    </row>
    <row r="428" spans="2:12">
      <c r="B428" s="334" t="s">
        <v>2776</v>
      </c>
      <c r="C428" s="335" t="s">
        <v>1374</v>
      </c>
      <c r="D428" s="334" t="s">
        <v>2776</v>
      </c>
      <c r="E428" s="335" t="s">
        <v>1563</v>
      </c>
      <c r="F428" s="336" t="s">
        <v>636</v>
      </c>
      <c r="G428" s="318" t="s">
        <v>2776</v>
      </c>
      <c r="H428" s="294" t="s">
        <v>1269</v>
      </c>
      <c r="I428" s="281" t="s">
        <v>2777</v>
      </c>
      <c r="J428" s="320" t="s">
        <v>140</v>
      </c>
      <c r="K428" s="267"/>
      <c r="L428" s="294"/>
    </row>
    <row r="429" spans="2:12">
      <c r="B429" s="305" t="s">
        <v>2776</v>
      </c>
      <c r="C429" s="306" t="s">
        <v>2155</v>
      </c>
      <c r="D429" s="305" t="s">
        <v>2776</v>
      </c>
      <c r="E429" s="306" t="s">
        <v>461</v>
      </c>
      <c r="F429" s="326" t="s">
        <v>637</v>
      </c>
      <c r="G429" s="308"/>
      <c r="H429" s="289"/>
      <c r="I429" s="266"/>
      <c r="J429" s="294"/>
      <c r="K429" s="267"/>
      <c r="L429" s="294"/>
    </row>
    <row r="430" spans="2:12">
      <c r="B430" s="329" t="s">
        <v>2778</v>
      </c>
      <c r="C430" s="330" t="s">
        <v>1374</v>
      </c>
      <c r="D430" s="329" t="s">
        <v>2778</v>
      </c>
      <c r="E430" s="330" t="s">
        <v>1563</v>
      </c>
      <c r="F430" s="331" t="s">
        <v>638</v>
      </c>
      <c r="G430" s="318" t="s">
        <v>2778</v>
      </c>
      <c r="H430" s="320" t="s">
        <v>1271</v>
      </c>
      <c r="I430" s="265"/>
      <c r="J430" s="294"/>
      <c r="K430" s="267"/>
      <c r="L430" s="294"/>
    </row>
    <row r="431" spans="2:12">
      <c r="B431" s="305" t="s">
        <v>2778</v>
      </c>
      <c r="C431" s="306" t="s">
        <v>2155</v>
      </c>
      <c r="D431" s="305" t="s">
        <v>2778</v>
      </c>
      <c r="E431" s="306" t="s">
        <v>461</v>
      </c>
      <c r="F431" s="326" t="s">
        <v>639</v>
      </c>
      <c r="G431" s="308"/>
      <c r="H431" s="289"/>
      <c r="I431" s="265"/>
      <c r="J431" s="294"/>
      <c r="K431" s="267"/>
      <c r="L431" s="294"/>
    </row>
    <row r="432" spans="2:12">
      <c r="B432" s="329" t="s">
        <v>2779</v>
      </c>
      <c r="C432" s="330" t="s">
        <v>1374</v>
      </c>
      <c r="D432" s="329" t="s">
        <v>2779</v>
      </c>
      <c r="E432" s="330" t="s">
        <v>1563</v>
      </c>
      <c r="F432" s="336" t="s">
        <v>640</v>
      </c>
      <c r="G432" s="265" t="s">
        <v>2779</v>
      </c>
      <c r="H432" s="320" t="s">
        <v>1273</v>
      </c>
      <c r="I432" s="265"/>
      <c r="J432" s="346"/>
      <c r="K432" s="267"/>
      <c r="L432" s="294"/>
    </row>
    <row r="433" spans="2:12">
      <c r="B433" s="301" t="s">
        <v>2779</v>
      </c>
      <c r="C433" s="302" t="s">
        <v>2154</v>
      </c>
      <c r="D433" s="301"/>
      <c r="E433" s="302"/>
      <c r="F433" s="303" t="s">
        <v>1273</v>
      </c>
      <c r="G433" s="265"/>
      <c r="H433" s="294"/>
      <c r="I433" s="265"/>
      <c r="J433" s="294"/>
      <c r="K433" s="267"/>
      <c r="L433" s="294"/>
    </row>
    <row r="434" spans="2:12">
      <c r="B434" s="301"/>
      <c r="C434" s="302"/>
      <c r="D434" s="301" t="s">
        <v>2779</v>
      </c>
      <c r="E434" s="302" t="s">
        <v>381</v>
      </c>
      <c r="F434" s="304" t="s">
        <v>641</v>
      </c>
      <c r="G434" s="265"/>
      <c r="H434" s="294"/>
      <c r="I434" s="265"/>
      <c r="J434" s="294"/>
      <c r="K434" s="267"/>
      <c r="L434" s="294"/>
    </row>
    <row r="435" spans="2:12">
      <c r="B435" s="301"/>
      <c r="C435" s="302"/>
      <c r="D435" s="301" t="s">
        <v>2779</v>
      </c>
      <c r="E435" s="302" t="s">
        <v>441</v>
      </c>
      <c r="F435" s="304" t="s">
        <v>2780</v>
      </c>
      <c r="G435" s="265"/>
      <c r="H435" s="294"/>
      <c r="I435" s="265"/>
      <c r="J435" s="294"/>
      <c r="K435" s="267"/>
      <c r="L435" s="294"/>
    </row>
    <row r="436" spans="2:12">
      <c r="B436" s="329" t="s">
        <v>1279</v>
      </c>
      <c r="C436" s="330" t="s">
        <v>1374</v>
      </c>
      <c r="D436" s="329" t="s">
        <v>1279</v>
      </c>
      <c r="E436" s="330" t="s">
        <v>1563</v>
      </c>
      <c r="F436" s="331" t="s">
        <v>2781</v>
      </c>
      <c r="G436" s="318" t="s">
        <v>2782</v>
      </c>
      <c r="H436" s="365" t="s">
        <v>2783</v>
      </c>
      <c r="I436" s="318" t="s">
        <v>2784</v>
      </c>
      <c r="J436" s="365" t="s">
        <v>649</v>
      </c>
      <c r="K436" s="322" t="s">
        <v>2494</v>
      </c>
      <c r="L436" s="320" t="s">
        <v>2184</v>
      </c>
    </row>
    <row r="437" spans="2:12">
      <c r="B437" s="301" t="s">
        <v>1279</v>
      </c>
      <c r="C437" s="302" t="s">
        <v>2134</v>
      </c>
      <c r="D437" s="301" t="s">
        <v>1279</v>
      </c>
      <c r="E437" s="302" t="s">
        <v>1669</v>
      </c>
      <c r="F437" s="326" t="s">
        <v>758</v>
      </c>
      <c r="G437" s="308"/>
      <c r="H437" s="337"/>
      <c r="I437" s="266"/>
      <c r="J437" s="366"/>
      <c r="K437" s="267"/>
      <c r="L437" s="477"/>
    </row>
    <row r="438" spans="2:12">
      <c r="B438" s="329" t="s">
        <v>1280</v>
      </c>
      <c r="C438" s="330" t="s">
        <v>2305</v>
      </c>
      <c r="D438" s="329" t="s">
        <v>1280</v>
      </c>
      <c r="E438" s="361" t="s">
        <v>2308</v>
      </c>
      <c r="F438" s="336" t="s">
        <v>653</v>
      </c>
      <c r="G438" s="318" t="s">
        <v>2785</v>
      </c>
      <c r="H438" s="320" t="s">
        <v>2786</v>
      </c>
      <c r="I438" s="266"/>
      <c r="J438" s="294"/>
      <c r="K438" s="267"/>
      <c r="L438" s="294"/>
    </row>
    <row r="439" spans="2:12">
      <c r="B439" s="298" t="s">
        <v>2785</v>
      </c>
      <c r="C439" s="299" t="s">
        <v>2568</v>
      </c>
      <c r="D439" s="298" t="s">
        <v>2785</v>
      </c>
      <c r="E439" s="367" t="s">
        <v>2574</v>
      </c>
      <c r="F439" s="300" t="s">
        <v>645</v>
      </c>
      <c r="G439" s="266"/>
      <c r="H439" s="294"/>
      <c r="I439" s="266"/>
      <c r="J439" s="294"/>
      <c r="K439" s="267"/>
      <c r="L439" s="294"/>
    </row>
    <row r="440" spans="2:12">
      <c r="B440" s="334" t="s">
        <v>1280</v>
      </c>
      <c r="C440" s="335" t="s">
        <v>2575</v>
      </c>
      <c r="D440" s="334" t="s">
        <v>1280</v>
      </c>
      <c r="E440" s="335" t="s">
        <v>2512</v>
      </c>
      <c r="F440" s="300" t="s">
        <v>650</v>
      </c>
      <c r="G440" s="266"/>
      <c r="H440" s="294"/>
      <c r="I440" s="266"/>
      <c r="J440" s="366"/>
      <c r="K440" s="267"/>
      <c r="L440" s="294"/>
    </row>
    <row r="441" spans="2:12">
      <c r="B441" s="298" t="s">
        <v>1280</v>
      </c>
      <c r="C441" s="299" t="s">
        <v>2709</v>
      </c>
      <c r="D441" s="298" t="s">
        <v>1280</v>
      </c>
      <c r="E441" s="299" t="s">
        <v>2710</v>
      </c>
      <c r="F441" s="300" t="s">
        <v>652</v>
      </c>
      <c r="G441" s="266"/>
      <c r="H441" s="294"/>
      <c r="I441" s="266"/>
      <c r="J441" s="294"/>
      <c r="K441" s="267"/>
      <c r="L441" s="294"/>
    </row>
    <row r="442" spans="2:12">
      <c r="B442" s="298" t="s">
        <v>1280</v>
      </c>
      <c r="C442" s="299" t="s">
        <v>2725</v>
      </c>
      <c r="D442" s="298" t="s">
        <v>1280</v>
      </c>
      <c r="E442" s="299" t="s">
        <v>82</v>
      </c>
      <c r="F442" s="300" t="s">
        <v>654</v>
      </c>
      <c r="G442" s="266"/>
      <c r="H442" s="294"/>
      <c r="I442" s="266"/>
      <c r="J442" s="294"/>
      <c r="K442" s="267"/>
      <c r="L442" s="294"/>
    </row>
    <row r="443" spans="2:12">
      <c r="B443" s="298" t="s">
        <v>1280</v>
      </c>
      <c r="C443" s="299" t="s">
        <v>2787</v>
      </c>
      <c r="D443" s="298" t="s">
        <v>1280</v>
      </c>
      <c r="E443" s="299" t="s">
        <v>2788</v>
      </c>
      <c r="F443" s="300" t="s">
        <v>651</v>
      </c>
      <c r="G443" s="266"/>
      <c r="H443" s="294"/>
      <c r="I443" s="266"/>
      <c r="J443" s="294"/>
      <c r="K443" s="267"/>
      <c r="L443" s="294"/>
    </row>
    <row r="444" spans="2:12">
      <c r="B444" s="301" t="s">
        <v>1280</v>
      </c>
      <c r="C444" s="302" t="s">
        <v>2154</v>
      </c>
      <c r="D444" s="301" t="s">
        <v>1280</v>
      </c>
      <c r="E444" s="302" t="s">
        <v>441</v>
      </c>
      <c r="F444" s="303" t="s">
        <v>649</v>
      </c>
      <c r="G444" s="266"/>
      <c r="H444" s="294"/>
      <c r="I444" s="266"/>
      <c r="J444" s="294"/>
      <c r="K444" s="267"/>
      <c r="L444" s="294"/>
    </row>
    <row r="445" spans="2:12">
      <c r="B445" s="339" t="s">
        <v>2789</v>
      </c>
      <c r="C445" s="340" t="s">
        <v>2305</v>
      </c>
      <c r="D445" s="339" t="s">
        <v>2789</v>
      </c>
      <c r="E445" s="340" t="s">
        <v>2308</v>
      </c>
      <c r="F445" s="342" t="s">
        <v>2111</v>
      </c>
      <c r="G445" s="355" t="s">
        <v>2789</v>
      </c>
      <c r="H445" s="383" t="s">
        <v>2111</v>
      </c>
      <c r="I445" s="355" t="s">
        <v>2790</v>
      </c>
      <c r="J445" s="383" t="s">
        <v>2111</v>
      </c>
      <c r="K445" s="321"/>
      <c r="L445" s="289"/>
    </row>
    <row r="446" spans="2:12">
      <c r="B446" s="290" t="s">
        <v>1281</v>
      </c>
      <c r="C446" s="291" t="s">
        <v>1374</v>
      </c>
      <c r="D446" s="290" t="s">
        <v>1281</v>
      </c>
      <c r="E446" s="291" t="s">
        <v>1563</v>
      </c>
      <c r="F446" s="292" t="s">
        <v>819</v>
      </c>
      <c r="G446" s="318" t="s">
        <v>2791</v>
      </c>
      <c r="H446" s="320" t="s">
        <v>1282</v>
      </c>
      <c r="I446" s="318" t="s">
        <v>2792</v>
      </c>
      <c r="J446" s="320" t="s">
        <v>2793</v>
      </c>
      <c r="K446" s="322" t="s">
        <v>2794</v>
      </c>
      <c r="L446" s="320" t="s">
        <v>191</v>
      </c>
    </row>
    <row r="447" spans="2:12">
      <c r="B447" s="276" t="s">
        <v>1281</v>
      </c>
      <c r="C447" s="275" t="s">
        <v>2134</v>
      </c>
      <c r="D447" s="276" t="s">
        <v>1281</v>
      </c>
      <c r="E447" s="275" t="s">
        <v>1669</v>
      </c>
      <c r="F447" s="285" t="s">
        <v>820</v>
      </c>
      <c r="G447" s="308"/>
      <c r="H447" s="294"/>
      <c r="I447" s="266"/>
      <c r="J447" s="294"/>
      <c r="K447" s="267"/>
      <c r="L447" s="294"/>
    </row>
    <row r="448" spans="2:12">
      <c r="B448" s="290" t="s">
        <v>1283</v>
      </c>
      <c r="C448" s="291" t="s">
        <v>1374</v>
      </c>
      <c r="D448" s="290" t="s">
        <v>1283</v>
      </c>
      <c r="E448" s="291" t="s">
        <v>1563</v>
      </c>
      <c r="F448" s="292" t="s">
        <v>821</v>
      </c>
      <c r="G448" s="318" t="s">
        <v>2795</v>
      </c>
      <c r="H448" s="320" t="s">
        <v>1284</v>
      </c>
      <c r="I448" s="266"/>
      <c r="J448" s="294"/>
      <c r="K448" s="267"/>
      <c r="L448" s="294"/>
    </row>
    <row r="449" spans="2:12">
      <c r="B449" s="276" t="s">
        <v>1283</v>
      </c>
      <c r="C449" s="275" t="s">
        <v>2134</v>
      </c>
      <c r="D449" s="276" t="s">
        <v>1283</v>
      </c>
      <c r="E449" s="275" t="s">
        <v>1669</v>
      </c>
      <c r="F449" s="285" t="s">
        <v>822</v>
      </c>
      <c r="G449" s="308"/>
      <c r="H449" s="289"/>
      <c r="I449" s="308"/>
      <c r="J449" s="294"/>
      <c r="K449" s="267"/>
      <c r="L449" s="294"/>
    </row>
    <row r="450" spans="2:12">
      <c r="B450" s="315" t="s">
        <v>1285</v>
      </c>
      <c r="C450" s="316" t="s">
        <v>1374</v>
      </c>
      <c r="D450" s="315" t="s">
        <v>1285</v>
      </c>
      <c r="E450" s="316" t="s">
        <v>1563</v>
      </c>
      <c r="F450" s="317" t="s">
        <v>657</v>
      </c>
      <c r="G450" s="355" t="s">
        <v>2796</v>
      </c>
      <c r="H450" s="385" t="s">
        <v>657</v>
      </c>
      <c r="I450" s="355" t="s">
        <v>2797</v>
      </c>
      <c r="J450" s="385" t="s">
        <v>657</v>
      </c>
      <c r="K450" s="267"/>
      <c r="L450" s="294"/>
    </row>
    <row r="451" spans="2:12">
      <c r="B451" s="290" t="s">
        <v>1286</v>
      </c>
      <c r="C451" s="291" t="s">
        <v>1374</v>
      </c>
      <c r="D451" s="290" t="s">
        <v>1286</v>
      </c>
      <c r="E451" s="291" t="s">
        <v>1563</v>
      </c>
      <c r="F451" s="292" t="s">
        <v>658</v>
      </c>
      <c r="G451" s="265" t="s">
        <v>2798</v>
      </c>
      <c r="H451" s="320" t="s">
        <v>1287</v>
      </c>
      <c r="I451" s="265" t="s">
        <v>2799</v>
      </c>
      <c r="J451" s="294" t="s">
        <v>2800</v>
      </c>
      <c r="K451" s="267"/>
      <c r="L451" s="294"/>
    </row>
    <row r="452" spans="2:12">
      <c r="B452" s="296" t="s">
        <v>1286</v>
      </c>
      <c r="C452" s="297" t="s">
        <v>2134</v>
      </c>
      <c r="D452" s="296" t="s">
        <v>1286</v>
      </c>
      <c r="E452" s="297" t="s">
        <v>1669</v>
      </c>
      <c r="F452" s="312" t="s">
        <v>659</v>
      </c>
      <c r="G452" s="265"/>
      <c r="H452" s="294"/>
      <c r="I452" s="265"/>
      <c r="J452" s="294"/>
      <c r="K452" s="267"/>
      <c r="L452" s="294"/>
    </row>
    <row r="453" spans="2:12">
      <c r="B453" s="276" t="s">
        <v>1286</v>
      </c>
      <c r="C453" s="275" t="s">
        <v>2138</v>
      </c>
      <c r="D453" s="276" t="s">
        <v>1286</v>
      </c>
      <c r="E453" s="275" t="s">
        <v>1791</v>
      </c>
      <c r="F453" s="285" t="s">
        <v>660</v>
      </c>
      <c r="G453" s="288"/>
      <c r="H453" s="289"/>
      <c r="I453" s="288"/>
      <c r="J453" s="294"/>
      <c r="K453" s="267"/>
      <c r="L453" s="294"/>
    </row>
    <row r="454" spans="2:12">
      <c r="B454" s="290" t="s">
        <v>2801</v>
      </c>
      <c r="C454" s="291" t="s">
        <v>1374</v>
      </c>
      <c r="D454" s="290" t="s">
        <v>2801</v>
      </c>
      <c r="E454" s="291" t="s">
        <v>1563</v>
      </c>
      <c r="F454" s="292" t="s">
        <v>661</v>
      </c>
      <c r="G454" s="318" t="s">
        <v>2801</v>
      </c>
      <c r="H454" s="320" t="s">
        <v>662</v>
      </c>
      <c r="I454" s="318" t="s">
        <v>2802</v>
      </c>
      <c r="J454" s="320" t="s">
        <v>2803</v>
      </c>
      <c r="K454" s="267"/>
      <c r="L454" s="294"/>
    </row>
    <row r="455" spans="2:12">
      <c r="B455" s="296" t="s">
        <v>2804</v>
      </c>
      <c r="C455" s="297" t="s">
        <v>2134</v>
      </c>
      <c r="D455" s="296" t="s">
        <v>2804</v>
      </c>
      <c r="E455" s="297" t="s">
        <v>1669</v>
      </c>
      <c r="F455" s="312" t="s">
        <v>663</v>
      </c>
      <c r="G455" s="266"/>
      <c r="H455" s="294"/>
      <c r="I455" s="266"/>
      <c r="J455" s="294"/>
      <c r="K455" s="267"/>
      <c r="L455" s="294"/>
    </row>
    <row r="456" spans="2:12">
      <c r="B456" s="296" t="s">
        <v>2804</v>
      </c>
      <c r="C456" s="297" t="s">
        <v>2138</v>
      </c>
      <c r="D456" s="296" t="s">
        <v>2804</v>
      </c>
      <c r="E456" s="297" t="s">
        <v>1791</v>
      </c>
      <c r="F456" s="312" t="s">
        <v>664</v>
      </c>
      <c r="G456" s="266"/>
      <c r="H456" s="294"/>
      <c r="I456" s="266"/>
      <c r="J456" s="294"/>
      <c r="K456" s="267"/>
      <c r="L456" s="294"/>
    </row>
    <row r="457" spans="2:12">
      <c r="B457" s="276" t="s">
        <v>2804</v>
      </c>
      <c r="C457" s="275" t="s">
        <v>2154</v>
      </c>
      <c r="D457" s="276" t="s">
        <v>2804</v>
      </c>
      <c r="E457" s="275" t="s">
        <v>441</v>
      </c>
      <c r="F457" s="262" t="s">
        <v>662</v>
      </c>
      <c r="G457" s="308"/>
      <c r="H457" s="289"/>
      <c r="I457" s="308"/>
      <c r="J457" s="289"/>
      <c r="K457" s="321"/>
      <c r="L457" s="289"/>
    </row>
    <row r="458" spans="2:12">
      <c r="B458" s="277"/>
      <c r="C458" s="278"/>
      <c r="D458" s="277" t="s">
        <v>2805</v>
      </c>
      <c r="E458" s="278" t="s">
        <v>1372</v>
      </c>
      <c r="F458" s="279" t="s">
        <v>665</v>
      </c>
      <c r="G458" s="318" t="s">
        <v>2806</v>
      </c>
      <c r="H458" s="320" t="s">
        <v>1290</v>
      </c>
      <c r="I458" s="318" t="s">
        <v>2807</v>
      </c>
      <c r="J458" s="320" t="s">
        <v>1290</v>
      </c>
      <c r="K458" s="386" t="s">
        <v>2808</v>
      </c>
      <c r="L458" s="320" t="s">
        <v>2809</v>
      </c>
    </row>
    <row r="459" spans="2:12">
      <c r="B459" s="260" t="s">
        <v>2805</v>
      </c>
      <c r="C459" s="261" t="s">
        <v>1374</v>
      </c>
      <c r="D459" s="260"/>
      <c r="E459" s="261"/>
      <c r="F459" s="262" t="s">
        <v>217</v>
      </c>
      <c r="G459" s="266"/>
      <c r="H459" s="294"/>
      <c r="I459" s="266"/>
      <c r="J459" s="294"/>
      <c r="K459" s="387"/>
      <c r="L459" s="294"/>
    </row>
    <row r="460" spans="2:12">
      <c r="B460" s="260" t="s">
        <v>2805</v>
      </c>
      <c r="C460" s="261" t="s">
        <v>2134</v>
      </c>
      <c r="D460" s="260"/>
      <c r="E460" s="261"/>
      <c r="F460" s="262" t="s">
        <v>219</v>
      </c>
      <c r="G460" s="266"/>
      <c r="H460" s="294"/>
      <c r="I460" s="266"/>
      <c r="J460" s="294"/>
      <c r="K460" s="387"/>
      <c r="L460" s="294"/>
    </row>
    <row r="461" spans="2:12">
      <c r="B461" s="282" t="s">
        <v>2805</v>
      </c>
      <c r="C461" s="283" t="s">
        <v>2138</v>
      </c>
      <c r="D461" s="282"/>
      <c r="E461" s="283"/>
      <c r="F461" s="271" t="s">
        <v>221</v>
      </c>
      <c r="G461" s="266"/>
      <c r="H461" s="294"/>
      <c r="I461" s="266"/>
      <c r="J461" s="294"/>
      <c r="K461" s="387"/>
      <c r="L461" s="294"/>
    </row>
    <row r="462" spans="2:12">
      <c r="B462" s="276" t="s">
        <v>2805</v>
      </c>
      <c r="C462" s="275" t="s">
        <v>2140</v>
      </c>
      <c r="D462" s="276" t="s">
        <v>2806</v>
      </c>
      <c r="E462" s="275" t="s">
        <v>1898</v>
      </c>
      <c r="F462" s="314" t="s">
        <v>666</v>
      </c>
      <c r="G462" s="308"/>
      <c r="H462" s="289"/>
      <c r="I462" s="308"/>
      <c r="J462" s="289"/>
      <c r="K462" s="387"/>
      <c r="L462" s="294"/>
    </row>
    <row r="463" spans="2:12">
      <c r="B463" s="315" t="s">
        <v>2810</v>
      </c>
      <c r="C463" s="316" t="s">
        <v>1374</v>
      </c>
      <c r="D463" s="315" t="s">
        <v>2810</v>
      </c>
      <c r="E463" s="316" t="s">
        <v>1563</v>
      </c>
      <c r="F463" s="317" t="s">
        <v>667</v>
      </c>
      <c r="G463" s="355" t="s">
        <v>2811</v>
      </c>
      <c r="H463" s="385" t="s">
        <v>667</v>
      </c>
      <c r="I463" s="318" t="s">
        <v>2812</v>
      </c>
      <c r="J463" s="294" t="s">
        <v>226</v>
      </c>
      <c r="K463" s="387"/>
      <c r="L463" s="294"/>
    </row>
    <row r="464" spans="2:12">
      <c r="B464" s="315" t="s">
        <v>2813</v>
      </c>
      <c r="C464" s="316" t="s">
        <v>1374</v>
      </c>
      <c r="D464" s="315" t="s">
        <v>2813</v>
      </c>
      <c r="E464" s="316" t="s">
        <v>1563</v>
      </c>
      <c r="F464" s="317" t="s">
        <v>668</v>
      </c>
      <c r="G464" s="355" t="s">
        <v>2814</v>
      </c>
      <c r="H464" s="289" t="s">
        <v>668</v>
      </c>
      <c r="I464" s="308"/>
      <c r="J464" s="289"/>
      <c r="K464" s="387"/>
      <c r="L464" s="294"/>
    </row>
    <row r="465" spans="2:12">
      <c r="B465" s="290" t="s">
        <v>2815</v>
      </c>
      <c r="C465" s="291" t="s">
        <v>1374</v>
      </c>
      <c r="D465" s="290" t="s">
        <v>2815</v>
      </c>
      <c r="E465" s="291" t="s">
        <v>1563</v>
      </c>
      <c r="F465" s="271" t="s">
        <v>669</v>
      </c>
      <c r="G465" s="265" t="s">
        <v>2816</v>
      </c>
      <c r="H465" s="320" t="s">
        <v>1294</v>
      </c>
      <c r="I465" s="265" t="s">
        <v>2817</v>
      </c>
      <c r="J465" s="320" t="s">
        <v>1294</v>
      </c>
      <c r="K465" s="322" t="s">
        <v>2818</v>
      </c>
      <c r="L465" s="425" t="s">
        <v>1294</v>
      </c>
    </row>
    <row r="466" spans="2:12">
      <c r="B466" s="296" t="s">
        <v>2815</v>
      </c>
      <c r="C466" s="297" t="s">
        <v>2134</v>
      </c>
      <c r="D466" s="296" t="s">
        <v>2815</v>
      </c>
      <c r="E466" s="297" t="s">
        <v>1669</v>
      </c>
      <c r="F466" s="312" t="s">
        <v>670</v>
      </c>
      <c r="G466" s="265"/>
      <c r="H466" s="294"/>
      <c r="I466" s="265"/>
      <c r="J466" s="294"/>
      <c r="K466" s="267"/>
      <c r="L466" s="270"/>
    </row>
    <row r="467" spans="2:12">
      <c r="B467" s="276" t="s">
        <v>2815</v>
      </c>
      <c r="C467" s="275" t="s">
        <v>2138</v>
      </c>
      <c r="D467" s="276" t="s">
        <v>2815</v>
      </c>
      <c r="E467" s="275" t="s">
        <v>1791</v>
      </c>
      <c r="F467" s="312" t="s">
        <v>823</v>
      </c>
      <c r="G467" s="288"/>
      <c r="H467" s="289"/>
      <c r="I467" s="288"/>
      <c r="J467" s="289"/>
      <c r="K467" s="321"/>
      <c r="L467" s="313"/>
    </row>
    <row r="468" spans="2:12">
      <c r="B468" s="290" t="s">
        <v>2819</v>
      </c>
      <c r="C468" s="291" t="s">
        <v>1374</v>
      </c>
      <c r="D468" s="290" t="s">
        <v>2819</v>
      </c>
      <c r="E468" s="291" t="s">
        <v>1563</v>
      </c>
      <c r="F468" s="292" t="s">
        <v>671</v>
      </c>
      <c r="G468" s="281" t="s">
        <v>2819</v>
      </c>
      <c r="H468" s="320" t="s">
        <v>1296</v>
      </c>
      <c r="I468" s="281" t="s">
        <v>2820</v>
      </c>
      <c r="J468" s="320" t="s">
        <v>1296</v>
      </c>
      <c r="K468" s="322" t="s">
        <v>2821</v>
      </c>
      <c r="L468" s="425" t="s">
        <v>1296</v>
      </c>
    </row>
    <row r="469" spans="2:12">
      <c r="B469" s="276" t="s">
        <v>2819</v>
      </c>
      <c r="C469" s="275" t="s">
        <v>2134</v>
      </c>
      <c r="D469" s="276" t="s">
        <v>2819</v>
      </c>
      <c r="E469" s="275" t="s">
        <v>1669</v>
      </c>
      <c r="F469" s="285" t="s">
        <v>824</v>
      </c>
      <c r="G469" s="288"/>
      <c r="H469" s="289"/>
      <c r="I469" s="288"/>
      <c r="J469" s="289"/>
      <c r="K469" s="321"/>
      <c r="L469" s="313"/>
    </row>
    <row r="470" spans="2:12">
      <c r="B470" s="315" t="s">
        <v>1289</v>
      </c>
      <c r="C470" s="316" t="s">
        <v>1374</v>
      </c>
      <c r="D470" s="315" t="s">
        <v>1289</v>
      </c>
      <c r="E470" s="316" t="s">
        <v>1563</v>
      </c>
      <c r="F470" s="317" t="s">
        <v>672</v>
      </c>
      <c r="G470" s="355" t="s">
        <v>2822</v>
      </c>
      <c r="H470" s="385" t="s">
        <v>672</v>
      </c>
      <c r="I470" s="281" t="s">
        <v>2823</v>
      </c>
      <c r="J470" s="320" t="s">
        <v>2824</v>
      </c>
      <c r="K470" s="386" t="s">
        <v>2825</v>
      </c>
      <c r="L470" s="320" t="s">
        <v>242</v>
      </c>
    </row>
    <row r="471" spans="2:12">
      <c r="B471" s="315" t="s">
        <v>2826</v>
      </c>
      <c r="C471" s="316" t="s">
        <v>1374</v>
      </c>
      <c r="D471" s="315" t="s">
        <v>2826</v>
      </c>
      <c r="E471" s="316" t="s">
        <v>1563</v>
      </c>
      <c r="F471" s="317" t="s">
        <v>673</v>
      </c>
      <c r="G471" s="288" t="s">
        <v>2827</v>
      </c>
      <c r="H471" s="385" t="s">
        <v>673</v>
      </c>
      <c r="I471" s="288"/>
      <c r="J471" s="289"/>
      <c r="K471" s="390"/>
      <c r="L471" s="289"/>
    </row>
    <row r="472" spans="2:12">
      <c r="B472" s="277" t="s">
        <v>2828</v>
      </c>
      <c r="C472" s="278" t="s">
        <v>1374</v>
      </c>
      <c r="D472" s="277"/>
      <c r="E472" s="278"/>
      <c r="F472" s="279" t="s">
        <v>1300</v>
      </c>
      <c r="G472" s="318" t="s">
        <v>2829</v>
      </c>
      <c r="H472" s="320" t="s">
        <v>1300</v>
      </c>
      <c r="I472" s="318" t="s">
        <v>2830</v>
      </c>
      <c r="J472" s="320" t="s">
        <v>2831</v>
      </c>
      <c r="K472" s="322" t="s">
        <v>2832</v>
      </c>
      <c r="L472" s="320" t="s">
        <v>248</v>
      </c>
    </row>
    <row r="473" spans="2:12">
      <c r="B473" s="260"/>
      <c r="C473" s="261"/>
      <c r="D473" s="260" t="s">
        <v>2828</v>
      </c>
      <c r="E473" s="261" t="s">
        <v>1563</v>
      </c>
      <c r="F473" s="262" t="s">
        <v>2833</v>
      </c>
      <c r="G473" s="266"/>
      <c r="H473" s="294"/>
      <c r="I473" s="266"/>
      <c r="J473" s="294"/>
      <c r="K473" s="267"/>
      <c r="L473" s="294"/>
    </row>
    <row r="474" spans="2:12">
      <c r="B474" s="260"/>
      <c r="C474" s="261"/>
      <c r="D474" s="260" t="s">
        <v>2828</v>
      </c>
      <c r="E474" s="261" t="s">
        <v>1580</v>
      </c>
      <c r="F474" s="262" t="s">
        <v>2834</v>
      </c>
      <c r="G474" s="266"/>
      <c r="H474" s="294"/>
      <c r="I474" s="266"/>
      <c r="J474" s="294"/>
      <c r="K474" s="267"/>
      <c r="L474" s="294"/>
    </row>
    <row r="475" spans="2:12">
      <c r="B475" s="260"/>
      <c r="C475" s="261"/>
      <c r="D475" s="260" t="s">
        <v>2828</v>
      </c>
      <c r="E475" s="261" t="s">
        <v>1585</v>
      </c>
      <c r="F475" s="262" t="s">
        <v>827</v>
      </c>
      <c r="G475" s="266"/>
      <c r="H475" s="294"/>
      <c r="I475" s="266"/>
      <c r="J475" s="294"/>
      <c r="K475" s="267"/>
      <c r="L475" s="294"/>
    </row>
    <row r="476" spans="2:12">
      <c r="B476" s="276"/>
      <c r="C476" s="275"/>
      <c r="D476" s="276" t="s">
        <v>2828</v>
      </c>
      <c r="E476" s="275" t="s">
        <v>1588</v>
      </c>
      <c r="F476" s="285" t="s">
        <v>828</v>
      </c>
      <c r="G476" s="308"/>
      <c r="H476" s="289"/>
      <c r="I476" s="266"/>
      <c r="J476" s="294"/>
      <c r="K476" s="267"/>
      <c r="L476" s="294"/>
    </row>
    <row r="477" spans="2:12">
      <c r="B477" s="290" t="s">
        <v>2835</v>
      </c>
      <c r="C477" s="291" t="s">
        <v>1374</v>
      </c>
      <c r="D477" s="290" t="s">
        <v>2835</v>
      </c>
      <c r="E477" s="291" t="s">
        <v>1563</v>
      </c>
      <c r="F477" s="292" t="s">
        <v>674</v>
      </c>
      <c r="G477" s="318" t="s">
        <v>2836</v>
      </c>
      <c r="H477" s="320" t="s">
        <v>1302</v>
      </c>
      <c r="I477" s="266"/>
      <c r="J477" s="294"/>
      <c r="K477" s="267"/>
      <c r="L477" s="294"/>
    </row>
    <row r="478" spans="2:12">
      <c r="B478" s="276" t="s">
        <v>2835</v>
      </c>
      <c r="C478" s="275" t="s">
        <v>2134</v>
      </c>
      <c r="D478" s="276" t="s">
        <v>2835</v>
      </c>
      <c r="E478" s="275" t="s">
        <v>1669</v>
      </c>
      <c r="F478" s="285" t="s">
        <v>675</v>
      </c>
      <c r="G478" s="308"/>
      <c r="H478" s="289"/>
      <c r="I478" s="308"/>
      <c r="J478" s="295"/>
      <c r="K478" s="321"/>
      <c r="L478" s="289"/>
    </row>
    <row r="479" spans="2:12">
      <c r="B479" s="290" t="s">
        <v>2837</v>
      </c>
      <c r="C479" s="291" t="s">
        <v>1374</v>
      </c>
      <c r="D479" s="290" t="s">
        <v>2837</v>
      </c>
      <c r="E479" s="291" t="s">
        <v>1563</v>
      </c>
      <c r="F479" s="312" t="s">
        <v>676</v>
      </c>
      <c r="G479" s="318" t="s">
        <v>2838</v>
      </c>
      <c r="H479" s="320" t="s">
        <v>1304</v>
      </c>
      <c r="I479" s="318" t="s">
        <v>2839</v>
      </c>
      <c r="J479" s="425" t="s">
        <v>1304</v>
      </c>
      <c r="K479" s="322" t="s">
        <v>2840</v>
      </c>
      <c r="L479" s="320" t="s">
        <v>259</v>
      </c>
    </row>
    <row r="480" spans="2:12">
      <c r="B480" s="260" t="s">
        <v>2837</v>
      </c>
      <c r="C480" s="261" t="s">
        <v>2134</v>
      </c>
      <c r="D480" s="260" t="s">
        <v>2837</v>
      </c>
      <c r="E480" s="261" t="s">
        <v>1669</v>
      </c>
      <c r="F480" s="274" t="s">
        <v>677</v>
      </c>
      <c r="G480" s="308"/>
      <c r="H480" s="289"/>
      <c r="I480" s="308"/>
      <c r="J480" s="313"/>
      <c r="K480" s="267"/>
      <c r="L480" s="294"/>
    </row>
    <row r="481" spans="2:12">
      <c r="B481" s="315" t="s">
        <v>2841</v>
      </c>
      <c r="C481" s="316" t="s">
        <v>1374</v>
      </c>
      <c r="D481" s="315" t="s">
        <v>2841</v>
      </c>
      <c r="E481" s="316" t="s">
        <v>1563</v>
      </c>
      <c r="F481" s="317" t="s">
        <v>2842</v>
      </c>
      <c r="G481" s="355" t="s">
        <v>2843</v>
      </c>
      <c r="H481" s="320" t="s">
        <v>678</v>
      </c>
      <c r="I481" s="355" t="s">
        <v>2844</v>
      </c>
      <c r="J481" s="320" t="s">
        <v>2842</v>
      </c>
      <c r="K481" s="267"/>
      <c r="L481" s="294"/>
    </row>
    <row r="482" spans="2:12">
      <c r="B482" s="276" t="s">
        <v>2845</v>
      </c>
      <c r="C482" s="275" t="s">
        <v>2305</v>
      </c>
      <c r="D482" s="276" t="s">
        <v>2845</v>
      </c>
      <c r="E482" s="275" t="s">
        <v>2308</v>
      </c>
      <c r="F482" s="285" t="s">
        <v>2112</v>
      </c>
      <c r="G482" s="355" t="s">
        <v>2846</v>
      </c>
      <c r="H482" s="385" t="s">
        <v>2112</v>
      </c>
      <c r="I482" s="355" t="s">
        <v>2847</v>
      </c>
      <c r="J482" s="385" t="s">
        <v>2112</v>
      </c>
      <c r="K482" s="321"/>
      <c r="L482" s="289"/>
    </row>
    <row r="483" spans="2:12">
      <c r="B483" s="277" t="s">
        <v>2848</v>
      </c>
      <c r="C483" s="278" t="s">
        <v>1374</v>
      </c>
      <c r="D483" s="277" t="s">
        <v>2848</v>
      </c>
      <c r="E483" s="278" t="s">
        <v>2308</v>
      </c>
      <c r="F483" s="317" t="s">
        <v>679</v>
      </c>
      <c r="G483" s="355" t="s">
        <v>2848</v>
      </c>
      <c r="H483" s="320" t="s">
        <v>679</v>
      </c>
      <c r="I483" s="265" t="s">
        <v>2849</v>
      </c>
      <c r="J483" s="320" t="s">
        <v>269</v>
      </c>
      <c r="K483" s="322" t="s">
        <v>2850</v>
      </c>
      <c r="L483" s="504" t="s">
        <v>2851</v>
      </c>
    </row>
    <row r="484" spans="2:12">
      <c r="B484" s="315" t="s">
        <v>2852</v>
      </c>
      <c r="C484" s="316" t="s">
        <v>1374</v>
      </c>
      <c r="D484" s="315" t="s">
        <v>2852</v>
      </c>
      <c r="E484" s="316" t="s">
        <v>1563</v>
      </c>
      <c r="F484" s="317" t="s">
        <v>680</v>
      </c>
      <c r="G484" s="265" t="s">
        <v>2853</v>
      </c>
      <c r="H484" s="385" t="s">
        <v>680</v>
      </c>
      <c r="I484" s="265"/>
      <c r="J484" s="289"/>
      <c r="K484" s="267"/>
      <c r="L484" s="505"/>
    </row>
    <row r="485" spans="2:12">
      <c r="B485" s="290" t="s">
        <v>2854</v>
      </c>
      <c r="C485" s="291" t="s">
        <v>1374</v>
      </c>
      <c r="D485" s="290" t="s">
        <v>2854</v>
      </c>
      <c r="E485" s="291" t="s">
        <v>1563</v>
      </c>
      <c r="F485" s="292" t="s">
        <v>681</v>
      </c>
      <c r="G485" s="318" t="s">
        <v>2855</v>
      </c>
      <c r="H485" s="320" t="s">
        <v>1311</v>
      </c>
      <c r="I485" s="318" t="s">
        <v>2856</v>
      </c>
      <c r="J485" s="294" t="s">
        <v>2857</v>
      </c>
      <c r="K485" s="267"/>
      <c r="L485" s="505"/>
    </row>
    <row r="486" spans="2:12">
      <c r="B486" s="276" t="s">
        <v>2854</v>
      </c>
      <c r="C486" s="275" t="s">
        <v>2134</v>
      </c>
      <c r="D486" s="276" t="s">
        <v>2854</v>
      </c>
      <c r="E486" s="275" t="s">
        <v>1669</v>
      </c>
      <c r="F486" s="314" t="s">
        <v>682</v>
      </c>
      <c r="G486" s="308"/>
      <c r="H486" s="294"/>
      <c r="I486" s="266"/>
      <c r="J486" s="294"/>
      <c r="K486" s="267"/>
      <c r="L486" s="505"/>
    </row>
    <row r="487" spans="2:12">
      <c r="B487" s="315" t="s">
        <v>2858</v>
      </c>
      <c r="C487" s="316" t="s">
        <v>1374</v>
      </c>
      <c r="D487" s="315" t="s">
        <v>2858</v>
      </c>
      <c r="E487" s="316" t="s">
        <v>1563</v>
      </c>
      <c r="F487" s="317" t="s">
        <v>2859</v>
      </c>
      <c r="G487" s="355" t="s">
        <v>2860</v>
      </c>
      <c r="H487" s="385" t="s">
        <v>2859</v>
      </c>
      <c r="I487" s="308"/>
      <c r="J487" s="289"/>
      <c r="K487" s="267"/>
      <c r="L487" s="505"/>
    </row>
    <row r="488" spans="2:12">
      <c r="B488" s="391" t="s">
        <v>2861</v>
      </c>
      <c r="C488" s="392" t="s">
        <v>2862</v>
      </c>
      <c r="D488" s="391" t="s">
        <v>2861</v>
      </c>
      <c r="E488" s="392" t="s">
        <v>2587</v>
      </c>
      <c r="F488" s="393" t="s">
        <v>2863</v>
      </c>
      <c r="G488" s="394" t="s">
        <v>2864</v>
      </c>
      <c r="H488" s="393" t="s">
        <v>2865</v>
      </c>
      <c r="I488" s="396" t="s">
        <v>2866</v>
      </c>
      <c r="J488" s="508" t="s">
        <v>2867</v>
      </c>
      <c r="K488" s="267"/>
      <c r="L488" s="505"/>
    </row>
    <row r="489" spans="2:12">
      <c r="B489" s="391" t="s">
        <v>2868</v>
      </c>
      <c r="C489" s="392" t="s">
        <v>2862</v>
      </c>
      <c r="D489" s="391" t="s">
        <v>2868</v>
      </c>
      <c r="E489" s="392" t="s">
        <v>2587</v>
      </c>
      <c r="F489" s="393" t="s">
        <v>2869</v>
      </c>
      <c r="G489" s="399" t="s">
        <v>2870</v>
      </c>
      <c r="H489" s="393" t="s">
        <v>2871</v>
      </c>
      <c r="I489" s="399"/>
      <c r="J489" s="398"/>
      <c r="K489" s="267"/>
      <c r="L489" s="505"/>
    </row>
    <row r="490" spans="2:12">
      <c r="B490" s="315" t="s">
        <v>2872</v>
      </c>
      <c r="C490" s="316" t="s">
        <v>1374</v>
      </c>
      <c r="D490" s="315" t="s">
        <v>2872</v>
      </c>
      <c r="E490" s="316" t="s">
        <v>1563</v>
      </c>
      <c r="F490" s="317" t="s">
        <v>684</v>
      </c>
      <c r="G490" s="288" t="s">
        <v>2873</v>
      </c>
      <c r="H490" s="385" t="s">
        <v>684</v>
      </c>
      <c r="I490" s="318" t="s">
        <v>2874</v>
      </c>
      <c r="J490" s="294" t="s">
        <v>283</v>
      </c>
      <c r="K490" s="267"/>
      <c r="L490" s="505"/>
    </row>
    <row r="491" spans="2:12">
      <c r="B491" s="277" t="s">
        <v>2875</v>
      </c>
      <c r="C491" s="278" t="s">
        <v>1374</v>
      </c>
      <c r="D491" s="277"/>
      <c r="E491" s="278"/>
      <c r="F491" s="279" t="s">
        <v>1315</v>
      </c>
      <c r="G491" s="318" t="s">
        <v>2876</v>
      </c>
      <c r="H491" s="294" t="s">
        <v>1315</v>
      </c>
      <c r="I491" s="266"/>
      <c r="J491" s="294"/>
      <c r="K491" s="267"/>
      <c r="L491" s="505"/>
    </row>
    <row r="492" spans="2:12">
      <c r="B492" s="260"/>
      <c r="C492" s="261"/>
      <c r="D492" s="260" t="s">
        <v>2875</v>
      </c>
      <c r="E492" s="261" t="s">
        <v>1563</v>
      </c>
      <c r="F492" s="262" t="s">
        <v>685</v>
      </c>
      <c r="G492" s="266"/>
      <c r="H492" s="294"/>
      <c r="I492" s="266"/>
      <c r="J492" s="294"/>
      <c r="K492" s="267"/>
      <c r="L492" s="505"/>
    </row>
    <row r="493" spans="2:12">
      <c r="B493" s="276"/>
      <c r="C493" s="275"/>
      <c r="D493" s="276" t="s">
        <v>2875</v>
      </c>
      <c r="E493" s="275" t="s">
        <v>1580</v>
      </c>
      <c r="F493" s="285" t="s">
        <v>686</v>
      </c>
      <c r="G493" s="308"/>
      <c r="H493" s="294"/>
      <c r="I493" s="266"/>
      <c r="J493" s="294"/>
      <c r="K493" s="267"/>
      <c r="L493" s="505"/>
    </row>
    <row r="494" spans="2:12">
      <c r="B494" s="315" t="s">
        <v>2877</v>
      </c>
      <c r="C494" s="316" t="s">
        <v>1374</v>
      </c>
      <c r="D494" s="315" t="s">
        <v>2877</v>
      </c>
      <c r="E494" s="316" t="s">
        <v>1563</v>
      </c>
      <c r="F494" s="317" t="s">
        <v>687</v>
      </c>
      <c r="G494" s="355" t="s">
        <v>2878</v>
      </c>
      <c r="H494" s="385" t="s">
        <v>687</v>
      </c>
      <c r="I494" s="308"/>
      <c r="J494" s="289"/>
      <c r="K494" s="267"/>
      <c r="L494" s="505"/>
    </row>
    <row r="495" spans="2:12">
      <c r="B495" s="277" t="s">
        <v>2879</v>
      </c>
      <c r="C495" s="278" t="s">
        <v>1374</v>
      </c>
      <c r="D495" s="277"/>
      <c r="E495" s="278"/>
      <c r="F495" s="279" t="s">
        <v>1318</v>
      </c>
      <c r="G495" s="318" t="s">
        <v>2880</v>
      </c>
      <c r="H495" s="320" t="s">
        <v>1318</v>
      </c>
      <c r="I495" s="318" t="s">
        <v>2881</v>
      </c>
      <c r="J495" s="320" t="s">
        <v>1318</v>
      </c>
      <c r="K495" s="267"/>
      <c r="L495" s="505"/>
    </row>
    <row r="496" spans="2:12">
      <c r="B496" s="260"/>
      <c r="C496" s="261"/>
      <c r="D496" s="260" t="s">
        <v>2879</v>
      </c>
      <c r="E496" s="261" t="s">
        <v>1563</v>
      </c>
      <c r="F496" s="262" t="s">
        <v>688</v>
      </c>
      <c r="G496" s="266"/>
      <c r="H496" s="294"/>
      <c r="I496" s="266"/>
      <c r="J496" s="294"/>
      <c r="K496" s="267"/>
      <c r="L496" s="505"/>
    </row>
    <row r="497" spans="2:12">
      <c r="B497" s="260"/>
      <c r="C497" s="261"/>
      <c r="D497" s="260" t="s">
        <v>2882</v>
      </c>
      <c r="E497" s="261" t="s">
        <v>1580</v>
      </c>
      <c r="F497" s="262" t="s">
        <v>829</v>
      </c>
      <c r="G497" s="266"/>
      <c r="H497" s="294"/>
      <c r="I497" s="266"/>
      <c r="J497" s="294"/>
      <c r="K497" s="267"/>
      <c r="L497" s="505"/>
    </row>
    <row r="498" spans="2:12">
      <c r="B498" s="260"/>
      <c r="C498" s="261"/>
      <c r="D498" s="260" t="s">
        <v>2882</v>
      </c>
      <c r="E498" s="261" t="s">
        <v>1585</v>
      </c>
      <c r="F498" s="262" t="s">
        <v>830</v>
      </c>
      <c r="G498" s="266"/>
      <c r="H498" s="294"/>
      <c r="I498" s="266"/>
      <c r="J498" s="294"/>
      <c r="K498" s="267"/>
      <c r="L498" s="505"/>
    </row>
    <row r="499" spans="2:12">
      <c r="B499" s="276"/>
      <c r="C499" s="275"/>
      <c r="D499" s="276" t="s">
        <v>2882</v>
      </c>
      <c r="E499" s="275" t="s">
        <v>1588</v>
      </c>
      <c r="F499" s="285" t="s">
        <v>689</v>
      </c>
      <c r="G499" s="308"/>
      <c r="H499" s="289"/>
      <c r="I499" s="308"/>
      <c r="J499" s="289"/>
      <c r="K499" s="267"/>
      <c r="L499" s="505"/>
    </row>
    <row r="500" spans="2:12">
      <c r="B500" s="315" t="s">
        <v>2883</v>
      </c>
      <c r="C500" s="316" t="s">
        <v>1374</v>
      </c>
      <c r="D500" s="315" t="s">
        <v>2883</v>
      </c>
      <c r="E500" s="316" t="s">
        <v>1563</v>
      </c>
      <c r="F500" s="317" t="s">
        <v>2884</v>
      </c>
      <c r="G500" s="288" t="s">
        <v>2885</v>
      </c>
      <c r="H500" s="385" t="s">
        <v>2884</v>
      </c>
      <c r="I500" s="288" t="s">
        <v>2886</v>
      </c>
      <c r="J500" s="385" t="s">
        <v>2884</v>
      </c>
      <c r="K500" s="267"/>
      <c r="L500" s="505"/>
    </row>
    <row r="501" spans="2:12">
      <c r="B501" s="315" t="s">
        <v>2887</v>
      </c>
      <c r="C501" s="316" t="s">
        <v>1374</v>
      </c>
      <c r="D501" s="315" t="s">
        <v>2887</v>
      </c>
      <c r="E501" s="316" t="s">
        <v>1563</v>
      </c>
      <c r="F501" s="317" t="s">
        <v>690</v>
      </c>
      <c r="G501" s="341" t="s">
        <v>2888</v>
      </c>
      <c r="H501" s="385" t="s">
        <v>690</v>
      </c>
      <c r="I501" s="341" t="s">
        <v>2889</v>
      </c>
      <c r="J501" s="385" t="s">
        <v>690</v>
      </c>
      <c r="K501" s="267"/>
      <c r="L501" s="505"/>
    </row>
    <row r="502" spans="2:12">
      <c r="B502" s="315" t="s">
        <v>2890</v>
      </c>
      <c r="C502" s="316" t="s">
        <v>1374</v>
      </c>
      <c r="D502" s="315" t="s">
        <v>2890</v>
      </c>
      <c r="E502" s="316" t="s">
        <v>1563</v>
      </c>
      <c r="F502" s="317" t="s">
        <v>691</v>
      </c>
      <c r="G502" s="355" t="s">
        <v>2891</v>
      </c>
      <c r="H502" s="385" t="s">
        <v>691</v>
      </c>
      <c r="I502" s="318" t="s">
        <v>2892</v>
      </c>
      <c r="J502" s="320" t="s">
        <v>2893</v>
      </c>
      <c r="K502" s="267"/>
      <c r="L502" s="505"/>
    </row>
    <row r="503" spans="2:12">
      <c r="B503" s="290" t="s">
        <v>2894</v>
      </c>
      <c r="C503" s="291" t="s">
        <v>1374</v>
      </c>
      <c r="D503" s="290" t="s">
        <v>2894</v>
      </c>
      <c r="E503" s="291" t="s">
        <v>1563</v>
      </c>
      <c r="F503" s="292" t="s">
        <v>692</v>
      </c>
      <c r="G503" s="266" t="s">
        <v>2895</v>
      </c>
      <c r="H503" s="320" t="s">
        <v>2896</v>
      </c>
      <c r="I503" s="266"/>
      <c r="J503" s="294"/>
      <c r="K503" s="267"/>
      <c r="L503" s="505"/>
    </row>
    <row r="504" spans="2:12">
      <c r="B504" s="296" t="s">
        <v>2894</v>
      </c>
      <c r="C504" s="297" t="s">
        <v>2134</v>
      </c>
      <c r="D504" s="296" t="s">
        <v>2894</v>
      </c>
      <c r="E504" s="297" t="s">
        <v>1669</v>
      </c>
      <c r="F504" s="312" t="s">
        <v>831</v>
      </c>
      <c r="G504" s="266"/>
      <c r="H504" s="294"/>
      <c r="I504" s="266"/>
      <c r="J504" s="294"/>
      <c r="K504" s="267"/>
      <c r="L504" s="505"/>
    </row>
    <row r="505" spans="2:12">
      <c r="B505" s="296" t="s">
        <v>2894</v>
      </c>
      <c r="C505" s="297" t="s">
        <v>2138</v>
      </c>
      <c r="D505" s="296" t="s">
        <v>2894</v>
      </c>
      <c r="E505" s="297" t="s">
        <v>1791</v>
      </c>
      <c r="F505" s="312" t="s">
        <v>2897</v>
      </c>
      <c r="G505" s="266"/>
      <c r="H505" s="294"/>
      <c r="I505" s="266"/>
      <c r="J505" s="294"/>
      <c r="K505" s="267"/>
      <c r="L505" s="505"/>
    </row>
    <row r="506" spans="2:12">
      <c r="B506" s="296" t="s">
        <v>2894</v>
      </c>
      <c r="C506" s="297" t="s">
        <v>2140</v>
      </c>
      <c r="D506" s="296" t="s">
        <v>2894</v>
      </c>
      <c r="E506" s="297" t="s">
        <v>1898</v>
      </c>
      <c r="F506" s="312" t="s">
        <v>694</v>
      </c>
      <c r="G506" s="266"/>
      <c r="H506" s="294"/>
      <c r="I506" s="266"/>
      <c r="J506" s="294"/>
      <c r="K506" s="267"/>
      <c r="L506" s="505"/>
    </row>
    <row r="507" spans="2:12">
      <c r="B507" s="296" t="s">
        <v>2894</v>
      </c>
      <c r="C507" s="297" t="s">
        <v>2143</v>
      </c>
      <c r="D507" s="296" t="s">
        <v>2894</v>
      </c>
      <c r="E507" s="297" t="s">
        <v>82</v>
      </c>
      <c r="F507" s="312" t="s">
        <v>695</v>
      </c>
      <c r="G507" s="266"/>
      <c r="H507" s="294"/>
      <c r="I507" s="266"/>
      <c r="J507" s="294"/>
      <c r="K507" s="267"/>
      <c r="L507" s="505"/>
    </row>
    <row r="508" spans="2:12">
      <c r="B508" s="296" t="s">
        <v>2898</v>
      </c>
      <c r="C508" s="297" t="s">
        <v>2148</v>
      </c>
      <c r="D508" s="296" t="s">
        <v>2898</v>
      </c>
      <c r="E508" s="297" t="s">
        <v>2181</v>
      </c>
      <c r="F508" s="312" t="s">
        <v>2899</v>
      </c>
      <c r="G508" s="266"/>
      <c r="H508" s="294"/>
      <c r="I508" s="266"/>
      <c r="J508" s="294"/>
      <c r="K508" s="267"/>
      <c r="L508" s="505"/>
    </row>
    <row r="509" spans="2:12">
      <c r="B509" s="276" t="s">
        <v>2898</v>
      </c>
      <c r="C509" s="275" t="s">
        <v>2154</v>
      </c>
      <c r="D509" s="276" t="s">
        <v>2898</v>
      </c>
      <c r="E509" s="275" t="s">
        <v>441</v>
      </c>
      <c r="F509" s="314" t="s">
        <v>2900</v>
      </c>
      <c r="G509" s="308"/>
      <c r="H509" s="289"/>
      <c r="I509" s="308"/>
      <c r="J509" s="289"/>
      <c r="K509" s="267"/>
      <c r="L509" s="505"/>
    </row>
    <row r="510" spans="2:12">
      <c r="B510" s="277" t="s">
        <v>2901</v>
      </c>
      <c r="C510" s="278" t="s">
        <v>1374</v>
      </c>
      <c r="D510" s="277" t="s">
        <v>2901</v>
      </c>
      <c r="E510" s="278" t="s">
        <v>1563</v>
      </c>
      <c r="F510" s="262" t="s">
        <v>2902</v>
      </c>
      <c r="G510" s="318" t="s">
        <v>2901</v>
      </c>
      <c r="H510" s="320" t="s">
        <v>2902</v>
      </c>
      <c r="I510" s="318" t="s">
        <v>2903</v>
      </c>
      <c r="J510" s="320" t="s">
        <v>2902</v>
      </c>
      <c r="K510" s="267"/>
      <c r="L510" s="505"/>
    </row>
    <row r="511" spans="2:12">
      <c r="B511" s="290" t="s">
        <v>2904</v>
      </c>
      <c r="C511" s="291" t="s">
        <v>1374</v>
      </c>
      <c r="D511" s="290" t="s">
        <v>2904</v>
      </c>
      <c r="E511" s="291" t="s">
        <v>1563</v>
      </c>
      <c r="F511" s="292" t="s">
        <v>2115</v>
      </c>
      <c r="G511" s="318" t="s">
        <v>2904</v>
      </c>
      <c r="H511" s="320" t="s">
        <v>1323</v>
      </c>
      <c r="I511" s="318" t="s">
        <v>2905</v>
      </c>
      <c r="J511" s="425" t="s">
        <v>2906</v>
      </c>
      <c r="K511" s="322" t="s">
        <v>2907</v>
      </c>
      <c r="L511" s="320" t="s">
        <v>2908</v>
      </c>
    </row>
    <row r="512" spans="2:12">
      <c r="B512" s="296" t="s">
        <v>2904</v>
      </c>
      <c r="C512" s="297" t="s">
        <v>2134</v>
      </c>
      <c r="D512" s="296" t="s">
        <v>2904</v>
      </c>
      <c r="E512" s="297" t="s">
        <v>1669</v>
      </c>
      <c r="F512" s="312" t="s">
        <v>2909</v>
      </c>
      <c r="G512" s="266"/>
      <c r="H512" s="294"/>
      <c r="I512" s="266"/>
      <c r="J512" s="270"/>
      <c r="K512" s="267"/>
      <c r="L512" s="294"/>
    </row>
    <row r="513" spans="2:12">
      <c r="B513" s="276" t="s">
        <v>2904</v>
      </c>
      <c r="C513" s="275" t="s">
        <v>2716</v>
      </c>
      <c r="D513" s="276" t="s">
        <v>2904</v>
      </c>
      <c r="E513" s="275" t="s">
        <v>2692</v>
      </c>
      <c r="F513" s="314" t="s">
        <v>2116</v>
      </c>
      <c r="G513" s="308"/>
      <c r="H513" s="289"/>
      <c r="I513" s="266"/>
      <c r="J513" s="270"/>
      <c r="K513" s="267"/>
      <c r="L513" s="294"/>
    </row>
    <row r="514" spans="2:12">
      <c r="B514" s="276" t="s">
        <v>2910</v>
      </c>
      <c r="C514" s="275" t="s">
        <v>2154</v>
      </c>
      <c r="D514" s="276" t="s">
        <v>2910</v>
      </c>
      <c r="E514" s="275" t="s">
        <v>441</v>
      </c>
      <c r="F514" s="285" t="s">
        <v>701</v>
      </c>
      <c r="G514" s="308" t="s">
        <v>2911</v>
      </c>
      <c r="H514" s="289" t="s">
        <v>701</v>
      </c>
      <c r="I514" s="308"/>
      <c r="J514" s="313"/>
      <c r="K514" s="267"/>
      <c r="L514" s="294"/>
    </row>
    <row r="515" spans="2:12">
      <c r="B515" s="290" t="s">
        <v>2912</v>
      </c>
      <c r="C515" s="291" t="s">
        <v>1374</v>
      </c>
      <c r="D515" s="290" t="s">
        <v>2912</v>
      </c>
      <c r="E515" s="291" t="s">
        <v>1563</v>
      </c>
      <c r="F515" s="292" t="s">
        <v>702</v>
      </c>
      <c r="G515" s="318" t="s">
        <v>2913</v>
      </c>
      <c r="H515" s="320" t="s">
        <v>1326</v>
      </c>
      <c r="I515" s="318" t="s">
        <v>2914</v>
      </c>
      <c r="J515" s="425" t="s">
        <v>1326</v>
      </c>
      <c r="K515" s="267"/>
      <c r="L515" s="294"/>
    </row>
    <row r="516" spans="2:12">
      <c r="B516" s="296" t="s">
        <v>2912</v>
      </c>
      <c r="C516" s="297" t="s">
        <v>2134</v>
      </c>
      <c r="D516" s="296" t="s">
        <v>2912</v>
      </c>
      <c r="E516" s="297" t="s">
        <v>1669</v>
      </c>
      <c r="F516" s="312" t="s">
        <v>703</v>
      </c>
      <c r="G516" s="266"/>
      <c r="H516" s="294"/>
      <c r="I516" s="266"/>
      <c r="J516" s="270"/>
      <c r="K516" s="267"/>
      <c r="L516" s="294"/>
    </row>
    <row r="517" spans="2:12">
      <c r="B517" s="276" t="s">
        <v>2912</v>
      </c>
      <c r="C517" s="275" t="s">
        <v>2138</v>
      </c>
      <c r="D517" s="276" t="s">
        <v>2912</v>
      </c>
      <c r="E517" s="275" t="s">
        <v>1791</v>
      </c>
      <c r="F517" s="314" t="s">
        <v>704</v>
      </c>
      <c r="G517" s="308"/>
      <c r="H517" s="289"/>
      <c r="I517" s="308"/>
      <c r="J517" s="313"/>
      <c r="K517" s="267"/>
      <c r="L517" s="294"/>
    </row>
    <row r="518" spans="2:12">
      <c r="B518" s="277" t="s">
        <v>2915</v>
      </c>
      <c r="C518" s="278" t="s">
        <v>2305</v>
      </c>
      <c r="D518" s="277"/>
      <c r="E518" s="401"/>
      <c r="F518" s="274" t="s">
        <v>2916</v>
      </c>
      <c r="G518" s="318" t="s">
        <v>2915</v>
      </c>
      <c r="H518" s="320" t="s">
        <v>2917</v>
      </c>
      <c r="I518" s="318" t="s">
        <v>2918</v>
      </c>
      <c r="J518" s="320" t="s">
        <v>2917</v>
      </c>
      <c r="K518" s="267"/>
      <c r="L518" s="294"/>
    </row>
    <row r="519" spans="2:12">
      <c r="B519" s="260"/>
      <c r="C519" s="261"/>
      <c r="D519" s="260" t="s">
        <v>2915</v>
      </c>
      <c r="E519" s="402" t="s">
        <v>2308</v>
      </c>
      <c r="F519" s="262" t="s">
        <v>849</v>
      </c>
      <c r="G519" s="266"/>
      <c r="H519" s="294"/>
      <c r="I519" s="266"/>
      <c r="J519" s="294"/>
      <c r="K519" s="267"/>
      <c r="L519" s="294"/>
    </row>
    <row r="520" spans="2:12">
      <c r="B520" s="276"/>
      <c r="C520" s="275"/>
      <c r="D520" s="276" t="s">
        <v>2915</v>
      </c>
      <c r="E520" s="403" t="s">
        <v>2722</v>
      </c>
      <c r="F520" s="271" t="s">
        <v>850</v>
      </c>
      <c r="G520" s="308"/>
      <c r="H520" s="289"/>
      <c r="I520" s="308"/>
      <c r="J520" s="289"/>
      <c r="K520" s="267"/>
      <c r="L520" s="294"/>
    </row>
    <row r="521" spans="2:12">
      <c r="B521" s="276" t="s">
        <v>2919</v>
      </c>
      <c r="C521" s="275" t="s">
        <v>2305</v>
      </c>
      <c r="D521" s="276" t="s">
        <v>2919</v>
      </c>
      <c r="E521" s="275" t="s">
        <v>2308</v>
      </c>
      <c r="F521" s="317" t="s">
        <v>2920</v>
      </c>
      <c r="G521" s="355" t="s">
        <v>2919</v>
      </c>
      <c r="H521" s="289" t="s">
        <v>2920</v>
      </c>
      <c r="I521" s="355" t="s">
        <v>2921</v>
      </c>
      <c r="J521" s="289" t="s">
        <v>2920</v>
      </c>
      <c r="K521" s="267"/>
      <c r="L521" s="294"/>
    </row>
    <row r="522" spans="2:12">
      <c r="B522" s="290" t="s">
        <v>2922</v>
      </c>
      <c r="C522" s="404" t="s">
        <v>2305</v>
      </c>
      <c r="D522" s="290" t="s">
        <v>2922</v>
      </c>
      <c r="E522" s="404" t="s">
        <v>2308</v>
      </c>
      <c r="F522" s="292" t="s">
        <v>2923</v>
      </c>
      <c r="G522" s="265" t="s">
        <v>2922</v>
      </c>
      <c r="H522" s="320" t="s">
        <v>2924</v>
      </c>
      <c r="I522" s="265" t="s">
        <v>2925</v>
      </c>
      <c r="J522" s="320" t="s">
        <v>2924</v>
      </c>
      <c r="K522" s="267"/>
      <c r="L522" s="294"/>
    </row>
    <row r="523" spans="2:12">
      <c r="B523" s="296" t="s">
        <v>2922</v>
      </c>
      <c r="C523" s="405" t="s">
        <v>2568</v>
      </c>
      <c r="D523" s="296" t="s">
        <v>2922</v>
      </c>
      <c r="E523" s="405" t="s">
        <v>2574</v>
      </c>
      <c r="F523" s="312" t="s">
        <v>2926</v>
      </c>
      <c r="G523" s="265"/>
      <c r="H523" s="294"/>
      <c r="I523" s="265"/>
      <c r="J523" s="294"/>
      <c r="K523" s="267"/>
      <c r="L523" s="294"/>
    </row>
    <row r="524" spans="2:12">
      <c r="B524" s="406" t="s">
        <v>2922</v>
      </c>
      <c r="C524" s="407" t="s">
        <v>2575</v>
      </c>
      <c r="D524" s="406" t="s">
        <v>2922</v>
      </c>
      <c r="E524" s="407" t="s">
        <v>2512</v>
      </c>
      <c r="F524" s="314" t="s">
        <v>2927</v>
      </c>
      <c r="G524" s="288"/>
      <c r="H524" s="289"/>
      <c r="I524" s="288"/>
      <c r="J524" s="289"/>
      <c r="K524" s="321"/>
      <c r="L524" s="289"/>
    </row>
    <row r="525" spans="2:12">
      <c r="B525" s="276" t="s">
        <v>1297</v>
      </c>
      <c r="C525" s="275" t="s">
        <v>1374</v>
      </c>
      <c r="D525" s="276" t="s">
        <v>1297</v>
      </c>
      <c r="E525" s="275" t="s">
        <v>1563</v>
      </c>
      <c r="F525" s="285" t="s">
        <v>832</v>
      </c>
      <c r="G525" s="308" t="s">
        <v>2928</v>
      </c>
      <c r="H525" s="289" t="s">
        <v>1328</v>
      </c>
      <c r="I525" s="266" t="s">
        <v>2929</v>
      </c>
      <c r="J525" s="294" t="s">
        <v>344</v>
      </c>
      <c r="K525" s="322" t="s">
        <v>2930</v>
      </c>
      <c r="L525" s="320" t="s">
        <v>345</v>
      </c>
    </row>
    <row r="526" spans="2:12">
      <c r="B526" s="315" t="s">
        <v>1298</v>
      </c>
      <c r="C526" s="316" t="s">
        <v>1374</v>
      </c>
      <c r="D526" s="315" t="s">
        <v>1298</v>
      </c>
      <c r="E526" s="316" t="s">
        <v>1563</v>
      </c>
      <c r="F526" s="285" t="s">
        <v>833</v>
      </c>
      <c r="G526" s="355" t="s">
        <v>2931</v>
      </c>
      <c r="H526" s="385" t="s">
        <v>1330</v>
      </c>
      <c r="I526" s="308"/>
      <c r="J526" s="289"/>
      <c r="K526" s="321"/>
      <c r="L526" s="289"/>
    </row>
    <row r="527" spans="2:12">
      <c r="B527" s="290" t="s">
        <v>2932</v>
      </c>
      <c r="C527" s="291" t="s">
        <v>1374</v>
      </c>
      <c r="D527" s="290" t="s">
        <v>2932</v>
      </c>
      <c r="E527" s="291" t="s">
        <v>1563</v>
      </c>
      <c r="F527" s="292" t="s">
        <v>834</v>
      </c>
      <c r="G527" s="318" t="s">
        <v>2933</v>
      </c>
      <c r="H527" s="320" t="s">
        <v>1332</v>
      </c>
      <c r="I527" s="318" t="s">
        <v>2934</v>
      </c>
      <c r="J527" s="320" t="s">
        <v>351</v>
      </c>
      <c r="K527" s="322" t="s">
        <v>2935</v>
      </c>
      <c r="L527" s="320" t="s">
        <v>352</v>
      </c>
    </row>
    <row r="528" spans="2:12">
      <c r="B528" s="276" t="s">
        <v>2932</v>
      </c>
      <c r="C528" s="275" t="s">
        <v>2134</v>
      </c>
      <c r="D528" s="276" t="s">
        <v>2932</v>
      </c>
      <c r="E528" s="275" t="s">
        <v>1669</v>
      </c>
      <c r="F528" s="314" t="s">
        <v>835</v>
      </c>
      <c r="G528" s="308"/>
      <c r="H528" s="289"/>
      <c r="I528" s="266"/>
      <c r="J528" s="294"/>
      <c r="K528" s="267"/>
      <c r="L528" s="294"/>
    </row>
    <row r="529" spans="2:12">
      <c r="B529" s="290" t="s">
        <v>2936</v>
      </c>
      <c r="C529" s="291" t="s">
        <v>1374</v>
      </c>
      <c r="D529" s="290" t="s">
        <v>2936</v>
      </c>
      <c r="E529" s="291" t="s">
        <v>1563</v>
      </c>
      <c r="F529" s="292" t="s">
        <v>836</v>
      </c>
      <c r="G529" s="318" t="s">
        <v>2937</v>
      </c>
      <c r="H529" s="320" t="s">
        <v>2938</v>
      </c>
      <c r="I529" s="266"/>
      <c r="J529" s="294"/>
      <c r="K529" s="267"/>
      <c r="L529" s="294"/>
    </row>
    <row r="530" spans="2:12">
      <c r="B530" s="296" t="s">
        <v>2936</v>
      </c>
      <c r="C530" s="297" t="s">
        <v>2134</v>
      </c>
      <c r="D530" s="296" t="s">
        <v>2936</v>
      </c>
      <c r="E530" s="297" t="s">
        <v>1669</v>
      </c>
      <c r="F530" s="312" t="s">
        <v>837</v>
      </c>
      <c r="G530" s="266"/>
      <c r="H530" s="294"/>
      <c r="I530" s="266"/>
      <c r="J530" s="294"/>
      <c r="K530" s="267"/>
      <c r="L530" s="294"/>
    </row>
    <row r="531" spans="2:12">
      <c r="B531" s="296" t="s">
        <v>2936</v>
      </c>
      <c r="C531" s="297" t="s">
        <v>2138</v>
      </c>
      <c r="D531" s="296" t="s">
        <v>2936</v>
      </c>
      <c r="E531" s="297" t="s">
        <v>1791</v>
      </c>
      <c r="F531" s="312" t="s">
        <v>2939</v>
      </c>
      <c r="G531" s="266"/>
      <c r="H531" s="294"/>
      <c r="I531" s="266"/>
      <c r="J531" s="294"/>
      <c r="K531" s="267"/>
      <c r="L531" s="294"/>
    </row>
    <row r="532" spans="2:12">
      <c r="B532" s="276" t="s">
        <v>2936</v>
      </c>
      <c r="C532" s="275" t="s">
        <v>2140</v>
      </c>
      <c r="D532" s="276" t="s">
        <v>2936</v>
      </c>
      <c r="E532" s="275" t="s">
        <v>1898</v>
      </c>
      <c r="F532" s="314" t="s">
        <v>706</v>
      </c>
      <c r="G532" s="308"/>
      <c r="H532" s="289"/>
      <c r="I532" s="308"/>
      <c r="J532" s="289"/>
      <c r="K532" s="267"/>
      <c r="L532" s="294"/>
    </row>
    <row r="533" spans="2:12">
      <c r="B533" s="290" t="s">
        <v>2940</v>
      </c>
      <c r="C533" s="291" t="s">
        <v>1374</v>
      </c>
      <c r="D533" s="290" t="s">
        <v>2940</v>
      </c>
      <c r="E533" s="291" t="s">
        <v>1563</v>
      </c>
      <c r="F533" s="292" t="s">
        <v>707</v>
      </c>
      <c r="G533" s="318" t="s">
        <v>2941</v>
      </c>
      <c r="H533" s="320" t="s">
        <v>1336</v>
      </c>
      <c r="I533" s="318" t="s">
        <v>2942</v>
      </c>
      <c r="J533" s="320" t="s">
        <v>366</v>
      </c>
      <c r="K533" s="267"/>
      <c r="L533" s="294"/>
    </row>
    <row r="534" spans="2:12">
      <c r="B534" s="296" t="s">
        <v>2940</v>
      </c>
      <c r="C534" s="297" t="s">
        <v>2134</v>
      </c>
      <c r="D534" s="296" t="s">
        <v>2940</v>
      </c>
      <c r="E534" s="297" t="s">
        <v>1669</v>
      </c>
      <c r="F534" s="312" t="s">
        <v>708</v>
      </c>
      <c r="G534" s="266"/>
      <c r="H534" s="294"/>
      <c r="I534" s="266"/>
      <c r="J534" s="294"/>
      <c r="K534" s="267"/>
      <c r="L534" s="294"/>
    </row>
    <row r="535" spans="2:12">
      <c r="B535" s="296" t="s">
        <v>2940</v>
      </c>
      <c r="C535" s="297" t="s">
        <v>2138</v>
      </c>
      <c r="D535" s="296" t="s">
        <v>2940</v>
      </c>
      <c r="E535" s="297" t="s">
        <v>1791</v>
      </c>
      <c r="F535" s="312" t="s">
        <v>709</v>
      </c>
      <c r="G535" s="266"/>
      <c r="H535" s="294"/>
      <c r="I535" s="266"/>
      <c r="J535" s="294"/>
      <c r="K535" s="267"/>
      <c r="L535" s="294"/>
    </row>
    <row r="536" spans="2:12">
      <c r="B536" s="296" t="s">
        <v>2940</v>
      </c>
      <c r="C536" s="297" t="s">
        <v>2140</v>
      </c>
      <c r="D536" s="296" t="s">
        <v>2940</v>
      </c>
      <c r="E536" s="297" t="s">
        <v>1898</v>
      </c>
      <c r="F536" s="312" t="s">
        <v>710</v>
      </c>
      <c r="G536" s="266"/>
      <c r="H536" s="294"/>
      <c r="I536" s="266"/>
      <c r="J536" s="294"/>
      <c r="K536" s="267"/>
      <c r="L536" s="294"/>
    </row>
    <row r="537" spans="2:12">
      <c r="B537" s="296" t="s">
        <v>2940</v>
      </c>
      <c r="C537" s="297" t="s">
        <v>2143</v>
      </c>
      <c r="D537" s="296" t="s">
        <v>2940</v>
      </c>
      <c r="E537" s="297" t="s">
        <v>82</v>
      </c>
      <c r="F537" s="312" t="s">
        <v>711</v>
      </c>
      <c r="G537" s="266"/>
      <c r="H537" s="294"/>
      <c r="I537" s="266"/>
      <c r="J537" s="294"/>
      <c r="K537" s="267"/>
      <c r="L537" s="294"/>
    </row>
    <row r="538" spans="2:12">
      <c r="B538" s="276" t="s">
        <v>2940</v>
      </c>
      <c r="C538" s="275" t="s">
        <v>2148</v>
      </c>
      <c r="D538" s="276" t="s">
        <v>2940</v>
      </c>
      <c r="E538" s="275" t="s">
        <v>2181</v>
      </c>
      <c r="F538" s="314" t="s">
        <v>712</v>
      </c>
      <c r="G538" s="308"/>
      <c r="H538" s="289"/>
      <c r="I538" s="266"/>
      <c r="J538" s="294"/>
      <c r="K538" s="267"/>
      <c r="L538" s="294"/>
    </row>
    <row r="539" spans="2:12">
      <c r="B539" s="315" t="s">
        <v>2943</v>
      </c>
      <c r="C539" s="316" t="s">
        <v>1374</v>
      </c>
      <c r="D539" s="315" t="s">
        <v>2943</v>
      </c>
      <c r="E539" s="316" t="s">
        <v>1563</v>
      </c>
      <c r="F539" s="285" t="s">
        <v>713</v>
      </c>
      <c r="G539" s="355" t="s">
        <v>2944</v>
      </c>
      <c r="H539" s="289" t="s">
        <v>713</v>
      </c>
      <c r="I539" s="308"/>
      <c r="J539" s="289"/>
      <c r="K539" s="321"/>
      <c r="L539" s="289"/>
    </row>
    <row r="540" spans="2:12">
      <c r="B540" s="290" t="s">
        <v>1303</v>
      </c>
      <c r="C540" s="291" t="s">
        <v>1374</v>
      </c>
      <c r="D540" s="290" t="s">
        <v>1303</v>
      </c>
      <c r="E540" s="291" t="s">
        <v>1563</v>
      </c>
      <c r="F540" s="292" t="s">
        <v>2945</v>
      </c>
      <c r="G540" s="318" t="s">
        <v>2946</v>
      </c>
      <c r="H540" s="320" t="s">
        <v>2947</v>
      </c>
      <c r="I540" s="318" t="s">
        <v>2948</v>
      </c>
      <c r="J540" s="320" t="s">
        <v>2947</v>
      </c>
      <c r="K540" s="322" t="s">
        <v>2949</v>
      </c>
      <c r="L540" s="357" t="s">
        <v>2950</v>
      </c>
    </row>
    <row r="541" spans="2:12">
      <c r="B541" s="296" t="s">
        <v>1303</v>
      </c>
      <c r="C541" s="297" t="s">
        <v>2134</v>
      </c>
      <c r="D541" s="296" t="s">
        <v>1303</v>
      </c>
      <c r="E541" s="297" t="s">
        <v>1669</v>
      </c>
      <c r="F541" s="312" t="s">
        <v>2951</v>
      </c>
      <c r="G541" s="266"/>
      <c r="H541" s="294"/>
      <c r="I541" s="266"/>
      <c r="J541" s="294"/>
      <c r="K541" s="267"/>
      <c r="L541" s="358"/>
    </row>
    <row r="542" spans="2:12">
      <c r="B542" s="296" t="s">
        <v>1303</v>
      </c>
      <c r="C542" s="297" t="s">
        <v>2138</v>
      </c>
      <c r="D542" s="296" t="s">
        <v>1303</v>
      </c>
      <c r="E542" s="297" t="s">
        <v>1791</v>
      </c>
      <c r="F542" s="312" t="s">
        <v>2952</v>
      </c>
      <c r="G542" s="266"/>
      <c r="H542" s="294"/>
      <c r="I542" s="266"/>
      <c r="J542" s="294"/>
      <c r="K542" s="267"/>
      <c r="L542" s="294"/>
    </row>
    <row r="543" spans="2:12">
      <c r="B543" s="296" t="s">
        <v>2953</v>
      </c>
      <c r="C543" s="297" t="s">
        <v>2954</v>
      </c>
      <c r="D543" s="296" t="s">
        <v>2953</v>
      </c>
      <c r="E543" s="297" t="s">
        <v>2955</v>
      </c>
      <c r="F543" s="312" t="s">
        <v>2956</v>
      </c>
      <c r="G543" s="266"/>
      <c r="H543" s="294"/>
      <c r="I543" s="266"/>
      <c r="J543" s="294"/>
      <c r="K543" s="267"/>
      <c r="L543" s="294"/>
    </row>
    <row r="544" spans="2:12">
      <c r="B544" s="276" t="s">
        <v>1303</v>
      </c>
      <c r="C544" s="275" t="s">
        <v>2725</v>
      </c>
      <c r="D544" s="276" t="s">
        <v>1303</v>
      </c>
      <c r="E544" s="275" t="s">
        <v>2726</v>
      </c>
      <c r="F544" s="285" t="s">
        <v>2957</v>
      </c>
      <c r="G544" s="308"/>
      <c r="H544" s="289"/>
      <c r="I544" s="308"/>
      <c r="J544" s="289"/>
      <c r="K544" s="267"/>
      <c r="L544" s="294"/>
    </row>
    <row r="545" spans="2:12">
      <c r="B545" s="290" t="s">
        <v>1305</v>
      </c>
      <c r="C545" s="291" t="s">
        <v>1374</v>
      </c>
      <c r="D545" s="290" t="s">
        <v>1305</v>
      </c>
      <c r="E545" s="291" t="s">
        <v>1563</v>
      </c>
      <c r="F545" s="292" t="s">
        <v>841</v>
      </c>
      <c r="G545" s="318" t="s">
        <v>2958</v>
      </c>
      <c r="H545" s="320" t="s">
        <v>2959</v>
      </c>
      <c r="I545" s="318" t="s">
        <v>2960</v>
      </c>
      <c r="J545" s="320" t="s">
        <v>2959</v>
      </c>
      <c r="K545" s="267"/>
      <c r="L545" s="294"/>
    </row>
    <row r="546" spans="2:12">
      <c r="B546" s="276" t="s">
        <v>1305</v>
      </c>
      <c r="C546" s="275" t="s">
        <v>2134</v>
      </c>
      <c r="D546" s="276" t="s">
        <v>1305</v>
      </c>
      <c r="E546" s="275" t="s">
        <v>1669</v>
      </c>
      <c r="F546" s="314" t="s">
        <v>842</v>
      </c>
      <c r="G546" s="308"/>
      <c r="H546" s="289"/>
      <c r="I546" s="308"/>
      <c r="J546" s="289"/>
      <c r="K546" s="267"/>
      <c r="L546" s="294"/>
    </row>
    <row r="547" spans="2:12">
      <c r="B547" s="290" t="s">
        <v>2961</v>
      </c>
      <c r="C547" s="291" t="s">
        <v>1374</v>
      </c>
      <c r="D547" s="290" t="s">
        <v>2961</v>
      </c>
      <c r="E547" s="291" t="s">
        <v>1563</v>
      </c>
      <c r="F547" s="292" t="s">
        <v>2962</v>
      </c>
      <c r="G547" s="318" t="s">
        <v>2963</v>
      </c>
      <c r="H547" s="320" t="s">
        <v>2964</v>
      </c>
      <c r="I547" s="318" t="s">
        <v>2965</v>
      </c>
      <c r="J547" s="320" t="s">
        <v>2964</v>
      </c>
      <c r="K547" s="267"/>
      <c r="L547" s="294"/>
    </row>
    <row r="548" spans="2:12">
      <c r="B548" s="296" t="s">
        <v>2961</v>
      </c>
      <c r="C548" s="297" t="s">
        <v>2351</v>
      </c>
      <c r="D548" s="296" t="s">
        <v>2961</v>
      </c>
      <c r="E548" s="297" t="s">
        <v>2352</v>
      </c>
      <c r="F548" s="312" t="s">
        <v>845</v>
      </c>
      <c r="G548" s="266"/>
      <c r="H548" s="294"/>
      <c r="I548" s="266"/>
      <c r="J548" s="294"/>
      <c r="K548" s="267"/>
      <c r="L548" s="294"/>
    </row>
    <row r="549" spans="2:12">
      <c r="B549" s="260" t="s">
        <v>2961</v>
      </c>
      <c r="C549" s="261" t="s">
        <v>2966</v>
      </c>
      <c r="D549" s="260" t="s">
        <v>2961</v>
      </c>
      <c r="E549" s="261" t="s">
        <v>2967</v>
      </c>
      <c r="F549" s="312" t="s">
        <v>846</v>
      </c>
      <c r="G549" s="266"/>
      <c r="H549" s="294"/>
      <c r="I549" s="266"/>
      <c r="J549" s="294"/>
      <c r="K549" s="267"/>
      <c r="L549" s="294"/>
    </row>
    <row r="550" spans="2:12">
      <c r="B550" s="406" t="s">
        <v>2961</v>
      </c>
      <c r="C550" s="408" t="s">
        <v>2709</v>
      </c>
      <c r="D550" s="406" t="s">
        <v>2961</v>
      </c>
      <c r="E550" s="408" t="s">
        <v>2710</v>
      </c>
      <c r="F550" s="314" t="s">
        <v>2968</v>
      </c>
      <c r="G550" s="308"/>
      <c r="H550" s="289"/>
      <c r="I550" s="308"/>
      <c r="J550" s="289"/>
      <c r="K550" s="267"/>
      <c r="L550" s="294"/>
    </row>
    <row r="551" spans="2:12">
      <c r="B551" s="290" t="s">
        <v>2969</v>
      </c>
      <c r="C551" s="291" t="s">
        <v>2305</v>
      </c>
      <c r="D551" s="290" t="s">
        <v>2969</v>
      </c>
      <c r="E551" s="291" t="s">
        <v>2308</v>
      </c>
      <c r="F551" s="292" t="s">
        <v>2970</v>
      </c>
      <c r="G551" s="265" t="s">
        <v>2971</v>
      </c>
      <c r="H551" s="294" t="s">
        <v>2972</v>
      </c>
      <c r="I551" s="318" t="s">
        <v>2973</v>
      </c>
      <c r="J551" s="294" t="s">
        <v>2972</v>
      </c>
      <c r="K551" s="267"/>
      <c r="L551" s="294"/>
    </row>
    <row r="552" spans="2:12">
      <c r="B552" s="282" t="s">
        <v>2969</v>
      </c>
      <c r="C552" s="283" t="s">
        <v>2568</v>
      </c>
      <c r="D552" s="282" t="s">
        <v>2969</v>
      </c>
      <c r="E552" s="283" t="s">
        <v>2574</v>
      </c>
      <c r="F552" s="271" t="s">
        <v>2974</v>
      </c>
      <c r="G552" s="265"/>
      <c r="H552" s="294"/>
      <c r="I552" s="266"/>
      <c r="J552" s="294"/>
      <c r="K552" s="321"/>
      <c r="L552" s="289"/>
    </row>
    <row r="553" spans="2:12">
      <c r="B553" s="290" t="s">
        <v>2975</v>
      </c>
      <c r="C553" s="291" t="s">
        <v>1374</v>
      </c>
      <c r="D553" s="290" t="s">
        <v>2975</v>
      </c>
      <c r="E553" s="291" t="s">
        <v>1563</v>
      </c>
      <c r="F553" s="292" t="s">
        <v>714</v>
      </c>
      <c r="G553" s="318" t="s">
        <v>2976</v>
      </c>
      <c r="H553" s="320" t="s">
        <v>2977</v>
      </c>
      <c r="I553" s="318" t="s">
        <v>2978</v>
      </c>
      <c r="J553" s="320" t="s">
        <v>2977</v>
      </c>
      <c r="K553" s="322" t="s">
        <v>2979</v>
      </c>
      <c r="L553" s="320" t="s">
        <v>2977</v>
      </c>
    </row>
    <row r="554" spans="2:12">
      <c r="B554" s="276" t="s">
        <v>2975</v>
      </c>
      <c r="C554" s="275" t="s">
        <v>2134</v>
      </c>
      <c r="D554" s="276" t="s">
        <v>2975</v>
      </c>
      <c r="E554" s="275" t="s">
        <v>1669</v>
      </c>
      <c r="F554" s="314" t="s">
        <v>2980</v>
      </c>
      <c r="G554" s="308"/>
      <c r="H554" s="289"/>
      <c r="I554" s="308"/>
      <c r="J554" s="289"/>
      <c r="K554" s="321"/>
      <c r="L554" s="289"/>
    </row>
    <row r="555" spans="2:12">
      <c r="B555" s="277" t="s">
        <v>2981</v>
      </c>
      <c r="C555" s="278" t="s">
        <v>1374</v>
      </c>
      <c r="D555" s="277"/>
      <c r="E555" s="278"/>
      <c r="F555" s="279" t="s">
        <v>2982</v>
      </c>
      <c r="G555" s="318" t="s">
        <v>2983</v>
      </c>
      <c r="H555" s="320" t="s">
        <v>2984</v>
      </c>
      <c r="I555" s="318" t="s">
        <v>2985</v>
      </c>
      <c r="J555" s="294" t="s">
        <v>422</v>
      </c>
      <c r="K555" s="322" t="s">
        <v>2986</v>
      </c>
      <c r="L555" s="320" t="s">
        <v>2987</v>
      </c>
    </row>
    <row r="556" spans="2:12">
      <c r="B556" s="260"/>
      <c r="C556" s="261"/>
      <c r="D556" s="260" t="s">
        <v>2981</v>
      </c>
      <c r="E556" s="261" t="s">
        <v>1563</v>
      </c>
      <c r="F556" s="262" t="s">
        <v>2988</v>
      </c>
      <c r="G556" s="266"/>
      <c r="H556" s="294"/>
      <c r="I556" s="266"/>
      <c r="J556" s="294"/>
      <c r="K556" s="267"/>
      <c r="L556" s="294"/>
    </row>
    <row r="557" spans="2:12">
      <c r="B557" s="260"/>
      <c r="C557" s="261"/>
      <c r="D557" s="260" t="s">
        <v>2981</v>
      </c>
      <c r="E557" s="261" t="s">
        <v>1580</v>
      </c>
      <c r="F557" s="262" t="s">
        <v>718</v>
      </c>
      <c r="G557" s="266"/>
      <c r="H557" s="294"/>
      <c r="I557" s="266"/>
      <c r="J557" s="294"/>
      <c r="K557" s="267"/>
      <c r="L557" s="294"/>
    </row>
    <row r="558" spans="2:12">
      <c r="B558" s="260"/>
      <c r="C558" s="261"/>
      <c r="D558" s="260" t="s">
        <v>2981</v>
      </c>
      <c r="E558" s="261" t="s">
        <v>1585</v>
      </c>
      <c r="F558" s="262" t="s">
        <v>719</v>
      </c>
      <c r="G558" s="266"/>
      <c r="H558" s="294"/>
      <c r="I558" s="266"/>
      <c r="J558" s="294"/>
      <c r="K558" s="267"/>
      <c r="L558" s="294"/>
    </row>
    <row r="559" spans="2:12">
      <c r="B559" s="260"/>
      <c r="C559" s="261"/>
      <c r="D559" s="260" t="s">
        <v>2981</v>
      </c>
      <c r="E559" s="261" t="s">
        <v>1588</v>
      </c>
      <c r="F559" s="262" t="s">
        <v>2989</v>
      </c>
      <c r="G559" s="266"/>
      <c r="H559" s="294"/>
      <c r="I559" s="266"/>
      <c r="J559" s="294"/>
      <c r="K559" s="267"/>
      <c r="L559" s="294"/>
    </row>
    <row r="560" spans="2:12">
      <c r="B560" s="276"/>
      <c r="C560" s="275"/>
      <c r="D560" s="276" t="s">
        <v>2981</v>
      </c>
      <c r="E560" s="275" t="s">
        <v>1611</v>
      </c>
      <c r="F560" s="285" t="s">
        <v>721</v>
      </c>
      <c r="G560" s="308"/>
      <c r="H560" s="289"/>
      <c r="I560" s="266"/>
      <c r="J560" s="294"/>
      <c r="K560" s="267"/>
      <c r="L560" s="294"/>
    </row>
    <row r="561" spans="2:12">
      <c r="B561" s="315" t="s">
        <v>2990</v>
      </c>
      <c r="C561" s="316" t="s">
        <v>1374</v>
      </c>
      <c r="D561" s="315" t="s">
        <v>2990</v>
      </c>
      <c r="E561" s="316" t="s">
        <v>1563</v>
      </c>
      <c r="F561" s="271" t="s">
        <v>722</v>
      </c>
      <c r="G561" s="288" t="s">
        <v>2991</v>
      </c>
      <c r="H561" s="385" t="s">
        <v>2992</v>
      </c>
      <c r="I561" s="308"/>
      <c r="J561" s="289"/>
      <c r="K561" s="267"/>
      <c r="L561" s="294"/>
    </row>
    <row r="562" spans="2:12">
      <c r="B562" s="277" t="s">
        <v>2993</v>
      </c>
      <c r="C562" s="278" t="s">
        <v>1374</v>
      </c>
      <c r="D562" s="277"/>
      <c r="E562" s="278"/>
      <c r="F562" s="279" t="s">
        <v>1348</v>
      </c>
      <c r="G562" s="318" t="s">
        <v>2994</v>
      </c>
      <c r="H562" s="320" t="s">
        <v>1348</v>
      </c>
      <c r="I562" s="318" t="s">
        <v>2995</v>
      </c>
      <c r="J562" s="365" t="s">
        <v>2996</v>
      </c>
      <c r="K562" s="267"/>
      <c r="L562" s="294"/>
    </row>
    <row r="563" spans="2:12">
      <c r="B563" s="260"/>
      <c r="C563" s="261"/>
      <c r="D563" s="260" t="s">
        <v>2993</v>
      </c>
      <c r="E563" s="261" t="s">
        <v>1563</v>
      </c>
      <c r="F563" s="262" t="s">
        <v>716</v>
      </c>
      <c r="G563" s="266"/>
      <c r="H563" s="294"/>
      <c r="I563" s="266"/>
      <c r="J563" s="294"/>
      <c r="K563" s="267"/>
      <c r="L563" s="294"/>
    </row>
    <row r="564" spans="2:12">
      <c r="B564" s="276"/>
      <c r="C564" s="275"/>
      <c r="D564" s="276" t="s">
        <v>2993</v>
      </c>
      <c r="E564" s="275" t="s">
        <v>1580</v>
      </c>
      <c r="F564" s="285" t="s">
        <v>717</v>
      </c>
      <c r="G564" s="308"/>
      <c r="H564" s="289"/>
      <c r="I564" s="308"/>
      <c r="J564" s="289"/>
      <c r="K564" s="267"/>
      <c r="L564" s="294"/>
    </row>
    <row r="565" spans="2:12">
      <c r="B565" s="315" t="s">
        <v>2997</v>
      </c>
      <c r="C565" s="316" t="s">
        <v>2155</v>
      </c>
      <c r="D565" s="315" t="s">
        <v>2997</v>
      </c>
      <c r="E565" s="316" t="s">
        <v>461</v>
      </c>
      <c r="F565" s="317" t="s">
        <v>2998</v>
      </c>
      <c r="G565" s="355" t="s">
        <v>2999</v>
      </c>
      <c r="H565" s="385" t="s">
        <v>3000</v>
      </c>
      <c r="I565" s="318" t="s">
        <v>3001</v>
      </c>
      <c r="J565" s="320" t="s">
        <v>3002</v>
      </c>
      <c r="K565" s="267"/>
      <c r="L565" s="294"/>
    </row>
    <row r="566" spans="2:12">
      <c r="B566" s="315" t="s">
        <v>3003</v>
      </c>
      <c r="C566" s="316" t="s">
        <v>2155</v>
      </c>
      <c r="D566" s="315" t="s">
        <v>3003</v>
      </c>
      <c r="E566" s="316" t="s">
        <v>461</v>
      </c>
      <c r="F566" s="317" t="s">
        <v>724</v>
      </c>
      <c r="G566" s="355" t="s">
        <v>3004</v>
      </c>
      <c r="H566" s="294" t="s">
        <v>724</v>
      </c>
      <c r="I566" s="308"/>
      <c r="J566" s="346"/>
      <c r="K566" s="267"/>
      <c r="L566" s="294"/>
    </row>
    <row r="567" spans="2:12">
      <c r="B567" s="296" t="s">
        <v>3005</v>
      </c>
      <c r="C567" s="297" t="s">
        <v>2305</v>
      </c>
      <c r="D567" s="296" t="s">
        <v>3005</v>
      </c>
      <c r="E567" s="297" t="s">
        <v>2308</v>
      </c>
      <c r="F567" s="271" t="s">
        <v>727</v>
      </c>
      <c r="G567" s="318" t="s">
        <v>3006</v>
      </c>
      <c r="H567" s="320" t="s">
        <v>3007</v>
      </c>
      <c r="I567" s="318" t="s">
        <v>3008</v>
      </c>
      <c r="J567" s="320" t="s">
        <v>3007</v>
      </c>
      <c r="K567" s="267"/>
      <c r="L567" s="294"/>
    </row>
    <row r="568" spans="2:12">
      <c r="B568" s="296" t="s">
        <v>3005</v>
      </c>
      <c r="C568" s="297" t="s">
        <v>2568</v>
      </c>
      <c r="D568" s="296" t="s">
        <v>3005</v>
      </c>
      <c r="E568" s="297" t="s">
        <v>2574</v>
      </c>
      <c r="F568" s="312" t="s">
        <v>728</v>
      </c>
      <c r="G568" s="266"/>
      <c r="H568" s="294"/>
      <c r="I568" s="266"/>
      <c r="J568" s="294"/>
      <c r="K568" s="267"/>
      <c r="L568" s="294"/>
    </row>
    <row r="569" spans="2:12">
      <c r="B569" s="296" t="s">
        <v>3005</v>
      </c>
      <c r="C569" s="297" t="s">
        <v>2575</v>
      </c>
      <c r="D569" s="296" t="s">
        <v>3005</v>
      </c>
      <c r="E569" s="405" t="s">
        <v>2512</v>
      </c>
      <c r="F569" s="312" t="s">
        <v>729</v>
      </c>
      <c r="G569" s="266"/>
      <c r="H569" s="294"/>
      <c r="I569" s="266"/>
      <c r="J569" s="294"/>
      <c r="K569" s="267"/>
      <c r="L569" s="294"/>
    </row>
    <row r="570" spans="2:12">
      <c r="B570" s="282" t="s">
        <v>3005</v>
      </c>
      <c r="C570" s="283" t="s">
        <v>2709</v>
      </c>
      <c r="D570" s="282" t="s">
        <v>3005</v>
      </c>
      <c r="E570" s="283" t="s">
        <v>2710</v>
      </c>
      <c r="F570" s="312" t="s">
        <v>725</v>
      </c>
      <c r="G570" s="266"/>
      <c r="H570" s="294"/>
      <c r="I570" s="266"/>
      <c r="J570" s="294"/>
      <c r="K570" s="267"/>
      <c r="L570" s="294"/>
    </row>
    <row r="571" spans="2:12">
      <c r="B571" s="296" t="s">
        <v>3005</v>
      </c>
      <c r="C571" s="297" t="s">
        <v>2725</v>
      </c>
      <c r="D571" s="296" t="s">
        <v>3005</v>
      </c>
      <c r="E571" s="405" t="s">
        <v>2726</v>
      </c>
      <c r="F571" s="312" t="s">
        <v>3009</v>
      </c>
      <c r="G571" s="266"/>
      <c r="H571" s="294"/>
      <c r="I571" s="266"/>
      <c r="J571" s="294"/>
      <c r="K571" s="267"/>
      <c r="L571" s="294"/>
    </row>
    <row r="572" spans="2:12">
      <c r="B572" s="276" t="s">
        <v>3005</v>
      </c>
      <c r="C572" s="275" t="s">
        <v>2154</v>
      </c>
      <c r="D572" s="276" t="s">
        <v>3005</v>
      </c>
      <c r="E572" s="275" t="s">
        <v>441</v>
      </c>
      <c r="F572" s="314" t="s">
        <v>726</v>
      </c>
      <c r="G572" s="308"/>
      <c r="H572" s="289"/>
      <c r="I572" s="308"/>
      <c r="J572" s="289"/>
      <c r="K572" s="321"/>
      <c r="L572" s="289"/>
    </row>
    <row r="573" spans="2:12">
      <c r="B573" s="315" t="s">
        <v>3010</v>
      </c>
      <c r="C573" s="316" t="s">
        <v>1374</v>
      </c>
      <c r="D573" s="315" t="s">
        <v>3010</v>
      </c>
      <c r="E573" s="316" t="s">
        <v>1563</v>
      </c>
      <c r="F573" s="317" t="s">
        <v>3011</v>
      </c>
      <c r="G573" s="355" t="s">
        <v>3012</v>
      </c>
      <c r="H573" s="293" t="s">
        <v>3011</v>
      </c>
      <c r="I573" s="355" t="s">
        <v>3013</v>
      </c>
      <c r="J573" s="293" t="s">
        <v>3011</v>
      </c>
      <c r="K573" s="322" t="s">
        <v>3014</v>
      </c>
      <c r="L573" s="294" t="s">
        <v>3015</v>
      </c>
    </row>
    <row r="574" spans="2:12">
      <c r="B574" s="290" t="s">
        <v>3016</v>
      </c>
      <c r="C574" s="291" t="s">
        <v>1374</v>
      </c>
      <c r="D574" s="290" t="s">
        <v>3016</v>
      </c>
      <c r="E574" s="291" t="s">
        <v>1563</v>
      </c>
      <c r="F574" s="292" t="s">
        <v>3017</v>
      </c>
      <c r="G574" s="341" t="s">
        <v>3018</v>
      </c>
      <c r="H574" s="385" t="s">
        <v>3017</v>
      </c>
      <c r="I574" s="341" t="s">
        <v>3019</v>
      </c>
      <c r="J574" s="385" t="s">
        <v>3017</v>
      </c>
      <c r="K574" s="267"/>
      <c r="L574" s="294"/>
    </row>
    <row r="575" spans="2:12">
      <c r="B575" s="290" t="s">
        <v>3020</v>
      </c>
      <c r="C575" s="291" t="s">
        <v>1374</v>
      </c>
      <c r="D575" s="290" t="s">
        <v>3020</v>
      </c>
      <c r="E575" s="291" t="s">
        <v>1563</v>
      </c>
      <c r="F575" s="292" t="s">
        <v>3021</v>
      </c>
      <c r="G575" s="265" t="s">
        <v>3022</v>
      </c>
      <c r="H575" s="294" t="s">
        <v>3023</v>
      </c>
      <c r="I575" s="265" t="s">
        <v>3024</v>
      </c>
      <c r="J575" s="294" t="s">
        <v>3023</v>
      </c>
      <c r="K575" s="267"/>
      <c r="L575" s="294"/>
    </row>
    <row r="576" spans="2:12">
      <c r="B576" s="296" t="s">
        <v>3020</v>
      </c>
      <c r="C576" s="297" t="s">
        <v>2134</v>
      </c>
      <c r="D576" s="296" t="s">
        <v>3020</v>
      </c>
      <c r="E576" s="297" t="s">
        <v>1669</v>
      </c>
      <c r="F576" s="312" t="s">
        <v>737</v>
      </c>
      <c r="G576" s="265"/>
      <c r="H576" s="366"/>
      <c r="I576" s="265"/>
      <c r="J576" s="366"/>
      <c r="K576" s="267"/>
      <c r="L576" s="294"/>
    </row>
    <row r="577" spans="2:12">
      <c r="B577" s="296" t="s">
        <v>3020</v>
      </c>
      <c r="C577" s="297" t="s">
        <v>2138</v>
      </c>
      <c r="D577" s="296" t="s">
        <v>3020</v>
      </c>
      <c r="E577" s="297" t="s">
        <v>1791</v>
      </c>
      <c r="F577" s="312" t="s">
        <v>738</v>
      </c>
      <c r="G577" s="265"/>
      <c r="H577" s="294"/>
      <c r="I577" s="265"/>
      <c r="J577" s="294"/>
      <c r="K577" s="267"/>
      <c r="L577" s="294"/>
    </row>
    <row r="578" spans="2:12">
      <c r="B578" s="296" t="s">
        <v>3020</v>
      </c>
      <c r="C578" s="297" t="s">
        <v>2140</v>
      </c>
      <c r="D578" s="296" t="s">
        <v>3020</v>
      </c>
      <c r="E578" s="297" t="s">
        <v>1898</v>
      </c>
      <c r="F578" s="312" t="s">
        <v>739</v>
      </c>
      <c r="G578" s="265"/>
      <c r="H578" s="294"/>
      <c r="I578" s="265"/>
      <c r="J578" s="294"/>
      <c r="K578" s="267"/>
      <c r="L578" s="294"/>
    </row>
    <row r="579" spans="2:12">
      <c r="B579" s="272" t="s">
        <v>3020</v>
      </c>
      <c r="C579" s="273" t="s">
        <v>2716</v>
      </c>
      <c r="D579" s="272" t="s">
        <v>3020</v>
      </c>
      <c r="E579" s="273" t="s">
        <v>2692</v>
      </c>
      <c r="F579" s="314" t="s">
        <v>3025</v>
      </c>
      <c r="G579" s="288"/>
      <c r="H579" s="284"/>
      <c r="I579" s="288"/>
      <c r="J579" s="284"/>
      <c r="K579" s="267"/>
      <c r="L579" s="294"/>
    </row>
    <row r="580" spans="2:12">
      <c r="B580" s="290" t="s">
        <v>3026</v>
      </c>
      <c r="C580" s="291" t="s">
        <v>1374</v>
      </c>
      <c r="D580" s="290" t="s">
        <v>3026</v>
      </c>
      <c r="E580" s="291" t="s">
        <v>1563</v>
      </c>
      <c r="F580" s="292" t="s">
        <v>730</v>
      </c>
      <c r="G580" s="318" t="s">
        <v>3027</v>
      </c>
      <c r="H580" s="320" t="s">
        <v>3028</v>
      </c>
      <c r="I580" s="318" t="s">
        <v>3029</v>
      </c>
      <c r="J580" s="320" t="s">
        <v>3028</v>
      </c>
      <c r="K580" s="267"/>
      <c r="L580" s="294"/>
    </row>
    <row r="581" spans="2:12">
      <c r="B581" s="296" t="s">
        <v>3026</v>
      </c>
      <c r="C581" s="297" t="s">
        <v>2134</v>
      </c>
      <c r="D581" s="296" t="s">
        <v>3026</v>
      </c>
      <c r="E581" s="297" t="s">
        <v>1669</v>
      </c>
      <c r="F581" s="312" t="s">
        <v>3030</v>
      </c>
      <c r="G581" s="266"/>
      <c r="H581" s="294"/>
      <c r="I581" s="266"/>
      <c r="J581" s="294"/>
      <c r="K581" s="267"/>
      <c r="L581" s="294"/>
    </row>
    <row r="582" spans="2:12">
      <c r="B582" s="296" t="s">
        <v>3026</v>
      </c>
      <c r="C582" s="297" t="s">
        <v>2575</v>
      </c>
      <c r="D582" s="296" t="s">
        <v>3026</v>
      </c>
      <c r="E582" s="297" t="s">
        <v>2512</v>
      </c>
      <c r="F582" s="312" t="s">
        <v>761</v>
      </c>
      <c r="G582" s="350"/>
      <c r="H582" s="294"/>
      <c r="I582" s="350"/>
      <c r="J582" s="294"/>
      <c r="K582" s="351"/>
      <c r="L582" s="294"/>
    </row>
    <row r="583" spans="2:12">
      <c r="B583" s="296" t="s">
        <v>3026</v>
      </c>
      <c r="C583" s="297" t="s">
        <v>2709</v>
      </c>
      <c r="D583" s="296" t="s">
        <v>3026</v>
      </c>
      <c r="E583" s="297" t="s">
        <v>2710</v>
      </c>
      <c r="F583" s="312" t="s">
        <v>731</v>
      </c>
      <c r="G583" s="350"/>
      <c r="H583" s="294"/>
      <c r="I583" s="350"/>
      <c r="J583" s="294"/>
      <c r="K583" s="351"/>
      <c r="L583" s="294"/>
    </row>
    <row r="584" spans="2:12">
      <c r="B584" s="296" t="s">
        <v>3026</v>
      </c>
      <c r="C584" s="297" t="s">
        <v>2725</v>
      </c>
      <c r="D584" s="296" t="s">
        <v>3026</v>
      </c>
      <c r="E584" s="297" t="s">
        <v>2726</v>
      </c>
      <c r="F584" s="312" t="s">
        <v>760</v>
      </c>
      <c r="G584" s="350"/>
      <c r="H584" s="294"/>
      <c r="I584" s="350"/>
      <c r="J584" s="294"/>
      <c r="K584" s="351"/>
      <c r="L584" s="294"/>
    </row>
    <row r="585" spans="2:12">
      <c r="B585" s="276" t="s">
        <v>3026</v>
      </c>
      <c r="C585" s="275" t="s">
        <v>2154</v>
      </c>
      <c r="D585" s="276" t="s">
        <v>3026</v>
      </c>
      <c r="E585" s="275" t="s">
        <v>441</v>
      </c>
      <c r="F585" s="314" t="s">
        <v>732</v>
      </c>
      <c r="G585" s="344"/>
      <c r="H585" s="289"/>
      <c r="I585" s="344"/>
      <c r="J585" s="289"/>
      <c r="K585" s="351"/>
      <c r="L585" s="294"/>
    </row>
    <row r="586" spans="2:12">
      <c r="B586" s="290" t="s">
        <v>3031</v>
      </c>
      <c r="C586" s="291" t="s">
        <v>2305</v>
      </c>
      <c r="D586" s="290" t="s">
        <v>3031</v>
      </c>
      <c r="E586" s="291" t="s">
        <v>2308</v>
      </c>
      <c r="F586" s="292" t="s">
        <v>740</v>
      </c>
      <c r="G586" s="349" t="s">
        <v>3032</v>
      </c>
      <c r="H586" s="320" t="s">
        <v>736</v>
      </c>
      <c r="I586" s="349" t="s">
        <v>3033</v>
      </c>
      <c r="J586" s="425" t="s">
        <v>736</v>
      </c>
      <c r="K586" s="351"/>
      <c r="L586" s="294"/>
    </row>
    <row r="587" spans="2:12">
      <c r="B587" s="296" t="s">
        <v>3031</v>
      </c>
      <c r="C587" s="297" t="s">
        <v>2568</v>
      </c>
      <c r="D587" s="296" t="s">
        <v>3031</v>
      </c>
      <c r="E587" s="297" t="s">
        <v>2574</v>
      </c>
      <c r="F587" s="312" t="s">
        <v>741</v>
      </c>
      <c r="G587" s="350"/>
      <c r="H587" s="510"/>
      <c r="I587" s="350"/>
      <c r="J587" s="412"/>
      <c r="K587" s="351"/>
      <c r="L587" s="294"/>
    </row>
    <row r="588" spans="2:12">
      <c r="B588" s="296" t="s">
        <v>3031</v>
      </c>
      <c r="C588" s="297" t="s">
        <v>2575</v>
      </c>
      <c r="D588" s="296" t="s">
        <v>3031</v>
      </c>
      <c r="E588" s="297" t="s">
        <v>2512</v>
      </c>
      <c r="F588" s="312" t="s">
        <v>3034</v>
      </c>
      <c r="G588" s="350"/>
      <c r="H588" s="294"/>
      <c r="I588" s="350"/>
      <c r="J588" s="270"/>
      <c r="K588" s="351"/>
      <c r="L588" s="294"/>
    </row>
    <row r="589" spans="2:12">
      <c r="B589" s="296" t="s">
        <v>3031</v>
      </c>
      <c r="C589" s="297" t="s">
        <v>2709</v>
      </c>
      <c r="D589" s="296" t="s">
        <v>3031</v>
      </c>
      <c r="E589" s="297" t="s">
        <v>2710</v>
      </c>
      <c r="F589" s="312" t="s">
        <v>3035</v>
      </c>
      <c r="G589" s="350"/>
      <c r="H589" s="294"/>
      <c r="I589" s="350"/>
      <c r="J589" s="270"/>
      <c r="K589" s="351"/>
      <c r="L589" s="294"/>
    </row>
    <row r="590" spans="2:12">
      <c r="B590" s="276" t="s">
        <v>3031</v>
      </c>
      <c r="C590" s="275" t="s">
        <v>2154</v>
      </c>
      <c r="D590" s="276" t="s">
        <v>3031</v>
      </c>
      <c r="E590" s="275" t="s">
        <v>441</v>
      </c>
      <c r="F590" s="314" t="s">
        <v>736</v>
      </c>
      <c r="G590" s="344"/>
      <c r="H590" s="289"/>
      <c r="I590" s="344"/>
      <c r="J590" s="313"/>
      <c r="K590" s="345"/>
      <c r="L590" s="289"/>
    </row>
    <row r="591" spans="2:12">
      <c r="B591" s="315" t="s">
        <v>3036</v>
      </c>
      <c r="C591" s="316" t="s">
        <v>3037</v>
      </c>
      <c r="D591" s="315" t="s">
        <v>3036</v>
      </c>
      <c r="E591" s="316" t="s">
        <v>3038</v>
      </c>
      <c r="F591" s="285" t="s">
        <v>743</v>
      </c>
      <c r="G591" s="413" t="s">
        <v>3039</v>
      </c>
      <c r="H591" s="289" t="s">
        <v>3040</v>
      </c>
      <c r="I591" s="413" t="s">
        <v>3041</v>
      </c>
      <c r="J591" s="289" t="s">
        <v>3040</v>
      </c>
      <c r="K591" s="414" t="s">
        <v>3042</v>
      </c>
      <c r="L591" s="289" t="s">
        <v>3040</v>
      </c>
    </row>
    <row r="592" spans="2:12">
      <c r="B592" s="315" t="s">
        <v>3043</v>
      </c>
      <c r="C592" s="316" t="s">
        <v>3044</v>
      </c>
      <c r="D592" s="315" t="s">
        <v>3043</v>
      </c>
      <c r="E592" s="316" t="s">
        <v>3045</v>
      </c>
      <c r="F592" s="317" t="s">
        <v>3046</v>
      </c>
      <c r="G592" s="413" t="s">
        <v>3047</v>
      </c>
      <c r="H592" s="385" t="s">
        <v>3048</v>
      </c>
      <c r="I592" s="413" t="s">
        <v>3049</v>
      </c>
      <c r="J592" s="385" t="s">
        <v>3048</v>
      </c>
      <c r="K592" s="414" t="s">
        <v>3050</v>
      </c>
      <c r="L592" s="385" t="s">
        <v>3048</v>
      </c>
    </row>
    <row r="593" spans="2:13">
      <c r="B593" s="276" t="s">
        <v>3051</v>
      </c>
      <c r="C593" s="275" t="s">
        <v>3044</v>
      </c>
      <c r="D593" s="276" t="s">
        <v>3051</v>
      </c>
      <c r="E593" s="275" t="s">
        <v>3045</v>
      </c>
      <c r="F593" s="285" t="s">
        <v>1363</v>
      </c>
      <c r="G593" s="413" t="s">
        <v>3052</v>
      </c>
      <c r="H593" s="289" t="s">
        <v>1363</v>
      </c>
      <c r="I593" s="413" t="s">
        <v>3053</v>
      </c>
      <c r="J593" s="385" t="s">
        <v>1363</v>
      </c>
      <c r="K593" s="414" t="s">
        <v>3054</v>
      </c>
      <c r="L593" s="289" t="s">
        <v>3055</v>
      </c>
    </row>
    <row r="594" spans="2:13" s="415" customFormat="1">
      <c r="B594" s="416"/>
      <c r="C594" s="417"/>
      <c r="D594" s="416"/>
      <c r="E594" s="417"/>
      <c r="F594" s="389"/>
      <c r="G594" s="418"/>
      <c r="H594" s="389"/>
      <c r="I594" s="418"/>
      <c r="J594" s="388"/>
      <c r="K594" s="418"/>
      <c r="L594" s="389"/>
    </row>
    <row r="595" spans="2:13" ht="16.5">
      <c r="B595" s="253" t="s">
        <v>3056</v>
      </c>
      <c r="M595" s="259"/>
    </row>
    <row r="596" spans="2:13">
      <c r="B596" s="1328" t="s">
        <v>3057</v>
      </c>
      <c r="C596" s="1329"/>
      <c r="D596" s="1329"/>
      <c r="E596" s="1329"/>
      <c r="F596" s="1330"/>
      <c r="G596" s="1331" t="s">
        <v>3058</v>
      </c>
      <c r="H596" s="1332"/>
      <c r="I596" s="1331" t="s">
        <v>3059</v>
      </c>
      <c r="J596" s="1333"/>
      <c r="K596" s="1331" t="s">
        <v>3060</v>
      </c>
      <c r="L596" s="1332"/>
    </row>
    <row r="597" spans="2:13" ht="13.5" customHeight="1">
      <c r="B597" s="1334" t="s">
        <v>2298</v>
      </c>
      <c r="C597" s="1335"/>
      <c r="D597" s="1335"/>
      <c r="E597" s="1336"/>
      <c r="F597" s="1337" t="s">
        <v>2299</v>
      </c>
      <c r="G597" s="1339" t="s">
        <v>2300</v>
      </c>
      <c r="H597" s="1341" t="s">
        <v>2299</v>
      </c>
      <c r="I597" s="1339" t="s">
        <v>2300</v>
      </c>
      <c r="J597" s="1356" t="s">
        <v>2299</v>
      </c>
      <c r="K597" s="1339" t="s">
        <v>2300</v>
      </c>
      <c r="L597" s="1341" t="s">
        <v>2299</v>
      </c>
    </row>
    <row r="598" spans="2:13" ht="13.5" thickBot="1">
      <c r="B598" s="1358" t="s">
        <v>2301</v>
      </c>
      <c r="C598" s="1359"/>
      <c r="D598" s="1358" t="s">
        <v>2302</v>
      </c>
      <c r="E598" s="1359"/>
      <c r="F598" s="1353"/>
      <c r="G598" s="1354"/>
      <c r="H598" s="1355"/>
      <c r="I598" s="1354"/>
      <c r="J598" s="1357"/>
      <c r="K598" s="1354"/>
      <c r="L598" s="1355"/>
    </row>
    <row r="599" spans="2:13" ht="13.5" thickTop="1">
      <c r="B599" s="419" t="s">
        <v>3061</v>
      </c>
      <c r="C599" s="420" t="s">
        <v>3044</v>
      </c>
      <c r="D599" s="419"/>
      <c r="E599" s="420"/>
      <c r="F599" s="421" t="s">
        <v>486</v>
      </c>
      <c r="G599" s="423" t="s">
        <v>3062</v>
      </c>
      <c r="H599" s="511" t="s">
        <v>486</v>
      </c>
      <c r="I599" s="424" t="s">
        <v>3063</v>
      </c>
      <c r="J599" s="422" t="s">
        <v>486</v>
      </c>
      <c r="K599" s="424" t="s">
        <v>3064</v>
      </c>
      <c r="L599" s="511" t="s">
        <v>486</v>
      </c>
    </row>
    <row r="600" spans="2:13">
      <c r="B600" s="315" t="s">
        <v>3065</v>
      </c>
      <c r="C600" s="316" t="s">
        <v>3044</v>
      </c>
      <c r="D600" s="315"/>
      <c r="E600" s="316"/>
      <c r="F600" s="317" t="s">
        <v>488</v>
      </c>
      <c r="G600" s="281" t="s">
        <v>3066</v>
      </c>
      <c r="H600" s="320" t="s">
        <v>488</v>
      </c>
      <c r="I600" s="318" t="s">
        <v>3067</v>
      </c>
      <c r="J600" s="280" t="s">
        <v>489</v>
      </c>
      <c r="K600" s="318" t="s">
        <v>3068</v>
      </c>
      <c r="L600" s="320" t="s">
        <v>489</v>
      </c>
    </row>
    <row r="601" spans="2:13">
      <c r="B601" s="315" t="s">
        <v>3069</v>
      </c>
      <c r="C601" s="316" t="s">
        <v>3044</v>
      </c>
      <c r="D601" s="315"/>
      <c r="E601" s="316"/>
      <c r="F601" s="317" t="s">
        <v>3070</v>
      </c>
      <c r="G601" s="341" t="s">
        <v>3071</v>
      </c>
      <c r="H601" s="385" t="s">
        <v>491</v>
      </c>
      <c r="I601" s="308"/>
      <c r="J601" s="286"/>
      <c r="K601" s="308"/>
      <c r="L601" s="289"/>
    </row>
    <row r="602" spans="2:13">
      <c r="B602" s="290" t="s">
        <v>1321</v>
      </c>
      <c r="C602" s="291" t="s">
        <v>2305</v>
      </c>
      <c r="D602" s="290"/>
      <c r="E602" s="291"/>
      <c r="F602" s="292" t="s">
        <v>493</v>
      </c>
      <c r="G602" s="281" t="s">
        <v>3072</v>
      </c>
      <c r="H602" s="320" t="s">
        <v>494</v>
      </c>
      <c r="I602" s="318" t="s">
        <v>3073</v>
      </c>
      <c r="J602" s="280" t="s">
        <v>494</v>
      </c>
      <c r="K602" s="318" t="s">
        <v>3074</v>
      </c>
      <c r="L602" s="320" t="s">
        <v>494</v>
      </c>
    </row>
    <row r="603" spans="2:13">
      <c r="B603" s="296" t="s">
        <v>1321</v>
      </c>
      <c r="C603" s="297" t="s">
        <v>2568</v>
      </c>
      <c r="D603" s="296"/>
      <c r="E603" s="297"/>
      <c r="F603" s="312" t="s">
        <v>496</v>
      </c>
      <c r="G603" s="265"/>
      <c r="H603" s="294"/>
      <c r="I603" s="266"/>
      <c r="J603" s="264"/>
      <c r="K603" s="266"/>
      <c r="L603" s="294"/>
    </row>
    <row r="604" spans="2:13">
      <c r="B604" s="296" t="s">
        <v>1321</v>
      </c>
      <c r="C604" s="297" t="s">
        <v>2575</v>
      </c>
      <c r="D604" s="296"/>
      <c r="E604" s="297"/>
      <c r="F604" s="312" t="s">
        <v>498</v>
      </c>
      <c r="G604" s="265"/>
      <c r="H604" s="294"/>
      <c r="I604" s="266"/>
      <c r="J604" s="264"/>
      <c r="K604" s="266"/>
      <c r="L604" s="294"/>
    </row>
    <row r="605" spans="2:13">
      <c r="B605" s="276" t="s">
        <v>1321</v>
      </c>
      <c r="C605" s="275" t="s">
        <v>2709</v>
      </c>
      <c r="D605" s="276"/>
      <c r="E605" s="275"/>
      <c r="F605" s="285" t="s">
        <v>500</v>
      </c>
      <c r="G605" s="288"/>
      <c r="H605" s="289"/>
      <c r="I605" s="308"/>
      <c r="J605" s="286"/>
      <c r="K605" s="266"/>
      <c r="L605" s="294"/>
    </row>
    <row r="606" spans="2:13" ht="24">
      <c r="B606" s="290" t="s">
        <v>1325</v>
      </c>
      <c r="C606" s="291" t="s">
        <v>2305</v>
      </c>
      <c r="D606" s="290"/>
      <c r="E606" s="291"/>
      <c r="F606" s="426" t="s">
        <v>3075</v>
      </c>
      <c r="G606" s="364" t="s">
        <v>3076</v>
      </c>
      <c r="H606" s="365" t="s">
        <v>3077</v>
      </c>
      <c r="I606" s="364" t="s">
        <v>3078</v>
      </c>
      <c r="J606" s="347" t="s">
        <v>3077</v>
      </c>
      <c r="K606" s="266"/>
      <c r="L606" s="294"/>
    </row>
    <row r="607" spans="2:13" ht="24">
      <c r="B607" s="296" t="s">
        <v>1325</v>
      </c>
      <c r="C607" s="297" t="s">
        <v>2568</v>
      </c>
      <c r="D607" s="296"/>
      <c r="E607" s="297"/>
      <c r="F607" s="427" t="s">
        <v>3079</v>
      </c>
      <c r="G607" s="266"/>
      <c r="H607" s="366"/>
      <c r="I607" s="266"/>
      <c r="J607" s="348"/>
      <c r="K607" s="266"/>
      <c r="L607" s="294"/>
    </row>
    <row r="608" spans="2:13" ht="24">
      <c r="B608" s="296" t="s">
        <v>1325</v>
      </c>
      <c r="C608" s="297" t="s">
        <v>2575</v>
      </c>
      <c r="D608" s="296"/>
      <c r="E608" s="297"/>
      <c r="F608" s="427" t="s">
        <v>3080</v>
      </c>
      <c r="G608" s="265"/>
      <c r="H608" s="294"/>
      <c r="I608" s="266"/>
      <c r="J608" s="264"/>
      <c r="K608" s="266"/>
      <c r="L608" s="294"/>
    </row>
    <row r="609" spans="2:12" ht="24">
      <c r="B609" s="276" t="s">
        <v>1325</v>
      </c>
      <c r="C609" s="275" t="s">
        <v>2709</v>
      </c>
      <c r="D609" s="276"/>
      <c r="E609" s="275"/>
      <c r="F609" s="428" t="s">
        <v>3081</v>
      </c>
      <c r="G609" s="288"/>
      <c r="H609" s="289"/>
      <c r="I609" s="308"/>
      <c r="J609" s="286"/>
      <c r="K609" s="308"/>
      <c r="L609" s="289"/>
    </row>
    <row r="610" spans="2:12">
      <c r="B610" s="315" t="s">
        <v>3082</v>
      </c>
      <c r="C610" s="316" t="s">
        <v>3044</v>
      </c>
      <c r="D610" s="315"/>
      <c r="E610" s="316"/>
      <c r="F610" s="317" t="s">
        <v>3083</v>
      </c>
      <c r="G610" s="341" t="s">
        <v>3082</v>
      </c>
      <c r="H610" s="385" t="s">
        <v>3083</v>
      </c>
      <c r="I610" s="355" t="s">
        <v>3084</v>
      </c>
      <c r="J610" s="343" t="s">
        <v>3083</v>
      </c>
      <c r="K610" s="355" t="s">
        <v>3085</v>
      </c>
      <c r="L610" s="385" t="s">
        <v>3083</v>
      </c>
    </row>
    <row r="611" spans="2:12">
      <c r="B611" s="315" t="s">
        <v>3086</v>
      </c>
      <c r="C611" s="316" t="s">
        <v>3044</v>
      </c>
      <c r="D611" s="315"/>
      <c r="E611" s="316"/>
      <c r="F611" s="317" t="s">
        <v>3087</v>
      </c>
      <c r="G611" s="341" t="s">
        <v>3086</v>
      </c>
      <c r="H611" s="385" t="s">
        <v>3087</v>
      </c>
      <c r="I611" s="355" t="s">
        <v>3088</v>
      </c>
      <c r="J611" s="343" t="s">
        <v>3087</v>
      </c>
      <c r="K611" s="355" t="s">
        <v>3089</v>
      </c>
      <c r="L611" s="385" t="s">
        <v>3087</v>
      </c>
    </row>
    <row r="612" spans="2:12">
      <c r="B612" s="290" t="s">
        <v>3090</v>
      </c>
      <c r="C612" s="291" t="s">
        <v>2305</v>
      </c>
      <c r="D612" s="290"/>
      <c r="E612" s="291"/>
      <c r="F612" s="292" t="s">
        <v>510</v>
      </c>
      <c r="G612" s="281" t="s">
        <v>3090</v>
      </c>
      <c r="H612" s="320" t="s">
        <v>511</v>
      </c>
      <c r="I612" s="318" t="s">
        <v>3091</v>
      </c>
      <c r="J612" s="280" t="s">
        <v>511</v>
      </c>
      <c r="K612" s="318" t="s">
        <v>3092</v>
      </c>
      <c r="L612" s="320" t="s">
        <v>511</v>
      </c>
    </row>
    <row r="613" spans="2:12">
      <c r="B613" s="296" t="s">
        <v>3093</v>
      </c>
      <c r="C613" s="297" t="s">
        <v>2568</v>
      </c>
      <c r="D613" s="296"/>
      <c r="E613" s="297"/>
      <c r="F613" s="312" t="s">
        <v>3094</v>
      </c>
      <c r="G613" s="265"/>
      <c r="H613" s="294"/>
      <c r="I613" s="266"/>
      <c r="J613" s="264"/>
      <c r="K613" s="266"/>
      <c r="L613" s="294"/>
    </row>
    <row r="614" spans="2:12">
      <c r="B614" s="296" t="s">
        <v>3093</v>
      </c>
      <c r="C614" s="297" t="s">
        <v>2575</v>
      </c>
      <c r="D614" s="296"/>
      <c r="E614" s="297"/>
      <c r="F614" s="312" t="s">
        <v>515</v>
      </c>
      <c r="G614" s="265"/>
      <c r="H614" s="294"/>
      <c r="I614" s="266"/>
      <c r="J614" s="264"/>
      <c r="K614" s="266"/>
      <c r="L614" s="294"/>
    </row>
    <row r="615" spans="2:12">
      <c r="B615" s="260" t="s">
        <v>3093</v>
      </c>
      <c r="C615" s="261" t="s">
        <v>2709</v>
      </c>
      <c r="D615" s="260"/>
      <c r="E615" s="261"/>
      <c r="F615" s="262" t="s">
        <v>517</v>
      </c>
      <c r="G615" s="265"/>
      <c r="H615" s="294"/>
      <c r="I615" s="266"/>
      <c r="J615" s="264"/>
      <c r="K615" s="266"/>
      <c r="L615" s="294"/>
    </row>
    <row r="616" spans="2:12">
      <c r="B616" s="315" t="s">
        <v>3095</v>
      </c>
      <c r="C616" s="316" t="s">
        <v>3096</v>
      </c>
      <c r="D616" s="315"/>
      <c r="E616" s="316"/>
      <c r="F616" s="317" t="s">
        <v>3097</v>
      </c>
      <c r="G616" s="341" t="s">
        <v>3095</v>
      </c>
      <c r="H616" s="385" t="s">
        <v>3097</v>
      </c>
      <c r="I616" s="355" t="s">
        <v>3098</v>
      </c>
      <c r="J616" s="343" t="s">
        <v>3097</v>
      </c>
      <c r="K616" s="355" t="s">
        <v>3099</v>
      </c>
      <c r="L616" s="385" t="s">
        <v>3097</v>
      </c>
    </row>
    <row r="617" spans="2:12">
      <c r="B617" s="315" t="s">
        <v>3100</v>
      </c>
      <c r="C617" s="316" t="s">
        <v>3044</v>
      </c>
      <c r="D617" s="315"/>
      <c r="E617" s="316"/>
      <c r="F617" s="317" t="s">
        <v>3101</v>
      </c>
      <c r="G617" s="341" t="s">
        <v>3100</v>
      </c>
      <c r="H617" s="385" t="s">
        <v>3101</v>
      </c>
      <c r="I617" s="355" t="s">
        <v>3102</v>
      </c>
      <c r="J617" s="343" t="s">
        <v>3101</v>
      </c>
      <c r="K617" s="355" t="s">
        <v>3103</v>
      </c>
      <c r="L617" s="385" t="s">
        <v>3101</v>
      </c>
    </row>
    <row r="618" spans="2:12">
      <c r="B618" s="315" t="s">
        <v>3104</v>
      </c>
      <c r="C618" s="316" t="s">
        <v>3044</v>
      </c>
      <c r="D618" s="315"/>
      <c r="E618" s="316"/>
      <c r="F618" s="317" t="s">
        <v>3105</v>
      </c>
      <c r="G618" s="341" t="s">
        <v>3104</v>
      </c>
      <c r="H618" s="385" t="s">
        <v>3105</v>
      </c>
      <c r="I618" s="355" t="s">
        <v>3106</v>
      </c>
      <c r="J618" s="343" t="s">
        <v>3105</v>
      </c>
      <c r="K618" s="355" t="s">
        <v>3107</v>
      </c>
      <c r="L618" s="385" t="s">
        <v>3105</v>
      </c>
    </row>
    <row r="619" spans="2:12">
      <c r="B619" s="290" t="s">
        <v>3108</v>
      </c>
      <c r="C619" s="291" t="s">
        <v>2305</v>
      </c>
      <c r="D619" s="290"/>
      <c r="E619" s="291"/>
      <c r="F619" s="292" t="s">
        <v>2090</v>
      </c>
      <c r="G619" s="281" t="s">
        <v>3109</v>
      </c>
      <c r="H619" s="320" t="s">
        <v>523</v>
      </c>
      <c r="I619" s="318" t="s">
        <v>3110</v>
      </c>
      <c r="J619" s="280" t="s">
        <v>3111</v>
      </c>
      <c r="K619" s="318" t="s">
        <v>3112</v>
      </c>
      <c r="L619" s="320" t="s">
        <v>3113</v>
      </c>
    </row>
    <row r="620" spans="2:12">
      <c r="B620" s="276" t="s">
        <v>3114</v>
      </c>
      <c r="C620" s="275" t="s">
        <v>3115</v>
      </c>
      <c r="D620" s="276"/>
      <c r="E620" s="275"/>
      <c r="F620" s="285" t="s">
        <v>2091</v>
      </c>
      <c r="G620" s="288"/>
      <c r="H620" s="289"/>
      <c r="I620" s="266"/>
      <c r="J620" s="264"/>
      <c r="K620" s="266"/>
      <c r="L620" s="294"/>
    </row>
    <row r="621" spans="2:12">
      <c r="B621" s="315" t="s">
        <v>3116</v>
      </c>
      <c r="C621" s="316" t="s">
        <v>3044</v>
      </c>
      <c r="D621" s="315"/>
      <c r="E621" s="316"/>
      <c r="F621" s="317" t="s">
        <v>2092</v>
      </c>
      <c r="G621" s="288" t="s">
        <v>3116</v>
      </c>
      <c r="H621" s="289" t="s">
        <v>2092</v>
      </c>
      <c r="I621" s="308"/>
      <c r="J621" s="286"/>
      <c r="K621" s="308"/>
      <c r="L621" s="289"/>
    </row>
    <row r="622" spans="2:12">
      <c r="B622" s="315" t="s">
        <v>3117</v>
      </c>
      <c r="C622" s="316" t="s">
        <v>3118</v>
      </c>
      <c r="D622" s="315"/>
      <c r="E622" s="316"/>
      <c r="F622" s="317" t="s">
        <v>3119</v>
      </c>
      <c r="G622" s="341" t="s">
        <v>3117</v>
      </c>
      <c r="H622" s="385" t="s">
        <v>3119</v>
      </c>
      <c r="I622" s="355" t="s">
        <v>3120</v>
      </c>
      <c r="J622" s="343" t="s">
        <v>3119</v>
      </c>
      <c r="K622" s="355" t="s">
        <v>3121</v>
      </c>
      <c r="L622" s="385" t="s">
        <v>3119</v>
      </c>
    </row>
    <row r="623" spans="2:12">
      <c r="B623" s="315" t="s">
        <v>3122</v>
      </c>
      <c r="C623" s="316" t="s">
        <v>3044</v>
      </c>
      <c r="D623" s="315"/>
      <c r="E623" s="316"/>
      <c r="F623" s="317" t="s">
        <v>533</v>
      </c>
      <c r="G623" s="341" t="s">
        <v>3122</v>
      </c>
      <c r="H623" s="385" t="s">
        <v>533</v>
      </c>
      <c r="I623" s="355" t="s">
        <v>3123</v>
      </c>
      <c r="J623" s="343" t="s">
        <v>533</v>
      </c>
      <c r="K623" s="355" t="s">
        <v>3124</v>
      </c>
      <c r="L623" s="385" t="s">
        <v>533</v>
      </c>
    </row>
    <row r="624" spans="2:12">
      <c r="B624" s="315" t="s">
        <v>3125</v>
      </c>
      <c r="C624" s="316" t="s">
        <v>3044</v>
      </c>
      <c r="D624" s="315"/>
      <c r="E624" s="316"/>
      <c r="F624" s="317" t="s">
        <v>535</v>
      </c>
      <c r="G624" s="341" t="s">
        <v>3125</v>
      </c>
      <c r="H624" s="385" t="s">
        <v>535</v>
      </c>
      <c r="I624" s="355" t="s">
        <v>3126</v>
      </c>
      <c r="J624" s="343" t="s">
        <v>535</v>
      </c>
      <c r="K624" s="355" t="s">
        <v>3127</v>
      </c>
      <c r="L624" s="385" t="s">
        <v>535</v>
      </c>
    </row>
    <row r="625" spans="2:12">
      <c r="B625" s="290" t="s">
        <v>3128</v>
      </c>
      <c r="C625" s="291" t="s">
        <v>3129</v>
      </c>
      <c r="D625" s="290"/>
      <c r="E625" s="291"/>
      <c r="F625" s="292" t="s">
        <v>2093</v>
      </c>
      <c r="G625" s="281" t="s">
        <v>3130</v>
      </c>
      <c r="H625" s="320" t="s">
        <v>2094</v>
      </c>
      <c r="I625" s="318" t="s">
        <v>3131</v>
      </c>
      <c r="J625" s="280" t="s">
        <v>2094</v>
      </c>
      <c r="K625" s="318" t="s">
        <v>3132</v>
      </c>
      <c r="L625" s="320" t="s">
        <v>2094</v>
      </c>
    </row>
    <row r="626" spans="2:12">
      <c r="B626" s="276" t="s">
        <v>3128</v>
      </c>
      <c r="C626" s="275" t="s">
        <v>3133</v>
      </c>
      <c r="D626" s="276"/>
      <c r="E626" s="275"/>
      <c r="F626" s="285" t="s">
        <v>2095</v>
      </c>
      <c r="G626" s="288"/>
      <c r="H626" s="289"/>
      <c r="I626" s="266"/>
      <c r="J626" s="264"/>
      <c r="K626" s="266"/>
      <c r="L626" s="294"/>
    </row>
    <row r="627" spans="2:12">
      <c r="B627" s="315" t="s">
        <v>3134</v>
      </c>
      <c r="C627" s="316" t="s">
        <v>3044</v>
      </c>
      <c r="D627" s="315"/>
      <c r="E627" s="316"/>
      <c r="F627" s="317" t="s">
        <v>2096</v>
      </c>
      <c r="G627" s="288" t="s">
        <v>3134</v>
      </c>
      <c r="H627" s="337" t="s">
        <v>2096</v>
      </c>
      <c r="I627" s="308"/>
      <c r="J627" s="286"/>
      <c r="K627" s="308"/>
      <c r="L627" s="289"/>
    </row>
    <row r="628" spans="2:12">
      <c r="B628" s="315" t="s">
        <v>3135</v>
      </c>
      <c r="C628" s="316" t="s">
        <v>3044</v>
      </c>
      <c r="D628" s="315"/>
      <c r="E628" s="316"/>
      <c r="F628" s="317" t="s">
        <v>2097</v>
      </c>
      <c r="G628" s="288" t="s">
        <v>3135</v>
      </c>
      <c r="H628" s="385" t="s">
        <v>2097</v>
      </c>
      <c r="I628" s="355" t="s">
        <v>3136</v>
      </c>
      <c r="J628" s="343" t="s">
        <v>2097</v>
      </c>
      <c r="K628" s="355" t="s">
        <v>3137</v>
      </c>
      <c r="L628" s="385" t="s">
        <v>2097</v>
      </c>
    </row>
    <row r="629" spans="2:12">
      <c r="B629" s="315" t="s">
        <v>3138</v>
      </c>
      <c r="C629" s="316" t="s">
        <v>3044</v>
      </c>
      <c r="D629" s="315"/>
      <c r="E629" s="316"/>
      <c r="F629" s="317" t="s">
        <v>541</v>
      </c>
      <c r="G629" s="288" t="s">
        <v>3138</v>
      </c>
      <c r="H629" s="385" t="s">
        <v>541</v>
      </c>
      <c r="I629" s="355" t="s">
        <v>3139</v>
      </c>
      <c r="J629" s="343" t="s">
        <v>541</v>
      </c>
      <c r="K629" s="355" t="s">
        <v>3140</v>
      </c>
      <c r="L629" s="385" t="s">
        <v>541</v>
      </c>
    </row>
    <row r="630" spans="2:12">
      <c r="B630" s="315" t="s">
        <v>3141</v>
      </c>
      <c r="C630" s="316" t="s">
        <v>3044</v>
      </c>
      <c r="D630" s="315"/>
      <c r="E630" s="316"/>
      <c r="F630" s="317" t="s">
        <v>2098</v>
      </c>
      <c r="G630" s="341" t="s">
        <v>3141</v>
      </c>
      <c r="H630" s="385" t="s">
        <v>2098</v>
      </c>
      <c r="I630" s="355" t="s">
        <v>3142</v>
      </c>
      <c r="J630" s="343" t="s">
        <v>2098</v>
      </c>
      <c r="K630" s="355" t="s">
        <v>3143</v>
      </c>
      <c r="L630" s="385" t="s">
        <v>2098</v>
      </c>
    </row>
    <row r="631" spans="2:12">
      <c r="B631" s="315" t="s">
        <v>3144</v>
      </c>
      <c r="C631" s="316" t="s">
        <v>3044</v>
      </c>
      <c r="D631" s="315"/>
      <c r="E631" s="316"/>
      <c r="F631" s="317" t="s">
        <v>3145</v>
      </c>
      <c r="G631" s="341" t="s">
        <v>3144</v>
      </c>
      <c r="H631" s="385" t="s">
        <v>3145</v>
      </c>
      <c r="I631" s="355" t="s">
        <v>3146</v>
      </c>
      <c r="J631" s="343" t="s">
        <v>3145</v>
      </c>
      <c r="K631" s="355" t="s">
        <v>3147</v>
      </c>
      <c r="L631" s="385" t="s">
        <v>3145</v>
      </c>
    </row>
    <row r="632" spans="2:12">
      <c r="B632" s="315" t="s">
        <v>3148</v>
      </c>
      <c r="C632" s="316" t="s">
        <v>3044</v>
      </c>
      <c r="D632" s="315"/>
      <c r="E632" s="316"/>
      <c r="F632" s="317" t="s">
        <v>3149</v>
      </c>
      <c r="G632" s="341" t="s">
        <v>3148</v>
      </c>
      <c r="H632" s="385" t="s">
        <v>3149</v>
      </c>
      <c r="I632" s="318" t="s">
        <v>3150</v>
      </c>
      <c r="J632" s="280" t="s">
        <v>3151</v>
      </c>
      <c r="K632" s="318" t="s">
        <v>3152</v>
      </c>
      <c r="L632" s="320" t="s">
        <v>3151</v>
      </c>
    </row>
    <row r="633" spans="2:12">
      <c r="B633" s="315" t="s">
        <v>3153</v>
      </c>
      <c r="C633" s="316" t="s">
        <v>3044</v>
      </c>
      <c r="D633" s="315"/>
      <c r="E633" s="316"/>
      <c r="F633" s="317" t="s">
        <v>3154</v>
      </c>
      <c r="G633" s="288" t="s">
        <v>3153</v>
      </c>
      <c r="H633" s="289" t="s">
        <v>3154</v>
      </c>
      <c r="I633" s="308"/>
      <c r="J633" s="286"/>
      <c r="K633" s="308"/>
      <c r="L633" s="289"/>
    </row>
    <row r="634" spans="2:12">
      <c r="B634" s="315" t="s">
        <v>3155</v>
      </c>
      <c r="C634" s="316" t="s">
        <v>3044</v>
      </c>
      <c r="D634" s="315"/>
      <c r="E634" s="316"/>
      <c r="F634" s="317" t="s">
        <v>3156</v>
      </c>
      <c r="G634" s="341" t="s">
        <v>3155</v>
      </c>
      <c r="H634" s="385" t="s">
        <v>3156</v>
      </c>
      <c r="I634" s="318" t="s">
        <v>3157</v>
      </c>
      <c r="J634" s="280" t="s">
        <v>3158</v>
      </c>
      <c r="K634" s="318" t="s">
        <v>3159</v>
      </c>
      <c r="L634" s="320" t="s">
        <v>3158</v>
      </c>
    </row>
    <row r="635" spans="2:12">
      <c r="B635" s="315" t="s">
        <v>3160</v>
      </c>
      <c r="C635" s="316" t="s">
        <v>3044</v>
      </c>
      <c r="D635" s="315"/>
      <c r="E635" s="316"/>
      <c r="F635" s="317" t="s">
        <v>3161</v>
      </c>
      <c r="G635" s="341" t="s">
        <v>3160</v>
      </c>
      <c r="H635" s="385" t="s">
        <v>3161</v>
      </c>
      <c r="I635" s="266"/>
      <c r="J635" s="264"/>
      <c r="K635" s="266"/>
      <c r="L635" s="294"/>
    </row>
    <row r="636" spans="2:12">
      <c r="B636" s="290" t="s">
        <v>3162</v>
      </c>
      <c r="C636" s="291" t="s">
        <v>3129</v>
      </c>
      <c r="D636" s="290"/>
      <c r="E636" s="291"/>
      <c r="F636" s="292" t="s">
        <v>3163</v>
      </c>
      <c r="G636" s="281" t="s">
        <v>3162</v>
      </c>
      <c r="H636" s="320" t="s">
        <v>3164</v>
      </c>
      <c r="I636" s="266"/>
      <c r="J636" s="264"/>
      <c r="K636" s="266"/>
      <c r="L636" s="294"/>
    </row>
    <row r="637" spans="2:12">
      <c r="B637" s="276" t="s">
        <v>3162</v>
      </c>
      <c r="C637" s="275" t="s">
        <v>3133</v>
      </c>
      <c r="D637" s="276"/>
      <c r="E637" s="275"/>
      <c r="F637" s="285" t="s">
        <v>3165</v>
      </c>
      <c r="G637" s="429"/>
      <c r="H637" s="353"/>
      <c r="I637" s="266"/>
      <c r="J637" s="264"/>
      <c r="K637" s="266"/>
      <c r="L637" s="294"/>
    </row>
    <row r="638" spans="2:12">
      <c r="B638" s="315" t="s">
        <v>3166</v>
      </c>
      <c r="C638" s="316" t="s">
        <v>3044</v>
      </c>
      <c r="D638" s="315"/>
      <c r="E638" s="316"/>
      <c r="F638" s="317" t="s">
        <v>3167</v>
      </c>
      <c r="G638" s="281" t="s">
        <v>3166</v>
      </c>
      <c r="H638" s="320" t="s">
        <v>3167</v>
      </c>
      <c r="I638" s="266"/>
      <c r="J638" s="264"/>
      <c r="K638" s="266"/>
      <c r="L638" s="294"/>
    </row>
    <row r="639" spans="2:12">
      <c r="B639" s="315" t="s">
        <v>3168</v>
      </c>
      <c r="C639" s="316" t="s">
        <v>3044</v>
      </c>
      <c r="D639" s="315"/>
      <c r="E639" s="316"/>
      <c r="F639" s="317" t="s">
        <v>3169</v>
      </c>
      <c r="G639" s="341" t="s">
        <v>3168</v>
      </c>
      <c r="H639" s="385" t="s">
        <v>3170</v>
      </c>
      <c r="I639" s="266"/>
      <c r="J639" s="264"/>
      <c r="K639" s="266"/>
      <c r="L639" s="294"/>
    </row>
    <row r="640" spans="2:12">
      <c r="B640" s="315" t="s">
        <v>3171</v>
      </c>
      <c r="C640" s="316" t="s">
        <v>3044</v>
      </c>
      <c r="D640" s="315"/>
      <c r="E640" s="316"/>
      <c r="F640" s="317" t="s">
        <v>3172</v>
      </c>
      <c r="G640" s="341" t="s">
        <v>3171</v>
      </c>
      <c r="H640" s="385" t="s">
        <v>3172</v>
      </c>
      <c r="I640" s="308"/>
      <c r="J640" s="286"/>
      <c r="K640" s="308"/>
      <c r="L640" s="289"/>
    </row>
    <row r="641" spans="2:13">
      <c r="B641" s="315" t="s">
        <v>550</v>
      </c>
      <c r="C641" s="316" t="s">
        <v>3044</v>
      </c>
      <c r="D641" s="315"/>
      <c r="E641" s="316"/>
      <c r="F641" s="317" t="s">
        <v>3909</v>
      </c>
      <c r="G641" s="341" t="s">
        <v>3173</v>
      </c>
      <c r="H641" s="385" t="s">
        <v>3909</v>
      </c>
      <c r="I641" s="355" t="s">
        <v>3174</v>
      </c>
      <c r="J641" s="343" t="s">
        <v>3909</v>
      </c>
      <c r="K641" s="355" t="s">
        <v>3175</v>
      </c>
      <c r="L641" s="385" t="s">
        <v>3909</v>
      </c>
    </row>
    <row r="642" spans="2:13">
      <c r="B642" s="416"/>
      <c r="C642" s="417"/>
      <c r="D642" s="416"/>
      <c r="E642" s="417"/>
      <c r="F642" s="389"/>
      <c r="G642" s="387"/>
      <c r="H642" s="389"/>
      <c r="I642" s="387"/>
      <c r="J642" s="389"/>
      <c r="K642" s="387"/>
      <c r="L642" s="389"/>
      <c r="M642" s="259"/>
    </row>
    <row r="643" spans="2:13" ht="16.5">
      <c r="B643" s="253" t="s">
        <v>3176</v>
      </c>
      <c r="M643" s="259"/>
    </row>
    <row r="644" spans="2:13">
      <c r="B644" s="1328" t="s">
        <v>3057</v>
      </c>
      <c r="C644" s="1329"/>
      <c r="D644" s="1329"/>
      <c r="E644" s="1329"/>
      <c r="F644" s="1330"/>
      <c r="G644" s="1331" t="s">
        <v>3058</v>
      </c>
      <c r="H644" s="1332"/>
      <c r="I644" s="1331" t="s">
        <v>3059</v>
      </c>
      <c r="J644" s="1332"/>
      <c r="K644" s="1331" t="s">
        <v>3060</v>
      </c>
      <c r="L644" s="1332"/>
    </row>
    <row r="645" spans="2:13" ht="13.5" customHeight="1">
      <c r="B645" s="1334" t="s">
        <v>2298</v>
      </c>
      <c r="C645" s="1335"/>
      <c r="D645" s="1335"/>
      <c r="E645" s="1336"/>
      <c r="F645" s="1337" t="s">
        <v>2299</v>
      </c>
      <c r="G645" s="1339" t="s">
        <v>2300</v>
      </c>
      <c r="H645" s="1341" t="s">
        <v>2299</v>
      </c>
      <c r="I645" s="1339" t="s">
        <v>2300</v>
      </c>
      <c r="J645" s="1341" t="s">
        <v>2299</v>
      </c>
      <c r="K645" s="1339" t="s">
        <v>2300</v>
      </c>
      <c r="L645" s="1341" t="s">
        <v>2299</v>
      </c>
    </row>
    <row r="646" spans="2:13" ht="13.5" customHeight="1" thickBot="1">
      <c r="B646" s="1358" t="s">
        <v>2301</v>
      </c>
      <c r="C646" s="1359"/>
      <c r="D646" s="1358" t="s">
        <v>2302</v>
      </c>
      <c r="E646" s="1359"/>
      <c r="F646" s="1353"/>
      <c r="G646" s="1354"/>
      <c r="H646" s="1355"/>
      <c r="I646" s="1354"/>
      <c r="J646" s="1355"/>
      <c r="K646" s="1354"/>
      <c r="L646" s="1355"/>
    </row>
    <row r="647" spans="2:13" ht="13.5" thickTop="1">
      <c r="B647" s="430"/>
      <c r="C647" s="431"/>
      <c r="D647" s="430" t="s">
        <v>3177</v>
      </c>
      <c r="E647" s="431" t="s">
        <v>3178</v>
      </c>
      <c r="F647" s="432" t="s">
        <v>552</v>
      </c>
      <c r="G647" s="434" t="s">
        <v>3062</v>
      </c>
      <c r="H647" s="433" t="s">
        <v>553</v>
      </c>
      <c r="I647" s="435" t="s">
        <v>3063</v>
      </c>
      <c r="J647" s="512" t="s">
        <v>553</v>
      </c>
      <c r="K647" s="435" t="s">
        <v>3064</v>
      </c>
      <c r="L647" s="512" t="s">
        <v>553</v>
      </c>
    </row>
    <row r="648" spans="2:13">
      <c r="B648" s="296"/>
      <c r="C648" s="297"/>
      <c r="D648" s="296" t="s">
        <v>3061</v>
      </c>
      <c r="E648" s="297" t="s">
        <v>3179</v>
      </c>
      <c r="F648" s="312" t="s">
        <v>555</v>
      </c>
      <c r="G648" s="265"/>
      <c r="H648" s="264"/>
      <c r="I648" s="266"/>
      <c r="J648" s="294"/>
      <c r="K648" s="266"/>
      <c r="L648" s="294"/>
    </row>
    <row r="649" spans="2:13">
      <c r="B649" s="276"/>
      <c r="C649" s="275"/>
      <c r="D649" s="276" t="s">
        <v>3061</v>
      </c>
      <c r="E649" s="275" t="s">
        <v>3180</v>
      </c>
      <c r="F649" s="285" t="s">
        <v>557</v>
      </c>
      <c r="G649" s="288"/>
      <c r="H649" s="286"/>
      <c r="I649" s="308"/>
      <c r="J649" s="289"/>
      <c r="K649" s="308"/>
      <c r="L649" s="289"/>
    </row>
    <row r="650" spans="2:13">
      <c r="B650" s="315"/>
      <c r="C650" s="316"/>
      <c r="D650" s="315" t="s">
        <v>3181</v>
      </c>
      <c r="E650" s="316" t="s">
        <v>3045</v>
      </c>
      <c r="F650" s="317" t="s">
        <v>559</v>
      </c>
      <c r="G650" s="341" t="s">
        <v>3182</v>
      </c>
      <c r="H650" s="343" t="s">
        <v>559</v>
      </c>
      <c r="I650" s="318" t="s">
        <v>3183</v>
      </c>
      <c r="J650" s="320" t="s">
        <v>561</v>
      </c>
      <c r="K650" s="318" t="s">
        <v>3184</v>
      </c>
      <c r="L650" s="320" t="s">
        <v>561</v>
      </c>
    </row>
    <row r="651" spans="2:13">
      <c r="B651" s="315"/>
      <c r="C651" s="316"/>
      <c r="D651" s="315" t="s">
        <v>3185</v>
      </c>
      <c r="E651" s="316" t="s">
        <v>3045</v>
      </c>
      <c r="F651" s="317" t="s">
        <v>563</v>
      </c>
      <c r="G651" s="341" t="s">
        <v>3186</v>
      </c>
      <c r="H651" s="384" t="s">
        <v>563</v>
      </c>
      <c r="I651" s="266"/>
      <c r="J651" s="294"/>
      <c r="K651" s="266"/>
      <c r="L651" s="294"/>
    </row>
    <row r="652" spans="2:13">
      <c r="B652" s="315"/>
      <c r="C652" s="316"/>
      <c r="D652" s="315" t="s">
        <v>3187</v>
      </c>
      <c r="E652" s="316" t="s">
        <v>3045</v>
      </c>
      <c r="F652" s="317" t="s">
        <v>566</v>
      </c>
      <c r="G652" s="341" t="s">
        <v>3188</v>
      </c>
      <c r="H652" s="343" t="s">
        <v>566</v>
      </c>
      <c r="I652" s="308"/>
      <c r="J652" s="289"/>
      <c r="K652" s="308"/>
      <c r="L652" s="289"/>
    </row>
    <row r="653" spans="2:13">
      <c r="B653" s="315"/>
      <c r="C653" s="316"/>
      <c r="D653" s="315" t="s">
        <v>3189</v>
      </c>
      <c r="E653" s="316" t="s">
        <v>3045</v>
      </c>
      <c r="F653" s="317" t="s">
        <v>569</v>
      </c>
      <c r="G653" s="341" t="s">
        <v>3190</v>
      </c>
      <c r="H653" s="343" t="s">
        <v>569</v>
      </c>
      <c r="I653" s="355" t="s">
        <v>3191</v>
      </c>
      <c r="J653" s="385" t="s">
        <v>569</v>
      </c>
      <c r="K653" s="355" t="s">
        <v>3192</v>
      </c>
      <c r="L653" s="385" t="s">
        <v>569</v>
      </c>
    </row>
    <row r="654" spans="2:13">
      <c r="B654" s="315"/>
      <c r="C654" s="316"/>
      <c r="D654" s="315" t="s">
        <v>3193</v>
      </c>
      <c r="E654" s="316" t="s">
        <v>3194</v>
      </c>
      <c r="F654" s="317" t="s">
        <v>571</v>
      </c>
      <c r="G654" s="281" t="s">
        <v>3195</v>
      </c>
      <c r="H654" s="280" t="s">
        <v>571</v>
      </c>
      <c r="I654" s="318" t="s">
        <v>3196</v>
      </c>
      <c r="J654" s="320" t="s">
        <v>571</v>
      </c>
      <c r="K654" s="318" t="s">
        <v>3197</v>
      </c>
      <c r="L654" s="320" t="s">
        <v>571</v>
      </c>
    </row>
    <row r="655" spans="2:13" ht="27" customHeight="1">
      <c r="B655" s="315"/>
      <c r="C655" s="316"/>
      <c r="D655" s="315" t="s">
        <v>3198</v>
      </c>
      <c r="E655" s="316" t="s">
        <v>3194</v>
      </c>
      <c r="F655" s="317" t="s">
        <v>3199</v>
      </c>
      <c r="G655" s="341" t="s">
        <v>3200</v>
      </c>
      <c r="H655" s="384" t="s">
        <v>3201</v>
      </c>
      <c r="I655" s="355" t="s">
        <v>3202</v>
      </c>
      <c r="J655" s="383" t="s">
        <v>3201</v>
      </c>
      <c r="K655" s="308"/>
      <c r="L655" s="289"/>
    </row>
    <row r="656" spans="2:13" ht="27" customHeight="1">
      <c r="B656" s="315"/>
      <c r="C656" s="316"/>
      <c r="D656" s="315" t="s">
        <v>3203</v>
      </c>
      <c r="E656" s="316" t="s">
        <v>3045</v>
      </c>
      <c r="F656" s="317" t="s">
        <v>3204</v>
      </c>
      <c r="G656" s="288" t="s">
        <v>3205</v>
      </c>
      <c r="H656" s="338" t="s">
        <v>3204</v>
      </c>
      <c r="I656" s="308" t="s">
        <v>3206</v>
      </c>
      <c r="J656" s="337" t="s">
        <v>3204</v>
      </c>
      <c r="K656" s="308" t="s">
        <v>3207</v>
      </c>
      <c r="L656" s="337" t="s">
        <v>3204</v>
      </c>
    </row>
    <row r="657" spans="2:12">
      <c r="B657" s="315"/>
      <c r="C657" s="316"/>
      <c r="D657" s="315" t="s">
        <v>3208</v>
      </c>
      <c r="E657" s="316" t="s">
        <v>3045</v>
      </c>
      <c r="F657" s="317" t="s">
        <v>3209</v>
      </c>
      <c r="G657" s="341" t="s">
        <v>3210</v>
      </c>
      <c r="H657" s="343" t="s">
        <v>3209</v>
      </c>
      <c r="I657" s="355" t="s">
        <v>3211</v>
      </c>
      <c r="J657" s="385" t="s">
        <v>3209</v>
      </c>
      <c r="K657" s="355" t="s">
        <v>3212</v>
      </c>
      <c r="L657" s="385" t="s">
        <v>3209</v>
      </c>
    </row>
    <row r="658" spans="2:12">
      <c r="B658" s="315"/>
      <c r="C658" s="316"/>
      <c r="D658" s="315" t="s">
        <v>3213</v>
      </c>
      <c r="E658" s="316" t="s">
        <v>3045</v>
      </c>
      <c r="F658" s="317" t="s">
        <v>576</v>
      </c>
      <c r="G658" s="341" t="s">
        <v>3214</v>
      </c>
      <c r="H658" s="343" t="s">
        <v>576</v>
      </c>
      <c r="I658" s="355" t="s">
        <v>3215</v>
      </c>
      <c r="J658" s="385" t="s">
        <v>576</v>
      </c>
      <c r="K658" s="355" t="s">
        <v>3216</v>
      </c>
      <c r="L658" s="385" t="s">
        <v>576</v>
      </c>
    </row>
    <row r="659" spans="2:12">
      <c r="B659" s="315"/>
      <c r="C659" s="316"/>
      <c r="D659" s="315" t="s">
        <v>550</v>
      </c>
      <c r="E659" s="316" t="s">
        <v>3045</v>
      </c>
      <c r="F659" s="317" t="s">
        <v>3909</v>
      </c>
      <c r="G659" s="341" t="s">
        <v>3173</v>
      </c>
      <c r="H659" s="385" t="s">
        <v>3909</v>
      </c>
      <c r="I659" s="355" t="s">
        <v>3174</v>
      </c>
      <c r="J659" s="343" t="s">
        <v>3909</v>
      </c>
      <c r="K659" s="355" t="s">
        <v>3175</v>
      </c>
      <c r="L659" s="385" t="s">
        <v>3909</v>
      </c>
    </row>
  </sheetData>
  <mergeCells count="45">
    <mergeCell ref="B644:F644"/>
    <mergeCell ref="G644:H644"/>
    <mergeCell ref="I644:J644"/>
    <mergeCell ref="K644:L644"/>
    <mergeCell ref="K645:K646"/>
    <mergeCell ref="L645:L646"/>
    <mergeCell ref="B646:C646"/>
    <mergeCell ref="D646:E646"/>
    <mergeCell ref="B645:E645"/>
    <mergeCell ref="F645:F646"/>
    <mergeCell ref="G645:G646"/>
    <mergeCell ref="H645:H646"/>
    <mergeCell ref="I645:I646"/>
    <mergeCell ref="J645:J646"/>
    <mergeCell ref="K596:L596"/>
    <mergeCell ref="B597:E597"/>
    <mergeCell ref="F597:F598"/>
    <mergeCell ref="G597:G598"/>
    <mergeCell ref="H597:H598"/>
    <mergeCell ref="I597:I598"/>
    <mergeCell ref="J597:J598"/>
    <mergeCell ref="K597:K598"/>
    <mergeCell ref="L597:L598"/>
    <mergeCell ref="B598:C598"/>
    <mergeCell ref="D598:E598"/>
    <mergeCell ref="H197:H198"/>
    <mergeCell ref="J197:J198"/>
    <mergeCell ref="H228:H229"/>
    <mergeCell ref="B596:F596"/>
    <mergeCell ref="G596:H596"/>
    <mergeCell ref="I596:J596"/>
    <mergeCell ref="B3:F3"/>
    <mergeCell ref="G3:H3"/>
    <mergeCell ref="I3:J3"/>
    <mergeCell ref="K3:L3"/>
    <mergeCell ref="B4:E4"/>
    <mergeCell ref="F4:F5"/>
    <mergeCell ref="G4:G5"/>
    <mergeCell ref="H4:H5"/>
    <mergeCell ref="I4:I5"/>
    <mergeCell ref="J4:J5"/>
    <mergeCell ref="K4:K5"/>
    <mergeCell ref="L4:L5"/>
    <mergeCell ref="B5:C5"/>
    <mergeCell ref="D5:E5"/>
  </mergeCells>
  <phoneticPr fontId="4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M646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G6" sqref="G6"/>
    </sheetView>
  </sheetViews>
  <sheetFormatPr defaultColWidth="9" defaultRowHeight="13"/>
  <cols>
    <col min="1" max="1" width="1.453125" style="246" customWidth="1"/>
    <col min="2" max="2" width="5" style="255" customWidth="1"/>
    <col min="3" max="3" width="4.6328125" style="254" customWidth="1"/>
    <col min="4" max="4" width="5" style="255" bestFit="1" customWidth="1"/>
    <col min="5" max="5" width="5.36328125" style="255" customWidth="1"/>
    <col min="6" max="6" width="26.36328125" style="256" customWidth="1"/>
    <col min="7" max="7" width="5.453125" style="257" bestFit="1" customWidth="1"/>
    <col min="8" max="8" width="20.6328125" style="256" customWidth="1"/>
    <col min="9" max="9" width="5.453125" style="257" customWidth="1"/>
    <col min="10" max="10" width="20.6328125" style="256" customWidth="1"/>
    <col min="11" max="11" width="5.453125" style="257" customWidth="1"/>
    <col min="12" max="12" width="20.6328125" style="258" customWidth="1"/>
    <col min="13" max="13" width="1.453125" style="246" customWidth="1"/>
    <col min="14" max="16384" width="9" style="246"/>
  </cols>
  <sheetData>
    <row r="1" spans="2:12" ht="19">
      <c r="B1" s="247" t="s">
        <v>3217</v>
      </c>
      <c r="C1" s="248"/>
      <c r="D1" s="249"/>
      <c r="E1" s="249"/>
      <c r="F1" s="250"/>
      <c r="G1" s="251"/>
      <c r="H1" s="250"/>
      <c r="I1" s="251"/>
      <c r="J1" s="250"/>
      <c r="K1" s="251"/>
      <c r="L1" s="252"/>
    </row>
    <row r="2" spans="2:12" ht="16.5">
      <c r="B2" s="253" t="s">
        <v>2293</v>
      </c>
    </row>
    <row r="3" spans="2:12">
      <c r="B3" s="1360" t="s">
        <v>3218</v>
      </c>
      <c r="C3" s="1361"/>
      <c r="D3" s="1361"/>
      <c r="E3" s="1361"/>
      <c r="F3" s="1362"/>
      <c r="G3" s="1331" t="s">
        <v>3219</v>
      </c>
      <c r="H3" s="1332"/>
      <c r="I3" s="1331" t="s">
        <v>3220</v>
      </c>
      <c r="J3" s="1333"/>
      <c r="K3" s="1360" t="s">
        <v>2297</v>
      </c>
      <c r="L3" s="1362"/>
    </row>
    <row r="4" spans="2:12">
      <c r="B4" s="1363" t="s">
        <v>2298</v>
      </c>
      <c r="C4" s="1364"/>
      <c r="D4" s="1364"/>
      <c r="E4" s="1365"/>
      <c r="F4" s="1366" t="s">
        <v>2299</v>
      </c>
      <c r="G4" s="1339" t="s">
        <v>2300</v>
      </c>
      <c r="H4" s="1341" t="s">
        <v>2299</v>
      </c>
      <c r="I4" s="1339" t="s">
        <v>2300</v>
      </c>
      <c r="J4" s="1356" t="s">
        <v>2299</v>
      </c>
      <c r="K4" s="1369" t="s">
        <v>2300</v>
      </c>
      <c r="L4" s="1371" t="s">
        <v>2299</v>
      </c>
    </row>
    <row r="5" spans="2:12" s="259" customFormat="1">
      <c r="B5" s="1373" t="s">
        <v>2301</v>
      </c>
      <c r="C5" s="1374"/>
      <c r="D5" s="1373" t="s">
        <v>2302</v>
      </c>
      <c r="E5" s="1374"/>
      <c r="F5" s="1367"/>
      <c r="G5" s="1340"/>
      <c r="H5" s="1342"/>
      <c r="I5" s="1340"/>
      <c r="J5" s="1368"/>
      <c r="K5" s="1370"/>
      <c r="L5" s="1372"/>
    </row>
    <row r="6" spans="2:12">
      <c r="B6" s="436" t="s">
        <v>1087</v>
      </c>
      <c r="C6" s="437" t="s">
        <v>1374</v>
      </c>
      <c r="D6" s="436"/>
      <c r="E6" s="437"/>
      <c r="F6" s="438" t="s">
        <v>853</v>
      </c>
      <c r="G6" s="265" t="s">
        <v>3221</v>
      </c>
      <c r="H6" s="264" t="s">
        <v>1088</v>
      </c>
      <c r="I6" s="266" t="s">
        <v>3222</v>
      </c>
      <c r="J6" s="264" t="s">
        <v>1373</v>
      </c>
      <c r="K6" s="439"/>
      <c r="L6" s="440" t="s">
        <v>3223</v>
      </c>
    </row>
    <row r="7" spans="2:12">
      <c r="B7" s="436"/>
      <c r="C7" s="437"/>
      <c r="D7" s="436" t="s">
        <v>3221</v>
      </c>
      <c r="E7" s="437" t="s">
        <v>3222</v>
      </c>
      <c r="F7" s="438" t="s">
        <v>2309</v>
      </c>
      <c r="G7" s="265"/>
      <c r="H7" s="264"/>
      <c r="I7" s="266"/>
      <c r="J7" s="264"/>
      <c r="K7" s="439"/>
      <c r="L7" s="438"/>
    </row>
    <row r="8" spans="2:12">
      <c r="B8" s="436"/>
      <c r="C8" s="437"/>
      <c r="D8" s="436" t="s">
        <v>1087</v>
      </c>
      <c r="E8" s="437" t="s">
        <v>1580</v>
      </c>
      <c r="F8" s="441" t="s">
        <v>854</v>
      </c>
      <c r="G8" s="265"/>
      <c r="H8" s="264"/>
      <c r="I8" s="266"/>
      <c r="J8" s="264"/>
      <c r="K8" s="439"/>
      <c r="L8" s="438"/>
    </row>
    <row r="9" spans="2:12">
      <c r="B9" s="442" t="s">
        <v>1087</v>
      </c>
      <c r="C9" s="443" t="s">
        <v>2134</v>
      </c>
      <c r="D9" s="442"/>
      <c r="E9" s="443"/>
      <c r="F9" s="444" t="s">
        <v>1378</v>
      </c>
      <c r="G9" s="265"/>
      <c r="H9" s="264"/>
      <c r="I9" s="266"/>
      <c r="J9" s="264"/>
      <c r="K9" s="439"/>
      <c r="L9" s="438"/>
    </row>
    <row r="10" spans="2:12">
      <c r="B10" s="436"/>
      <c r="C10" s="437"/>
      <c r="D10" s="436" t="s">
        <v>1087</v>
      </c>
      <c r="E10" s="437" t="s">
        <v>1669</v>
      </c>
      <c r="F10" s="438" t="s">
        <v>3224</v>
      </c>
      <c r="G10" s="265"/>
      <c r="H10" s="264"/>
      <c r="I10" s="266"/>
      <c r="J10" s="264"/>
      <c r="K10" s="439"/>
      <c r="L10" s="438"/>
    </row>
    <row r="11" spans="2:12">
      <c r="B11" s="436"/>
      <c r="C11" s="437"/>
      <c r="D11" s="436" t="s">
        <v>1087</v>
      </c>
      <c r="E11" s="437" t="s">
        <v>3225</v>
      </c>
      <c r="F11" s="438" t="s">
        <v>3226</v>
      </c>
      <c r="G11" s="265"/>
      <c r="H11" s="264"/>
      <c r="I11" s="266"/>
      <c r="J11" s="264"/>
      <c r="K11" s="439"/>
      <c r="L11" s="438"/>
    </row>
    <row r="12" spans="2:12">
      <c r="B12" s="445" t="s">
        <v>1089</v>
      </c>
      <c r="C12" s="446" t="s">
        <v>1374</v>
      </c>
      <c r="D12" s="445"/>
      <c r="E12" s="446"/>
      <c r="F12" s="447" t="s">
        <v>1384</v>
      </c>
      <c r="G12" s="281" t="s">
        <v>3227</v>
      </c>
      <c r="H12" s="280" t="s">
        <v>1090</v>
      </c>
      <c r="I12" s="266"/>
      <c r="J12" s="264"/>
      <c r="K12" s="439"/>
      <c r="L12" s="438"/>
    </row>
    <row r="13" spans="2:12">
      <c r="B13" s="436"/>
      <c r="C13" s="437"/>
      <c r="D13" s="436" t="s">
        <v>1089</v>
      </c>
      <c r="E13" s="437" t="s">
        <v>1563</v>
      </c>
      <c r="F13" s="438" t="s">
        <v>855</v>
      </c>
      <c r="G13" s="265"/>
      <c r="H13" s="264"/>
      <c r="I13" s="266"/>
      <c r="J13" s="264"/>
      <c r="K13" s="439"/>
      <c r="L13" s="438"/>
    </row>
    <row r="14" spans="2:12">
      <c r="B14" s="448"/>
      <c r="C14" s="449"/>
      <c r="D14" s="448" t="s">
        <v>1089</v>
      </c>
      <c r="E14" s="449" t="s">
        <v>1580</v>
      </c>
      <c r="F14" s="441" t="s">
        <v>856</v>
      </c>
      <c r="G14" s="265"/>
      <c r="H14" s="264"/>
      <c r="I14" s="266"/>
      <c r="J14" s="264"/>
      <c r="K14" s="439"/>
      <c r="L14" s="438"/>
    </row>
    <row r="15" spans="2:12">
      <c r="B15" s="436" t="s">
        <v>1089</v>
      </c>
      <c r="C15" s="437" t="s">
        <v>2134</v>
      </c>
      <c r="D15" s="436"/>
      <c r="E15" s="437"/>
      <c r="F15" s="444" t="s">
        <v>1388</v>
      </c>
      <c r="G15" s="265"/>
      <c r="H15" s="264"/>
      <c r="I15" s="266"/>
      <c r="J15" s="264"/>
      <c r="K15" s="439"/>
      <c r="L15" s="438"/>
    </row>
    <row r="16" spans="2:12">
      <c r="B16" s="436"/>
      <c r="C16" s="437"/>
      <c r="D16" s="436" t="s">
        <v>1089</v>
      </c>
      <c r="E16" s="437" t="s">
        <v>1669</v>
      </c>
      <c r="F16" s="438" t="s">
        <v>3228</v>
      </c>
      <c r="G16" s="265"/>
      <c r="H16" s="264"/>
      <c r="I16" s="266"/>
      <c r="J16" s="264"/>
      <c r="K16" s="439"/>
      <c r="L16" s="438"/>
    </row>
    <row r="17" spans="2:12">
      <c r="B17" s="450"/>
      <c r="C17" s="451"/>
      <c r="D17" s="450" t="s">
        <v>1089</v>
      </c>
      <c r="E17" s="451" t="s">
        <v>1773</v>
      </c>
      <c r="F17" s="452" t="s">
        <v>857</v>
      </c>
      <c r="G17" s="288"/>
      <c r="H17" s="286"/>
      <c r="I17" s="266"/>
      <c r="J17" s="264"/>
      <c r="K17" s="439"/>
      <c r="L17" s="438"/>
    </row>
    <row r="18" spans="2:12">
      <c r="B18" s="445"/>
      <c r="C18" s="446"/>
      <c r="D18" s="445" t="s">
        <v>1091</v>
      </c>
      <c r="E18" s="446" t="s">
        <v>1372</v>
      </c>
      <c r="F18" s="438" t="s">
        <v>858</v>
      </c>
      <c r="G18" s="281" t="s">
        <v>3229</v>
      </c>
      <c r="H18" s="280" t="s">
        <v>858</v>
      </c>
      <c r="I18" s="266"/>
      <c r="J18" s="264"/>
      <c r="K18" s="439"/>
      <c r="L18" s="438"/>
    </row>
    <row r="19" spans="2:12">
      <c r="B19" s="436" t="s">
        <v>1091</v>
      </c>
      <c r="C19" s="437" t="s">
        <v>1374</v>
      </c>
      <c r="D19" s="436"/>
      <c r="E19" s="437"/>
      <c r="F19" s="438" t="s">
        <v>2312</v>
      </c>
      <c r="G19" s="265"/>
      <c r="H19" s="264"/>
      <c r="I19" s="266"/>
      <c r="J19" s="264"/>
      <c r="K19" s="439"/>
      <c r="L19" s="438"/>
    </row>
    <row r="20" spans="2:12">
      <c r="B20" s="436" t="s">
        <v>1091</v>
      </c>
      <c r="C20" s="437" t="s">
        <v>2134</v>
      </c>
      <c r="D20" s="436"/>
      <c r="E20" s="437"/>
      <c r="F20" s="438" t="s">
        <v>2313</v>
      </c>
      <c r="G20" s="288"/>
      <c r="H20" s="286"/>
      <c r="I20" s="266"/>
      <c r="J20" s="264"/>
      <c r="K20" s="439"/>
      <c r="L20" s="438"/>
    </row>
    <row r="21" spans="2:12">
      <c r="B21" s="445" t="s">
        <v>1092</v>
      </c>
      <c r="C21" s="446" t="s">
        <v>1374</v>
      </c>
      <c r="D21" s="445" t="s">
        <v>3230</v>
      </c>
      <c r="E21" s="446" t="s">
        <v>1372</v>
      </c>
      <c r="F21" s="447" t="s">
        <v>1093</v>
      </c>
      <c r="G21" s="281" t="s">
        <v>3230</v>
      </c>
      <c r="H21" s="280" t="s">
        <v>1093</v>
      </c>
      <c r="I21" s="266"/>
      <c r="J21" s="264"/>
      <c r="K21" s="439"/>
      <c r="L21" s="438"/>
    </row>
    <row r="22" spans="2:12">
      <c r="B22" s="453" t="s">
        <v>1094</v>
      </c>
      <c r="C22" s="454" t="s">
        <v>1374</v>
      </c>
      <c r="D22" s="453" t="s">
        <v>1094</v>
      </c>
      <c r="E22" s="454" t="s">
        <v>1563</v>
      </c>
      <c r="F22" s="455" t="s">
        <v>862</v>
      </c>
      <c r="G22" s="281" t="s">
        <v>3231</v>
      </c>
      <c r="H22" s="280" t="s">
        <v>1095</v>
      </c>
      <c r="I22" s="266"/>
      <c r="J22" s="264"/>
      <c r="K22" s="439"/>
      <c r="L22" s="438"/>
    </row>
    <row r="23" spans="2:12">
      <c r="B23" s="436" t="s">
        <v>1094</v>
      </c>
      <c r="C23" s="437" t="s">
        <v>2134</v>
      </c>
      <c r="D23" s="436"/>
      <c r="E23" s="437"/>
      <c r="F23" s="444" t="s">
        <v>1402</v>
      </c>
      <c r="G23" s="265"/>
      <c r="H23" s="264"/>
      <c r="I23" s="266"/>
      <c r="J23" s="264"/>
      <c r="K23" s="439"/>
      <c r="L23" s="438"/>
    </row>
    <row r="24" spans="2:12">
      <c r="B24" s="436"/>
      <c r="C24" s="437"/>
      <c r="D24" s="436" t="s">
        <v>1094</v>
      </c>
      <c r="E24" s="437" t="s">
        <v>1669</v>
      </c>
      <c r="F24" s="438" t="s">
        <v>863</v>
      </c>
      <c r="G24" s="265"/>
      <c r="H24" s="264"/>
      <c r="I24" s="266"/>
      <c r="J24" s="264"/>
      <c r="K24" s="439"/>
      <c r="L24" s="438"/>
    </row>
    <row r="25" spans="2:12">
      <c r="B25" s="448"/>
      <c r="C25" s="449"/>
      <c r="D25" s="448" t="s">
        <v>1094</v>
      </c>
      <c r="E25" s="449" t="s">
        <v>1773</v>
      </c>
      <c r="F25" s="441" t="s">
        <v>864</v>
      </c>
      <c r="G25" s="265"/>
      <c r="H25" s="264"/>
      <c r="I25" s="266"/>
      <c r="J25" s="264"/>
      <c r="K25" s="439"/>
      <c r="L25" s="438"/>
    </row>
    <row r="26" spans="2:12">
      <c r="B26" s="436" t="s">
        <v>1094</v>
      </c>
      <c r="C26" s="437" t="s">
        <v>2154</v>
      </c>
      <c r="D26" s="436"/>
      <c r="E26" s="437"/>
      <c r="F26" s="444" t="s">
        <v>1406</v>
      </c>
      <c r="G26" s="265"/>
      <c r="H26" s="264"/>
      <c r="I26" s="266"/>
      <c r="J26" s="264"/>
      <c r="K26" s="439"/>
      <c r="L26" s="438"/>
    </row>
    <row r="27" spans="2:12">
      <c r="B27" s="436"/>
      <c r="C27" s="437"/>
      <c r="D27" s="436" t="s">
        <v>1094</v>
      </c>
      <c r="E27" s="437" t="s">
        <v>381</v>
      </c>
      <c r="F27" s="438" t="s">
        <v>865</v>
      </c>
      <c r="G27" s="265"/>
      <c r="H27" s="264"/>
      <c r="I27" s="266"/>
      <c r="J27" s="264"/>
      <c r="K27" s="439"/>
      <c r="L27" s="438"/>
    </row>
    <row r="28" spans="2:12">
      <c r="B28" s="450"/>
      <c r="C28" s="451"/>
      <c r="D28" s="450" t="s">
        <v>1094</v>
      </c>
      <c r="E28" s="451" t="s">
        <v>3232</v>
      </c>
      <c r="F28" s="438" t="s">
        <v>2317</v>
      </c>
      <c r="G28" s="288"/>
      <c r="H28" s="286"/>
      <c r="I28" s="266"/>
      <c r="J28" s="264"/>
      <c r="K28" s="439"/>
      <c r="L28" s="438"/>
    </row>
    <row r="29" spans="2:12">
      <c r="B29" s="453" t="s">
        <v>1096</v>
      </c>
      <c r="C29" s="454" t="s">
        <v>1374</v>
      </c>
      <c r="D29" s="453" t="s">
        <v>1096</v>
      </c>
      <c r="E29" s="454" t="s">
        <v>1563</v>
      </c>
      <c r="F29" s="455" t="s">
        <v>868</v>
      </c>
      <c r="G29" s="265" t="s">
        <v>3233</v>
      </c>
      <c r="H29" s="264" t="s">
        <v>1097</v>
      </c>
      <c r="I29" s="266"/>
      <c r="J29" s="264"/>
      <c r="K29" s="439"/>
      <c r="L29" s="438"/>
    </row>
    <row r="30" spans="2:12">
      <c r="B30" s="456" t="s">
        <v>1096</v>
      </c>
      <c r="C30" s="457" t="s">
        <v>2134</v>
      </c>
      <c r="D30" s="456" t="s">
        <v>1096</v>
      </c>
      <c r="E30" s="457" t="s">
        <v>1669</v>
      </c>
      <c r="F30" s="458" t="s">
        <v>869</v>
      </c>
      <c r="G30" s="265"/>
      <c r="H30" s="264"/>
      <c r="I30" s="266"/>
      <c r="J30" s="264"/>
      <c r="K30" s="439"/>
      <c r="L30" s="438"/>
    </row>
    <row r="31" spans="2:12">
      <c r="B31" s="456" t="s">
        <v>1096</v>
      </c>
      <c r="C31" s="457" t="s">
        <v>2138</v>
      </c>
      <c r="D31" s="456" t="s">
        <v>1096</v>
      </c>
      <c r="E31" s="457" t="s">
        <v>1791</v>
      </c>
      <c r="F31" s="458" t="s">
        <v>870</v>
      </c>
      <c r="G31" s="265"/>
      <c r="H31" s="264"/>
      <c r="I31" s="266"/>
      <c r="J31" s="264"/>
      <c r="K31" s="439"/>
      <c r="L31" s="438"/>
    </row>
    <row r="32" spans="2:12">
      <c r="B32" s="436" t="s">
        <v>1096</v>
      </c>
      <c r="C32" s="437" t="s">
        <v>2154</v>
      </c>
      <c r="D32" s="436"/>
      <c r="E32" s="437"/>
      <c r="F32" s="444" t="s">
        <v>1417</v>
      </c>
      <c r="G32" s="265"/>
      <c r="H32" s="264"/>
      <c r="I32" s="266"/>
      <c r="J32" s="264"/>
      <c r="K32" s="439"/>
      <c r="L32" s="438"/>
    </row>
    <row r="33" spans="2:12">
      <c r="B33" s="436"/>
      <c r="C33" s="437"/>
      <c r="D33" s="436" t="s">
        <v>1096</v>
      </c>
      <c r="E33" s="437" t="s">
        <v>381</v>
      </c>
      <c r="F33" s="438" t="s">
        <v>871</v>
      </c>
      <c r="G33" s="265"/>
      <c r="H33" s="264"/>
      <c r="I33" s="266"/>
      <c r="J33" s="264"/>
      <c r="K33" s="439"/>
      <c r="L33" s="438"/>
    </row>
    <row r="34" spans="2:12">
      <c r="B34" s="436"/>
      <c r="C34" s="437"/>
      <c r="D34" s="436" t="s">
        <v>1096</v>
      </c>
      <c r="E34" s="437" t="s">
        <v>393</v>
      </c>
      <c r="F34" s="438" t="s">
        <v>773</v>
      </c>
      <c r="G34" s="265"/>
      <c r="H34" s="264"/>
      <c r="I34" s="266"/>
      <c r="J34" s="264"/>
      <c r="K34" s="439"/>
      <c r="L34" s="438"/>
    </row>
    <row r="35" spans="2:12">
      <c r="B35" s="436"/>
      <c r="C35" s="437"/>
      <c r="D35" s="436" t="s">
        <v>1096</v>
      </c>
      <c r="E35" s="437" t="s">
        <v>403</v>
      </c>
      <c r="F35" s="438" t="s">
        <v>774</v>
      </c>
      <c r="G35" s="265"/>
      <c r="H35" s="264"/>
      <c r="I35" s="266"/>
      <c r="J35" s="264"/>
      <c r="K35" s="439"/>
      <c r="L35" s="438"/>
    </row>
    <row r="36" spans="2:12">
      <c r="B36" s="450"/>
      <c r="C36" s="451"/>
      <c r="D36" s="450" t="s">
        <v>1096</v>
      </c>
      <c r="E36" s="451" t="s">
        <v>441</v>
      </c>
      <c r="F36" s="452" t="s">
        <v>2319</v>
      </c>
      <c r="G36" s="265"/>
      <c r="H36" s="264"/>
      <c r="I36" s="308"/>
      <c r="J36" s="264"/>
      <c r="K36" s="439"/>
      <c r="L36" s="438"/>
    </row>
    <row r="37" spans="2:12">
      <c r="B37" s="445" t="s">
        <v>1098</v>
      </c>
      <c r="C37" s="446" t="s">
        <v>1374</v>
      </c>
      <c r="D37" s="445"/>
      <c r="E37" s="446"/>
      <c r="F37" s="447" t="s">
        <v>1423</v>
      </c>
      <c r="G37" s="281" t="s">
        <v>3234</v>
      </c>
      <c r="H37" s="280" t="s">
        <v>1099</v>
      </c>
      <c r="I37" s="281" t="s">
        <v>3235</v>
      </c>
      <c r="J37" s="280" t="s">
        <v>3236</v>
      </c>
      <c r="K37" s="439"/>
      <c r="L37" s="438"/>
    </row>
    <row r="38" spans="2:12">
      <c r="B38" s="436"/>
      <c r="C38" s="437"/>
      <c r="D38" s="436" t="s">
        <v>1098</v>
      </c>
      <c r="E38" s="437" t="s">
        <v>1563</v>
      </c>
      <c r="F38" s="438" t="s">
        <v>1426</v>
      </c>
      <c r="G38" s="265"/>
      <c r="H38" s="264"/>
      <c r="I38" s="265"/>
      <c r="J38" s="264"/>
      <c r="K38" s="439"/>
      <c r="L38" s="438"/>
    </row>
    <row r="39" spans="2:12">
      <c r="B39" s="448"/>
      <c r="C39" s="449"/>
      <c r="D39" s="448" t="s">
        <v>1098</v>
      </c>
      <c r="E39" s="449" t="s">
        <v>1655</v>
      </c>
      <c r="F39" s="441" t="s">
        <v>873</v>
      </c>
      <c r="G39" s="265"/>
      <c r="H39" s="264"/>
      <c r="I39" s="265"/>
      <c r="J39" s="264"/>
      <c r="K39" s="439"/>
      <c r="L39" s="438"/>
    </row>
    <row r="40" spans="2:12">
      <c r="B40" s="456" t="s">
        <v>1098</v>
      </c>
      <c r="C40" s="457" t="s">
        <v>3237</v>
      </c>
      <c r="D40" s="456" t="s">
        <v>1098</v>
      </c>
      <c r="E40" s="457" t="s">
        <v>3238</v>
      </c>
      <c r="F40" s="458" t="s">
        <v>877</v>
      </c>
      <c r="G40" s="265"/>
      <c r="H40" s="264"/>
      <c r="I40" s="265"/>
      <c r="J40" s="264"/>
      <c r="K40" s="439"/>
      <c r="L40" s="438"/>
    </row>
    <row r="41" spans="2:12">
      <c r="B41" s="456" t="s">
        <v>1098</v>
      </c>
      <c r="C41" s="457" t="s">
        <v>3239</v>
      </c>
      <c r="D41" s="456" t="s">
        <v>1098</v>
      </c>
      <c r="E41" s="457" t="s">
        <v>3240</v>
      </c>
      <c r="F41" s="458" t="s">
        <v>876</v>
      </c>
      <c r="G41" s="265"/>
      <c r="H41" s="264"/>
      <c r="I41" s="265"/>
      <c r="J41" s="264"/>
      <c r="K41" s="439"/>
      <c r="L41" s="438"/>
    </row>
    <row r="42" spans="2:12">
      <c r="B42" s="456" t="s">
        <v>1098</v>
      </c>
      <c r="C42" s="457" t="s">
        <v>3241</v>
      </c>
      <c r="D42" s="456" t="s">
        <v>1098</v>
      </c>
      <c r="E42" s="457" t="s">
        <v>3242</v>
      </c>
      <c r="F42" s="458" t="s">
        <v>874</v>
      </c>
      <c r="G42" s="265"/>
      <c r="H42" s="264"/>
      <c r="I42" s="265"/>
      <c r="J42" s="264"/>
      <c r="K42" s="439"/>
      <c r="L42" s="438"/>
    </row>
    <row r="43" spans="2:12">
      <c r="B43" s="456" t="s">
        <v>1098</v>
      </c>
      <c r="C43" s="457" t="s">
        <v>3243</v>
      </c>
      <c r="D43" s="456" t="s">
        <v>1098</v>
      </c>
      <c r="E43" s="457" t="s">
        <v>3244</v>
      </c>
      <c r="F43" s="458" t="s">
        <v>875</v>
      </c>
      <c r="G43" s="265"/>
      <c r="H43" s="264"/>
      <c r="I43" s="265"/>
      <c r="J43" s="264"/>
      <c r="K43" s="439"/>
      <c r="L43" s="438"/>
    </row>
    <row r="44" spans="2:12">
      <c r="B44" s="436" t="s">
        <v>1098</v>
      </c>
      <c r="C44" s="437" t="s">
        <v>2154</v>
      </c>
      <c r="D44" s="436" t="s">
        <v>1098</v>
      </c>
      <c r="E44" s="437" t="s">
        <v>441</v>
      </c>
      <c r="F44" s="444" t="s">
        <v>878</v>
      </c>
      <c r="G44" s="265"/>
      <c r="H44" s="264"/>
      <c r="I44" s="265"/>
      <c r="J44" s="264"/>
      <c r="K44" s="439"/>
      <c r="L44" s="438"/>
    </row>
    <row r="45" spans="2:12">
      <c r="B45" s="453" t="s">
        <v>1100</v>
      </c>
      <c r="C45" s="454" t="s">
        <v>1374</v>
      </c>
      <c r="D45" s="453" t="s">
        <v>1100</v>
      </c>
      <c r="E45" s="454" t="s">
        <v>1563</v>
      </c>
      <c r="F45" s="455" t="s">
        <v>880</v>
      </c>
      <c r="G45" s="281" t="s">
        <v>3245</v>
      </c>
      <c r="H45" s="280" t="s">
        <v>1101</v>
      </c>
      <c r="I45" s="281" t="s">
        <v>3246</v>
      </c>
      <c r="J45" s="280" t="s">
        <v>1101</v>
      </c>
      <c r="K45" s="439"/>
      <c r="L45" s="438"/>
    </row>
    <row r="46" spans="2:12">
      <c r="B46" s="450" t="s">
        <v>1100</v>
      </c>
      <c r="C46" s="451" t="s">
        <v>2134</v>
      </c>
      <c r="D46" s="450" t="s">
        <v>1100</v>
      </c>
      <c r="E46" s="451" t="s">
        <v>1669</v>
      </c>
      <c r="F46" s="459" t="s">
        <v>3247</v>
      </c>
      <c r="G46" s="265"/>
      <c r="H46" s="264"/>
      <c r="I46" s="265"/>
      <c r="J46" s="264"/>
      <c r="K46" s="439"/>
      <c r="L46" s="438"/>
    </row>
    <row r="47" spans="2:12">
      <c r="B47" s="460" t="s">
        <v>3248</v>
      </c>
      <c r="C47" s="461" t="s">
        <v>1374</v>
      </c>
      <c r="D47" s="460" t="s">
        <v>3248</v>
      </c>
      <c r="E47" s="461" t="s">
        <v>1563</v>
      </c>
      <c r="F47" s="462" t="s">
        <v>882</v>
      </c>
      <c r="G47" s="281" t="s">
        <v>3248</v>
      </c>
      <c r="H47" s="280" t="s">
        <v>882</v>
      </c>
      <c r="I47" s="318" t="s">
        <v>3249</v>
      </c>
      <c r="J47" s="280" t="s">
        <v>1447</v>
      </c>
      <c r="K47" s="463"/>
      <c r="L47" s="447" t="s">
        <v>1447</v>
      </c>
    </row>
    <row r="48" spans="2:12">
      <c r="B48" s="445" t="s">
        <v>3250</v>
      </c>
      <c r="C48" s="446" t="s">
        <v>1374</v>
      </c>
      <c r="D48" s="445" t="s">
        <v>3251</v>
      </c>
      <c r="E48" s="446" t="s">
        <v>1563</v>
      </c>
      <c r="F48" s="447" t="s">
        <v>1104</v>
      </c>
      <c r="G48" s="341" t="s">
        <v>3250</v>
      </c>
      <c r="H48" s="343" t="s">
        <v>1104</v>
      </c>
      <c r="I48" s="266"/>
      <c r="J48" s="264"/>
      <c r="K48" s="439"/>
      <c r="L48" s="438"/>
    </row>
    <row r="49" spans="2:12">
      <c r="B49" s="460" t="s">
        <v>3252</v>
      </c>
      <c r="C49" s="461" t="s">
        <v>1374</v>
      </c>
      <c r="D49" s="460" t="s">
        <v>3252</v>
      </c>
      <c r="E49" s="461" t="s">
        <v>1563</v>
      </c>
      <c r="F49" s="462" t="s">
        <v>3253</v>
      </c>
      <c r="G49" s="288" t="s">
        <v>3252</v>
      </c>
      <c r="H49" s="286" t="s">
        <v>1106</v>
      </c>
      <c r="I49" s="308"/>
      <c r="J49" s="286"/>
      <c r="K49" s="464"/>
      <c r="L49" s="452"/>
    </row>
    <row r="50" spans="2:12">
      <c r="B50" s="453" t="s">
        <v>3254</v>
      </c>
      <c r="C50" s="454" t="s">
        <v>1374</v>
      </c>
      <c r="D50" s="453" t="s">
        <v>3255</v>
      </c>
      <c r="E50" s="454" t="s">
        <v>1563</v>
      </c>
      <c r="F50" s="455" t="s">
        <v>2344</v>
      </c>
      <c r="G50" s="281" t="s">
        <v>3254</v>
      </c>
      <c r="H50" s="280" t="s">
        <v>1108</v>
      </c>
      <c r="I50" s="318" t="s">
        <v>3256</v>
      </c>
      <c r="J50" s="280" t="s">
        <v>1455</v>
      </c>
      <c r="K50" s="439"/>
      <c r="L50" s="447" t="s">
        <v>1455</v>
      </c>
    </row>
    <row r="51" spans="2:12">
      <c r="B51" s="450" t="s">
        <v>3254</v>
      </c>
      <c r="C51" s="451" t="s">
        <v>3237</v>
      </c>
      <c r="D51" s="450" t="s">
        <v>3254</v>
      </c>
      <c r="E51" s="451" t="s">
        <v>3238</v>
      </c>
      <c r="F51" s="452" t="s">
        <v>884</v>
      </c>
      <c r="G51" s="288"/>
      <c r="H51" s="286"/>
      <c r="I51" s="266"/>
      <c r="J51" s="264"/>
      <c r="K51" s="439"/>
      <c r="L51" s="438"/>
    </row>
    <row r="52" spans="2:12">
      <c r="B52" s="445"/>
      <c r="C52" s="446"/>
      <c r="D52" s="445" t="s">
        <v>3257</v>
      </c>
      <c r="E52" s="446" t="s">
        <v>1372</v>
      </c>
      <c r="F52" s="438" t="s">
        <v>885</v>
      </c>
      <c r="G52" s="281" t="s">
        <v>3257</v>
      </c>
      <c r="H52" s="280" t="s">
        <v>1110</v>
      </c>
      <c r="I52" s="266"/>
      <c r="J52" s="264"/>
      <c r="K52" s="439"/>
      <c r="L52" s="438"/>
    </row>
    <row r="53" spans="2:12">
      <c r="B53" s="436" t="s">
        <v>3257</v>
      </c>
      <c r="C53" s="437" t="s">
        <v>1374</v>
      </c>
      <c r="D53" s="436"/>
      <c r="E53" s="437"/>
      <c r="F53" s="438" t="s">
        <v>1110</v>
      </c>
      <c r="G53" s="265"/>
      <c r="H53" s="264"/>
      <c r="I53" s="266"/>
      <c r="J53" s="264"/>
      <c r="K53" s="439"/>
      <c r="L53" s="438"/>
    </row>
    <row r="54" spans="2:12">
      <c r="B54" s="450" t="s">
        <v>3257</v>
      </c>
      <c r="C54" s="451" t="s">
        <v>2134</v>
      </c>
      <c r="D54" s="450"/>
      <c r="E54" s="451"/>
      <c r="F54" s="438" t="s">
        <v>1468</v>
      </c>
      <c r="G54" s="288"/>
      <c r="H54" s="286"/>
      <c r="I54" s="308"/>
      <c r="J54" s="286"/>
      <c r="K54" s="464"/>
      <c r="L54" s="452"/>
    </row>
    <row r="55" spans="2:12">
      <c r="B55" s="445" t="s">
        <v>3258</v>
      </c>
      <c r="C55" s="446" t="s">
        <v>1374</v>
      </c>
      <c r="D55" s="445"/>
      <c r="E55" s="446"/>
      <c r="F55" s="447" t="s">
        <v>3259</v>
      </c>
      <c r="G55" s="318" t="s">
        <v>3258</v>
      </c>
      <c r="H55" s="280" t="s">
        <v>3259</v>
      </c>
      <c r="I55" s="318" t="s">
        <v>3260</v>
      </c>
      <c r="J55" s="280" t="s">
        <v>3259</v>
      </c>
      <c r="K55" s="439" t="s">
        <v>3261</v>
      </c>
      <c r="L55" s="438" t="s">
        <v>2358</v>
      </c>
    </row>
    <row r="56" spans="2:12">
      <c r="B56" s="436"/>
      <c r="C56" s="437"/>
      <c r="D56" s="436" t="s">
        <v>1111</v>
      </c>
      <c r="E56" s="437" t="s">
        <v>3262</v>
      </c>
      <c r="F56" s="438" t="s">
        <v>2364</v>
      </c>
      <c r="G56" s="266"/>
      <c r="H56" s="264"/>
      <c r="I56" s="266"/>
      <c r="J56" s="264"/>
      <c r="K56" s="439"/>
      <c r="L56" s="438"/>
    </row>
    <row r="57" spans="2:12">
      <c r="B57" s="436"/>
      <c r="C57" s="437"/>
      <c r="D57" s="436" t="s">
        <v>1111</v>
      </c>
      <c r="E57" s="437" t="s">
        <v>3235</v>
      </c>
      <c r="F57" s="438" t="s">
        <v>894</v>
      </c>
      <c r="G57" s="266"/>
      <c r="H57" s="264"/>
      <c r="I57" s="266"/>
      <c r="J57" s="264"/>
      <c r="K57" s="439"/>
      <c r="L57" s="438"/>
    </row>
    <row r="58" spans="2:12">
      <c r="B58" s="450"/>
      <c r="C58" s="451"/>
      <c r="D58" s="450" t="s">
        <v>1111</v>
      </c>
      <c r="E58" s="451" t="s">
        <v>3246</v>
      </c>
      <c r="F58" s="452" t="s">
        <v>895</v>
      </c>
      <c r="G58" s="308"/>
      <c r="H58" s="286"/>
      <c r="I58" s="308"/>
      <c r="J58" s="286"/>
      <c r="K58" s="439"/>
      <c r="L58" s="438"/>
    </row>
    <row r="59" spans="2:12">
      <c r="B59" s="445" t="s">
        <v>3263</v>
      </c>
      <c r="C59" s="446" t="s">
        <v>1374</v>
      </c>
      <c r="D59" s="445" t="s">
        <v>3264</v>
      </c>
      <c r="E59" s="465" t="s">
        <v>1563</v>
      </c>
      <c r="F59" s="447" t="s">
        <v>3265</v>
      </c>
      <c r="G59" s="318" t="s">
        <v>3263</v>
      </c>
      <c r="H59" s="280" t="s">
        <v>2367</v>
      </c>
      <c r="I59" s="318" t="s">
        <v>3266</v>
      </c>
      <c r="J59" s="280" t="s">
        <v>3267</v>
      </c>
      <c r="K59" s="439"/>
      <c r="L59" s="438"/>
    </row>
    <row r="60" spans="2:12">
      <c r="B60" s="466" t="s">
        <v>3268</v>
      </c>
      <c r="C60" s="467" t="s">
        <v>3237</v>
      </c>
      <c r="D60" s="466" t="s">
        <v>3269</v>
      </c>
      <c r="E60" s="467" t="s">
        <v>3238</v>
      </c>
      <c r="F60" s="459" t="s">
        <v>2371</v>
      </c>
      <c r="G60" s="308"/>
      <c r="H60" s="286"/>
      <c r="I60" s="266"/>
      <c r="J60" s="264"/>
      <c r="K60" s="439"/>
      <c r="L60" s="438"/>
    </row>
    <row r="61" spans="2:12">
      <c r="B61" s="445" t="s">
        <v>3270</v>
      </c>
      <c r="C61" s="446" t="s">
        <v>3271</v>
      </c>
      <c r="D61" s="445"/>
      <c r="E61" s="465"/>
      <c r="F61" s="447" t="s">
        <v>2374</v>
      </c>
      <c r="G61" s="281" t="s">
        <v>3270</v>
      </c>
      <c r="H61" s="280" t="s">
        <v>2374</v>
      </c>
      <c r="I61" s="266"/>
      <c r="J61" s="264"/>
      <c r="K61" s="439"/>
      <c r="L61" s="438"/>
    </row>
    <row r="62" spans="2:12">
      <c r="B62" s="436"/>
      <c r="C62" s="437"/>
      <c r="D62" s="436" t="s">
        <v>1117</v>
      </c>
      <c r="E62" s="437" t="s">
        <v>3272</v>
      </c>
      <c r="F62" s="438" t="s">
        <v>886</v>
      </c>
      <c r="G62" s="265"/>
      <c r="H62" s="264"/>
      <c r="I62" s="265"/>
      <c r="J62" s="264"/>
      <c r="K62" s="439"/>
      <c r="L62" s="438"/>
    </row>
    <row r="63" spans="2:12">
      <c r="B63" s="436"/>
      <c r="C63" s="437"/>
      <c r="D63" s="436" t="s">
        <v>1117</v>
      </c>
      <c r="E63" s="437" t="s">
        <v>3273</v>
      </c>
      <c r="F63" s="438" t="s">
        <v>887</v>
      </c>
      <c r="G63" s="265"/>
      <c r="H63" s="264"/>
      <c r="I63" s="265"/>
      <c r="J63" s="264"/>
      <c r="K63" s="439"/>
      <c r="L63" s="438"/>
    </row>
    <row r="64" spans="2:12">
      <c r="B64" s="436"/>
      <c r="C64" s="437"/>
      <c r="D64" s="436" t="s">
        <v>1117</v>
      </c>
      <c r="E64" s="468" t="s">
        <v>3274</v>
      </c>
      <c r="F64" s="438" t="s">
        <v>888</v>
      </c>
      <c r="G64" s="265"/>
      <c r="H64" s="264"/>
      <c r="I64" s="266"/>
      <c r="J64" s="264"/>
      <c r="K64" s="439"/>
      <c r="L64" s="438"/>
    </row>
    <row r="65" spans="2:12">
      <c r="B65" s="436"/>
      <c r="C65" s="437"/>
      <c r="D65" s="436" t="s">
        <v>1117</v>
      </c>
      <c r="E65" s="468" t="s">
        <v>3275</v>
      </c>
      <c r="F65" s="438" t="s">
        <v>2377</v>
      </c>
      <c r="G65" s="265"/>
      <c r="H65" s="264"/>
      <c r="I65" s="266"/>
      <c r="J65" s="264"/>
      <c r="K65" s="439"/>
      <c r="L65" s="438"/>
    </row>
    <row r="66" spans="2:12">
      <c r="B66" s="450"/>
      <c r="C66" s="469"/>
      <c r="D66" s="450" t="s">
        <v>1117</v>
      </c>
      <c r="E66" s="469" t="s">
        <v>3276</v>
      </c>
      <c r="F66" s="452" t="s">
        <v>2378</v>
      </c>
      <c r="G66" s="288"/>
      <c r="H66" s="286"/>
      <c r="I66" s="308"/>
      <c r="J66" s="286"/>
      <c r="K66" s="464"/>
      <c r="L66" s="452"/>
    </row>
    <row r="67" spans="2:12">
      <c r="B67" s="445" t="s">
        <v>1119</v>
      </c>
      <c r="C67" s="446" t="s">
        <v>1374</v>
      </c>
      <c r="D67" s="445"/>
      <c r="E67" s="446"/>
      <c r="F67" s="447" t="s">
        <v>2379</v>
      </c>
      <c r="G67" s="281" t="s">
        <v>3277</v>
      </c>
      <c r="H67" s="280" t="s">
        <v>3278</v>
      </c>
      <c r="I67" s="318" t="s">
        <v>3279</v>
      </c>
      <c r="J67" s="280" t="s">
        <v>1491</v>
      </c>
      <c r="K67" s="463" t="s">
        <v>3280</v>
      </c>
      <c r="L67" s="447" t="s">
        <v>2383</v>
      </c>
    </row>
    <row r="68" spans="2:12">
      <c r="B68" s="436"/>
      <c r="C68" s="437"/>
      <c r="D68" s="436" t="s">
        <v>1119</v>
      </c>
      <c r="E68" s="437" t="s">
        <v>1563</v>
      </c>
      <c r="F68" s="438" t="s">
        <v>3281</v>
      </c>
      <c r="G68" s="265"/>
      <c r="H68" s="264"/>
      <c r="I68" s="266"/>
      <c r="J68" s="264"/>
      <c r="K68" s="439"/>
      <c r="L68" s="438"/>
    </row>
    <row r="69" spans="2:12">
      <c r="B69" s="436"/>
      <c r="C69" s="437"/>
      <c r="D69" s="436" t="s">
        <v>1119</v>
      </c>
      <c r="E69" s="437" t="s">
        <v>1580</v>
      </c>
      <c r="F69" s="438" t="s">
        <v>3282</v>
      </c>
      <c r="G69" s="265"/>
      <c r="H69" s="264"/>
      <c r="I69" s="266"/>
      <c r="J69" s="264"/>
      <c r="K69" s="439"/>
      <c r="L69" s="438"/>
    </row>
    <row r="70" spans="2:12">
      <c r="B70" s="436"/>
      <c r="C70" s="437"/>
      <c r="D70" s="436" t="s">
        <v>1119</v>
      </c>
      <c r="E70" s="437" t="s">
        <v>1585</v>
      </c>
      <c r="F70" s="438" t="s">
        <v>896</v>
      </c>
      <c r="G70" s="265"/>
      <c r="H70" s="264"/>
      <c r="I70" s="266"/>
      <c r="J70" s="264"/>
      <c r="K70" s="439"/>
      <c r="L70" s="438"/>
    </row>
    <row r="71" spans="2:12">
      <c r="B71" s="436"/>
      <c r="C71" s="437"/>
      <c r="D71" s="436" t="s">
        <v>1119</v>
      </c>
      <c r="E71" s="437" t="s">
        <v>1588</v>
      </c>
      <c r="F71" s="438" t="s">
        <v>2386</v>
      </c>
      <c r="G71" s="265"/>
      <c r="H71" s="264"/>
      <c r="I71" s="266"/>
      <c r="J71" s="264"/>
      <c r="K71" s="439"/>
      <c r="L71" s="438"/>
    </row>
    <row r="72" spans="2:12">
      <c r="B72" s="450"/>
      <c r="C72" s="451"/>
      <c r="D72" s="450" t="s">
        <v>1119</v>
      </c>
      <c r="E72" s="451" t="s">
        <v>1611</v>
      </c>
      <c r="F72" s="452" t="s">
        <v>3283</v>
      </c>
      <c r="G72" s="265"/>
      <c r="H72" s="264"/>
      <c r="I72" s="266"/>
      <c r="J72" s="264"/>
      <c r="K72" s="439"/>
      <c r="L72" s="438"/>
    </row>
    <row r="73" spans="2:12">
      <c r="B73" s="442" t="s">
        <v>3277</v>
      </c>
      <c r="C73" s="443" t="s">
        <v>3284</v>
      </c>
      <c r="D73" s="442"/>
      <c r="E73" s="443"/>
      <c r="F73" s="444" t="s">
        <v>1502</v>
      </c>
      <c r="G73" s="265"/>
      <c r="H73" s="264"/>
      <c r="I73" s="266"/>
      <c r="J73" s="264"/>
      <c r="K73" s="439"/>
      <c r="L73" s="438"/>
    </row>
    <row r="74" spans="2:12">
      <c r="B74" s="436"/>
      <c r="C74" s="437"/>
      <c r="D74" s="436" t="s">
        <v>3277</v>
      </c>
      <c r="E74" s="437" t="s">
        <v>3285</v>
      </c>
      <c r="F74" s="438" t="s">
        <v>899</v>
      </c>
      <c r="G74" s="265"/>
      <c r="H74" s="264"/>
      <c r="I74" s="266"/>
      <c r="J74" s="264"/>
      <c r="K74" s="439"/>
      <c r="L74" s="438"/>
    </row>
    <row r="75" spans="2:12">
      <c r="B75" s="450"/>
      <c r="C75" s="451"/>
      <c r="D75" s="450" t="s">
        <v>3277</v>
      </c>
      <c r="E75" s="451" t="s">
        <v>3225</v>
      </c>
      <c r="F75" s="452" t="s">
        <v>900</v>
      </c>
      <c r="G75" s="265"/>
      <c r="H75" s="264"/>
      <c r="I75" s="266"/>
      <c r="J75" s="264"/>
      <c r="K75" s="439"/>
      <c r="L75" s="438"/>
    </row>
    <row r="76" spans="2:12">
      <c r="B76" s="436" t="s">
        <v>3277</v>
      </c>
      <c r="C76" s="437" t="s">
        <v>3271</v>
      </c>
      <c r="D76" s="436" t="s">
        <v>3277</v>
      </c>
      <c r="E76" s="437" t="s">
        <v>3276</v>
      </c>
      <c r="F76" s="438" t="s">
        <v>3286</v>
      </c>
      <c r="G76" s="288"/>
      <c r="H76" s="286"/>
      <c r="I76" s="266"/>
      <c r="J76" s="264"/>
      <c r="K76" s="439"/>
      <c r="L76" s="438"/>
    </row>
    <row r="77" spans="2:12">
      <c r="B77" s="453" t="s">
        <v>3287</v>
      </c>
      <c r="C77" s="454" t="s">
        <v>1374</v>
      </c>
      <c r="D77" s="453" t="s">
        <v>1121</v>
      </c>
      <c r="E77" s="454" t="s">
        <v>1563</v>
      </c>
      <c r="F77" s="455" t="s">
        <v>901</v>
      </c>
      <c r="G77" s="265" t="s">
        <v>3287</v>
      </c>
      <c r="H77" s="264" t="s">
        <v>1124</v>
      </c>
      <c r="I77" s="266"/>
      <c r="J77" s="264"/>
      <c r="K77" s="439"/>
      <c r="L77" s="438"/>
    </row>
    <row r="78" spans="2:12">
      <c r="B78" s="456" t="s">
        <v>1121</v>
      </c>
      <c r="C78" s="457" t="s">
        <v>2134</v>
      </c>
      <c r="D78" s="456" t="s">
        <v>1121</v>
      </c>
      <c r="E78" s="457" t="s">
        <v>1669</v>
      </c>
      <c r="F78" s="458" t="s">
        <v>902</v>
      </c>
      <c r="G78" s="265"/>
      <c r="H78" s="264"/>
      <c r="I78" s="266"/>
      <c r="J78" s="264"/>
      <c r="K78" s="439"/>
      <c r="L78" s="438"/>
    </row>
    <row r="79" spans="2:12">
      <c r="B79" s="456" t="s">
        <v>1121</v>
      </c>
      <c r="C79" s="457" t="s">
        <v>2138</v>
      </c>
      <c r="D79" s="456" t="s">
        <v>1121</v>
      </c>
      <c r="E79" s="457" t="s">
        <v>1791</v>
      </c>
      <c r="F79" s="458" t="s">
        <v>903</v>
      </c>
      <c r="G79" s="265"/>
      <c r="H79" s="264"/>
      <c r="I79" s="266"/>
      <c r="J79" s="264"/>
      <c r="K79" s="439"/>
      <c r="L79" s="438"/>
    </row>
    <row r="80" spans="2:12">
      <c r="B80" s="436" t="s">
        <v>1121</v>
      </c>
      <c r="C80" s="437" t="s">
        <v>2140</v>
      </c>
      <c r="D80" s="436" t="s">
        <v>1121</v>
      </c>
      <c r="E80" s="437" t="s">
        <v>1898</v>
      </c>
      <c r="F80" s="458" t="s">
        <v>904</v>
      </c>
      <c r="G80" s="265"/>
      <c r="H80" s="264"/>
      <c r="I80" s="266"/>
      <c r="J80" s="264"/>
      <c r="K80" s="439"/>
      <c r="L80" s="438"/>
    </row>
    <row r="81" spans="2:12">
      <c r="B81" s="466" t="s">
        <v>1121</v>
      </c>
      <c r="C81" s="467" t="s">
        <v>2154</v>
      </c>
      <c r="D81" s="466" t="s">
        <v>1121</v>
      </c>
      <c r="E81" s="467" t="s">
        <v>441</v>
      </c>
      <c r="F81" s="459" t="s">
        <v>3288</v>
      </c>
      <c r="G81" s="288"/>
      <c r="H81" s="286"/>
      <c r="I81" s="266"/>
      <c r="J81" s="263"/>
      <c r="K81" s="439"/>
      <c r="L81" s="438"/>
    </row>
    <row r="82" spans="2:12">
      <c r="B82" s="445" t="s">
        <v>3289</v>
      </c>
      <c r="C82" s="446" t="s">
        <v>1374</v>
      </c>
      <c r="D82" s="445"/>
      <c r="E82" s="446"/>
      <c r="F82" s="447" t="s">
        <v>1516</v>
      </c>
      <c r="G82" s="281" t="s">
        <v>3289</v>
      </c>
      <c r="H82" s="280" t="s">
        <v>3290</v>
      </c>
      <c r="I82" s="266"/>
      <c r="J82" s="264"/>
      <c r="K82" s="439"/>
      <c r="L82" s="438"/>
    </row>
    <row r="83" spans="2:12">
      <c r="B83" s="436"/>
      <c r="C83" s="437"/>
      <c r="D83" s="436" t="s">
        <v>1123</v>
      </c>
      <c r="E83" s="437" t="s">
        <v>1563</v>
      </c>
      <c r="F83" s="438" t="s">
        <v>906</v>
      </c>
      <c r="G83" s="265"/>
      <c r="H83" s="264"/>
      <c r="I83" s="266"/>
      <c r="J83" s="264"/>
      <c r="K83" s="439"/>
      <c r="L83" s="438"/>
    </row>
    <row r="84" spans="2:12">
      <c r="B84" s="448"/>
      <c r="C84" s="449"/>
      <c r="D84" s="448" t="s">
        <v>1123</v>
      </c>
      <c r="E84" s="449" t="s">
        <v>1655</v>
      </c>
      <c r="F84" s="441" t="s">
        <v>907</v>
      </c>
      <c r="G84" s="265"/>
      <c r="H84" s="264"/>
      <c r="I84" s="266"/>
      <c r="J84" s="264"/>
      <c r="K84" s="439"/>
      <c r="L84" s="438"/>
    </row>
    <row r="85" spans="2:12">
      <c r="B85" s="436" t="s">
        <v>1123</v>
      </c>
      <c r="C85" s="437" t="s">
        <v>2134</v>
      </c>
      <c r="D85" s="436"/>
      <c r="E85" s="437"/>
      <c r="F85" s="444" t="s">
        <v>1520</v>
      </c>
      <c r="G85" s="265"/>
      <c r="H85" s="264"/>
      <c r="I85" s="266"/>
      <c r="J85" s="264"/>
      <c r="K85" s="439"/>
      <c r="L85" s="438"/>
    </row>
    <row r="86" spans="2:12">
      <c r="B86" s="436"/>
      <c r="C86" s="437"/>
      <c r="D86" s="436" t="s">
        <v>1123</v>
      </c>
      <c r="E86" s="437" t="s">
        <v>1669</v>
      </c>
      <c r="F86" s="438" t="s">
        <v>908</v>
      </c>
      <c r="G86" s="265"/>
      <c r="H86" s="264"/>
      <c r="I86" s="266"/>
      <c r="J86" s="264"/>
      <c r="K86" s="439"/>
      <c r="L86" s="438"/>
    </row>
    <row r="87" spans="2:12">
      <c r="B87" s="450"/>
      <c r="C87" s="451"/>
      <c r="D87" s="450" t="s">
        <v>1123</v>
      </c>
      <c r="E87" s="451" t="s">
        <v>1773</v>
      </c>
      <c r="F87" s="452" t="s">
        <v>909</v>
      </c>
      <c r="G87" s="288"/>
      <c r="H87" s="286"/>
      <c r="I87" s="266"/>
      <c r="J87" s="264"/>
      <c r="K87" s="439"/>
      <c r="L87" s="438"/>
    </row>
    <row r="88" spans="2:12">
      <c r="B88" s="453" t="s">
        <v>3291</v>
      </c>
      <c r="C88" s="454" t="s">
        <v>1374</v>
      </c>
      <c r="D88" s="453" t="s">
        <v>1125</v>
      </c>
      <c r="E88" s="454" t="s">
        <v>1563</v>
      </c>
      <c r="F88" s="455" t="s">
        <v>910</v>
      </c>
      <c r="G88" s="281" t="s">
        <v>3291</v>
      </c>
      <c r="H88" s="280" t="s">
        <v>3292</v>
      </c>
      <c r="I88" s="266"/>
      <c r="J88" s="264"/>
      <c r="K88" s="439"/>
      <c r="L88" s="438"/>
    </row>
    <row r="89" spans="2:12">
      <c r="B89" s="456" t="s">
        <v>1125</v>
      </c>
      <c r="C89" s="457" t="s">
        <v>2134</v>
      </c>
      <c r="D89" s="456" t="s">
        <v>1125</v>
      </c>
      <c r="E89" s="457" t="s">
        <v>1669</v>
      </c>
      <c r="F89" s="458" t="s">
        <v>911</v>
      </c>
      <c r="G89" s="265"/>
      <c r="H89" s="264"/>
      <c r="I89" s="266"/>
      <c r="J89" s="264"/>
      <c r="K89" s="439"/>
      <c r="L89" s="438"/>
    </row>
    <row r="90" spans="2:12">
      <c r="B90" s="450" t="s">
        <v>1125</v>
      </c>
      <c r="C90" s="451" t="s">
        <v>2138</v>
      </c>
      <c r="D90" s="450" t="s">
        <v>1125</v>
      </c>
      <c r="E90" s="451" t="s">
        <v>1791</v>
      </c>
      <c r="F90" s="459" t="s">
        <v>912</v>
      </c>
      <c r="G90" s="265"/>
      <c r="H90" s="264"/>
      <c r="I90" s="266"/>
      <c r="J90" s="264"/>
      <c r="K90" s="439"/>
      <c r="L90" s="438"/>
    </row>
    <row r="91" spans="2:12">
      <c r="B91" s="450" t="s">
        <v>3293</v>
      </c>
      <c r="C91" s="451" t="s">
        <v>3294</v>
      </c>
      <c r="D91" s="450" t="s">
        <v>3293</v>
      </c>
      <c r="E91" s="451" t="s">
        <v>3262</v>
      </c>
      <c r="F91" s="459" t="s">
        <v>3295</v>
      </c>
      <c r="G91" s="341" t="s">
        <v>3293</v>
      </c>
      <c r="H91" s="343" t="s">
        <v>3296</v>
      </c>
      <c r="I91" s="266"/>
      <c r="J91" s="264"/>
      <c r="K91" s="439"/>
      <c r="L91" s="438"/>
    </row>
    <row r="92" spans="2:12">
      <c r="B92" s="445" t="s">
        <v>3297</v>
      </c>
      <c r="C92" s="446" t="s">
        <v>1374</v>
      </c>
      <c r="D92" s="445"/>
      <c r="E92" s="446"/>
      <c r="F92" s="447" t="s">
        <v>1534</v>
      </c>
      <c r="G92" s="265" t="s">
        <v>3297</v>
      </c>
      <c r="H92" s="264" t="s">
        <v>3298</v>
      </c>
      <c r="I92" s="266"/>
      <c r="J92" s="264"/>
      <c r="K92" s="439"/>
      <c r="L92" s="438"/>
    </row>
    <row r="93" spans="2:12">
      <c r="B93" s="436"/>
      <c r="C93" s="437"/>
      <c r="D93" s="436" t="s">
        <v>1129</v>
      </c>
      <c r="E93" s="437" t="s">
        <v>1563</v>
      </c>
      <c r="F93" s="438" t="s">
        <v>915</v>
      </c>
      <c r="G93" s="265"/>
      <c r="H93" s="264"/>
      <c r="I93" s="266"/>
      <c r="J93" s="264"/>
      <c r="K93" s="439"/>
      <c r="L93" s="438"/>
    </row>
    <row r="94" spans="2:12">
      <c r="B94" s="448"/>
      <c r="C94" s="449"/>
      <c r="D94" s="448" t="s">
        <v>1129</v>
      </c>
      <c r="E94" s="449" t="s">
        <v>1655</v>
      </c>
      <c r="F94" s="441" t="s">
        <v>916</v>
      </c>
      <c r="G94" s="265"/>
      <c r="H94" s="264"/>
      <c r="I94" s="266"/>
      <c r="J94" s="264"/>
      <c r="K94" s="439"/>
      <c r="L94" s="438"/>
    </row>
    <row r="95" spans="2:12">
      <c r="B95" s="456" t="s">
        <v>1129</v>
      </c>
      <c r="C95" s="457" t="s">
        <v>2134</v>
      </c>
      <c r="D95" s="456" t="s">
        <v>1129</v>
      </c>
      <c r="E95" s="457" t="s">
        <v>1669</v>
      </c>
      <c r="F95" s="458" t="s">
        <v>917</v>
      </c>
      <c r="G95" s="265"/>
      <c r="H95" s="264"/>
      <c r="I95" s="266"/>
      <c r="J95" s="264"/>
      <c r="K95" s="439"/>
      <c r="L95" s="438"/>
    </row>
    <row r="96" spans="2:12">
      <c r="B96" s="456" t="s">
        <v>1129</v>
      </c>
      <c r="C96" s="457" t="s">
        <v>2138</v>
      </c>
      <c r="D96" s="456" t="s">
        <v>1129</v>
      </c>
      <c r="E96" s="457" t="s">
        <v>1791</v>
      </c>
      <c r="F96" s="458" t="s">
        <v>918</v>
      </c>
      <c r="G96" s="265"/>
      <c r="H96" s="264"/>
      <c r="I96" s="266"/>
      <c r="J96" s="264"/>
      <c r="K96" s="439"/>
      <c r="L96" s="438"/>
    </row>
    <row r="97" spans="2:12">
      <c r="B97" s="436" t="s">
        <v>1129</v>
      </c>
      <c r="C97" s="437" t="s">
        <v>2140</v>
      </c>
      <c r="D97" s="436"/>
      <c r="E97" s="437"/>
      <c r="F97" s="444" t="s">
        <v>2401</v>
      </c>
      <c r="G97" s="265"/>
      <c r="H97" s="264"/>
      <c r="I97" s="266"/>
      <c r="J97" s="264"/>
      <c r="K97" s="439"/>
      <c r="L97" s="438"/>
    </row>
    <row r="98" spans="2:12">
      <c r="B98" s="436"/>
      <c r="C98" s="437"/>
      <c r="D98" s="436" t="s">
        <v>1129</v>
      </c>
      <c r="E98" s="437" t="s">
        <v>1898</v>
      </c>
      <c r="F98" s="438" t="s">
        <v>919</v>
      </c>
      <c r="G98" s="265"/>
      <c r="H98" s="264"/>
      <c r="I98" s="266"/>
      <c r="J98" s="264"/>
      <c r="K98" s="439"/>
      <c r="L98" s="438"/>
    </row>
    <row r="99" spans="2:12">
      <c r="B99" s="436"/>
      <c r="C99" s="437"/>
      <c r="D99" s="436" t="s">
        <v>1129</v>
      </c>
      <c r="E99" s="437" t="s">
        <v>3299</v>
      </c>
      <c r="F99" s="438" t="s">
        <v>2404</v>
      </c>
      <c r="G99" s="265"/>
      <c r="H99" s="264"/>
      <c r="I99" s="266"/>
      <c r="J99" s="264"/>
      <c r="K99" s="439"/>
      <c r="L99" s="438"/>
    </row>
    <row r="100" spans="2:12">
      <c r="B100" s="436"/>
      <c r="C100" s="437"/>
      <c r="D100" s="436" t="s">
        <v>1129</v>
      </c>
      <c r="E100" s="437" t="s">
        <v>3300</v>
      </c>
      <c r="F100" s="438" t="s">
        <v>920</v>
      </c>
      <c r="G100" s="265"/>
      <c r="H100" s="264"/>
      <c r="I100" s="266"/>
      <c r="J100" s="264"/>
      <c r="K100" s="439"/>
      <c r="L100" s="438"/>
    </row>
    <row r="101" spans="2:12">
      <c r="B101" s="448"/>
      <c r="C101" s="449"/>
      <c r="D101" s="448" t="s">
        <v>1129</v>
      </c>
      <c r="E101" s="449" t="s">
        <v>3301</v>
      </c>
      <c r="F101" s="438" t="s">
        <v>921</v>
      </c>
      <c r="G101" s="265"/>
      <c r="H101" s="264"/>
      <c r="I101" s="266"/>
      <c r="J101" s="264"/>
      <c r="K101" s="439"/>
      <c r="L101" s="438"/>
    </row>
    <row r="102" spans="2:12">
      <c r="B102" s="450" t="s">
        <v>1129</v>
      </c>
      <c r="C102" s="451" t="s">
        <v>3302</v>
      </c>
      <c r="D102" s="450" t="s">
        <v>1129</v>
      </c>
      <c r="E102" s="451" t="s">
        <v>3303</v>
      </c>
      <c r="F102" s="459" t="s">
        <v>2409</v>
      </c>
      <c r="G102" s="288"/>
      <c r="H102" s="289"/>
      <c r="I102" s="266"/>
      <c r="J102" s="264"/>
      <c r="K102" s="439"/>
      <c r="L102" s="438"/>
    </row>
    <row r="103" spans="2:12">
      <c r="B103" s="448" t="s">
        <v>1133</v>
      </c>
      <c r="C103" s="449" t="s">
        <v>1374</v>
      </c>
      <c r="D103" s="448" t="s">
        <v>1133</v>
      </c>
      <c r="E103" s="449" t="s">
        <v>1563</v>
      </c>
      <c r="F103" s="441" t="s">
        <v>924</v>
      </c>
      <c r="G103" s="265" t="s">
        <v>3304</v>
      </c>
      <c r="H103" s="264" t="s">
        <v>3305</v>
      </c>
      <c r="I103" s="266"/>
      <c r="J103" s="264"/>
      <c r="K103" s="439"/>
      <c r="L103" s="438"/>
    </row>
    <row r="104" spans="2:12">
      <c r="B104" s="456" t="s">
        <v>1133</v>
      </c>
      <c r="C104" s="457" t="s">
        <v>2134</v>
      </c>
      <c r="D104" s="456" t="s">
        <v>1133</v>
      </c>
      <c r="E104" s="457" t="s">
        <v>1669</v>
      </c>
      <c r="F104" s="458" t="s">
        <v>926</v>
      </c>
      <c r="G104" s="265"/>
      <c r="H104" s="264"/>
      <c r="I104" s="266"/>
      <c r="J104" s="264"/>
      <c r="K104" s="439"/>
      <c r="L104" s="438"/>
    </row>
    <row r="105" spans="2:12">
      <c r="B105" s="456" t="s">
        <v>1133</v>
      </c>
      <c r="C105" s="457" t="s">
        <v>2138</v>
      </c>
      <c r="D105" s="456" t="s">
        <v>1133</v>
      </c>
      <c r="E105" s="457" t="s">
        <v>1791</v>
      </c>
      <c r="F105" s="458" t="s">
        <v>927</v>
      </c>
      <c r="G105" s="265"/>
      <c r="H105" s="263"/>
      <c r="I105" s="266"/>
      <c r="J105" s="264"/>
      <c r="K105" s="439"/>
      <c r="L105" s="438"/>
    </row>
    <row r="106" spans="2:12">
      <c r="B106" s="450" t="s">
        <v>1133</v>
      </c>
      <c r="C106" s="451" t="s">
        <v>2154</v>
      </c>
      <c r="D106" s="450" t="s">
        <v>1133</v>
      </c>
      <c r="E106" s="451" t="s">
        <v>441</v>
      </c>
      <c r="F106" s="459" t="s">
        <v>925</v>
      </c>
      <c r="G106" s="288"/>
      <c r="H106" s="286"/>
      <c r="I106" s="308"/>
      <c r="J106" s="286"/>
      <c r="K106" s="439"/>
      <c r="L106" s="438"/>
    </row>
    <row r="107" spans="2:12">
      <c r="B107" s="453" t="s">
        <v>1134</v>
      </c>
      <c r="C107" s="454" t="s">
        <v>1374</v>
      </c>
      <c r="D107" s="453" t="s">
        <v>1134</v>
      </c>
      <c r="E107" s="454" t="s">
        <v>1563</v>
      </c>
      <c r="F107" s="455" t="s">
        <v>930</v>
      </c>
      <c r="G107" s="281" t="s">
        <v>3306</v>
      </c>
      <c r="H107" s="294" t="s">
        <v>2413</v>
      </c>
      <c r="I107" s="318" t="s">
        <v>3307</v>
      </c>
      <c r="J107" s="264" t="s">
        <v>2415</v>
      </c>
      <c r="K107" s="439"/>
      <c r="L107" s="438"/>
    </row>
    <row r="108" spans="2:12">
      <c r="B108" s="436" t="s">
        <v>1134</v>
      </c>
      <c r="C108" s="437" t="s">
        <v>2134</v>
      </c>
      <c r="D108" s="436" t="s">
        <v>1134</v>
      </c>
      <c r="E108" s="437" t="s">
        <v>1669</v>
      </c>
      <c r="F108" s="458" t="s">
        <v>2416</v>
      </c>
      <c r="G108" s="265"/>
      <c r="H108" s="294"/>
      <c r="I108" s="266"/>
      <c r="J108" s="264"/>
      <c r="K108" s="439"/>
      <c r="L108" s="438"/>
    </row>
    <row r="109" spans="2:12">
      <c r="B109" s="456" t="s">
        <v>1134</v>
      </c>
      <c r="C109" s="457" t="s">
        <v>3308</v>
      </c>
      <c r="D109" s="456" t="s">
        <v>1134</v>
      </c>
      <c r="E109" s="457" t="s">
        <v>3309</v>
      </c>
      <c r="F109" s="458" t="s">
        <v>3310</v>
      </c>
      <c r="G109" s="265"/>
      <c r="H109" s="294"/>
      <c r="I109" s="266"/>
      <c r="J109" s="264"/>
      <c r="K109" s="439"/>
      <c r="L109" s="438"/>
    </row>
    <row r="110" spans="2:12">
      <c r="B110" s="450" t="s">
        <v>1134</v>
      </c>
      <c r="C110" s="451" t="s">
        <v>2154</v>
      </c>
      <c r="D110" s="450" t="s">
        <v>1134</v>
      </c>
      <c r="E110" s="451" t="s">
        <v>441</v>
      </c>
      <c r="F110" s="459" t="s">
        <v>933</v>
      </c>
      <c r="G110" s="288"/>
      <c r="H110" s="294"/>
      <c r="I110" s="266"/>
      <c r="J110" s="264"/>
      <c r="K110" s="439"/>
      <c r="L110" s="438"/>
    </row>
    <row r="111" spans="2:12">
      <c r="B111" s="453" t="s">
        <v>1136</v>
      </c>
      <c r="C111" s="454" t="s">
        <v>1374</v>
      </c>
      <c r="D111" s="453" t="s">
        <v>1136</v>
      </c>
      <c r="E111" s="454" t="s">
        <v>1563</v>
      </c>
      <c r="F111" s="455" t="s">
        <v>934</v>
      </c>
      <c r="G111" s="281" t="s">
        <v>3311</v>
      </c>
      <c r="H111" s="280" t="s">
        <v>1137</v>
      </c>
      <c r="I111" s="266"/>
      <c r="J111" s="264"/>
      <c r="K111" s="439"/>
      <c r="L111" s="438"/>
    </row>
    <row r="112" spans="2:12">
      <c r="B112" s="456" t="s">
        <v>1136</v>
      </c>
      <c r="C112" s="457" t="s">
        <v>2134</v>
      </c>
      <c r="D112" s="456" t="s">
        <v>1136</v>
      </c>
      <c r="E112" s="457" t="s">
        <v>1669</v>
      </c>
      <c r="F112" s="458" t="s">
        <v>935</v>
      </c>
      <c r="G112" s="265"/>
      <c r="H112" s="264"/>
      <c r="I112" s="266"/>
      <c r="J112" s="264"/>
      <c r="K112" s="439"/>
      <c r="L112" s="438"/>
    </row>
    <row r="113" spans="2:12">
      <c r="B113" s="450" t="s">
        <v>1136</v>
      </c>
      <c r="C113" s="451" t="s">
        <v>2138</v>
      </c>
      <c r="D113" s="450" t="s">
        <v>1136</v>
      </c>
      <c r="E113" s="451" t="s">
        <v>1791</v>
      </c>
      <c r="F113" s="459" t="s">
        <v>936</v>
      </c>
      <c r="G113" s="288"/>
      <c r="H113" s="286"/>
      <c r="I113" s="308"/>
      <c r="J113" s="286"/>
      <c r="K113" s="439"/>
      <c r="L113" s="438"/>
    </row>
    <row r="114" spans="2:12">
      <c r="B114" s="453" t="s">
        <v>1138</v>
      </c>
      <c r="C114" s="454" t="s">
        <v>1374</v>
      </c>
      <c r="D114" s="453" t="s">
        <v>1138</v>
      </c>
      <c r="E114" s="454" t="s">
        <v>1563</v>
      </c>
      <c r="F114" s="455" t="s">
        <v>937</v>
      </c>
      <c r="G114" s="281" t="s">
        <v>3312</v>
      </c>
      <c r="H114" s="320" t="s">
        <v>3313</v>
      </c>
      <c r="I114" s="281" t="s">
        <v>3314</v>
      </c>
      <c r="J114" s="280" t="s">
        <v>3313</v>
      </c>
      <c r="K114" s="439"/>
      <c r="L114" s="438"/>
    </row>
    <row r="115" spans="2:12">
      <c r="B115" s="450" t="s">
        <v>1138</v>
      </c>
      <c r="C115" s="451" t="s">
        <v>2134</v>
      </c>
      <c r="D115" s="450" t="s">
        <v>1138</v>
      </c>
      <c r="E115" s="451" t="s">
        <v>1669</v>
      </c>
      <c r="F115" s="459" t="s">
        <v>3315</v>
      </c>
      <c r="G115" s="288"/>
      <c r="H115" s="337"/>
      <c r="I115" s="288"/>
      <c r="J115" s="338"/>
      <c r="K115" s="439"/>
      <c r="L115" s="438"/>
    </row>
    <row r="116" spans="2:12">
      <c r="B116" s="460" t="s">
        <v>1140</v>
      </c>
      <c r="C116" s="461" t="s">
        <v>1374</v>
      </c>
      <c r="D116" s="460" t="s">
        <v>1140</v>
      </c>
      <c r="E116" s="461" t="s">
        <v>1563</v>
      </c>
      <c r="F116" s="438" t="s">
        <v>939</v>
      </c>
      <c r="G116" s="341" t="s">
        <v>3316</v>
      </c>
      <c r="H116" s="294" t="s">
        <v>3317</v>
      </c>
      <c r="I116" s="341" t="s">
        <v>3318</v>
      </c>
      <c r="J116" s="264" t="s">
        <v>3317</v>
      </c>
      <c r="K116" s="464"/>
      <c r="L116" s="438"/>
    </row>
    <row r="117" spans="2:12">
      <c r="B117" s="450" t="s">
        <v>3319</v>
      </c>
      <c r="C117" s="451" t="s">
        <v>1374</v>
      </c>
      <c r="D117" s="450" t="s">
        <v>1141</v>
      </c>
      <c r="E117" s="451" t="s">
        <v>1563</v>
      </c>
      <c r="F117" s="462" t="s">
        <v>3320</v>
      </c>
      <c r="G117" s="341" t="s">
        <v>3319</v>
      </c>
      <c r="H117" s="343" t="s">
        <v>3321</v>
      </c>
      <c r="I117" s="318" t="s">
        <v>3322</v>
      </c>
      <c r="J117" s="280" t="s">
        <v>1589</v>
      </c>
      <c r="K117" s="463" t="s">
        <v>3323</v>
      </c>
      <c r="L117" s="447" t="s">
        <v>3324</v>
      </c>
    </row>
    <row r="118" spans="2:12">
      <c r="B118" s="453" t="s">
        <v>1143</v>
      </c>
      <c r="C118" s="454" t="s">
        <v>1374</v>
      </c>
      <c r="D118" s="453" t="s">
        <v>1143</v>
      </c>
      <c r="E118" s="454" t="s">
        <v>1563</v>
      </c>
      <c r="F118" s="455" t="s">
        <v>3325</v>
      </c>
      <c r="G118" s="281" t="s">
        <v>3326</v>
      </c>
      <c r="H118" s="280" t="s">
        <v>1144</v>
      </c>
      <c r="I118" s="266"/>
      <c r="J118" s="264"/>
      <c r="K118" s="439"/>
      <c r="L118" s="438"/>
    </row>
    <row r="119" spans="2:12">
      <c r="B119" s="456" t="s">
        <v>1143</v>
      </c>
      <c r="C119" s="457" t="s">
        <v>2134</v>
      </c>
      <c r="D119" s="456" t="s">
        <v>1143</v>
      </c>
      <c r="E119" s="457" t="s">
        <v>1669</v>
      </c>
      <c r="F119" s="458" t="s">
        <v>3327</v>
      </c>
      <c r="G119" s="265"/>
      <c r="H119" s="264"/>
      <c r="I119" s="266"/>
      <c r="J119" s="264"/>
      <c r="K119" s="439"/>
      <c r="L119" s="438"/>
    </row>
    <row r="120" spans="2:12">
      <c r="B120" s="450" t="s">
        <v>1143</v>
      </c>
      <c r="C120" s="451" t="s">
        <v>3328</v>
      </c>
      <c r="D120" s="450" t="s">
        <v>1143</v>
      </c>
      <c r="E120" s="451" t="s">
        <v>3232</v>
      </c>
      <c r="F120" s="459" t="s">
        <v>3329</v>
      </c>
      <c r="G120" s="288"/>
      <c r="H120" s="286"/>
      <c r="I120" s="266"/>
      <c r="J120" s="264"/>
      <c r="K120" s="439"/>
      <c r="L120" s="438"/>
    </row>
    <row r="121" spans="2:12">
      <c r="B121" s="460" t="s">
        <v>1145</v>
      </c>
      <c r="C121" s="461" t="s">
        <v>1374</v>
      </c>
      <c r="D121" s="460" t="s">
        <v>1145</v>
      </c>
      <c r="E121" s="461" t="s">
        <v>1563</v>
      </c>
      <c r="F121" s="462" t="s">
        <v>944</v>
      </c>
      <c r="G121" s="341" t="s">
        <v>3330</v>
      </c>
      <c r="H121" s="343" t="s">
        <v>944</v>
      </c>
      <c r="I121" s="266"/>
      <c r="J121" s="264"/>
      <c r="K121" s="439"/>
      <c r="L121" s="438"/>
    </row>
    <row r="122" spans="2:12">
      <c r="B122" s="460" t="s">
        <v>1146</v>
      </c>
      <c r="C122" s="461" t="s">
        <v>1374</v>
      </c>
      <c r="D122" s="460" t="s">
        <v>1146</v>
      </c>
      <c r="E122" s="461" t="s">
        <v>1563</v>
      </c>
      <c r="F122" s="462" t="s">
        <v>945</v>
      </c>
      <c r="G122" s="341" t="s">
        <v>3331</v>
      </c>
      <c r="H122" s="343" t="s">
        <v>945</v>
      </c>
      <c r="I122" s="266"/>
      <c r="J122" s="264"/>
      <c r="K122" s="439"/>
      <c r="L122" s="438"/>
    </row>
    <row r="123" spans="2:12">
      <c r="B123" s="445" t="s">
        <v>3332</v>
      </c>
      <c r="C123" s="446" t="s">
        <v>3271</v>
      </c>
      <c r="D123" s="445"/>
      <c r="E123" s="465"/>
      <c r="F123" s="438" t="s">
        <v>947</v>
      </c>
      <c r="G123" s="318" t="s">
        <v>3332</v>
      </c>
      <c r="H123" s="280" t="s">
        <v>2447</v>
      </c>
      <c r="I123" s="266"/>
      <c r="J123" s="264"/>
      <c r="K123" s="439"/>
      <c r="L123" s="438"/>
    </row>
    <row r="124" spans="2:12">
      <c r="B124" s="436"/>
      <c r="C124" s="437"/>
      <c r="D124" s="436" t="s">
        <v>1147</v>
      </c>
      <c r="E124" s="468" t="s">
        <v>3272</v>
      </c>
      <c r="F124" s="438" t="s">
        <v>946</v>
      </c>
      <c r="G124" s="266"/>
      <c r="H124" s="294"/>
      <c r="I124" s="266"/>
      <c r="J124" s="264"/>
      <c r="K124" s="439"/>
      <c r="L124" s="438"/>
    </row>
    <row r="125" spans="2:12">
      <c r="B125" s="450"/>
      <c r="C125" s="451"/>
      <c r="D125" s="450" t="s">
        <v>1147</v>
      </c>
      <c r="E125" s="451" t="s">
        <v>441</v>
      </c>
      <c r="F125" s="438" t="s">
        <v>2449</v>
      </c>
      <c r="G125" s="308"/>
      <c r="H125" s="286"/>
      <c r="I125" s="308"/>
      <c r="J125" s="286"/>
      <c r="K125" s="439"/>
      <c r="L125" s="438"/>
    </row>
    <row r="126" spans="2:12">
      <c r="B126" s="453" t="s">
        <v>1148</v>
      </c>
      <c r="C126" s="454" t="s">
        <v>1374</v>
      </c>
      <c r="D126" s="453" t="s">
        <v>1148</v>
      </c>
      <c r="E126" s="454" t="s">
        <v>1563</v>
      </c>
      <c r="F126" s="455" t="s">
        <v>950</v>
      </c>
      <c r="G126" s="318" t="s">
        <v>3333</v>
      </c>
      <c r="H126" s="280" t="s">
        <v>3334</v>
      </c>
      <c r="I126" s="318" t="s">
        <v>3335</v>
      </c>
      <c r="J126" s="280" t="s">
        <v>2452</v>
      </c>
      <c r="K126" s="439"/>
      <c r="L126" s="438"/>
    </row>
    <row r="127" spans="2:12">
      <c r="B127" s="450" t="s">
        <v>1148</v>
      </c>
      <c r="C127" s="451" t="s">
        <v>2134</v>
      </c>
      <c r="D127" s="450" t="s">
        <v>1148</v>
      </c>
      <c r="E127" s="451" t="s">
        <v>3285</v>
      </c>
      <c r="F127" s="444" t="s">
        <v>951</v>
      </c>
      <c r="G127" s="308"/>
      <c r="H127" s="286"/>
      <c r="I127" s="266"/>
      <c r="J127" s="268"/>
      <c r="K127" s="439"/>
      <c r="L127" s="438"/>
    </row>
    <row r="128" spans="2:12">
      <c r="B128" s="460" t="s">
        <v>1150</v>
      </c>
      <c r="C128" s="461" t="s">
        <v>3271</v>
      </c>
      <c r="D128" s="460" t="s">
        <v>1150</v>
      </c>
      <c r="E128" s="461" t="s">
        <v>3276</v>
      </c>
      <c r="F128" s="462" t="s">
        <v>952</v>
      </c>
      <c r="G128" s="288" t="s">
        <v>3336</v>
      </c>
      <c r="H128" s="343" t="s">
        <v>952</v>
      </c>
      <c r="I128" s="266"/>
      <c r="J128" s="264"/>
      <c r="K128" s="439"/>
      <c r="L128" s="438"/>
    </row>
    <row r="129" spans="2:12">
      <c r="B129" s="453" t="s">
        <v>1151</v>
      </c>
      <c r="C129" s="454" t="s">
        <v>1374</v>
      </c>
      <c r="D129" s="453" t="s">
        <v>1151</v>
      </c>
      <c r="E129" s="454" t="s">
        <v>1563</v>
      </c>
      <c r="F129" s="441" t="s">
        <v>953</v>
      </c>
      <c r="G129" s="318" t="s">
        <v>3337</v>
      </c>
      <c r="H129" s="280" t="s">
        <v>954</v>
      </c>
      <c r="I129" s="266"/>
      <c r="J129" s="264"/>
      <c r="K129" s="439"/>
      <c r="L129" s="438"/>
    </row>
    <row r="130" spans="2:12">
      <c r="B130" s="456" t="s">
        <v>3337</v>
      </c>
      <c r="C130" s="457" t="s">
        <v>2134</v>
      </c>
      <c r="D130" s="456" t="s">
        <v>3337</v>
      </c>
      <c r="E130" s="457" t="s">
        <v>1669</v>
      </c>
      <c r="F130" s="458" t="s">
        <v>948</v>
      </c>
      <c r="G130" s="266"/>
      <c r="H130" s="264"/>
      <c r="I130" s="266"/>
      <c r="J130" s="264"/>
      <c r="K130" s="439"/>
      <c r="L130" s="438"/>
    </row>
    <row r="131" spans="2:12">
      <c r="B131" s="442" t="s">
        <v>3337</v>
      </c>
      <c r="C131" s="443" t="s">
        <v>3271</v>
      </c>
      <c r="D131" s="442"/>
      <c r="E131" s="443"/>
      <c r="F131" s="444" t="s">
        <v>954</v>
      </c>
      <c r="G131" s="266"/>
      <c r="H131" s="264"/>
      <c r="I131" s="266"/>
      <c r="J131" s="264"/>
      <c r="K131" s="439"/>
      <c r="L131" s="438"/>
    </row>
    <row r="132" spans="2:12">
      <c r="B132" s="436"/>
      <c r="C132" s="437"/>
      <c r="D132" s="436" t="s">
        <v>3337</v>
      </c>
      <c r="E132" s="437" t="s">
        <v>3272</v>
      </c>
      <c r="F132" s="438" t="s">
        <v>3338</v>
      </c>
      <c r="G132" s="266"/>
      <c r="H132" s="264"/>
      <c r="I132" s="266"/>
      <c r="J132" s="264"/>
      <c r="K132" s="439"/>
      <c r="L132" s="438"/>
    </row>
    <row r="133" spans="2:12">
      <c r="B133" s="450"/>
      <c r="C133" s="451"/>
      <c r="D133" s="450" t="s">
        <v>1151</v>
      </c>
      <c r="E133" s="451" t="s">
        <v>441</v>
      </c>
      <c r="F133" s="452" t="s">
        <v>2461</v>
      </c>
      <c r="G133" s="344"/>
      <c r="H133" s="286"/>
      <c r="I133" s="344"/>
      <c r="J133" s="286"/>
      <c r="K133" s="470"/>
      <c r="L133" s="452"/>
    </row>
    <row r="134" spans="2:12">
      <c r="B134" s="453" t="s">
        <v>1152</v>
      </c>
      <c r="C134" s="454" t="s">
        <v>1374</v>
      </c>
      <c r="D134" s="453" t="s">
        <v>1152</v>
      </c>
      <c r="E134" s="454" t="s">
        <v>1563</v>
      </c>
      <c r="F134" s="455" t="s">
        <v>955</v>
      </c>
      <c r="G134" s="318" t="s">
        <v>3339</v>
      </c>
      <c r="H134" s="320" t="s">
        <v>2463</v>
      </c>
      <c r="I134" s="318" t="s">
        <v>3340</v>
      </c>
      <c r="J134" s="280" t="s">
        <v>2465</v>
      </c>
      <c r="K134" s="463" t="s">
        <v>3341</v>
      </c>
      <c r="L134" s="447" t="s">
        <v>1625</v>
      </c>
    </row>
    <row r="135" spans="2:12">
      <c r="B135" s="456" t="s">
        <v>1152</v>
      </c>
      <c r="C135" s="457" t="s">
        <v>2134</v>
      </c>
      <c r="D135" s="456" t="s">
        <v>1152</v>
      </c>
      <c r="E135" s="457" t="s">
        <v>1669</v>
      </c>
      <c r="F135" s="458" t="s">
        <v>2467</v>
      </c>
      <c r="G135" s="266"/>
      <c r="H135" s="346"/>
      <c r="I135" s="266"/>
      <c r="J135" s="264"/>
      <c r="K135" s="439"/>
      <c r="L135" s="438"/>
    </row>
    <row r="136" spans="2:12">
      <c r="B136" s="450" t="s">
        <v>1152</v>
      </c>
      <c r="C136" s="451" t="s">
        <v>2138</v>
      </c>
      <c r="D136" s="450" t="s">
        <v>1152</v>
      </c>
      <c r="E136" s="451" t="s">
        <v>1791</v>
      </c>
      <c r="F136" s="459" t="s">
        <v>957</v>
      </c>
      <c r="G136" s="308"/>
      <c r="H136" s="289"/>
      <c r="I136" s="266"/>
      <c r="J136" s="264"/>
      <c r="K136" s="439"/>
      <c r="L136" s="438"/>
    </row>
    <row r="137" spans="2:12">
      <c r="B137" s="445" t="s">
        <v>1154</v>
      </c>
      <c r="C137" s="446" t="s">
        <v>2154</v>
      </c>
      <c r="D137" s="445"/>
      <c r="E137" s="446"/>
      <c r="F137" s="447" t="s">
        <v>1155</v>
      </c>
      <c r="G137" s="318" t="s">
        <v>3342</v>
      </c>
      <c r="H137" s="280" t="s">
        <v>1155</v>
      </c>
      <c r="I137" s="266"/>
      <c r="J137" s="264"/>
      <c r="K137" s="439"/>
      <c r="L137" s="438"/>
    </row>
    <row r="138" spans="2:12">
      <c r="B138" s="436"/>
      <c r="C138" s="437"/>
      <c r="D138" s="436" t="s">
        <v>1154</v>
      </c>
      <c r="E138" s="437" t="s">
        <v>381</v>
      </c>
      <c r="F138" s="438" t="s">
        <v>958</v>
      </c>
      <c r="G138" s="266"/>
      <c r="H138" s="264"/>
      <c r="I138" s="266"/>
      <c r="J138" s="264"/>
      <c r="K138" s="439"/>
      <c r="L138" s="438"/>
    </row>
    <row r="139" spans="2:12">
      <c r="B139" s="450"/>
      <c r="C139" s="451"/>
      <c r="D139" s="450" t="s">
        <v>1154</v>
      </c>
      <c r="E139" s="451" t="s">
        <v>441</v>
      </c>
      <c r="F139" s="452" t="s">
        <v>2469</v>
      </c>
      <c r="G139" s="308"/>
      <c r="H139" s="286"/>
      <c r="I139" s="308"/>
      <c r="J139" s="264"/>
      <c r="K139" s="439"/>
      <c r="L139" s="438"/>
    </row>
    <row r="140" spans="2:12">
      <c r="B140" s="453" t="s">
        <v>3343</v>
      </c>
      <c r="C140" s="454" t="s">
        <v>1374</v>
      </c>
      <c r="D140" s="453" t="s">
        <v>3343</v>
      </c>
      <c r="E140" s="454" t="s">
        <v>3262</v>
      </c>
      <c r="F140" s="455" t="s">
        <v>3344</v>
      </c>
      <c r="G140" s="318" t="s">
        <v>3343</v>
      </c>
      <c r="H140" s="280" t="s">
        <v>1157</v>
      </c>
      <c r="I140" s="318" t="s">
        <v>3345</v>
      </c>
      <c r="J140" s="280" t="s">
        <v>1157</v>
      </c>
      <c r="K140" s="439"/>
      <c r="L140" s="438"/>
    </row>
    <row r="141" spans="2:12">
      <c r="B141" s="456" t="s">
        <v>3343</v>
      </c>
      <c r="C141" s="457" t="s">
        <v>3284</v>
      </c>
      <c r="D141" s="456" t="s">
        <v>3343</v>
      </c>
      <c r="E141" s="457" t="s">
        <v>3285</v>
      </c>
      <c r="F141" s="458" t="s">
        <v>3346</v>
      </c>
      <c r="G141" s="266"/>
      <c r="H141" s="264"/>
      <c r="I141" s="266"/>
      <c r="J141" s="264"/>
      <c r="K141" s="439"/>
      <c r="L141" s="438"/>
    </row>
    <row r="142" spans="2:12">
      <c r="B142" s="448" t="s">
        <v>3343</v>
      </c>
      <c r="C142" s="449" t="s">
        <v>3308</v>
      </c>
      <c r="D142" s="448" t="s">
        <v>3343</v>
      </c>
      <c r="E142" s="449" t="s">
        <v>3309</v>
      </c>
      <c r="F142" s="458" t="s">
        <v>961</v>
      </c>
      <c r="G142" s="266"/>
      <c r="H142" s="264"/>
      <c r="I142" s="266"/>
      <c r="J142" s="264"/>
      <c r="K142" s="439"/>
      <c r="L142" s="438"/>
    </row>
    <row r="143" spans="2:12">
      <c r="B143" s="450" t="s">
        <v>3343</v>
      </c>
      <c r="C143" s="451" t="s">
        <v>3271</v>
      </c>
      <c r="D143" s="450" t="s">
        <v>3343</v>
      </c>
      <c r="E143" s="451" t="s">
        <v>3276</v>
      </c>
      <c r="F143" s="459" t="s">
        <v>2476</v>
      </c>
      <c r="G143" s="308"/>
      <c r="H143" s="286"/>
      <c r="I143" s="308"/>
      <c r="J143" s="286"/>
      <c r="K143" s="439"/>
      <c r="L143" s="438"/>
    </row>
    <row r="144" spans="2:12">
      <c r="B144" s="453" t="s">
        <v>3347</v>
      </c>
      <c r="C144" s="454" t="s">
        <v>1374</v>
      </c>
      <c r="D144" s="453" t="s">
        <v>3347</v>
      </c>
      <c r="E144" s="454" t="s">
        <v>1563</v>
      </c>
      <c r="F144" s="455" t="s">
        <v>963</v>
      </c>
      <c r="G144" s="318" t="s">
        <v>3347</v>
      </c>
      <c r="H144" s="280" t="s">
        <v>963</v>
      </c>
      <c r="I144" s="318" t="s">
        <v>3348</v>
      </c>
      <c r="J144" s="347" t="s">
        <v>1643</v>
      </c>
      <c r="K144" s="439"/>
      <c r="L144" s="438"/>
    </row>
    <row r="145" spans="2:12">
      <c r="B145" s="450"/>
      <c r="C145" s="451"/>
      <c r="D145" s="450" t="s">
        <v>3347</v>
      </c>
      <c r="E145" s="451" t="s">
        <v>3349</v>
      </c>
      <c r="F145" s="452" t="s">
        <v>1644</v>
      </c>
      <c r="G145" s="308"/>
      <c r="H145" s="286"/>
      <c r="I145" s="266"/>
      <c r="J145" s="348"/>
      <c r="K145" s="439"/>
      <c r="L145" s="438"/>
    </row>
    <row r="146" spans="2:12">
      <c r="B146" s="453" t="s">
        <v>3350</v>
      </c>
      <c r="C146" s="454" t="s">
        <v>1374</v>
      </c>
      <c r="D146" s="453" t="s">
        <v>3350</v>
      </c>
      <c r="E146" s="454" t="s">
        <v>1563</v>
      </c>
      <c r="F146" s="455" t="s">
        <v>964</v>
      </c>
      <c r="G146" s="318" t="s">
        <v>3350</v>
      </c>
      <c r="H146" s="280" t="s">
        <v>1160</v>
      </c>
      <c r="I146" s="266"/>
      <c r="J146" s="264"/>
      <c r="K146" s="439"/>
      <c r="L146" s="438"/>
    </row>
    <row r="147" spans="2:12">
      <c r="B147" s="450" t="s">
        <v>3350</v>
      </c>
      <c r="C147" s="451" t="s">
        <v>2134</v>
      </c>
      <c r="D147" s="450" t="s">
        <v>3350</v>
      </c>
      <c r="E147" s="451" t="s">
        <v>1669</v>
      </c>
      <c r="F147" s="459" t="s">
        <v>965</v>
      </c>
      <c r="G147" s="308"/>
      <c r="H147" s="286"/>
      <c r="I147" s="266"/>
      <c r="J147" s="264"/>
      <c r="K147" s="439"/>
      <c r="L147" s="438"/>
    </row>
    <row r="148" spans="2:12">
      <c r="B148" s="453" t="s">
        <v>3351</v>
      </c>
      <c r="C148" s="454" t="s">
        <v>1374</v>
      </c>
      <c r="D148" s="453" t="s">
        <v>3351</v>
      </c>
      <c r="E148" s="454" t="s">
        <v>1563</v>
      </c>
      <c r="F148" s="455" t="s">
        <v>966</v>
      </c>
      <c r="G148" s="349">
        <v>1633</v>
      </c>
      <c r="H148" s="280" t="s">
        <v>1162</v>
      </c>
      <c r="I148" s="350"/>
      <c r="J148" s="264"/>
      <c r="K148" s="471"/>
      <c r="L148" s="438"/>
    </row>
    <row r="149" spans="2:12">
      <c r="B149" s="450" t="s">
        <v>3351</v>
      </c>
      <c r="C149" s="451" t="s">
        <v>2134</v>
      </c>
      <c r="D149" s="450" t="s">
        <v>3351</v>
      </c>
      <c r="E149" s="451" t="s">
        <v>1669</v>
      </c>
      <c r="F149" s="459" t="s">
        <v>967</v>
      </c>
      <c r="G149" s="308"/>
      <c r="H149" s="286"/>
      <c r="I149" s="308"/>
      <c r="J149" s="286"/>
      <c r="K149" s="439"/>
      <c r="L149" s="438"/>
    </row>
    <row r="150" spans="2:12">
      <c r="B150" s="453" t="s">
        <v>3352</v>
      </c>
      <c r="C150" s="454" t="s">
        <v>1374</v>
      </c>
      <c r="D150" s="453" t="s">
        <v>3352</v>
      </c>
      <c r="E150" s="454" t="s">
        <v>1563</v>
      </c>
      <c r="F150" s="455" t="s">
        <v>968</v>
      </c>
      <c r="G150" s="318" t="s">
        <v>3352</v>
      </c>
      <c r="H150" s="280" t="s">
        <v>1164</v>
      </c>
      <c r="I150" s="318" t="s">
        <v>3353</v>
      </c>
      <c r="J150" s="280" t="s">
        <v>1656</v>
      </c>
      <c r="K150" s="439"/>
      <c r="L150" s="438"/>
    </row>
    <row r="151" spans="2:12">
      <c r="B151" s="450" t="s">
        <v>3352</v>
      </c>
      <c r="C151" s="451" t="s">
        <v>2154</v>
      </c>
      <c r="D151" s="450" t="s">
        <v>3352</v>
      </c>
      <c r="E151" s="451" t="s">
        <v>441</v>
      </c>
      <c r="F151" s="459" t="s">
        <v>969</v>
      </c>
      <c r="G151" s="308"/>
      <c r="H151" s="352"/>
      <c r="I151" s="266"/>
      <c r="J151" s="264"/>
      <c r="K151" s="439"/>
      <c r="L151" s="438"/>
    </row>
    <row r="152" spans="2:12">
      <c r="B152" s="453" t="s">
        <v>3354</v>
      </c>
      <c r="C152" s="454" t="s">
        <v>3355</v>
      </c>
      <c r="D152" s="453" t="s">
        <v>3356</v>
      </c>
      <c r="E152" s="454" t="s">
        <v>3262</v>
      </c>
      <c r="F152" s="455" t="s">
        <v>970</v>
      </c>
      <c r="G152" s="318" t="s">
        <v>3356</v>
      </c>
      <c r="H152" s="354" t="s">
        <v>1166</v>
      </c>
      <c r="I152" s="266"/>
      <c r="J152" s="264"/>
      <c r="K152" s="439"/>
      <c r="L152" s="438"/>
    </row>
    <row r="153" spans="2:12">
      <c r="B153" s="450" t="s">
        <v>3354</v>
      </c>
      <c r="C153" s="451" t="s">
        <v>3328</v>
      </c>
      <c r="D153" s="450" t="s">
        <v>3356</v>
      </c>
      <c r="E153" s="451" t="s">
        <v>441</v>
      </c>
      <c r="F153" s="452" t="s">
        <v>2490</v>
      </c>
      <c r="G153" s="308"/>
      <c r="H153" s="286"/>
      <c r="I153" s="308"/>
      <c r="J153" s="286"/>
      <c r="K153" s="464"/>
      <c r="L153" s="452"/>
    </row>
    <row r="154" spans="2:12">
      <c r="B154" s="445" t="s">
        <v>1167</v>
      </c>
      <c r="C154" s="446" t="s">
        <v>1374</v>
      </c>
      <c r="D154" s="445" t="s">
        <v>1167</v>
      </c>
      <c r="E154" s="446" t="s">
        <v>1563</v>
      </c>
      <c r="F154" s="462" t="s">
        <v>784</v>
      </c>
      <c r="G154" s="355" t="s">
        <v>3357</v>
      </c>
      <c r="H154" s="343" t="s">
        <v>2492</v>
      </c>
      <c r="I154" s="355" t="s">
        <v>3358</v>
      </c>
      <c r="J154" s="343" t="s">
        <v>2492</v>
      </c>
      <c r="K154" s="472" t="s">
        <v>3359</v>
      </c>
      <c r="L154" s="447" t="s">
        <v>3360</v>
      </c>
    </row>
    <row r="155" spans="2:12">
      <c r="B155" s="460" t="s">
        <v>1168</v>
      </c>
      <c r="C155" s="461" t="s">
        <v>1374</v>
      </c>
      <c r="D155" s="460" t="s">
        <v>1168</v>
      </c>
      <c r="E155" s="461" t="s">
        <v>1563</v>
      </c>
      <c r="F155" s="462" t="s">
        <v>971</v>
      </c>
      <c r="G155" s="355" t="s">
        <v>3361</v>
      </c>
      <c r="H155" s="343" t="s">
        <v>971</v>
      </c>
      <c r="I155" s="355" t="s">
        <v>3362</v>
      </c>
      <c r="J155" s="343" t="s">
        <v>971</v>
      </c>
      <c r="K155" s="463" t="s">
        <v>3363</v>
      </c>
      <c r="L155" s="447" t="s">
        <v>1670</v>
      </c>
    </row>
    <row r="156" spans="2:12">
      <c r="B156" s="445" t="s">
        <v>1169</v>
      </c>
      <c r="C156" s="446" t="s">
        <v>1374</v>
      </c>
      <c r="D156" s="445"/>
      <c r="E156" s="446"/>
      <c r="F156" s="447" t="s">
        <v>1170</v>
      </c>
      <c r="G156" s="318" t="s">
        <v>3364</v>
      </c>
      <c r="H156" s="280" t="s">
        <v>1170</v>
      </c>
      <c r="I156" s="318" t="s">
        <v>3365</v>
      </c>
      <c r="J156" s="280" t="s">
        <v>2501</v>
      </c>
      <c r="K156" s="439"/>
      <c r="L156" s="438"/>
    </row>
    <row r="157" spans="2:12">
      <c r="B157" s="436"/>
      <c r="C157" s="437"/>
      <c r="D157" s="436" t="s">
        <v>1169</v>
      </c>
      <c r="E157" s="437" t="s">
        <v>1563</v>
      </c>
      <c r="F157" s="438" t="s">
        <v>972</v>
      </c>
      <c r="G157" s="266"/>
      <c r="H157" s="264"/>
      <c r="I157" s="266"/>
      <c r="J157" s="264"/>
      <c r="K157" s="439"/>
      <c r="L157" s="438"/>
    </row>
    <row r="158" spans="2:12">
      <c r="B158" s="436"/>
      <c r="C158" s="437"/>
      <c r="D158" s="436" t="s">
        <v>1169</v>
      </c>
      <c r="E158" s="437" t="s">
        <v>1580</v>
      </c>
      <c r="F158" s="438" t="s">
        <v>973</v>
      </c>
      <c r="G158" s="266"/>
      <c r="H158" s="264"/>
      <c r="I158" s="266"/>
      <c r="J158" s="264"/>
      <c r="K158" s="439"/>
      <c r="L158" s="438"/>
    </row>
    <row r="159" spans="2:12">
      <c r="B159" s="436"/>
      <c r="C159" s="437"/>
      <c r="D159" s="436" t="s">
        <v>1169</v>
      </c>
      <c r="E159" s="437" t="s">
        <v>1585</v>
      </c>
      <c r="F159" s="438" t="s">
        <v>974</v>
      </c>
      <c r="G159" s="266"/>
      <c r="H159" s="264"/>
      <c r="I159" s="266"/>
      <c r="J159" s="264"/>
      <c r="K159" s="439"/>
      <c r="L159" s="438"/>
    </row>
    <row r="160" spans="2:12">
      <c r="B160" s="450"/>
      <c r="C160" s="451"/>
      <c r="D160" s="450" t="s">
        <v>1169</v>
      </c>
      <c r="E160" s="451" t="s">
        <v>1655</v>
      </c>
      <c r="F160" s="452" t="s">
        <v>975</v>
      </c>
      <c r="G160" s="308"/>
      <c r="H160" s="286"/>
      <c r="I160" s="266"/>
      <c r="J160" s="264"/>
      <c r="K160" s="439"/>
      <c r="L160" s="438"/>
    </row>
    <row r="161" spans="2:12">
      <c r="B161" s="445" t="s">
        <v>1171</v>
      </c>
      <c r="C161" s="446" t="s">
        <v>1374</v>
      </c>
      <c r="D161" s="445"/>
      <c r="E161" s="446"/>
      <c r="F161" s="447" t="s">
        <v>1678</v>
      </c>
      <c r="G161" s="318" t="s">
        <v>3366</v>
      </c>
      <c r="H161" s="320" t="s">
        <v>2503</v>
      </c>
      <c r="I161" s="266"/>
      <c r="J161" s="264"/>
      <c r="K161" s="439"/>
      <c r="L161" s="438"/>
    </row>
    <row r="162" spans="2:12">
      <c r="B162" s="436"/>
      <c r="C162" s="437"/>
      <c r="D162" s="436" t="s">
        <v>1171</v>
      </c>
      <c r="E162" s="437" t="s">
        <v>1563</v>
      </c>
      <c r="F162" s="438" t="s">
        <v>976</v>
      </c>
      <c r="G162" s="266"/>
      <c r="H162" s="294"/>
      <c r="I162" s="266"/>
      <c r="J162" s="264"/>
      <c r="K162" s="439"/>
      <c r="L162" s="438"/>
    </row>
    <row r="163" spans="2:12">
      <c r="B163" s="436"/>
      <c r="C163" s="437"/>
      <c r="D163" s="436" t="s">
        <v>1171</v>
      </c>
      <c r="E163" s="437" t="s">
        <v>1580</v>
      </c>
      <c r="F163" s="438" t="s">
        <v>977</v>
      </c>
      <c r="G163" s="266"/>
      <c r="H163" s="264"/>
      <c r="I163" s="266"/>
      <c r="J163" s="264"/>
      <c r="K163" s="439"/>
      <c r="L163" s="438"/>
    </row>
    <row r="164" spans="2:12">
      <c r="B164" s="450"/>
      <c r="C164" s="451"/>
      <c r="D164" s="450" t="s">
        <v>1171</v>
      </c>
      <c r="E164" s="451" t="s">
        <v>1655</v>
      </c>
      <c r="F164" s="452" t="s">
        <v>978</v>
      </c>
      <c r="G164" s="266"/>
      <c r="H164" s="264"/>
      <c r="I164" s="266"/>
      <c r="J164" s="264"/>
      <c r="K164" s="439"/>
      <c r="L164" s="438"/>
    </row>
    <row r="165" spans="2:12">
      <c r="B165" s="460" t="s">
        <v>1171</v>
      </c>
      <c r="C165" s="461" t="s">
        <v>2134</v>
      </c>
      <c r="D165" s="460" t="s">
        <v>1171</v>
      </c>
      <c r="E165" s="461" t="s">
        <v>1669</v>
      </c>
      <c r="F165" s="462" t="s">
        <v>748</v>
      </c>
      <c r="G165" s="266"/>
      <c r="H165" s="264"/>
      <c r="I165" s="266"/>
      <c r="J165" s="264"/>
      <c r="K165" s="439"/>
      <c r="L165" s="438"/>
    </row>
    <row r="166" spans="2:12">
      <c r="B166" s="436" t="s">
        <v>1171</v>
      </c>
      <c r="C166" s="437" t="s">
        <v>2138</v>
      </c>
      <c r="D166" s="436"/>
      <c r="E166" s="437"/>
      <c r="F166" s="438" t="s">
        <v>979</v>
      </c>
      <c r="G166" s="266"/>
      <c r="H166" s="264"/>
      <c r="I166" s="266"/>
      <c r="J166" s="264"/>
      <c r="K166" s="439"/>
      <c r="L166" s="438"/>
    </row>
    <row r="167" spans="2:12">
      <c r="B167" s="436"/>
      <c r="C167" s="437"/>
      <c r="D167" s="436" t="s">
        <v>1171</v>
      </c>
      <c r="E167" s="437" t="s">
        <v>1791</v>
      </c>
      <c r="F167" s="438" t="s">
        <v>980</v>
      </c>
      <c r="G167" s="266"/>
      <c r="H167" s="264"/>
      <c r="I167" s="266"/>
      <c r="J167" s="264"/>
      <c r="K167" s="439"/>
      <c r="L167" s="438"/>
    </row>
    <row r="168" spans="2:12">
      <c r="B168" s="450"/>
      <c r="C168" s="451"/>
      <c r="D168" s="450" t="s">
        <v>1171</v>
      </c>
      <c r="E168" s="451" t="s">
        <v>1803</v>
      </c>
      <c r="F168" s="452" t="s">
        <v>979</v>
      </c>
      <c r="G168" s="266"/>
      <c r="H168" s="264"/>
      <c r="I168" s="266"/>
      <c r="J168" s="264"/>
      <c r="K168" s="439"/>
      <c r="L168" s="438"/>
    </row>
    <row r="169" spans="2:12">
      <c r="B169" s="450" t="s">
        <v>1171</v>
      </c>
      <c r="C169" s="451" t="s">
        <v>2154</v>
      </c>
      <c r="D169" s="450" t="s">
        <v>1171</v>
      </c>
      <c r="E169" s="451" t="s">
        <v>441</v>
      </c>
      <c r="F169" s="452" t="s">
        <v>981</v>
      </c>
      <c r="G169" s="308"/>
      <c r="H169" s="286"/>
      <c r="I169" s="308"/>
      <c r="J169" s="286"/>
      <c r="K169" s="439"/>
      <c r="L169" s="438"/>
    </row>
    <row r="170" spans="2:12">
      <c r="B170" s="445" t="s">
        <v>1172</v>
      </c>
      <c r="C170" s="446" t="s">
        <v>1374</v>
      </c>
      <c r="D170" s="445"/>
      <c r="E170" s="446"/>
      <c r="F170" s="447" t="s">
        <v>1173</v>
      </c>
      <c r="G170" s="318" t="s">
        <v>3367</v>
      </c>
      <c r="H170" s="264" t="s">
        <v>3368</v>
      </c>
      <c r="I170" s="318" t="s">
        <v>3369</v>
      </c>
      <c r="J170" s="280" t="s">
        <v>3370</v>
      </c>
      <c r="K170" s="439"/>
      <c r="L170" s="438"/>
    </row>
    <row r="171" spans="2:12">
      <c r="B171" s="436"/>
      <c r="C171" s="437"/>
      <c r="D171" s="436" t="s">
        <v>1172</v>
      </c>
      <c r="E171" s="437" t="s">
        <v>1563</v>
      </c>
      <c r="F171" s="438" t="s">
        <v>982</v>
      </c>
      <c r="G171" s="266"/>
      <c r="H171" s="264"/>
      <c r="I171" s="266"/>
      <c r="J171" s="264"/>
      <c r="K171" s="439"/>
      <c r="L171" s="438"/>
    </row>
    <row r="172" spans="2:12">
      <c r="B172" s="436"/>
      <c r="C172" s="437"/>
      <c r="D172" s="436" t="s">
        <v>1172</v>
      </c>
      <c r="E172" s="437" t="s">
        <v>1580</v>
      </c>
      <c r="F172" s="438" t="s">
        <v>983</v>
      </c>
      <c r="G172" s="266"/>
      <c r="H172" s="264"/>
      <c r="I172" s="266"/>
      <c r="J172" s="264"/>
      <c r="K172" s="439"/>
      <c r="L172" s="438"/>
    </row>
    <row r="173" spans="2:12">
      <c r="B173" s="448"/>
      <c r="C173" s="449"/>
      <c r="D173" s="448" t="s">
        <v>1172</v>
      </c>
      <c r="E173" s="449" t="s">
        <v>1655</v>
      </c>
      <c r="F173" s="441" t="s">
        <v>984</v>
      </c>
      <c r="G173" s="266"/>
      <c r="H173" s="264"/>
      <c r="I173" s="266"/>
      <c r="J173" s="264"/>
      <c r="K173" s="439"/>
      <c r="L173" s="438"/>
    </row>
    <row r="174" spans="2:12">
      <c r="B174" s="436" t="s">
        <v>1172</v>
      </c>
      <c r="C174" s="437" t="s">
        <v>2134</v>
      </c>
      <c r="D174" s="436"/>
      <c r="E174" s="437"/>
      <c r="F174" s="438" t="s">
        <v>1695</v>
      </c>
      <c r="G174" s="266"/>
      <c r="H174" s="264"/>
      <c r="I174" s="266"/>
      <c r="J174" s="264"/>
      <c r="K174" s="439"/>
      <c r="L174" s="438"/>
    </row>
    <row r="175" spans="2:12">
      <c r="B175" s="436"/>
      <c r="C175" s="437"/>
      <c r="D175" s="436" t="s">
        <v>1172</v>
      </c>
      <c r="E175" s="437" t="s">
        <v>1669</v>
      </c>
      <c r="F175" s="438" t="s">
        <v>985</v>
      </c>
      <c r="G175" s="266"/>
      <c r="H175" s="264"/>
      <c r="I175" s="266"/>
      <c r="J175" s="264"/>
      <c r="K175" s="439"/>
      <c r="L175" s="438"/>
    </row>
    <row r="176" spans="2:12">
      <c r="B176" s="436"/>
      <c r="C176" s="437"/>
      <c r="D176" s="436" t="s">
        <v>1172</v>
      </c>
      <c r="E176" s="437" t="s">
        <v>1672</v>
      </c>
      <c r="F176" s="438" t="s">
        <v>986</v>
      </c>
      <c r="G176" s="266"/>
      <c r="H176" s="264"/>
      <c r="I176" s="266"/>
      <c r="J176" s="264"/>
      <c r="K176" s="439"/>
      <c r="L176" s="438"/>
    </row>
    <row r="177" spans="2:12">
      <c r="B177" s="436"/>
      <c r="C177" s="437"/>
      <c r="D177" s="436" t="s">
        <v>1172</v>
      </c>
      <c r="E177" s="437" t="s">
        <v>1690</v>
      </c>
      <c r="F177" s="438" t="s">
        <v>987</v>
      </c>
      <c r="G177" s="266"/>
      <c r="H177" s="264"/>
      <c r="I177" s="266"/>
      <c r="J177" s="264"/>
      <c r="K177" s="439"/>
      <c r="L177" s="438"/>
    </row>
    <row r="178" spans="2:12">
      <c r="B178" s="450"/>
      <c r="C178" s="451"/>
      <c r="D178" s="450" t="s">
        <v>1172</v>
      </c>
      <c r="E178" s="451" t="s">
        <v>1773</v>
      </c>
      <c r="F178" s="452" t="s">
        <v>988</v>
      </c>
      <c r="G178" s="308"/>
      <c r="H178" s="264"/>
      <c r="I178" s="308"/>
      <c r="J178" s="286"/>
      <c r="K178" s="439"/>
      <c r="L178" s="438"/>
    </row>
    <row r="179" spans="2:12" ht="13.5" customHeight="1">
      <c r="B179" s="445" t="s">
        <v>3371</v>
      </c>
      <c r="C179" s="446" t="s">
        <v>1374</v>
      </c>
      <c r="D179" s="445"/>
      <c r="E179" s="465"/>
      <c r="F179" s="447" t="s">
        <v>1701</v>
      </c>
      <c r="G179" s="318" t="s">
        <v>3371</v>
      </c>
      <c r="H179" s="1347" t="s">
        <v>3372</v>
      </c>
      <c r="I179" s="318" t="s">
        <v>3373</v>
      </c>
      <c r="J179" s="1375" t="s">
        <v>3374</v>
      </c>
      <c r="K179" s="439"/>
      <c r="L179" s="438"/>
    </row>
    <row r="180" spans="2:12">
      <c r="B180" s="436"/>
      <c r="C180" s="437"/>
      <c r="D180" s="436" t="s">
        <v>3371</v>
      </c>
      <c r="E180" s="468" t="s">
        <v>1563</v>
      </c>
      <c r="F180" s="438" t="s">
        <v>3375</v>
      </c>
      <c r="G180" s="266"/>
      <c r="H180" s="1348"/>
      <c r="I180" s="266"/>
      <c r="J180" s="1376"/>
      <c r="K180" s="439"/>
      <c r="L180" s="438"/>
    </row>
    <row r="181" spans="2:12">
      <c r="B181" s="436"/>
      <c r="C181" s="437"/>
      <c r="D181" s="436" t="s">
        <v>1177</v>
      </c>
      <c r="E181" s="468" t="s">
        <v>1580</v>
      </c>
      <c r="F181" s="438" t="s">
        <v>990</v>
      </c>
      <c r="G181" s="266"/>
      <c r="H181" s="264"/>
      <c r="I181" s="266"/>
      <c r="J181" s="1376"/>
      <c r="K181" s="439"/>
      <c r="L181" s="438"/>
    </row>
    <row r="182" spans="2:12">
      <c r="B182" s="436"/>
      <c r="C182" s="437"/>
      <c r="D182" s="436" t="s">
        <v>1177</v>
      </c>
      <c r="E182" s="468" t="s">
        <v>1585</v>
      </c>
      <c r="F182" s="438" t="s">
        <v>991</v>
      </c>
      <c r="G182" s="266"/>
      <c r="H182" s="264"/>
      <c r="I182" s="266"/>
      <c r="J182" s="264"/>
      <c r="K182" s="439"/>
      <c r="L182" s="438"/>
    </row>
    <row r="183" spans="2:12">
      <c r="B183" s="436"/>
      <c r="C183" s="437"/>
      <c r="D183" s="436" t="s">
        <v>1177</v>
      </c>
      <c r="E183" s="468" t="s">
        <v>1588</v>
      </c>
      <c r="F183" s="438" t="s">
        <v>992</v>
      </c>
      <c r="G183" s="266"/>
      <c r="H183" s="264"/>
      <c r="I183" s="266"/>
      <c r="J183" s="264"/>
      <c r="K183" s="439"/>
      <c r="L183" s="438"/>
    </row>
    <row r="184" spans="2:12">
      <c r="B184" s="436"/>
      <c r="C184" s="437"/>
      <c r="D184" s="436" t="s">
        <v>1177</v>
      </c>
      <c r="E184" s="468" t="s">
        <v>1611</v>
      </c>
      <c r="F184" s="438" t="s">
        <v>993</v>
      </c>
      <c r="G184" s="266"/>
      <c r="H184" s="264"/>
      <c r="I184" s="266"/>
      <c r="J184" s="264"/>
      <c r="K184" s="439"/>
      <c r="L184" s="438"/>
    </row>
    <row r="185" spans="2:12">
      <c r="B185" s="436"/>
      <c r="C185" s="437"/>
      <c r="D185" s="436" t="s">
        <v>1177</v>
      </c>
      <c r="E185" s="468" t="s">
        <v>1623</v>
      </c>
      <c r="F185" s="438" t="s">
        <v>994</v>
      </c>
      <c r="G185" s="266"/>
      <c r="H185" s="264"/>
      <c r="I185" s="266"/>
      <c r="J185" s="264"/>
      <c r="K185" s="439"/>
      <c r="L185" s="438"/>
    </row>
    <row r="186" spans="2:12">
      <c r="B186" s="448"/>
      <c r="C186" s="449"/>
      <c r="D186" s="448" t="s">
        <v>1177</v>
      </c>
      <c r="E186" s="473" t="s">
        <v>1655</v>
      </c>
      <c r="F186" s="441" t="s">
        <v>995</v>
      </c>
      <c r="G186" s="266"/>
      <c r="H186" s="264"/>
      <c r="I186" s="266"/>
      <c r="J186" s="264"/>
      <c r="K186" s="439"/>
      <c r="L186" s="438"/>
    </row>
    <row r="187" spans="2:12">
      <c r="B187" s="436" t="s">
        <v>3371</v>
      </c>
      <c r="C187" s="437" t="s">
        <v>2134</v>
      </c>
      <c r="D187" s="436"/>
      <c r="E187" s="437"/>
      <c r="F187" s="444" t="s">
        <v>3376</v>
      </c>
      <c r="G187" s="266"/>
      <c r="H187" s="264"/>
      <c r="I187" s="266"/>
      <c r="J187" s="264"/>
      <c r="K187" s="439"/>
      <c r="L187" s="438"/>
    </row>
    <row r="188" spans="2:12">
      <c r="B188" s="436"/>
      <c r="C188" s="437"/>
      <c r="D188" s="436" t="s">
        <v>1177</v>
      </c>
      <c r="E188" s="468" t="s">
        <v>3285</v>
      </c>
      <c r="F188" s="438" t="s">
        <v>2513</v>
      </c>
      <c r="G188" s="266"/>
      <c r="H188" s="264"/>
      <c r="I188" s="266"/>
      <c r="J188" s="264"/>
      <c r="K188" s="439"/>
      <c r="L188" s="438"/>
    </row>
    <row r="189" spans="2:12">
      <c r="B189" s="436"/>
      <c r="C189" s="437"/>
      <c r="D189" s="436" t="s">
        <v>1177</v>
      </c>
      <c r="E189" s="437" t="s">
        <v>3225</v>
      </c>
      <c r="F189" s="438" t="s">
        <v>996</v>
      </c>
      <c r="G189" s="266"/>
      <c r="H189" s="264"/>
      <c r="I189" s="266"/>
      <c r="J189" s="264"/>
      <c r="K189" s="439"/>
      <c r="L189" s="438"/>
    </row>
    <row r="190" spans="2:12">
      <c r="B190" s="436"/>
      <c r="C190" s="437"/>
      <c r="D190" s="436" t="s">
        <v>1177</v>
      </c>
      <c r="E190" s="437" t="s">
        <v>3377</v>
      </c>
      <c r="F190" s="438" t="s">
        <v>997</v>
      </c>
      <c r="G190" s="266"/>
      <c r="H190" s="264"/>
      <c r="I190" s="266"/>
      <c r="J190" s="264"/>
      <c r="K190" s="439"/>
      <c r="L190" s="438"/>
    </row>
    <row r="191" spans="2:12">
      <c r="B191" s="436"/>
      <c r="C191" s="437"/>
      <c r="D191" s="436" t="s">
        <v>1177</v>
      </c>
      <c r="E191" s="437" t="s">
        <v>3378</v>
      </c>
      <c r="F191" s="438" t="s">
        <v>3379</v>
      </c>
      <c r="G191" s="266"/>
      <c r="H191" s="264"/>
      <c r="I191" s="266"/>
      <c r="J191" s="264"/>
      <c r="K191" s="439"/>
      <c r="L191" s="438"/>
    </row>
    <row r="192" spans="2:12">
      <c r="B192" s="436"/>
      <c r="C192" s="437"/>
      <c r="D192" s="436" t="s">
        <v>1177</v>
      </c>
      <c r="E192" s="437" t="s">
        <v>3380</v>
      </c>
      <c r="F192" s="438" t="s">
        <v>999</v>
      </c>
      <c r="G192" s="266"/>
      <c r="H192" s="264"/>
      <c r="I192" s="266"/>
      <c r="J192" s="264"/>
      <c r="K192" s="439"/>
      <c r="L192" s="438"/>
    </row>
    <row r="193" spans="2:12">
      <c r="B193" s="436"/>
      <c r="C193" s="437"/>
      <c r="D193" s="436" t="s">
        <v>1177</v>
      </c>
      <c r="E193" s="437" t="s">
        <v>1773</v>
      </c>
      <c r="F193" s="441" t="s">
        <v>1000</v>
      </c>
      <c r="G193" s="266"/>
      <c r="H193" s="264"/>
      <c r="I193" s="266"/>
      <c r="J193" s="264"/>
      <c r="K193" s="439"/>
      <c r="L193" s="438"/>
    </row>
    <row r="194" spans="2:12">
      <c r="B194" s="460" t="s">
        <v>3381</v>
      </c>
      <c r="C194" s="461" t="s">
        <v>1374</v>
      </c>
      <c r="D194" s="460" t="s">
        <v>3381</v>
      </c>
      <c r="E194" s="461" t="s">
        <v>1563</v>
      </c>
      <c r="F194" s="462" t="s">
        <v>1001</v>
      </c>
      <c r="G194" s="355" t="s">
        <v>3381</v>
      </c>
      <c r="H194" s="343" t="s">
        <v>1001</v>
      </c>
      <c r="I194" s="266"/>
      <c r="J194" s="264"/>
      <c r="K194" s="439"/>
      <c r="L194" s="438"/>
    </row>
    <row r="195" spans="2:12">
      <c r="B195" s="453" t="s">
        <v>3382</v>
      </c>
      <c r="C195" s="454" t="s">
        <v>1374</v>
      </c>
      <c r="D195" s="453" t="s">
        <v>3382</v>
      </c>
      <c r="E195" s="454" t="s">
        <v>1563</v>
      </c>
      <c r="F195" s="455" t="s">
        <v>1002</v>
      </c>
      <c r="G195" s="318" t="s">
        <v>3382</v>
      </c>
      <c r="H195" s="280" t="s">
        <v>2517</v>
      </c>
      <c r="I195" s="266"/>
      <c r="J195" s="264"/>
      <c r="K195" s="439"/>
      <c r="L195" s="438"/>
    </row>
    <row r="196" spans="2:12">
      <c r="B196" s="456" t="s">
        <v>3382</v>
      </c>
      <c r="C196" s="457" t="s">
        <v>3284</v>
      </c>
      <c r="D196" s="456" t="s">
        <v>3382</v>
      </c>
      <c r="E196" s="457" t="s">
        <v>3285</v>
      </c>
      <c r="F196" s="458" t="s">
        <v>1004</v>
      </c>
      <c r="G196" s="266"/>
      <c r="H196" s="264"/>
      <c r="I196" s="266"/>
      <c r="J196" s="264"/>
      <c r="K196" s="439"/>
      <c r="L196" s="438"/>
    </row>
    <row r="197" spans="2:12">
      <c r="B197" s="466" t="s">
        <v>3382</v>
      </c>
      <c r="C197" s="467" t="s">
        <v>2154</v>
      </c>
      <c r="D197" s="466" t="s">
        <v>3382</v>
      </c>
      <c r="E197" s="467" t="s">
        <v>441</v>
      </c>
      <c r="F197" s="459" t="s">
        <v>1006</v>
      </c>
      <c r="G197" s="308"/>
      <c r="H197" s="286"/>
      <c r="I197" s="308"/>
      <c r="J197" s="286"/>
      <c r="K197" s="439"/>
      <c r="L197" s="438"/>
    </row>
    <row r="198" spans="2:12">
      <c r="B198" s="453" t="s">
        <v>3383</v>
      </c>
      <c r="C198" s="454" t="s">
        <v>1374</v>
      </c>
      <c r="D198" s="453" t="s">
        <v>3383</v>
      </c>
      <c r="E198" s="454" t="s">
        <v>1563</v>
      </c>
      <c r="F198" s="455" t="s">
        <v>1007</v>
      </c>
      <c r="G198" s="318" t="s">
        <v>3383</v>
      </c>
      <c r="H198" s="280" t="s">
        <v>1178</v>
      </c>
      <c r="I198" s="318" t="s">
        <v>3384</v>
      </c>
      <c r="J198" s="280" t="s">
        <v>1178</v>
      </c>
      <c r="K198" s="439"/>
      <c r="L198" s="438"/>
    </row>
    <row r="199" spans="2:12">
      <c r="B199" s="436" t="s">
        <v>3383</v>
      </c>
      <c r="C199" s="437" t="s">
        <v>2134</v>
      </c>
      <c r="D199" s="436"/>
      <c r="E199" s="437"/>
      <c r="F199" s="438" t="s">
        <v>1733</v>
      </c>
      <c r="G199" s="266"/>
      <c r="H199" s="264"/>
      <c r="I199" s="266"/>
      <c r="J199" s="264"/>
      <c r="K199" s="439"/>
      <c r="L199" s="438"/>
    </row>
    <row r="200" spans="2:12">
      <c r="B200" s="436"/>
      <c r="C200" s="437"/>
      <c r="D200" s="436" t="s">
        <v>3383</v>
      </c>
      <c r="E200" s="437" t="s">
        <v>1669</v>
      </c>
      <c r="F200" s="438" t="s">
        <v>1008</v>
      </c>
      <c r="G200" s="266"/>
      <c r="H200" s="264"/>
      <c r="I200" s="266"/>
      <c r="J200" s="264"/>
      <c r="K200" s="439"/>
      <c r="L200" s="438"/>
    </row>
    <row r="201" spans="2:12">
      <c r="B201" s="436"/>
      <c r="C201" s="437"/>
      <c r="D201" s="436" t="s">
        <v>1179</v>
      </c>
      <c r="E201" s="437" t="s">
        <v>1672</v>
      </c>
      <c r="F201" s="438" t="s">
        <v>1009</v>
      </c>
      <c r="G201" s="266"/>
      <c r="H201" s="264"/>
      <c r="I201" s="266"/>
      <c r="J201" s="264"/>
      <c r="K201" s="439"/>
      <c r="L201" s="438"/>
    </row>
    <row r="202" spans="2:12">
      <c r="B202" s="436"/>
      <c r="C202" s="437"/>
      <c r="D202" s="436" t="s">
        <v>1179</v>
      </c>
      <c r="E202" s="437" t="s">
        <v>1690</v>
      </c>
      <c r="F202" s="438" t="s">
        <v>1010</v>
      </c>
      <c r="G202" s="266"/>
      <c r="H202" s="264"/>
      <c r="I202" s="266"/>
      <c r="J202" s="264"/>
      <c r="K202" s="439"/>
      <c r="L202" s="438"/>
    </row>
    <row r="203" spans="2:12">
      <c r="B203" s="436"/>
      <c r="C203" s="437"/>
      <c r="D203" s="436" t="s">
        <v>1179</v>
      </c>
      <c r="E203" s="437" t="s">
        <v>1702</v>
      </c>
      <c r="F203" s="438" t="s">
        <v>1011</v>
      </c>
      <c r="G203" s="266"/>
      <c r="H203" s="264"/>
      <c r="I203" s="266"/>
      <c r="J203" s="264"/>
      <c r="K203" s="439"/>
      <c r="L203" s="438"/>
    </row>
    <row r="204" spans="2:12">
      <c r="B204" s="448"/>
      <c r="C204" s="449"/>
      <c r="D204" s="448" t="s">
        <v>1179</v>
      </c>
      <c r="E204" s="449" t="s">
        <v>1731</v>
      </c>
      <c r="F204" s="441" t="s">
        <v>1012</v>
      </c>
      <c r="G204" s="266"/>
      <c r="H204" s="264"/>
      <c r="I204" s="266"/>
      <c r="J204" s="264"/>
      <c r="K204" s="439"/>
      <c r="L204" s="438"/>
    </row>
    <row r="205" spans="2:12">
      <c r="B205" s="456" t="s">
        <v>1179</v>
      </c>
      <c r="C205" s="457" t="s">
        <v>2138</v>
      </c>
      <c r="D205" s="456" t="s">
        <v>1179</v>
      </c>
      <c r="E205" s="457" t="s">
        <v>1791</v>
      </c>
      <c r="F205" s="458" t="s">
        <v>1013</v>
      </c>
      <c r="G205" s="266"/>
      <c r="H205" s="264"/>
      <c r="I205" s="266"/>
      <c r="J205" s="264"/>
      <c r="K205" s="439"/>
      <c r="L205" s="438"/>
    </row>
    <row r="206" spans="2:12">
      <c r="B206" s="450" t="s">
        <v>1179</v>
      </c>
      <c r="C206" s="451" t="s">
        <v>2154</v>
      </c>
      <c r="D206" s="450" t="s">
        <v>1179</v>
      </c>
      <c r="E206" s="451" t="s">
        <v>441</v>
      </c>
      <c r="F206" s="459" t="s">
        <v>1014</v>
      </c>
      <c r="G206" s="308"/>
      <c r="H206" s="286"/>
      <c r="I206" s="308"/>
      <c r="J206" s="286"/>
      <c r="K206" s="439"/>
      <c r="L206" s="438"/>
    </row>
    <row r="207" spans="2:12">
      <c r="B207" s="436" t="s">
        <v>1181</v>
      </c>
      <c r="C207" s="437" t="s">
        <v>1374</v>
      </c>
      <c r="D207" s="436"/>
      <c r="E207" s="437"/>
      <c r="F207" s="438" t="s">
        <v>3385</v>
      </c>
      <c r="G207" s="266" t="s">
        <v>3386</v>
      </c>
      <c r="H207" s="264" t="s">
        <v>1180</v>
      </c>
      <c r="I207" s="266" t="s">
        <v>3387</v>
      </c>
      <c r="J207" s="264" t="s">
        <v>1180</v>
      </c>
      <c r="K207" s="439"/>
      <c r="L207" s="438"/>
    </row>
    <row r="208" spans="2:12">
      <c r="B208" s="436"/>
      <c r="C208" s="437"/>
      <c r="D208" s="436" t="s">
        <v>3386</v>
      </c>
      <c r="E208" s="468" t="s">
        <v>1563</v>
      </c>
      <c r="F208" s="438" t="s">
        <v>3388</v>
      </c>
      <c r="H208" s="346"/>
      <c r="I208" s="266"/>
      <c r="J208" s="264"/>
      <c r="K208" s="439"/>
      <c r="L208" s="438"/>
    </row>
    <row r="209" spans="2:12">
      <c r="B209" s="450"/>
      <c r="C209" s="451"/>
      <c r="D209" s="450" t="s">
        <v>3386</v>
      </c>
      <c r="E209" s="469" t="s">
        <v>3238</v>
      </c>
      <c r="F209" s="452" t="s">
        <v>2523</v>
      </c>
      <c r="G209" s="308"/>
      <c r="H209" s="286"/>
      <c r="I209" s="308"/>
      <c r="J209" s="286"/>
      <c r="K209" s="439"/>
      <c r="L209" s="438"/>
    </row>
    <row r="210" spans="2:12">
      <c r="B210" s="450" t="s">
        <v>3389</v>
      </c>
      <c r="C210" s="451" t="s">
        <v>1374</v>
      </c>
      <c r="D210" s="450" t="s">
        <v>3389</v>
      </c>
      <c r="E210" s="451" t="s">
        <v>1563</v>
      </c>
      <c r="F210" s="452" t="s">
        <v>1017</v>
      </c>
      <c r="G210" s="308" t="s">
        <v>3389</v>
      </c>
      <c r="H210" s="284" t="s">
        <v>2525</v>
      </c>
      <c r="I210" s="308" t="s">
        <v>3390</v>
      </c>
      <c r="J210" s="319" t="s">
        <v>2525</v>
      </c>
      <c r="K210" s="439"/>
      <c r="L210" s="438"/>
    </row>
    <row r="211" spans="2:12" ht="24">
      <c r="B211" s="474" t="s">
        <v>3391</v>
      </c>
      <c r="C211" s="475" t="s">
        <v>1374</v>
      </c>
      <c r="D211" s="474"/>
      <c r="E211" s="475"/>
      <c r="F211" s="447" t="s">
        <v>3392</v>
      </c>
      <c r="G211" s="364" t="s">
        <v>3391</v>
      </c>
      <c r="H211" s="476" t="s">
        <v>3392</v>
      </c>
      <c r="I211" s="318" t="s">
        <v>3393</v>
      </c>
      <c r="J211" s="280" t="s">
        <v>2531</v>
      </c>
      <c r="K211" s="439"/>
      <c r="L211" s="438"/>
    </row>
    <row r="212" spans="2:12">
      <c r="B212" s="436"/>
      <c r="C212" s="437"/>
      <c r="D212" s="436" t="s">
        <v>3391</v>
      </c>
      <c r="E212" s="437" t="s">
        <v>3262</v>
      </c>
      <c r="F212" s="438" t="s">
        <v>3394</v>
      </c>
      <c r="G212" s="266"/>
      <c r="H212" s="477"/>
      <c r="I212" s="266"/>
      <c r="J212" s="264"/>
      <c r="K212" s="439"/>
      <c r="L212" s="438"/>
    </row>
    <row r="213" spans="2:12">
      <c r="B213" s="436"/>
      <c r="C213" s="437"/>
      <c r="D213" s="436" t="s">
        <v>2533</v>
      </c>
      <c r="E213" s="437" t="s">
        <v>3235</v>
      </c>
      <c r="F213" s="438" t="s">
        <v>1018</v>
      </c>
      <c r="G213" s="266"/>
      <c r="H213" s="264"/>
      <c r="I213" s="266"/>
      <c r="J213" s="348"/>
      <c r="K213" s="439"/>
      <c r="L213" s="438"/>
    </row>
    <row r="214" spans="2:12">
      <c r="B214" s="436"/>
      <c r="C214" s="437"/>
      <c r="D214" s="436" t="s">
        <v>2533</v>
      </c>
      <c r="E214" s="437" t="s">
        <v>3246</v>
      </c>
      <c r="F214" s="438" t="s">
        <v>3395</v>
      </c>
      <c r="G214" s="266"/>
      <c r="H214" s="264"/>
      <c r="I214" s="266"/>
      <c r="J214" s="264"/>
      <c r="K214" s="439"/>
      <c r="L214" s="438"/>
    </row>
    <row r="215" spans="2:12">
      <c r="B215" s="460" t="s">
        <v>3396</v>
      </c>
      <c r="C215" s="461" t="s">
        <v>3294</v>
      </c>
      <c r="D215" s="460" t="s">
        <v>3396</v>
      </c>
      <c r="E215" s="461" t="s">
        <v>3262</v>
      </c>
      <c r="F215" s="462" t="s">
        <v>1020</v>
      </c>
      <c r="G215" s="355" t="s">
        <v>3396</v>
      </c>
      <c r="H215" s="343" t="s">
        <v>3397</v>
      </c>
      <c r="I215" s="266"/>
      <c r="J215" s="264"/>
      <c r="K215" s="439"/>
      <c r="L215" s="438"/>
    </row>
    <row r="216" spans="2:12">
      <c r="B216" s="453" t="s">
        <v>3398</v>
      </c>
      <c r="C216" s="454" t="s">
        <v>1374</v>
      </c>
      <c r="D216" s="453" t="s">
        <v>3398</v>
      </c>
      <c r="E216" s="454" t="s">
        <v>1563</v>
      </c>
      <c r="F216" s="455" t="s">
        <v>1021</v>
      </c>
      <c r="G216" s="318" t="s">
        <v>3398</v>
      </c>
      <c r="H216" s="280" t="s">
        <v>1185</v>
      </c>
      <c r="I216" s="266"/>
      <c r="J216" s="264"/>
      <c r="K216" s="439"/>
      <c r="L216" s="438"/>
    </row>
    <row r="217" spans="2:12">
      <c r="B217" s="450" t="s">
        <v>3398</v>
      </c>
      <c r="C217" s="451" t="s">
        <v>2134</v>
      </c>
      <c r="D217" s="450" t="s">
        <v>3398</v>
      </c>
      <c r="E217" s="451" t="s">
        <v>1669</v>
      </c>
      <c r="F217" s="459" t="s">
        <v>3399</v>
      </c>
      <c r="G217" s="308"/>
      <c r="H217" s="286"/>
      <c r="I217" s="266"/>
      <c r="J217" s="264"/>
      <c r="K217" s="439"/>
      <c r="L217" s="438"/>
    </row>
    <row r="218" spans="2:12">
      <c r="B218" s="460" t="s">
        <v>3400</v>
      </c>
      <c r="C218" s="461" t="s">
        <v>1374</v>
      </c>
      <c r="D218" s="460" t="s">
        <v>3400</v>
      </c>
      <c r="E218" s="461" t="s">
        <v>1563</v>
      </c>
      <c r="F218" s="462" t="s">
        <v>1024</v>
      </c>
      <c r="G218" s="355" t="s">
        <v>3400</v>
      </c>
      <c r="H218" s="343" t="s">
        <v>1024</v>
      </c>
      <c r="I218" s="266"/>
      <c r="J218" s="264"/>
      <c r="K218" s="439"/>
      <c r="L218" s="438"/>
    </row>
    <row r="219" spans="2:12">
      <c r="B219" s="445" t="s">
        <v>3401</v>
      </c>
      <c r="C219" s="446" t="s">
        <v>1374</v>
      </c>
      <c r="D219" s="445" t="s">
        <v>3401</v>
      </c>
      <c r="E219" s="446" t="s">
        <v>1563</v>
      </c>
      <c r="F219" s="438" t="s">
        <v>1025</v>
      </c>
      <c r="G219" s="318" t="s">
        <v>3401</v>
      </c>
      <c r="H219" s="365" t="s">
        <v>1189</v>
      </c>
      <c r="I219" s="266"/>
      <c r="J219" s="264"/>
      <c r="K219" s="439"/>
      <c r="L219" s="438"/>
    </row>
    <row r="220" spans="2:12">
      <c r="B220" s="456" t="s">
        <v>3402</v>
      </c>
      <c r="C220" s="457" t="s">
        <v>3284</v>
      </c>
      <c r="D220" s="456" t="s">
        <v>3401</v>
      </c>
      <c r="E220" s="457" t="s">
        <v>3285</v>
      </c>
      <c r="F220" s="458" t="s">
        <v>1023</v>
      </c>
      <c r="G220" s="266"/>
      <c r="H220" s="294"/>
      <c r="I220" s="266"/>
      <c r="J220" s="264"/>
      <c r="K220" s="439"/>
      <c r="L220" s="438"/>
    </row>
    <row r="221" spans="2:12">
      <c r="B221" s="436" t="s">
        <v>3401</v>
      </c>
      <c r="C221" s="437" t="s">
        <v>2154</v>
      </c>
      <c r="D221" s="436"/>
      <c r="E221" s="437"/>
      <c r="F221" s="438" t="s">
        <v>1189</v>
      </c>
      <c r="G221" s="266"/>
      <c r="H221" s="366"/>
      <c r="I221" s="266"/>
      <c r="J221" s="264"/>
      <c r="K221" s="439"/>
      <c r="L221" s="438"/>
    </row>
    <row r="222" spans="2:12">
      <c r="B222" s="436"/>
      <c r="C222" s="437"/>
      <c r="D222" s="436" t="s">
        <v>3401</v>
      </c>
      <c r="E222" s="437" t="s">
        <v>381</v>
      </c>
      <c r="F222" s="438" t="s">
        <v>1026</v>
      </c>
      <c r="G222" s="266"/>
      <c r="H222" s="264"/>
      <c r="I222" s="266"/>
      <c r="J222" s="264"/>
      <c r="K222" s="439"/>
      <c r="L222" s="438"/>
    </row>
    <row r="223" spans="2:12">
      <c r="B223" s="450"/>
      <c r="C223" s="451"/>
      <c r="D223" s="450" t="s">
        <v>3401</v>
      </c>
      <c r="E223" s="451" t="s">
        <v>441</v>
      </c>
      <c r="F223" s="452" t="s">
        <v>2543</v>
      </c>
      <c r="G223" s="308"/>
      <c r="H223" s="286"/>
      <c r="I223" s="308"/>
      <c r="J223" s="286"/>
      <c r="K223" s="464"/>
      <c r="L223" s="452"/>
    </row>
    <row r="224" spans="2:12">
      <c r="B224" s="445" t="s">
        <v>1190</v>
      </c>
      <c r="C224" s="446" t="s">
        <v>1374</v>
      </c>
      <c r="D224" s="445"/>
      <c r="E224" s="446"/>
      <c r="F224" s="447" t="s">
        <v>1191</v>
      </c>
      <c r="G224" s="318" t="s">
        <v>3403</v>
      </c>
      <c r="H224" s="280" t="s">
        <v>1191</v>
      </c>
      <c r="I224" s="318" t="s">
        <v>3404</v>
      </c>
      <c r="J224" s="280" t="s">
        <v>1191</v>
      </c>
      <c r="K224" s="463" t="s">
        <v>3405</v>
      </c>
      <c r="L224" s="447" t="s">
        <v>1774</v>
      </c>
    </row>
    <row r="225" spans="2:12">
      <c r="B225" s="436"/>
      <c r="C225" s="437"/>
      <c r="D225" s="436" t="s">
        <v>1190</v>
      </c>
      <c r="E225" s="437" t="s">
        <v>1563</v>
      </c>
      <c r="F225" s="438" t="s">
        <v>3406</v>
      </c>
      <c r="G225" s="266"/>
      <c r="H225" s="264"/>
      <c r="I225" s="266"/>
      <c r="J225" s="264"/>
      <c r="K225" s="439"/>
      <c r="L225" s="438"/>
    </row>
    <row r="226" spans="2:12">
      <c r="B226" s="436"/>
      <c r="C226" s="437"/>
      <c r="D226" s="436" t="s">
        <v>1190</v>
      </c>
      <c r="E226" s="437" t="s">
        <v>1580</v>
      </c>
      <c r="F226" s="438" t="s">
        <v>1029</v>
      </c>
      <c r="G226" s="266"/>
      <c r="H226" s="264"/>
      <c r="I226" s="266"/>
      <c r="J226" s="264"/>
      <c r="K226" s="439"/>
      <c r="L226" s="438"/>
    </row>
    <row r="227" spans="2:12">
      <c r="B227" s="436"/>
      <c r="C227" s="437"/>
      <c r="D227" s="436" t="s">
        <v>1190</v>
      </c>
      <c r="E227" s="437" t="s">
        <v>1585</v>
      </c>
      <c r="F227" s="438" t="s">
        <v>1030</v>
      </c>
      <c r="G227" s="266"/>
      <c r="H227" s="264"/>
      <c r="I227" s="266"/>
      <c r="J227" s="264"/>
      <c r="K227" s="439"/>
      <c r="L227" s="438"/>
    </row>
    <row r="228" spans="2:12">
      <c r="B228" s="436"/>
      <c r="C228" s="437"/>
      <c r="D228" s="436" t="s">
        <v>1190</v>
      </c>
      <c r="E228" s="437" t="s">
        <v>1588</v>
      </c>
      <c r="F228" s="438" t="s">
        <v>1031</v>
      </c>
      <c r="G228" s="266"/>
      <c r="H228" s="263"/>
      <c r="I228" s="266"/>
      <c r="J228" s="264"/>
      <c r="K228" s="439"/>
      <c r="L228" s="438"/>
    </row>
    <row r="229" spans="2:12">
      <c r="B229" s="436"/>
      <c r="C229" s="437"/>
      <c r="D229" s="436" t="s">
        <v>1190</v>
      </c>
      <c r="E229" s="437" t="s">
        <v>1611</v>
      </c>
      <c r="F229" s="438" t="s">
        <v>749</v>
      </c>
      <c r="G229" s="266"/>
      <c r="H229" s="264"/>
      <c r="I229" s="266"/>
      <c r="J229" s="264"/>
      <c r="K229" s="439"/>
      <c r="L229" s="438"/>
    </row>
    <row r="230" spans="2:12">
      <c r="B230" s="436"/>
      <c r="C230" s="437"/>
      <c r="D230" s="436" t="s">
        <v>1190</v>
      </c>
      <c r="E230" s="437" t="s">
        <v>1623</v>
      </c>
      <c r="F230" s="438" t="s">
        <v>1032</v>
      </c>
      <c r="G230" s="266"/>
      <c r="H230" s="264"/>
      <c r="I230" s="266"/>
      <c r="J230" s="264"/>
      <c r="K230" s="439"/>
      <c r="L230" s="438"/>
    </row>
    <row r="231" spans="2:12">
      <c r="B231" s="436"/>
      <c r="C231" s="437"/>
      <c r="D231" s="436" t="s">
        <v>1190</v>
      </c>
      <c r="E231" s="437" t="s">
        <v>1635</v>
      </c>
      <c r="F231" s="438" t="s">
        <v>1033</v>
      </c>
      <c r="G231" s="266"/>
      <c r="H231" s="264"/>
      <c r="I231" s="266"/>
      <c r="J231" s="264"/>
      <c r="K231" s="439"/>
      <c r="L231" s="438"/>
    </row>
    <row r="232" spans="2:12">
      <c r="B232" s="436"/>
      <c r="C232" s="437"/>
      <c r="D232" s="436" t="s">
        <v>1190</v>
      </c>
      <c r="E232" s="437" t="s">
        <v>1642</v>
      </c>
      <c r="F232" s="438" t="s">
        <v>1034</v>
      </c>
      <c r="G232" s="266"/>
      <c r="H232" s="264"/>
      <c r="I232" s="266"/>
      <c r="J232" s="264"/>
      <c r="K232" s="439"/>
      <c r="L232" s="438"/>
    </row>
    <row r="233" spans="2:12">
      <c r="B233" s="450"/>
      <c r="C233" s="451"/>
      <c r="D233" s="450" t="s">
        <v>1190</v>
      </c>
      <c r="E233" s="451" t="s">
        <v>1655</v>
      </c>
      <c r="F233" s="452" t="s">
        <v>1035</v>
      </c>
      <c r="G233" s="308"/>
      <c r="H233" s="286"/>
      <c r="I233" s="308"/>
      <c r="J233" s="286"/>
      <c r="K233" s="439"/>
      <c r="L233" s="438"/>
    </row>
    <row r="234" spans="2:12">
      <c r="B234" s="445" t="s">
        <v>1192</v>
      </c>
      <c r="C234" s="446" t="s">
        <v>1374</v>
      </c>
      <c r="D234" s="445"/>
      <c r="E234" s="446"/>
      <c r="F234" s="438" t="s">
        <v>1193</v>
      </c>
      <c r="G234" s="318" t="s">
        <v>3407</v>
      </c>
      <c r="H234" s="280" t="s">
        <v>1193</v>
      </c>
      <c r="I234" s="318" t="s">
        <v>3408</v>
      </c>
      <c r="J234" s="280" t="s">
        <v>1193</v>
      </c>
      <c r="K234" s="439"/>
      <c r="L234" s="438"/>
    </row>
    <row r="235" spans="2:12">
      <c r="B235" s="436"/>
      <c r="C235" s="437"/>
      <c r="D235" s="436" t="s">
        <v>1192</v>
      </c>
      <c r="E235" s="437" t="s">
        <v>1563</v>
      </c>
      <c r="F235" s="438" t="s">
        <v>1036</v>
      </c>
      <c r="G235" s="266"/>
      <c r="H235" s="264"/>
      <c r="I235" s="266"/>
      <c r="J235" s="264"/>
      <c r="K235" s="439"/>
      <c r="L235" s="438"/>
    </row>
    <row r="236" spans="2:12">
      <c r="B236" s="448"/>
      <c r="C236" s="449"/>
      <c r="D236" s="448" t="s">
        <v>1192</v>
      </c>
      <c r="E236" s="449" t="s">
        <v>1655</v>
      </c>
      <c r="F236" s="441" t="s">
        <v>1037</v>
      </c>
      <c r="G236" s="266"/>
      <c r="H236" s="264"/>
      <c r="I236" s="266"/>
      <c r="J236" s="264"/>
      <c r="K236" s="439"/>
      <c r="L236" s="438"/>
    </row>
    <row r="237" spans="2:12">
      <c r="B237" s="450" t="s">
        <v>1192</v>
      </c>
      <c r="C237" s="451" t="s">
        <v>2134</v>
      </c>
      <c r="D237" s="450" t="s">
        <v>1192</v>
      </c>
      <c r="E237" s="451" t="s">
        <v>1669</v>
      </c>
      <c r="F237" s="444" t="s">
        <v>1038</v>
      </c>
      <c r="G237" s="308"/>
      <c r="H237" s="286"/>
      <c r="I237" s="308"/>
      <c r="J237" s="286"/>
      <c r="K237" s="464"/>
      <c r="L237" s="452"/>
    </row>
    <row r="238" spans="2:12">
      <c r="B238" s="445" t="s">
        <v>1194</v>
      </c>
      <c r="C238" s="446" t="s">
        <v>1374</v>
      </c>
      <c r="D238" s="445"/>
      <c r="E238" s="446"/>
      <c r="F238" s="447" t="s">
        <v>1195</v>
      </c>
      <c r="G238" s="265" t="s">
        <v>3409</v>
      </c>
      <c r="H238" s="280" t="s">
        <v>1195</v>
      </c>
      <c r="I238" s="318" t="s">
        <v>3410</v>
      </c>
      <c r="J238" s="280" t="s">
        <v>1195</v>
      </c>
      <c r="K238" s="463" t="s">
        <v>3411</v>
      </c>
      <c r="L238" s="478" t="s">
        <v>3412</v>
      </c>
    </row>
    <row r="239" spans="2:12">
      <c r="B239" s="436"/>
      <c r="C239" s="437"/>
      <c r="D239" s="436" t="s">
        <v>1194</v>
      </c>
      <c r="E239" s="437" t="s">
        <v>1563</v>
      </c>
      <c r="F239" s="438" t="s">
        <v>1039</v>
      </c>
      <c r="G239" s="265"/>
      <c r="H239" s="264"/>
      <c r="I239" s="266"/>
      <c r="J239" s="264"/>
      <c r="K239" s="439"/>
      <c r="L239" s="438"/>
    </row>
    <row r="240" spans="2:12">
      <c r="B240" s="436"/>
      <c r="C240" s="437"/>
      <c r="D240" s="436" t="s">
        <v>1194</v>
      </c>
      <c r="E240" s="437" t="s">
        <v>1580</v>
      </c>
      <c r="F240" s="438" t="s">
        <v>1040</v>
      </c>
      <c r="G240" s="265"/>
      <c r="H240" s="264"/>
      <c r="I240" s="266"/>
      <c r="J240" s="264"/>
      <c r="K240" s="439"/>
      <c r="L240" s="438"/>
    </row>
    <row r="241" spans="2:12">
      <c r="B241" s="436"/>
      <c r="C241" s="437"/>
      <c r="D241" s="436" t="s">
        <v>1194</v>
      </c>
      <c r="E241" s="437" t="s">
        <v>1585</v>
      </c>
      <c r="F241" s="438" t="s">
        <v>1041</v>
      </c>
      <c r="G241" s="265"/>
      <c r="H241" s="264"/>
      <c r="I241" s="266"/>
      <c r="J241" s="264"/>
      <c r="K241" s="439"/>
      <c r="L241" s="438"/>
    </row>
    <row r="242" spans="2:12">
      <c r="B242" s="436"/>
      <c r="C242" s="437"/>
      <c r="D242" s="436" t="s">
        <v>1194</v>
      </c>
      <c r="E242" s="437" t="s">
        <v>1588</v>
      </c>
      <c r="F242" s="438" t="s">
        <v>1042</v>
      </c>
      <c r="G242" s="265"/>
      <c r="H242" s="264"/>
      <c r="I242" s="266"/>
      <c r="J242" s="264"/>
      <c r="K242" s="439"/>
      <c r="L242" s="438"/>
    </row>
    <row r="243" spans="2:12">
      <c r="B243" s="436"/>
      <c r="C243" s="437"/>
      <c r="D243" s="436" t="s">
        <v>1194</v>
      </c>
      <c r="E243" s="437" t="s">
        <v>1611</v>
      </c>
      <c r="F243" s="438" t="s">
        <v>1043</v>
      </c>
      <c r="G243" s="265"/>
      <c r="H243" s="264"/>
      <c r="I243" s="266"/>
      <c r="J243" s="264"/>
      <c r="K243" s="439"/>
      <c r="L243" s="438"/>
    </row>
    <row r="244" spans="2:12">
      <c r="B244" s="436"/>
      <c r="C244" s="437"/>
      <c r="D244" s="436" t="s">
        <v>1194</v>
      </c>
      <c r="E244" s="437" t="s">
        <v>1623</v>
      </c>
      <c r="F244" s="438" t="s">
        <v>1044</v>
      </c>
      <c r="G244" s="265"/>
      <c r="H244" s="264"/>
      <c r="I244" s="266"/>
      <c r="J244" s="264"/>
      <c r="K244" s="439"/>
      <c r="L244" s="438"/>
    </row>
    <row r="245" spans="2:12">
      <c r="B245" s="436"/>
      <c r="C245" s="437"/>
      <c r="D245" s="436" t="s">
        <v>1194</v>
      </c>
      <c r="E245" s="437" t="s">
        <v>1635</v>
      </c>
      <c r="F245" s="438" t="s">
        <v>1045</v>
      </c>
      <c r="G245" s="265"/>
      <c r="H245" s="264"/>
      <c r="I245" s="266"/>
      <c r="J245" s="264"/>
      <c r="K245" s="439"/>
      <c r="L245" s="438"/>
    </row>
    <row r="246" spans="2:12">
      <c r="B246" s="450"/>
      <c r="C246" s="451"/>
      <c r="D246" s="450" t="s">
        <v>1194</v>
      </c>
      <c r="E246" s="451" t="s">
        <v>1655</v>
      </c>
      <c r="F246" s="452" t="s">
        <v>1046</v>
      </c>
      <c r="G246" s="288"/>
      <c r="H246" s="286"/>
      <c r="I246" s="308"/>
      <c r="J246" s="286"/>
      <c r="K246" s="439"/>
      <c r="L246" s="438"/>
    </row>
    <row r="247" spans="2:12">
      <c r="B247" s="460" t="s">
        <v>3413</v>
      </c>
      <c r="C247" s="461" t="s">
        <v>1374</v>
      </c>
      <c r="D247" s="460" t="s">
        <v>3413</v>
      </c>
      <c r="E247" s="461" t="s">
        <v>1563</v>
      </c>
      <c r="F247" s="462" t="s">
        <v>1047</v>
      </c>
      <c r="G247" s="341" t="s">
        <v>3413</v>
      </c>
      <c r="H247" s="343" t="s">
        <v>1047</v>
      </c>
      <c r="I247" s="318" t="s">
        <v>3414</v>
      </c>
      <c r="J247" s="280" t="s">
        <v>1804</v>
      </c>
      <c r="K247" s="439"/>
      <c r="L247" s="479"/>
    </row>
    <row r="248" spans="2:12">
      <c r="B248" s="445" t="s">
        <v>3415</v>
      </c>
      <c r="C248" s="446" t="s">
        <v>2154</v>
      </c>
      <c r="D248" s="445"/>
      <c r="E248" s="446"/>
      <c r="F248" s="447" t="s">
        <v>1050</v>
      </c>
      <c r="G248" s="265" t="s">
        <v>3416</v>
      </c>
      <c r="H248" s="320" t="s">
        <v>1050</v>
      </c>
      <c r="I248" s="266"/>
      <c r="J248" s="264"/>
      <c r="K248" s="439"/>
      <c r="L248" s="479"/>
    </row>
    <row r="249" spans="2:12">
      <c r="B249" s="436"/>
      <c r="C249" s="437"/>
      <c r="D249" s="436" t="s">
        <v>3416</v>
      </c>
      <c r="E249" s="468" t="s">
        <v>3272</v>
      </c>
      <c r="F249" s="438" t="s">
        <v>3417</v>
      </c>
      <c r="H249" s="346"/>
      <c r="I249" s="266"/>
      <c r="J249" s="264"/>
      <c r="K249" s="439"/>
      <c r="L249" s="438"/>
    </row>
    <row r="250" spans="2:12">
      <c r="B250" s="450"/>
      <c r="C250" s="451"/>
      <c r="D250" s="450" t="s">
        <v>3416</v>
      </c>
      <c r="E250" s="451" t="s">
        <v>441</v>
      </c>
      <c r="F250" s="452" t="s">
        <v>3418</v>
      </c>
      <c r="G250" s="288"/>
      <c r="H250" s="289"/>
      <c r="I250" s="308"/>
      <c r="J250" s="286"/>
      <c r="K250" s="439"/>
      <c r="L250" s="438"/>
    </row>
    <row r="251" spans="2:12">
      <c r="B251" s="460" t="s">
        <v>3419</v>
      </c>
      <c r="C251" s="461" t="s">
        <v>1374</v>
      </c>
      <c r="D251" s="460" t="s">
        <v>3419</v>
      </c>
      <c r="E251" s="461" t="s">
        <v>1563</v>
      </c>
      <c r="F251" s="462" t="s">
        <v>1052</v>
      </c>
      <c r="G251" s="355" t="s">
        <v>3419</v>
      </c>
      <c r="H251" s="343" t="s">
        <v>1052</v>
      </c>
      <c r="I251" s="318" t="s">
        <v>3420</v>
      </c>
      <c r="J251" s="280" t="s">
        <v>3421</v>
      </c>
      <c r="K251" s="463" t="s">
        <v>3359</v>
      </c>
      <c r="L251" s="447" t="s">
        <v>3422</v>
      </c>
    </row>
    <row r="252" spans="2:12">
      <c r="B252" s="445" t="s">
        <v>3423</v>
      </c>
      <c r="C252" s="446" t="s">
        <v>1374</v>
      </c>
      <c r="D252" s="445"/>
      <c r="E252" s="446"/>
      <c r="F252" s="438" t="s">
        <v>3424</v>
      </c>
      <c r="G252" s="266" t="s">
        <v>3425</v>
      </c>
      <c r="H252" s="294" t="s">
        <v>3426</v>
      </c>
      <c r="I252" s="266"/>
      <c r="J252" s="264"/>
      <c r="K252" s="439"/>
      <c r="L252" s="438"/>
    </row>
    <row r="253" spans="2:12">
      <c r="B253" s="436"/>
      <c r="C253" s="437"/>
      <c r="D253" s="436" t="s">
        <v>3425</v>
      </c>
      <c r="E253" s="437" t="s">
        <v>1563</v>
      </c>
      <c r="F253" s="438" t="s">
        <v>750</v>
      </c>
      <c r="H253" s="346"/>
      <c r="I253" s="266"/>
      <c r="J253" s="264"/>
      <c r="K253" s="439"/>
      <c r="L253" s="438"/>
    </row>
    <row r="254" spans="2:12">
      <c r="B254" s="450"/>
      <c r="C254" s="451"/>
      <c r="D254" s="450" t="s">
        <v>3425</v>
      </c>
      <c r="E254" s="451" t="s">
        <v>1669</v>
      </c>
      <c r="F254" s="452" t="s">
        <v>1053</v>
      </c>
      <c r="G254" s="308"/>
      <c r="H254" s="289"/>
      <c r="I254" s="308"/>
      <c r="J254" s="286"/>
      <c r="K254" s="464"/>
      <c r="L254" s="452"/>
    </row>
    <row r="255" spans="2:12">
      <c r="B255" s="445" t="s">
        <v>1201</v>
      </c>
      <c r="C255" s="446" t="s">
        <v>1374</v>
      </c>
      <c r="D255" s="445"/>
      <c r="E255" s="446"/>
      <c r="F255" s="447" t="s">
        <v>1202</v>
      </c>
      <c r="G255" s="318" t="s">
        <v>3427</v>
      </c>
      <c r="H255" s="320" t="s">
        <v>1821</v>
      </c>
      <c r="I255" s="318" t="s">
        <v>3428</v>
      </c>
      <c r="J255" s="280" t="s">
        <v>1821</v>
      </c>
      <c r="K255" s="463" t="s">
        <v>3429</v>
      </c>
      <c r="L255" s="447" t="s">
        <v>1822</v>
      </c>
    </row>
    <row r="256" spans="2:12">
      <c r="B256" s="436"/>
      <c r="C256" s="437"/>
      <c r="D256" s="436" t="s">
        <v>1201</v>
      </c>
      <c r="E256" s="437" t="s">
        <v>1563</v>
      </c>
      <c r="F256" s="438" t="s">
        <v>1054</v>
      </c>
      <c r="G256" s="266"/>
      <c r="H256" s="294"/>
      <c r="I256" s="266"/>
      <c r="J256" s="264"/>
      <c r="K256" s="439"/>
      <c r="L256" s="438"/>
    </row>
    <row r="257" spans="2:12">
      <c r="B257" s="436"/>
      <c r="C257" s="437"/>
      <c r="D257" s="436" t="s">
        <v>1201</v>
      </c>
      <c r="E257" s="437" t="s">
        <v>1580</v>
      </c>
      <c r="F257" s="441" t="s">
        <v>1055</v>
      </c>
      <c r="G257" s="266"/>
      <c r="H257" s="294"/>
      <c r="I257" s="266"/>
      <c r="J257" s="264"/>
      <c r="K257" s="439"/>
      <c r="L257" s="438"/>
    </row>
    <row r="258" spans="2:12">
      <c r="B258" s="456" t="s">
        <v>3427</v>
      </c>
      <c r="C258" s="457" t="s">
        <v>3284</v>
      </c>
      <c r="D258" s="456" t="s">
        <v>3427</v>
      </c>
      <c r="E258" s="480" t="s">
        <v>3285</v>
      </c>
      <c r="F258" s="458" t="s">
        <v>1056</v>
      </c>
      <c r="G258" s="266"/>
      <c r="H258" s="294"/>
      <c r="I258" s="266"/>
      <c r="J258" s="264"/>
      <c r="K258" s="439"/>
      <c r="L258" s="438"/>
    </row>
    <row r="259" spans="2:12">
      <c r="B259" s="436" t="s">
        <v>3427</v>
      </c>
      <c r="C259" s="437" t="s">
        <v>2154</v>
      </c>
      <c r="D259" s="436"/>
      <c r="E259" s="437"/>
      <c r="F259" s="444" t="s">
        <v>1205</v>
      </c>
      <c r="G259" s="266"/>
      <c r="H259" s="294"/>
      <c r="I259" s="266"/>
      <c r="J259" s="264"/>
      <c r="K259" s="439"/>
      <c r="L259" s="438"/>
    </row>
    <row r="260" spans="2:12">
      <c r="B260" s="436"/>
      <c r="C260" s="437"/>
      <c r="D260" s="436" t="s">
        <v>3427</v>
      </c>
      <c r="E260" s="437" t="s">
        <v>381</v>
      </c>
      <c r="F260" s="438" t="s">
        <v>1057</v>
      </c>
      <c r="G260" s="266"/>
      <c r="H260" s="294"/>
      <c r="I260" s="266"/>
      <c r="J260" s="264"/>
      <c r="K260" s="439"/>
      <c r="L260" s="438"/>
    </row>
    <row r="261" spans="2:12">
      <c r="B261" s="450"/>
      <c r="C261" s="451"/>
      <c r="D261" s="450" t="s">
        <v>3427</v>
      </c>
      <c r="E261" s="451" t="s">
        <v>441</v>
      </c>
      <c r="F261" s="452" t="s">
        <v>2570</v>
      </c>
      <c r="G261" s="308"/>
      <c r="H261" s="289"/>
      <c r="I261" s="308"/>
      <c r="J261" s="286"/>
      <c r="K261" s="439"/>
      <c r="L261" s="438"/>
    </row>
    <row r="262" spans="2:12">
      <c r="B262" s="445" t="s">
        <v>1206</v>
      </c>
      <c r="C262" s="446" t="s">
        <v>1374</v>
      </c>
      <c r="D262" s="445" t="s">
        <v>1206</v>
      </c>
      <c r="E262" s="446" t="s">
        <v>1563</v>
      </c>
      <c r="F262" s="455" t="s">
        <v>1059</v>
      </c>
      <c r="G262" s="318" t="s">
        <v>3430</v>
      </c>
      <c r="H262" s="320" t="s">
        <v>1833</v>
      </c>
      <c r="I262" s="265" t="s">
        <v>3431</v>
      </c>
      <c r="J262" s="280" t="s">
        <v>1833</v>
      </c>
      <c r="K262" s="439"/>
      <c r="L262" s="438"/>
    </row>
    <row r="263" spans="2:12">
      <c r="B263" s="456" t="s">
        <v>3430</v>
      </c>
      <c r="C263" s="457" t="s">
        <v>3284</v>
      </c>
      <c r="D263" s="456" t="s">
        <v>3430</v>
      </c>
      <c r="E263" s="480" t="s">
        <v>3285</v>
      </c>
      <c r="F263" s="458" t="s">
        <v>1060</v>
      </c>
      <c r="G263" s="266"/>
      <c r="H263" s="294"/>
      <c r="I263" s="265"/>
      <c r="J263" s="264"/>
      <c r="K263" s="439"/>
      <c r="L263" s="438"/>
    </row>
    <row r="264" spans="2:12">
      <c r="B264" s="450" t="s">
        <v>3430</v>
      </c>
      <c r="C264" s="451" t="s">
        <v>3308</v>
      </c>
      <c r="D264" s="450" t="s">
        <v>3430</v>
      </c>
      <c r="E264" s="451" t="s">
        <v>3309</v>
      </c>
      <c r="F264" s="459" t="s">
        <v>1061</v>
      </c>
      <c r="G264" s="308"/>
      <c r="H264" s="289"/>
      <c r="I264" s="288"/>
      <c r="J264" s="286"/>
      <c r="K264" s="439"/>
      <c r="L264" s="438"/>
    </row>
    <row r="265" spans="2:12">
      <c r="B265" s="445" t="s">
        <v>1209</v>
      </c>
      <c r="C265" s="446" t="s">
        <v>1374</v>
      </c>
      <c r="D265" s="445"/>
      <c r="E265" s="446"/>
      <c r="F265" s="447" t="s">
        <v>1210</v>
      </c>
      <c r="G265" s="281" t="s">
        <v>3432</v>
      </c>
      <c r="H265" s="280" t="s">
        <v>1210</v>
      </c>
      <c r="I265" s="318" t="s">
        <v>3433</v>
      </c>
      <c r="J265" s="280" t="s">
        <v>1210</v>
      </c>
      <c r="K265" s="439"/>
      <c r="L265" s="438"/>
    </row>
    <row r="266" spans="2:12">
      <c r="B266" s="436"/>
      <c r="C266" s="437"/>
      <c r="D266" s="436" t="s">
        <v>1209</v>
      </c>
      <c r="E266" s="437" t="s">
        <v>1563</v>
      </c>
      <c r="F266" s="438" t="s">
        <v>1062</v>
      </c>
      <c r="G266" s="265"/>
      <c r="H266" s="264"/>
      <c r="I266" s="266"/>
      <c r="J266" s="264"/>
      <c r="K266" s="439"/>
      <c r="L266" s="438"/>
    </row>
    <row r="267" spans="2:12">
      <c r="B267" s="436"/>
      <c r="C267" s="437"/>
      <c r="D267" s="436" t="s">
        <v>1209</v>
      </c>
      <c r="E267" s="437" t="s">
        <v>1580</v>
      </c>
      <c r="F267" s="438" t="s">
        <v>1063</v>
      </c>
      <c r="G267" s="265"/>
      <c r="H267" s="264"/>
      <c r="I267" s="266"/>
      <c r="J267" s="264"/>
      <c r="K267" s="439"/>
      <c r="L267" s="438"/>
    </row>
    <row r="268" spans="2:12">
      <c r="B268" s="450"/>
      <c r="C268" s="451"/>
      <c r="D268" s="450" t="s">
        <v>1209</v>
      </c>
      <c r="E268" s="451" t="s">
        <v>1585</v>
      </c>
      <c r="F268" s="452" t="s">
        <v>1064</v>
      </c>
      <c r="G268" s="265"/>
      <c r="H268" s="286"/>
      <c r="I268" s="308"/>
      <c r="J268" s="286"/>
      <c r="K268" s="439"/>
      <c r="L268" s="438"/>
    </row>
    <row r="269" spans="2:12">
      <c r="B269" s="453" t="s">
        <v>3434</v>
      </c>
      <c r="C269" s="454" t="s">
        <v>1374</v>
      </c>
      <c r="D269" s="453" t="s">
        <v>3434</v>
      </c>
      <c r="E269" s="454" t="s">
        <v>1563</v>
      </c>
      <c r="F269" s="455" t="s">
        <v>1065</v>
      </c>
      <c r="G269" s="318" t="s">
        <v>3434</v>
      </c>
      <c r="H269" s="365" t="s">
        <v>3435</v>
      </c>
      <c r="I269" s="318" t="s">
        <v>3436</v>
      </c>
      <c r="J269" s="280" t="s">
        <v>3437</v>
      </c>
      <c r="K269" s="439"/>
      <c r="L269" s="438"/>
    </row>
    <row r="270" spans="2:12">
      <c r="B270" s="466" t="s">
        <v>3434</v>
      </c>
      <c r="C270" s="467" t="s">
        <v>3271</v>
      </c>
      <c r="D270" s="466" t="s">
        <v>3434</v>
      </c>
      <c r="E270" s="467" t="s">
        <v>3276</v>
      </c>
      <c r="F270" s="459" t="s">
        <v>1067</v>
      </c>
      <c r="G270" s="308"/>
      <c r="H270" s="366"/>
      <c r="I270" s="266"/>
      <c r="J270" s="348"/>
      <c r="K270" s="439"/>
      <c r="L270" s="438"/>
    </row>
    <row r="271" spans="2:12">
      <c r="B271" s="448" t="s">
        <v>1211</v>
      </c>
      <c r="C271" s="449" t="s">
        <v>3294</v>
      </c>
      <c r="D271" s="448" t="s">
        <v>1211</v>
      </c>
      <c r="E271" s="449" t="s">
        <v>3262</v>
      </c>
      <c r="F271" s="441" t="s">
        <v>1068</v>
      </c>
      <c r="G271" s="266" t="s">
        <v>3438</v>
      </c>
      <c r="H271" s="320" t="s">
        <v>3437</v>
      </c>
      <c r="I271" s="266"/>
      <c r="J271" s="264"/>
      <c r="K271" s="439"/>
      <c r="L271" s="438"/>
    </row>
    <row r="272" spans="2:12">
      <c r="B272" s="456" t="s">
        <v>1211</v>
      </c>
      <c r="C272" s="457" t="s">
        <v>3284</v>
      </c>
      <c r="D272" s="456" t="s">
        <v>1211</v>
      </c>
      <c r="E272" s="457" t="s">
        <v>3285</v>
      </c>
      <c r="F272" s="458" t="s">
        <v>751</v>
      </c>
      <c r="G272" s="266"/>
      <c r="H272" s="366"/>
      <c r="I272" s="266"/>
      <c r="J272" s="264"/>
      <c r="K272" s="439"/>
      <c r="L272" s="438"/>
    </row>
    <row r="273" spans="2:12">
      <c r="B273" s="450" t="s">
        <v>1211</v>
      </c>
      <c r="C273" s="451" t="s">
        <v>2154</v>
      </c>
      <c r="D273" s="450" t="s">
        <v>1211</v>
      </c>
      <c r="E273" s="451" t="s">
        <v>441</v>
      </c>
      <c r="F273" s="444" t="s">
        <v>1066</v>
      </c>
      <c r="G273" s="308"/>
      <c r="H273" s="286"/>
      <c r="I273" s="308"/>
      <c r="J273" s="286"/>
      <c r="K273" s="464"/>
      <c r="L273" s="452"/>
    </row>
    <row r="274" spans="2:12">
      <c r="B274" s="453" t="s">
        <v>1212</v>
      </c>
      <c r="C274" s="454" t="s">
        <v>1374</v>
      </c>
      <c r="D274" s="453" t="s">
        <v>1212</v>
      </c>
      <c r="E274" s="454" t="s">
        <v>1563</v>
      </c>
      <c r="F274" s="455" t="s">
        <v>1069</v>
      </c>
      <c r="G274" s="318" t="s">
        <v>3439</v>
      </c>
      <c r="H274" s="280" t="s">
        <v>1213</v>
      </c>
      <c r="I274" s="318" t="s">
        <v>3440</v>
      </c>
      <c r="J274" s="280" t="s">
        <v>1213</v>
      </c>
      <c r="K274" s="463" t="s">
        <v>3441</v>
      </c>
      <c r="L274" s="447" t="s">
        <v>1858</v>
      </c>
    </row>
    <row r="275" spans="2:12">
      <c r="B275" s="456" t="s">
        <v>1212</v>
      </c>
      <c r="C275" s="457" t="s">
        <v>2134</v>
      </c>
      <c r="D275" s="456" t="s">
        <v>1212</v>
      </c>
      <c r="E275" s="457" t="s">
        <v>1669</v>
      </c>
      <c r="F275" s="458" t="s">
        <v>1070</v>
      </c>
      <c r="G275" s="266"/>
      <c r="H275" s="264"/>
      <c r="I275" s="266"/>
      <c r="J275" s="264"/>
      <c r="K275" s="439"/>
      <c r="L275" s="438"/>
    </row>
    <row r="276" spans="2:12">
      <c r="B276" s="456" t="s">
        <v>1212</v>
      </c>
      <c r="C276" s="457" t="s">
        <v>2138</v>
      </c>
      <c r="D276" s="456" t="s">
        <v>1212</v>
      </c>
      <c r="E276" s="457" t="s">
        <v>1791</v>
      </c>
      <c r="F276" s="458" t="s">
        <v>786</v>
      </c>
      <c r="G276" s="266"/>
      <c r="H276" s="264"/>
      <c r="I276" s="266"/>
      <c r="J276" s="264"/>
      <c r="K276" s="439"/>
      <c r="L276" s="438"/>
    </row>
    <row r="277" spans="2:12">
      <c r="B277" s="450" t="s">
        <v>1212</v>
      </c>
      <c r="C277" s="451" t="s">
        <v>2140</v>
      </c>
      <c r="D277" s="450" t="s">
        <v>1212</v>
      </c>
      <c r="E277" s="451" t="s">
        <v>1898</v>
      </c>
      <c r="F277" s="459" t="s">
        <v>787</v>
      </c>
      <c r="G277" s="308"/>
      <c r="H277" s="286"/>
      <c r="I277" s="266"/>
      <c r="J277" s="264"/>
      <c r="K277" s="439"/>
      <c r="L277" s="438"/>
    </row>
    <row r="278" spans="2:12">
      <c r="B278" s="460"/>
      <c r="C278" s="461"/>
      <c r="D278" s="460" t="s">
        <v>1214</v>
      </c>
      <c r="E278" s="461" t="s">
        <v>2587</v>
      </c>
      <c r="F278" s="462" t="s">
        <v>1215</v>
      </c>
      <c r="G278" s="308" t="s">
        <v>3442</v>
      </c>
      <c r="H278" s="343" t="s">
        <v>1215</v>
      </c>
      <c r="I278" s="308"/>
      <c r="J278" s="286"/>
      <c r="K278" s="439"/>
      <c r="L278" s="438"/>
    </row>
    <row r="279" spans="2:12">
      <c r="B279" s="445" t="s">
        <v>1216</v>
      </c>
      <c r="C279" s="446" t="s">
        <v>1374</v>
      </c>
      <c r="D279" s="445"/>
      <c r="E279" s="446"/>
      <c r="F279" s="447" t="s">
        <v>1217</v>
      </c>
      <c r="G279" s="318" t="s">
        <v>3443</v>
      </c>
      <c r="H279" s="280" t="s">
        <v>1217</v>
      </c>
      <c r="I279" s="318" t="s">
        <v>3444</v>
      </c>
      <c r="J279" s="280" t="s">
        <v>1869</v>
      </c>
      <c r="K279" s="439"/>
      <c r="L279" s="438"/>
    </row>
    <row r="280" spans="2:12">
      <c r="B280" s="436"/>
      <c r="C280" s="437"/>
      <c r="D280" s="436" t="s">
        <v>1216</v>
      </c>
      <c r="E280" s="437" t="s">
        <v>1563</v>
      </c>
      <c r="F280" s="438" t="s">
        <v>1071</v>
      </c>
      <c r="G280" s="266"/>
      <c r="H280" s="264"/>
      <c r="I280" s="266"/>
      <c r="J280" s="264"/>
      <c r="K280" s="439"/>
      <c r="L280" s="438"/>
    </row>
    <row r="281" spans="2:12">
      <c r="B281" s="436"/>
      <c r="C281" s="437"/>
      <c r="D281" s="436" t="s">
        <v>1216</v>
      </c>
      <c r="E281" s="437" t="s">
        <v>1580</v>
      </c>
      <c r="F281" s="438" t="s">
        <v>1072</v>
      </c>
      <c r="G281" s="266"/>
      <c r="H281" s="264"/>
      <c r="I281" s="266"/>
      <c r="J281" s="264"/>
      <c r="K281" s="439"/>
      <c r="L281" s="438"/>
    </row>
    <row r="282" spans="2:12">
      <c r="B282" s="436"/>
      <c r="C282" s="437"/>
      <c r="D282" s="436" t="s">
        <v>1216</v>
      </c>
      <c r="E282" s="437" t="s">
        <v>1585</v>
      </c>
      <c r="F282" s="438" t="s">
        <v>1073</v>
      </c>
      <c r="G282" s="266"/>
      <c r="H282" s="264"/>
      <c r="I282" s="266"/>
      <c r="J282" s="264"/>
      <c r="K282" s="439"/>
      <c r="L282" s="438"/>
    </row>
    <row r="283" spans="2:12">
      <c r="B283" s="436"/>
      <c r="C283" s="437"/>
      <c r="D283" s="436" t="s">
        <v>1216</v>
      </c>
      <c r="E283" s="437" t="s">
        <v>1588</v>
      </c>
      <c r="F283" s="438" t="s">
        <v>1074</v>
      </c>
      <c r="G283" s="266"/>
      <c r="H283" s="264"/>
      <c r="I283" s="266"/>
      <c r="J283" s="264"/>
      <c r="K283" s="439"/>
      <c r="L283" s="438"/>
    </row>
    <row r="284" spans="2:12">
      <c r="B284" s="436"/>
      <c r="C284" s="437"/>
      <c r="D284" s="436" t="s">
        <v>1216</v>
      </c>
      <c r="E284" s="437" t="s">
        <v>1611</v>
      </c>
      <c r="F284" s="438" t="s">
        <v>1075</v>
      </c>
      <c r="G284" s="266"/>
      <c r="H284" s="264"/>
      <c r="I284" s="266"/>
      <c r="J284" s="264"/>
      <c r="K284" s="439"/>
      <c r="L284" s="438"/>
    </row>
    <row r="285" spans="2:12">
      <c r="B285" s="448"/>
      <c r="C285" s="449"/>
      <c r="D285" s="448" t="s">
        <v>1216</v>
      </c>
      <c r="E285" s="449" t="s">
        <v>1623</v>
      </c>
      <c r="F285" s="441" t="s">
        <v>1076</v>
      </c>
      <c r="G285" s="266"/>
      <c r="H285" s="264"/>
      <c r="I285" s="266"/>
      <c r="J285" s="264"/>
      <c r="K285" s="439"/>
      <c r="L285" s="438"/>
    </row>
    <row r="286" spans="2:12">
      <c r="B286" s="450" t="s">
        <v>3443</v>
      </c>
      <c r="C286" s="451" t="s">
        <v>3284</v>
      </c>
      <c r="D286" s="450" t="s">
        <v>3443</v>
      </c>
      <c r="E286" s="451" t="s">
        <v>3285</v>
      </c>
      <c r="F286" s="452" t="s">
        <v>2594</v>
      </c>
      <c r="G286" s="308"/>
      <c r="H286" s="286"/>
      <c r="I286" s="266"/>
      <c r="J286" s="264"/>
      <c r="K286" s="439"/>
      <c r="L286" s="438"/>
    </row>
    <row r="287" spans="2:12">
      <c r="B287" s="445" t="s">
        <v>1218</v>
      </c>
      <c r="C287" s="446" t="s">
        <v>1374</v>
      </c>
      <c r="D287" s="445"/>
      <c r="E287" s="446"/>
      <c r="F287" s="447" t="s">
        <v>1219</v>
      </c>
      <c r="G287" s="318" t="s">
        <v>3445</v>
      </c>
      <c r="H287" s="280" t="s">
        <v>1219</v>
      </c>
      <c r="I287" s="266"/>
      <c r="J287" s="264"/>
      <c r="K287" s="439"/>
      <c r="L287" s="438"/>
    </row>
    <row r="288" spans="2:12">
      <c r="B288" s="436"/>
      <c r="C288" s="437"/>
      <c r="D288" s="436" t="s">
        <v>1218</v>
      </c>
      <c r="E288" s="437" t="s">
        <v>1563</v>
      </c>
      <c r="F288" s="438" t="s">
        <v>1077</v>
      </c>
      <c r="G288" s="265"/>
      <c r="H288" s="264"/>
      <c r="I288" s="266"/>
      <c r="J288" s="264"/>
      <c r="K288" s="439"/>
      <c r="L288" s="438"/>
    </row>
    <row r="289" spans="2:12">
      <c r="B289" s="450"/>
      <c r="C289" s="451"/>
      <c r="D289" s="450" t="s">
        <v>1218</v>
      </c>
      <c r="E289" s="451" t="s">
        <v>1580</v>
      </c>
      <c r="F289" s="452" t="s">
        <v>1078</v>
      </c>
      <c r="G289" s="288"/>
      <c r="H289" s="286"/>
      <c r="I289" s="266"/>
      <c r="J289" s="264"/>
      <c r="K289" s="439"/>
      <c r="L289" s="438"/>
    </row>
    <row r="290" spans="2:12">
      <c r="B290" s="445" t="s">
        <v>1220</v>
      </c>
      <c r="C290" s="446" t="s">
        <v>1374</v>
      </c>
      <c r="D290" s="445"/>
      <c r="E290" s="446"/>
      <c r="F290" s="447" t="s">
        <v>1880</v>
      </c>
      <c r="G290" s="318" t="s">
        <v>3446</v>
      </c>
      <c r="H290" s="280" t="s">
        <v>1221</v>
      </c>
      <c r="I290" s="266"/>
      <c r="J290" s="264"/>
      <c r="K290" s="439"/>
      <c r="L290" s="438"/>
    </row>
    <row r="291" spans="2:12">
      <c r="B291" s="436"/>
      <c r="C291" s="437"/>
      <c r="D291" s="436" t="s">
        <v>1220</v>
      </c>
      <c r="E291" s="437" t="s">
        <v>1563</v>
      </c>
      <c r="F291" s="438" t="s">
        <v>2597</v>
      </c>
      <c r="G291" s="266"/>
      <c r="H291" s="264"/>
      <c r="I291" s="266"/>
      <c r="J291" s="264"/>
      <c r="K291" s="439"/>
      <c r="L291" s="438"/>
    </row>
    <row r="292" spans="2:12">
      <c r="B292" s="448"/>
      <c r="C292" s="449"/>
      <c r="D292" s="448" t="s">
        <v>3446</v>
      </c>
      <c r="E292" s="449" t="s">
        <v>3235</v>
      </c>
      <c r="F292" s="438" t="s">
        <v>2599</v>
      </c>
      <c r="G292" s="266"/>
      <c r="H292" s="264"/>
      <c r="I292" s="266"/>
      <c r="J292" s="264"/>
      <c r="K292" s="439"/>
      <c r="L292" s="438"/>
    </row>
    <row r="293" spans="2:12">
      <c r="B293" s="450" t="s">
        <v>1220</v>
      </c>
      <c r="C293" s="451" t="s">
        <v>2134</v>
      </c>
      <c r="D293" s="450" t="s">
        <v>1220</v>
      </c>
      <c r="E293" s="451" t="s">
        <v>1669</v>
      </c>
      <c r="F293" s="459" t="s">
        <v>1081</v>
      </c>
      <c r="G293" s="308"/>
      <c r="H293" s="286"/>
      <c r="I293" s="308"/>
      <c r="J293" s="286"/>
      <c r="K293" s="439"/>
      <c r="L293" s="438"/>
    </row>
    <row r="294" spans="2:12">
      <c r="B294" s="445" t="s">
        <v>1222</v>
      </c>
      <c r="C294" s="446" t="s">
        <v>1374</v>
      </c>
      <c r="D294" s="445"/>
      <c r="E294" s="446"/>
      <c r="F294" s="447" t="s">
        <v>1886</v>
      </c>
      <c r="G294" s="318" t="s">
        <v>3447</v>
      </c>
      <c r="H294" s="264" t="s">
        <v>3448</v>
      </c>
      <c r="I294" s="318" t="s">
        <v>3449</v>
      </c>
      <c r="J294" s="280" t="s">
        <v>3448</v>
      </c>
      <c r="K294" s="439"/>
      <c r="L294" s="438"/>
    </row>
    <row r="295" spans="2:12">
      <c r="B295" s="436"/>
      <c r="C295" s="437"/>
      <c r="D295" s="436" t="s">
        <v>1222</v>
      </c>
      <c r="E295" s="437" t="s">
        <v>1563</v>
      </c>
      <c r="F295" s="438" t="s">
        <v>1082</v>
      </c>
      <c r="G295" s="266"/>
      <c r="H295" s="264"/>
      <c r="I295" s="266"/>
      <c r="J295" s="264"/>
      <c r="K295" s="439"/>
      <c r="L295" s="438"/>
    </row>
    <row r="296" spans="2:12">
      <c r="B296" s="448"/>
      <c r="C296" s="449"/>
      <c r="D296" s="448" t="s">
        <v>1222</v>
      </c>
      <c r="E296" s="449" t="s">
        <v>1580</v>
      </c>
      <c r="F296" s="441" t="s">
        <v>1083</v>
      </c>
      <c r="G296" s="266"/>
      <c r="H296" s="264"/>
      <c r="I296" s="266"/>
      <c r="J296" s="264"/>
      <c r="K296" s="439"/>
      <c r="L296" s="438"/>
    </row>
    <row r="297" spans="2:12">
      <c r="B297" s="456" t="s">
        <v>1222</v>
      </c>
      <c r="C297" s="457" t="s">
        <v>2134</v>
      </c>
      <c r="D297" s="456" t="s">
        <v>1222</v>
      </c>
      <c r="E297" s="457" t="s">
        <v>1669</v>
      </c>
      <c r="F297" s="458" t="s">
        <v>1084</v>
      </c>
      <c r="G297" s="266"/>
      <c r="H297" s="264"/>
      <c r="I297" s="266"/>
      <c r="J297" s="264"/>
      <c r="K297" s="439"/>
      <c r="L297" s="438"/>
    </row>
    <row r="298" spans="2:12">
      <c r="B298" s="436" t="s">
        <v>1222</v>
      </c>
      <c r="C298" s="437" t="s">
        <v>2138</v>
      </c>
      <c r="D298" s="436"/>
      <c r="E298" s="437"/>
      <c r="F298" s="444" t="s">
        <v>3450</v>
      </c>
      <c r="G298" s="266"/>
      <c r="H298" s="264"/>
      <c r="I298" s="266"/>
      <c r="J298" s="264"/>
      <c r="K298" s="439"/>
      <c r="L298" s="438"/>
    </row>
    <row r="299" spans="2:12">
      <c r="B299" s="436"/>
      <c r="C299" s="437"/>
      <c r="D299" s="436" t="s">
        <v>1222</v>
      </c>
      <c r="E299" s="437" t="s">
        <v>1791</v>
      </c>
      <c r="F299" s="438" t="s">
        <v>578</v>
      </c>
      <c r="G299" s="266"/>
      <c r="H299" s="264"/>
      <c r="I299" s="266"/>
      <c r="J299" s="264"/>
      <c r="K299" s="439"/>
      <c r="L299" s="438"/>
    </row>
    <row r="300" spans="2:12">
      <c r="B300" s="450"/>
      <c r="C300" s="451"/>
      <c r="D300" s="450" t="s">
        <v>1222</v>
      </c>
      <c r="E300" s="451" t="s">
        <v>1803</v>
      </c>
      <c r="F300" s="452" t="s">
        <v>788</v>
      </c>
      <c r="G300" s="308"/>
      <c r="H300" s="264"/>
      <c r="I300" s="308"/>
      <c r="J300" s="286"/>
      <c r="K300" s="439"/>
      <c r="L300" s="438"/>
    </row>
    <row r="301" spans="2:12">
      <c r="B301" s="453" t="s">
        <v>3451</v>
      </c>
      <c r="C301" s="454" t="s">
        <v>1374</v>
      </c>
      <c r="D301" s="453" t="s">
        <v>3451</v>
      </c>
      <c r="E301" s="454" t="s">
        <v>1563</v>
      </c>
      <c r="F301" s="441" t="s">
        <v>579</v>
      </c>
      <c r="G301" s="265" t="s">
        <v>3451</v>
      </c>
      <c r="H301" s="280" t="s">
        <v>580</v>
      </c>
      <c r="I301" s="265" t="s">
        <v>3452</v>
      </c>
      <c r="J301" s="280" t="s">
        <v>2605</v>
      </c>
      <c r="K301" s="439"/>
      <c r="L301" s="438"/>
    </row>
    <row r="302" spans="2:12">
      <c r="B302" s="450" t="s">
        <v>3451</v>
      </c>
      <c r="C302" s="451" t="s">
        <v>2154</v>
      </c>
      <c r="D302" s="450" t="s">
        <v>3451</v>
      </c>
      <c r="E302" s="451" t="s">
        <v>441</v>
      </c>
      <c r="F302" s="459" t="s">
        <v>580</v>
      </c>
      <c r="G302" s="288"/>
      <c r="H302" s="286"/>
      <c r="I302" s="288"/>
      <c r="J302" s="286"/>
      <c r="K302" s="464"/>
      <c r="L302" s="452"/>
    </row>
    <row r="303" spans="2:12">
      <c r="B303" s="453" t="s">
        <v>1225</v>
      </c>
      <c r="C303" s="454" t="s">
        <v>1374</v>
      </c>
      <c r="D303" s="453" t="s">
        <v>1225</v>
      </c>
      <c r="E303" s="454" t="s">
        <v>1563</v>
      </c>
      <c r="F303" s="455" t="s">
        <v>581</v>
      </c>
      <c r="G303" s="318" t="s">
        <v>3453</v>
      </c>
      <c r="H303" s="280" t="s">
        <v>1226</v>
      </c>
      <c r="I303" s="318" t="s">
        <v>3454</v>
      </c>
      <c r="J303" s="280" t="s">
        <v>1226</v>
      </c>
      <c r="K303" s="463" t="s">
        <v>3455</v>
      </c>
      <c r="L303" s="447" t="s">
        <v>1904</v>
      </c>
    </row>
    <row r="304" spans="2:12">
      <c r="B304" s="456" t="s">
        <v>1225</v>
      </c>
      <c r="C304" s="457" t="s">
        <v>2134</v>
      </c>
      <c r="D304" s="456" t="s">
        <v>1225</v>
      </c>
      <c r="E304" s="457" t="s">
        <v>1669</v>
      </c>
      <c r="F304" s="458" t="s">
        <v>3456</v>
      </c>
      <c r="G304" s="266"/>
      <c r="H304" s="264"/>
      <c r="I304" s="266"/>
      <c r="J304" s="264"/>
      <c r="K304" s="439"/>
      <c r="L304" s="438"/>
    </row>
    <row r="305" spans="2:12">
      <c r="B305" s="456" t="s">
        <v>1225</v>
      </c>
      <c r="C305" s="457" t="s">
        <v>2138</v>
      </c>
      <c r="D305" s="456" t="s">
        <v>1225</v>
      </c>
      <c r="E305" s="457" t="s">
        <v>1791</v>
      </c>
      <c r="F305" s="458" t="s">
        <v>3457</v>
      </c>
      <c r="G305" s="266"/>
      <c r="H305" s="264"/>
      <c r="I305" s="266"/>
      <c r="J305" s="264"/>
      <c r="K305" s="439"/>
      <c r="L305" s="438"/>
    </row>
    <row r="306" spans="2:12">
      <c r="B306" s="450" t="s">
        <v>1225</v>
      </c>
      <c r="C306" s="451" t="s">
        <v>2154</v>
      </c>
      <c r="D306" s="450" t="s">
        <v>1225</v>
      </c>
      <c r="E306" s="451" t="s">
        <v>441</v>
      </c>
      <c r="F306" s="459" t="s">
        <v>583</v>
      </c>
      <c r="G306" s="308"/>
      <c r="H306" s="286"/>
      <c r="I306" s="266"/>
      <c r="J306" s="264"/>
      <c r="K306" s="439"/>
      <c r="L306" s="438"/>
    </row>
    <row r="307" spans="2:12">
      <c r="B307" s="460"/>
      <c r="C307" s="461"/>
      <c r="D307" s="460" t="s">
        <v>1227</v>
      </c>
      <c r="E307" s="461" t="s">
        <v>3458</v>
      </c>
      <c r="F307" s="462" t="s">
        <v>1228</v>
      </c>
      <c r="G307" s="355" t="s">
        <v>3459</v>
      </c>
      <c r="H307" s="286" t="s">
        <v>1228</v>
      </c>
      <c r="I307" s="308"/>
      <c r="J307" s="286"/>
      <c r="K307" s="439"/>
      <c r="L307" s="438"/>
    </row>
    <row r="308" spans="2:12">
      <c r="B308" s="453" t="s">
        <v>1229</v>
      </c>
      <c r="C308" s="454" t="s">
        <v>1374</v>
      </c>
      <c r="D308" s="453" t="s">
        <v>1229</v>
      </c>
      <c r="E308" s="454" t="s">
        <v>1563</v>
      </c>
      <c r="F308" s="455" t="s">
        <v>584</v>
      </c>
      <c r="G308" s="318" t="s">
        <v>3460</v>
      </c>
      <c r="H308" s="280" t="s">
        <v>584</v>
      </c>
      <c r="I308" s="318" t="s">
        <v>3461</v>
      </c>
      <c r="J308" s="280" t="s">
        <v>1915</v>
      </c>
      <c r="K308" s="439"/>
      <c r="L308" s="438"/>
    </row>
    <row r="309" spans="2:12">
      <c r="B309" s="450" t="s">
        <v>1229</v>
      </c>
      <c r="C309" s="451" t="s">
        <v>2134</v>
      </c>
      <c r="D309" s="450" t="s">
        <v>1229</v>
      </c>
      <c r="E309" s="451" t="s">
        <v>1669</v>
      </c>
      <c r="F309" s="459" t="s">
        <v>585</v>
      </c>
      <c r="G309" s="308"/>
      <c r="H309" s="286"/>
      <c r="I309" s="266"/>
      <c r="J309" s="264"/>
      <c r="K309" s="439"/>
      <c r="L309" s="438"/>
    </row>
    <row r="310" spans="2:12">
      <c r="B310" s="453" t="s">
        <v>3462</v>
      </c>
      <c r="C310" s="454" t="s">
        <v>1374</v>
      </c>
      <c r="D310" s="453" t="s">
        <v>3462</v>
      </c>
      <c r="E310" s="454" t="s">
        <v>1563</v>
      </c>
      <c r="F310" s="441" t="s">
        <v>586</v>
      </c>
      <c r="G310" s="318" t="s">
        <v>3462</v>
      </c>
      <c r="H310" s="280" t="s">
        <v>587</v>
      </c>
      <c r="I310" s="266"/>
      <c r="J310" s="264"/>
      <c r="K310" s="439"/>
      <c r="L310" s="438"/>
    </row>
    <row r="311" spans="2:12">
      <c r="B311" s="456" t="s">
        <v>3462</v>
      </c>
      <c r="C311" s="457" t="s">
        <v>2134</v>
      </c>
      <c r="D311" s="456" t="s">
        <v>3462</v>
      </c>
      <c r="E311" s="457" t="s">
        <v>1669</v>
      </c>
      <c r="F311" s="458" t="s">
        <v>588</v>
      </c>
      <c r="G311" s="266"/>
      <c r="H311" s="264"/>
      <c r="I311" s="266"/>
      <c r="J311" s="264"/>
      <c r="K311" s="439"/>
      <c r="L311" s="438"/>
    </row>
    <row r="312" spans="2:12">
      <c r="B312" s="456" t="s">
        <v>3462</v>
      </c>
      <c r="C312" s="457" t="s">
        <v>2138</v>
      </c>
      <c r="D312" s="456" t="s">
        <v>3462</v>
      </c>
      <c r="E312" s="457" t="s">
        <v>1791</v>
      </c>
      <c r="F312" s="458" t="s">
        <v>589</v>
      </c>
      <c r="G312" s="266"/>
      <c r="H312" s="264"/>
      <c r="I312" s="266"/>
      <c r="J312" s="264"/>
      <c r="K312" s="439"/>
      <c r="L312" s="438"/>
    </row>
    <row r="313" spans="2:12">
      <c r="B313" s="456" t="s">
        <v>3462</v>
      </c>
      <c r="C313" s="457" t="s">
        <v>2140</v>
      </c>
      <c r="D313" s="456" t="s">
        <v>3462</v>
      </c>
      <c r="E313" s="457" t="s">
        <v>1898</v>
      </c>
      <c r="F313" s="458" t="s">
        <v>590</v>
      </c>
      <c r="G313" s="266"/>
      <c r="H313" s="264"/>
      <c r="I313" s="266"/>
      <c r="J313" s="264"/>
      <c r="K313" s="439"/>
      <c r="L313" s="438"/>
    </row>
    <row r="314" spans="2:12">
      <c r="B314" s="450" t="s">
        <v>3462</v>
      </c>
      <c r="C314" s="451" t="s">
        <v>2154</v>
      </c>
      <c r="D314" s="450" t="s">
        <v>3462</v>
      </c>
      <c r="E314" s="451" t="s">
        <v>441</v>
      </c>
      <c r="F314" s="444" t="s">
        <v>587</v>
      </c>
      <c r="G314" s="308"/>
      <c r="H314" s="286"/>
      <c r="I314" s="308"/>
      <c r="J314" s="286"/>
      <c r="K314" s="464"/>
      <c r="L314" s="452"/>
    </row>
    <row r="315" spans="2:12">
      <c r="B315" s="460" t="s">
        <v>1231</v>
      </c>
      <c r="C315" s="461" t="s">
        <v>1374</v>
      </c>
      <c r="D315" s="460" t="s">
        <v>1231</v>
      </c>
      <c r="E315" s="461" t="s">
        <v>1563</v>
      </c>
      <c r="F315" s="462" t="s">
        <v>591</v>
      </c>
      <c r="G315" s="355" t="s">
        <v>3463</v>
      </c>
      <c r="H315" s="343" t="s">
        <v>591</v>
      </c>
      <c r="I315" s="318" t="s">
        <v>3464</v>
      </c>
      <c r="J315" s="280" t="s">
        <v>3465</v>
      </c>
      <c r="K315" s="463" t="s">
        <v>3466</v>
      </c>
      <c r="L315" s="447" t="s">
        <v>1932</v>
      </c>
    </row>
    <row r="316" spans="2:12">
      <c r="B316" s="460" t="s">
        <v>1232</v>
      </c>
      <c r="C316" s="461" t="s">
        <v>1374</v>
      </c>
      <c r="D316" s="460" t="s">
        <v>1232</v>
      </c>
      <c r="E316" s="461" t="s">
        <v>1563</v>
      </c>
      <c r="F316" s="462" t="s">
        <v>592</v>
      </c>
      <c r="G316" s="355" t="s">
        <v>3467</v>
      </c>
      <c r="H316" s="343" t="s">
        <v>592</v>
      </c>
      <c r="I316" s="308"/>
      <c r="J316" s="286"/>
      <c r="K316" s="439"/>
      <c r="L316" s="438"/>
    </row>
    <row r="317" spans="2:12">
      <c r="B317" s="460" t="s">
        <v>1233</v>
      </c>
      <c r="C317" s="461" t="s">
        <v>1374</v>
      </c>
      <c r="D317" s="460" t="s">
        <v>1233</v>
      </c>
      <c r="E317" s="461" t="s">
        <v>1563</v>
      </c>
      <c r="F317" s="462" t="s">
        <v>3468</v>
      </c>
      <c r="G317" s="355" t="s">
        <v>3469</v>
      </c>
      <c r="H317" s="371" t="s">
        <v>3468</v>
      </c>
      <c r="I317" s="318" t="s">
        <v>3470</v>
      </c>
      <c r="J317" s="280" t="s">
        <v>1236</v>
      </c>
      <c r="K317" s="439"/>
      <c r="L317" s="438"/>
    </row>
    <row r="318" spans="2:12">
      <c r="B318" s="453" t="s">
        <v>1235</v>
      </c>
      <c r="C318" s="454" t="s">
        <v>1374</v>
      </c>
      <c r="D318" s="453" t="s">
        <v>1235</v>
      </c>
      <c r="E318" s="454" t="s">
        <v>1563</v>
      </c>
      <c r="F318" s="441" t="s">
        <v>3471</v>
      </c>
      <c r="G318" s="318" t="s">
        <v>3472</v>
      </c>
      <c r="H318" s="280" t="s">
        <v>1236</v>
      </c>
      <c r="I318" s="266"/>
      <c r="J318" s="264"/>
      <c r="K318" s="439"/>
      <c r="L318" s="438"/>
    </row>
    <row r="319" spans="2:12">
      <c r="B319" s="456" t="s">
        <v>1235</v>
      </c>
      <c r="C319" s="457" t="s">
        <v>2134</v>
      </c>
      <c r="D319" s="456" t="s">
        <v>1235</v>
      </c>
      <c r="E319" s="457" t="s">
        <v>1669</v>
      </c>
      <c r="F319" s="458" t="s">
        <v>3473</v>
      </c>
      <c r="G319" s="266"/>
      <c r="H319" s="264"/>
      <c r="I319" s="266"/>
      <c r="J319" s="264"/>
      <c r="K319" s="439"/>
      <c r="L319" s="438"/>
    </row>
    <row r="320" spans="2:12">
      <c r="B320" s="442" t="s">
        <v>1235</v>
      </c>
      <c r="C320" s="443" t="s">
        <v>2138</v>
      </c>
      <c r="D320" s="442"/>
      <c r="E320" s="443"/>
      <c r="F320" s="444" t="s">
        <v>2627</v>
      </c>
      <c r="G320" s="266"/>
      <c r="H320" s="264"/>
      <c r="I320" s="266"/>
      <c r="J320" s="264"/>
      <c r="K320" s="439"/>
      <c r="L320" s="438"/>
    </row>
    <row r="321" spans="2:12">
      <c r="B321" s="436"/>
      <c r="C321" s="437"/>
      <c r="D321" s="436" t="s">
        <v>1235</v>
      </c>
      <c r="E321" s="437" t="s">
        <v>1791</v>
      </c>
      <c r="F321" s="438" t="s">
        <v>2628</v>
      </c>
      <c r="G321" s="266"/>
      <c r="H321" s="264"/>
      <c r="I321" s="266"/>
      <c r="J321" s="264"/>
      <c r="K321" s="439"/>
      <c r="L321" s="438"/>
    </row>
    <row r="322" spans="2:12">
      <c r="B322" s="436"/>
      <c r="C322" s="437"/>
      <c r="D322" s="436" t="s">
        <v>1235</v>
      </c>
      <c r="E322" s="437" t="s">
        <v>1803</v>
      </c>
      <c r="F322" s="438" t="s">
        <v>3474</v>
      </c>
      <c r="G322" s="266"/>
      <c r="H322" s="264"/>
      <c r="I322" s="266"/>
      <c r="J322" s="264"/>
      <c r="K322" s="439"/>
      <c r="L322" s="438"/>
    </row>
    <row r="323" spans="2:12">
      <c r="B323" s="448"/>
      <c r="C323" s="449"/>
      <c r="D323" s="448" t="s">
        <v>1235</v>
      </c>
      <c r="E323" s="449" t="s">
        <v>1813</v>
      </c>
      <c r="F323" s="441" t="s">
        <v>3475</v>
      </c>
      <c r="G323" s="266"/>
      <c r="H323" s="264"/>
      <c r="I323" s="266"/>
      <c r="J323" s="264"/>
      <c r="K323" s="439"/>
      <c r="L323" s="438"/>
    </row>
    <row r="324" spans="2:12">
      <c r="B324" s="436" t="s">
        <v>1235</v>
      </c>
      <c r="C324" s="437" t="s">
        <v>2154</v>
      </c>
      <c r="D324" s="436"/>
      <c r="E324" s="437"/>
      <c r="F324" s="438" t="s">
        <v>1236</v>
      </c>
      <c r="G324" s="266"/>
      <c r="H324" s="264"/>
      <c r="I324" s="266"/>
      <c r="J324" s="264"/>
      <c r="K324" s="439"/>
      <c r="L324" s="438"/>
    </row>
    <row r="325" spans="2:12">
      <c r="B325" s="436"/>
      <c r="C325" s="437"/>
      <c r="D325" s="436" t="s">
        <v>1235</v>
      </c>
      <c r="E325" s="437" t="s">
        <v>381</v>
      </c>
      <c r="F325" s="438" t="s">
        <v>598</v>
      </c>
      <c r="G325" s="266"/>
      <c r="H325" s="264"/>
      <c r="I325" s="266"/>
      <c r="J325" s="264"/>
      <c r="K325" s="439"/>
      <c r="L325" s="438"/>
    </row>
    <row r="326" spans="2:12">
      <c r="B326" s="436"/>
      <c r="C326" s="437"/>
      <c r="D326" s="436" t="s">
        <v>1235</v>
      </c>
      <c r="E326" s="437" t="s">
        <v>393</v>
      </c>
      <c r="F326" s="438" t="s">
        <v>599</v>
      </c>
      <c r="G326" s="266"/>
      <c r="H326" s="264"/>
      <c r="I326" s="266"/>
      <c r="J326" s="264"/>
      <c r="K326" s="439"/>
      <c r="L326" s="438"/>
    </row>
    <row r="327" spans="2:12">
      <c r="B327" s="450"/>
      <c r="C327" s="451"/>
      <c r="D327" s="450" t="s">
        <v>1235</v>
      </c>
      <c r="E327" s="451" t="s">
        <v>441</v>
      </c>
      <c r="F327" s="452" t="s">
        <v>2631</v>
      </c>
      <c r="G327" s="308"/>
      <c r="H327" s="286"/>
      <c r="I327" s="308"/>
      <c r="J327" s="286"/>
      <c r="K327" s="464"/>
      <c r="L327" s="452"/>
    </row>
    <row r="328" spans="2:12">
      <c r="B328" s="453" t="s">
        <v>3476</v>
      </c>
      <c r="C328" s="454" t="s">
        <v>1374</v>
      </c>
      <c r="D328" s="453" t="s">
        <v>3476</v>
      </c>
      <c r="E328" s="454" t="s">
        <v>1563</v>
      </c>
      <c r="F328" s="455" t="s">
        <v>601</v>
      </c>
      <c r="G328" s="318" t="s">
        <v>3476</v>
      </c>
      <c r="H328" s="280" t="s">
        <v>3477</v>
      </c>
      <c r="I328" s="318" t="s">
        <v>3478</v>
      </c>
      <c r="J328" s="280" t="s">
        <v>2636</v>
      </c>
      <c r="K328" s="463" t="s">
        <v>3479</v>
      </c>
      <c r="L328" s="447" t="s">
        <v>2636</v>
      </c>
    </row>
    <row r="329" spans="2:12">
      <c r="B329" s="456" t="s">
        <v>3476</v>
      </c>
      <c r="C329" s="457" t="s">
        <v>2134</v>
      </c>
      <c r="D329" s="456" t="s">
        <v>3476</v>
      </c>
      <c r="E329" s="457" t="s">
        <v>1669</v>
      </c>
      <c r="F329" s="458" t="s">
        <v>602</v>
      </c>
      <c r="G329" s="266"/>
      <c r="H329" s="264"/>
      <c r="I329" s="266"/>
      <c r="J329" s="264"/>
      <c r="K329" s="439"/>
      <c r="L329" s="438"/>
    </row>
    <row r="330" spans="2:12">
      <c r="B330" s="450" t="s">
        <v>3476</v>
      </c>
      <c r="C330" s="451" t="s">
        <v>2138</v>
      </c>
      <c r="D330" s="450" t="s">
        <v>3476</v>
      </c>
      <c r="E330" s="451" t="s">
        <v>1791</v>
      </c>
      <c r="F330" s="459" t="s">
        <v>603</v>
      </c>
      <c r="G330" s="308"/>
      <c r="H330" s="286"/>
      <c r="I330" s="266"/>
      <c r="J330" s="264"/>
      <c r="K330" s="439"/>
      <c r="L330" s="438"/>
    </row>
    <row r="331" spans="2:12">
      <c r="B331" s="453" t="s">
        <v>3480</v>
      </c>
      <c r="C331" s="454" t="s">
        <v>1374</v>
      </c>
      <c r="D331" s="453" t="s">
        <v>3480</v>
      </c>
      <c r="E331" s="454" t="s">
        <v>1563</v>
      </c>
      <c r="F331" s="438" t="s">
        <v>3481</v>
      </c>
      <c r="G331" s="288" t="s">
        <v>3480</v>
      </c>
      <c r="H331" s="343" t="s">
        <v>3481</v>
      </c>
      <c r="I331" s="266"/>
      <c r="J331" s="264"/>
      <c r="K331" s="439"/>
      <c r="L331" s="438"/>
    </row>
    <row r="332" spans="2:12">
      <c r="B332" s="460" t="s">
        <v>3482</v>
      </c>
      <c r="C332" s="461" t="s">
        <v>1374</v>
      </c>
      <c r="D332" s="460" t="s">
        <v>3482</v>
      </c>
      <c r="E332" s="461" t="s">
        <v>1563</v>
      </c>
      <c r="F332" s="462" t="s">
        <v>604</v>
      </c>
      <c r="G332" s="265" t="s">
        <v>3482</v>
      </c>
      <c r="H332" s="343" t="s">
        <v>604</v>
      </c>
      <c r="I332" s="266"/>
      <c r="J332" s="264"/>
      <c r="K332" s="439"/>
      <c r="L332" s="438"/>
    </row>
    <row r="333" spans="2:12">
      <c r="B333" s="460" t="s">
        <v>3483</v>
      </c>
      <c r="C333" s="461" t="s">
        <v>1374</v>
      </c>
      <c r="D333" s="460" t="s">
        <v>3483</v>
      </c>
      <c r="E333" s="461" t="s">
        <v>1563</v>
      </c>
      <c r="F333" s="462" t="s">
        <v>605</v>
      </c>
      <c r="G333" s="341" t="s">
        <v>3483</v>
      </c>
      <c r="H333" s="343" t="s">
        <v>605</v>
      </c>
      <c r="I333" s="266"/>
      <c r="J333" s="264"/>
      <c r="K333" s="439"/>
      <c r="L333" s="438"/>
    </row>
    <row r="334" spans="2:12">
      <c r="B334" s="456" t="s">
        <v>3484</v>
      </c>
      <c r="C334" s="457" t="s">
        <v>3294</v>
      </c>
      <c r="D334" s="456" t="s">
        <v>3484</v>
      </c>
      <c r="E334" s="457" t="s">
        <v>3262</v>
      </c>
      <c r="F334" s="455" t="s">
        <v>620</v>
      </c>
      <c r="G334" s="318" t="s">
        <v>3484</v>
      </c>
      <c r="H334" s="372" t="s">
        <v>2646</v>
      </c>
      <c r="I334" s="266"/>
      <c r="J334" s="264"/>
      <c r="K334" s="439"/>
      <c r="L334" s="438"/>
    </row>
    <row r="335" spans="2:12">
      <c r="B335" s="436" t="s">
        <v>3484</v>
      </c>
      <c r="C335" s="437" t="s">
        <v>3271</v>
      </c>
      <c r="D335" s="436"/>
      <c r="E335" s="437"/>
      <c r="F335" s="444" t="s">
        <v>2646</v>
      </c>
      <c r="G335" s="266"/>
      <c r="H335" s="373"/>
      <c r="I335" s="266"/>
      <c r="J335" s="264"/>
      <c r="K335" s="439"/>
      <c r="L335" s="438"/>
    </row>
    <row r="336" spans="2:12">
      <c r="B336" s="436"/>
      <c r="C336" s="437"/>
      <c r="D336" s="436" t="s">
        <v>3484</v>
      </c>
      <c r="E336" s="468" t="s">
        <v>3272</v>
      </c>
      <c r="F336" s="438" t="s">
        <v>2649</v>
      </c>
      <c r="G336" s="266"/>
      <c r="H336" s="264"/>
      <c r="I336" s="266"/>
      <c r="J336" s="264"/>
      <c r="K336" s="439"/>
      <c r="L336" s="438"/>
    </row>
    <row r="337" spans="2:12">
      <c r="B337" s="450"/>
      <c r="C337" s="451"/>
      <c r="D337" s="450" t="s">
        <v>3484</v>
      </c>
      <c r="E337" s="451" t="s">
        <v>441</v>
      </c>
      <c r="F337" s="452" t="s">
        <v>2650</v>
      </c>
      <c r="G337" s="308"/>
      <c r="H337" s="286"/>
      <c r="I337" s="308"/>
      <c r="J337" s="286"/>
      <c r="K337" s="464"/>
      <c r="L337" s="452"/>
    </row>
    <row r="338" spans="2:12">
      <c r="B338" s="453" t="s">
        <v>3485</v>
      </c>
      <c r="C338" s="454" t="s">
        <v>1374</v>
      </c>
      <c r="D338" s="453" t="s">
        <v>3485</v>
      </c>
      <c r="E338" s="481" t="s">
        <v>1563</v>
      </c>
      <c r="F338" s="462" t="s">
        <v>2652</v>
      </c>
      <c r="G338" s="355" t="s">
        <v>3485</v>
      </c>
      <c r="H338" s="347" t="s">
        <v>2652</v>
      </c>
      <c r="I338" s="318" t="s">
        <v>3486</v>
      </c>
      <c r="J338" s="280" t="s">
        <v>2654</v>
      </c>
      <c r="K338" s="463" t="s">
        <v>3487</v>
      </c>
      <c r="L338" s="447" t="s">
        <v>2654</v>
      </c>
    </row>
    <row r="339" spans="2:12">
      <c r="B339" s="460" t="s">
        <v>3488</v>
      </c>
      <c r="C339" s="461" t="s">
        <v>1374</v>
      </c>
      <c r="D339" s="460" t="s">
        <v>3488</v>
      </c>
      <c r="E339" s="482" t="s">
        <v>1563</v>
      </c>
      <c r="F339" s="462" t="s">
        <v>2657</v>
      </c>
      <c r="G339" s="355" t="s">
        <v>3488</v>
      </c>
      <c r="H339" s="343" t="s">
        <v>2657</v>
      </c>
      <c r="I339" s="266"/>
      <c r="J339" s="264"/>
      <c r="K339" s="439"/>
      <c r="L339" s="438"/>
    </row>
    <row r="340" spans="2:12">
      <c r="B340" s="466" t="s">
        <v>3489</v>
      </c>
      <c r="C340" s="467" t="s">
        <v>3294</v>
      </c>
      <c r="D340" s="466" t="s">
        <v>3489</v>
      </c>
      <c r="E340" s="483" t="s">
        <v>3262</v>
      </c>
      <c r="F340" s="462" t="s">
        <v>613</v>
      </c>
      <c r="G340" s="355" t="s">
        <v>3489</v>
      </c>
      <c r="H340" s="338" t="s">
        <v>613</v>
      </c>
      <c r="I340" s="266"/>
      <c r="J340" s="264"/>
      <c r="K340" s="439"/>
      <c r="L340" s="438"/>
    </row>
    <row r="341" spans="2:12">
      <c r="B341" s="445" t="s">
        <v>3490</v>
      </c>
      <c r="C341" s="446" t="s">
        <v>3294</v>
      </c>
      <c r="D341" s="445"/>
      <c r="E341" s="446"/>
      <c r="F341" s="447" t="s">
        <v>2661</v>
      </c>
      <c r="G341" s="318" t="s">
        <v>3490</v>
      </c>
      <c r="H341" s="347" t="s">
        <v>2661</v>
      </c>
      <c r="I341" s="266"/>
      <c r="J341" s="264"/>
      <c r="K341" s="439"/>
      <c r="L341" s="438"/>
    </row>
    <row r="342" spans="2:12">
      <c r="B342" s="436"/>
      <c r="C342" s="437"/>
      <c r="D342" s="436" t="s">
        <v>3490</v>
      </c>
      <c r="E342" s="437" t="s">
        <v>3262</v>
      </c>
      <c r="F342" s="438" t="s">
        <v>2662</v>
      </c>
      <c r="G342" s="266"/>
      <c r="H342" s="263"/>
      <c r="I342" s="266"/>
      <c r="J342" s="264"/>
      <c r="K342" s="439"/>
      <c r="L342" s="438"/>
    </row>
    <row r="343" spans="2:12">
      <c r="B343" s="436"/>
      <c r="C343" s="437"/>
      <c r="D343" s="436" t="s">
        <v>3490</v>
      </c>
      <c r="E343" s="437" t="s">
        <v>3235</v>
      </c>
      <c r="F343" s="438" t="s">
        <v>2663</v>
      </c>
      <c r="G343" s="266"/>
      <c r="H343" s="264"/>
      <c r="I343" s="266"/>
      <c r="J343" s="264"/>
      <c r="K343" s="439"/>
      <c r="L343" s="438"/>
    </row>
    <row r="344" spans="2:12">
      <c r="B344" s="436"/>
      <c r="C344" s="437"/>
      <c r="D344" s="436" t="s">
        <v>3490</v>
      </c>
      <c r="E344" s="437" t="s">
        <v>3246</v>
      </c>
      <c r="F344" s="438" t="s">
        <v>756</v>
      </c>
      <c r="G344" s="266"/>
      <c r="H344" s="264"/>
      <c r="I344" s="266"/>
      <c r="J344" s="264"/>
      <c r="K344" s="439"/>
      <c r="L344" s="438"/>
    </row>
    <row r="345" spans="2:12">
      <c r="B345" s="436"/>
      <c r="C345" s="437"/>
      <c r="D345" s="436" t="s">
        <v>3490</v>
      </c>
      <c r="E345" s="437" t="s">
        <v>3491</v>
      </c>
      <c r="F345" s="438" t="s">
        <v>3492</v>
      </c>
      <c r="G345" s="266"/>
      <c r="H345" s="264"/>
      <c r="I345" s="266"/>
      <c r="J345" s="264"/>
      <c r="K345" s="439"/>
      <c r="L345" s="438"/>
    </row>
    <row r="346" spans="2:12">
      <c r="B346" s="436"/>
      <c r="C346" s="437"/>
      <c r="D346" s="436" t="s">
        <v>3490</v>
      </c>
      <c r="E346" s="437" t="s">
        <v>3249</v>
      </c>
      <c r="F346" s="438" t="s">
        <v>2668</v>
      </c>
      <c r="G346" s="266"/>
      <c r="H346" s="264"/>
      <c r="I346" s="266"/>
      <c r="J346" s="264"/>
      <c r="K346" s="439"/>
      <c r="L346" s="438"/>
    </row>
    <row r="347" spans="2:12">
      <c r="B347" s="453" t="s">
        <v>3493</v>
      </c>
      <c r="C347" s="454" t="s">
        <v>1374</v>
      </c>
      <c r="D347" s="453" t="s">
        <v>3493</v>
      </c>
      <c r="E347" s="454" t="s">
        <v>1563</v>
      </c>
      <c r="F347" s="455" t="s">
        <v>609</v>
      </c>
      <c r="G347" s="318" t="s">
        <v>3493</v>
      </c>
      <c r="H347" s="320" t="s">
        <v>3494</v>
      </c>
      <c r="I347" s="266"/>
      <c r="J347" s="264"/>
      <c r="K347" s="439"/>
      <c r="L347" s="438"/>
    </row>
    <row r="348" spans="2:12">
      <c r="B348" s="442" t="s">
        <v>3493</v>
      </c>
      <c r="C348" s="443" t="s">
        <v>3284</v>
      </c>
      <c r="D348" s="442"/>
      <c r="E348" s="443"/>
      <c r="F348" s="444" t="s">
        <v>3495</v>
      </c>
      <c r="G348" s="266"/>
      <c r="H348" s="264"/>
      <c r="I348" s="266"/>
      <c r="J348" s="264"/>
      <c r="K348" s="439"/>
      <c r="L348" s="438"/>
    </row>
    <row r="349" spans="2:12">
      <c r="B349" s="436"/>
      <c r="C349" s="437"/>
      <c r="D349" s="436" t="s">
        <v>3493</v>
      </c>
      <c r="E349" s="437" t="s">
        <v>3285</v>
      </c>
      <c r="F349" s="438" t="s">
        <v>3496</v>
      </c>
      <c r="G349" s="266"/>
      <c r="H349" s="264"/>
      <c r="I349" s="266"/>
      <c r="J349" s="264"/>
      <c r="K349" s="439"/>
      <c r="L349" s="438"/>
    </row>
    <row r="350" spans="2:12">
      <c r="B350" s="450"/>
      <c r="C350" s="451"/>
      <c r="D350" s="450" t="s">
        <v>3493</v>
      </c>
      <c r="E350" s="451" t="s">
        <v>3225</v>
      </c>
      <c r="F350" s="452" t="s">
        <v>3497</v>
      </c>
      <c r="G350" s="308"/>
      <c r="H350" s="352"/>
      <c r="I350" s="266"/>
      <c r="J350" s="264"/>
      <c r="K350" s="439"/>
      <c r="L350" s="438"/>
    </row>
    <row r="351" spans="2:12">
      <c r="B351" s="453" t="s">
        <v>3498</v>
      </c>
      <c r="C351" s="454" t="s">
        <v>1374</v>
      </c>
      <c r="D351" s="453" t="s">
        <v>3498</v>
      </c>
      <c r="E351" s="454" t="s">
        <v>1563</v>
      </c>
      <c r="F351" s="455" t="s">
        <v>611</v>
      </c>
      <c r="G351" s="318" t="s">
        <v>3498</v>
      </c>
      <c r="H351" s="280" t="s">
        <v>2679</v>
      </c>
      <c r="I351" s="266"/>
      <c r="J351" s="264"/>
      <c r="K351" s="439"/>
      <c r="L351" s="438"/>
    </row>
    <row r="352" spans="2:12">
      <c r="B352" s="456" t="s">
        <v>3498</v>
      </c>
      <c r="C352" s="457" t="s">
        <v>3284</v>
      </c>
      <c r="D352" s="456" t="s">
        <v>3498</v>
      </c>
      <c r="E352" s="457" t="s">
        <v>3285</v>
      </c>
      <c r="F352" s="458" t="s">
        <v>612</v>
      </c>
      <c r="G352" s="266"/>
      <c r="H352" s="264"/>
      <c r="I352" s="266"/>
      <c r="J352" s="264"/>
      <c r="K352" s="439"/>
      <c r="L352" s="438"/>
    </row>
    <row r="353" spans="2:12">
      <c r="B353" s="466" t="s">
        <v>3498</v>
      </c>
      <c r="C353" s="467" t="s">
        <v>3308</v>
      </c>
      <c r="D353" s="466" t="s">
        <v>3498</v>
      </c>
      <c r="E353" s="467" t="s">
        <v>3309</v>
      </c>
      <c r="F353" s="459" t="s">
        <v>607</v>
      </c>
      <c r="G353" s="308"/>
      <c r="H353" s="286"/>
      <c r="I353" s="266"/>
      <c r="J353" s="264"/>
      <c r="K353" s="439"/>
      <c r="L353" s="438"/>
    </row>
    <row r="354" spans="2:12">
      <c r="B354" s="448" t="s">
        <v>3499</v>
      </c>
      <c r="C354" s="449" t="s">
        <v>3294</v>
      </c>
      <c r="D354" s="448" t="s">
        <v>3499</v>
      </c>
      <c r="E354" s="449" t="s">
        <v>3262</v>
      </c>
      <c r="F354" s="452" t="s">
        <v>614</v>
      </c>
      <c r="G354" s="355" t="s">
        <v>3499</v>
      </c>
      <c r="H354" s="343" t="s">
        <v>614</v>
      </c>
      <c r="I354" s="266"/>
      <c r="J354" s="264"/>
      <c r="K354" s="439"/>
      <c r="L354" s="438"/>
    </row>
    <row r="355" spans="2:12">
      <c r="B355" s="453" t="s">
        <v>3500</v>
      </c>
      <c r="C355" s="454" t="s">
        <v>3294</v>
      </c>
      <c r="D355" s="453" t="s">
        <v>3500</v>
      </c>
      <c r="E355" s="454" t="s">
        <v>1563</v>
      </c>
      <c r="F355" s="455" t="s">
        <v>618</v>
      </c>
      <c r="G355" s="318" t="s">
        <v>3500</v>
      </c>
      <c r="H355" s="347" t="s">
        <v>3501</v>
      </c>
      <c r="I355" s="266"/>
      <c r="J355" s="264"/>
      <c r="K355" s="439"/>
      <c r="L355" s="438"/>
    </row>
    <row r="356" spans="2:12">
      <c r="B356" s="456" t="s">
        <v>3500</v>
      </c>
      <c r="C356" s="457" t="s">
        <v>3284</v>
      </c>
      <c r="D356" s="456" t="s">
        <v>3500</v>
      </c>
      <c r="E356" s="457" t="s">
        <v>3285</v>
      </c>
      <c r="F356" s="458" t="s">
        <v>2110</v>
      </c>
      <c r="G356" s="266"/>
      <c r="H356" s="264"/>
      <c r="I356" s="266"/>
      <c r="J356" s="264"/>
      <c r="K356" s="439"/>
      <c r="L356" s="438"/>
    </row>
    <row r="357" spans="2:12">
      <c r="B357" s="456" t="s">
        <v>3500</v>
      </c>
      <c r="C357" s="457" t="s">
        <v>3308</v>
      </c>
      <c r="D357" s="456" t="s">
        <v>3500</v>
      </c>
      <c r="E357" s="457" t="s">
        <v>3309</v>
      </c>
      <c r="F357" s="458" t="s">
        <v>3502</v>
      </c>
      <c r="G357" s="266"/>
      <c r="H357" s="264"/>
      <c r="I357" s="266"/>
      <c r="J357" s="264"/>
      <c r="K357" s="439"/>
      <c r="L357" s="438"/>
    </row>
    <row r="358" spans="2:12">
      <c r="B358" s="466" t="s">
        <v>3500</v>
      </c>
      <c r="C358" s="467" t="s">
        <v>3271</v>
      </c>
      <c r="D358" s="466" t="s">
        <v>3500</v>
      </c>
      <c r="E358" s="467" t="s">
        <v>441</v>
      </c>
      <c r="F358" s="459" t="s">
        <v>2687</v>
      </c>
      <c r="G358" s="308"/>
      <c r="H358" s="286"/>
      <c r="I358" s="308"/>
      <c r="J358" s="264"/>
      <c r="K358" s="464"/>
      <c r="L358" s="438"/>
    </row>
    <row r="359" spans="2:12">
      <c r="B359" s="453" t="s">
        <v>1251</v>
      </c>
      <c r="C359" s="454" t="s">
        <v>1374</v>
      </c>
      <c r="D359" s="453" t="s">
        <v>1251</v>
      </c>
      <c r="E359" s="454" t="s">
        <v>1563</v>
      </c>
      <c r="F359" s="455" t="s">
        <v>621</v>
      </c>
      <c r="G359" s="318" t="s">
        <v>3503</v>
      </c>
      <c r="H359" s="280" t="s">
        <v>1252</v>
      </c>
      <c r="I359" s="318" t="s">
        <v>3504</v>
      </c>
      <c r="J359" s="280" t="s">
        <v>2690</v>
      </c>
      <c r="K359" s="463" t="s">
        <v>3505</v>
      </c>
      <c r="L359" s="447" t="s">
        <v>2690</v>
      </c>
    </row>
    <row r="360" spans="2:12">
      <c r="B360" s="450" t="s">
        <v>1251</v>
      </c>
      <c r="C360" s="451" t="s">
        <v>2154</v>
      </c>
      <c r="D360" s="450" t="s">
        <v>3503</v>
      </c>
      <c r="E360" s="451" t="s">
        <v>3276</v>
      </c>
      <c r="F360" s="459" t="s">
        <v>622</v>
      </c>
      <c r="G360" s="308"/>
      <c r="H360" s="289"/>
      <c r="I360" s="266"/>
      <c r="J360" s="264"/>
      <c r="K360" s="439"/>
      <c r="L360" s="438"/>
    </row>
    <row r="361" spans="2:12">
      <c r="B361" s="436" t="s">
        <v>1253</v>
      </c>
      <c r="C361" s="437" t="s">
        <v>1374</v>
      </c>
      <c r="D361" s="436"/>
      <c r="E361" s="437"/>
      <c r="F361" s="438" t="s">
        <v>3506</v>
      </c>
      <c r="G361" s="265" t="s">
        <v>3507</v>
      </c>
      <c r="H361" s="264" t="s">
        <v>3508</v>
      </c>
      <c r="I361" s="266"/>
      <c r="J361" s="264"/>
      <c r="K361" s="439"/>
      <c r="L361" s="438"/>
    </row>
    <row r="362" spans="2:12">
      <c r="B362" s="436"/>
      <c r="C362" s="437"/>
      <c r="D362" s="436" t="s">
        <v>1253</v>
      </c>
      <c r="E362" s="437" t="s">
        <v>1563</v>
      </c>
      <c r="F362" s="438" t="s">
        <v>623</v>
      </c>
      <c r="G362" s="265"/>
      <c r="H362" s="264"/>
      <c r="I362" s="266"/>
      <c r="J362" s="264"/>
      <c r="K362" s="439"/>
      <c r="L362" s="438"/>
    </row>
    <row r="363" spans="2:12">
      <c r="B363" s="436"/>
      <c r="C363" s="437"/>
      <c r="D363" s="436" t="s">
        <v>1253</v>
      </c>
      <c r="E363" s="437" t="s">
        <v>1580</v>
      </c>
      <c r="F363" s="438" t="s">
        <v>624</v>
      </c>
      <c r="G363" s="265"/>
      <c r="H363" s="264"/>
      <c r="I363" s="266"/>
      <c r="J363" s="264"/>
      <c r="K363" s="439"/>
      <c r="L363" s="438"/>
    </row>
    <row r="364" spans="2:12">
      <c r="B364" s="450"/>
      <c r="C364" s="451"/>
      <c r="D364" s="450" t="s">
        <v>1253</v>
      </c>
      <c r="E364" s="451" t="s">
        <v>1655</v>
      </c>
      <c r="F364" s="452" t="s">
        <v>3509</v>
      </c>
      <c r="G364" s="288"/>
      <c r="H364" s="286"/>
      <c r="I364" s="266"/>
      <c r="J364" s="264"/>
      <c r="K364" s="439"/>
      <c r="L364" s="438"/>
    </row>
    <row r="365" spans="2:12">
      <c r="B365" s="445" t="s">
        <v>3510</v>
      </c>
      <c r="C365" s="446" t="s">
        <v>1374</v>
      </c>
      <c r="D365" s="445" t="s">
        <v>3510</v>
      </c>
      <c r="E365" s="465" t="s">
        <v>1563</v>
      </c>
      <c r="F365" s="447" t="s">
        <v>2696</v>
      </c>
      <c r="G365" s="318" t="s">
        <v>3510</v>
      </c>
      <c r="H365" s="280" t="s">
        <v>2696</v>
      </c>
      <c r="I365" s="266"/>
      <c r="J365" s="264"/>
      <c r="K365" s="439"/>
      <c r="L365" s="438"/>
    </row>
    <row r="366" spans="2:12">
      <c r="B366" s="460" t="s">
        <v>3511</v>
      </c>
      <c r="C366" s="461" t="s">
        <v>3294</v>
      </c>
      <c r="D366" s="460" t="s">
        <v>3511</v>
      </c>
      <c r="E366" s="482" t="s">
        <v>3262</v>
      </c>
      <c r="F366" s="462" t="s">
        <v>648</v>
      </c>
      <c r="G366" s="355" t="s">
        <v>3511</v>
      </c>
      <c r="H366" s="343" t="s">
        <v>648</v>
      </c>
      <c r="I366" s="266"/>
      <c r="J366" s="264"/>
      <c r="K366" s="439"/>
      <c r="L366" s="438"/>
    </row>
    <row r="367" spans="2:12">
      <c r="B367" s="460" t="s">
        <v>3512</v>
      </c>
      <c r="C367" s="461" t="s">
        <v>1374</v>
      </c>
      <c r="D367" s="460" t="s">
        <v>3512</v>
      </c>
      <c r="E367" s="482" t="s">
        <v>1563</v>
      </c>
      <c r="F367" s="462" t="s">
        <v>2699</v>
      </c>
      <c r="G367" s="355" t="s">
        <v>3512</v>
      </c>
      <c r="H367" s="264" t="s">
        <v>2699</v>
      </c>
      <c r="I367" s="266"/>
      <c r="J367" s="264"/>
      <c r="K367" s="439"/>
      <c r="L367" s="438"/>
    </row>
    <row r="368" spans="2:12">
      <c r="B368" s="436" t="s">
        <v>3513</v>
      </c>
      <c r="C368" s="437" t="s">
        <v>3294</v>
      </c>
      <c r="D368" s="436" t="s">
        <v>3513</v>
      </c>
      <c r="E368" s="437" t="s">
        <v>3262</v>
      </c>
      <c r="F368" s="452" t="s">
        <v>655</v>
      </c>
      <c r="G368" s="288" t="s">
        <v>3513</v>
      </c>
      <c r="H368" s="343" t="s">
        <v>655</v>
      </c>
      <c r="I368" s="308"/>
      <c r="J368" s="286"/>
      <c r="K368" s="464"/>
      <c r="L368" s="452"/>
    </row>
    <row r="369" spans="2:12">
      <c r="B369" s="453" t="s">
        <v>3514</v>
      </c>
      <c r="C369" s="454" t="s">
        <v>3515</v>
      </c>
      <c r="D369" s="453" t="s">
        <v>3514</v>
      </c>
      <c r="E369" s="481" t="s">
        <v>3516</v>
      </c>
      <c r="F369" s="458" t="s">
        <v>803</v>
      </c>
      <c r="G369" s="318" t="s">
        <v>3514</v>
      </c>
      <c r="H369" s="280" t="s">
        <v>2702</v>
      </c>
      <c r="I369" s="318" t="s">
        <v>3517</v>
      </c>
      <c r="J369" s="280" t="s">
        <v>2702</v>
      </c>
      <c r="K369" s="463" t="s">
        <v>3518</v>
      </c>
      <c r="L369" s="447" t="s">
        <v>2705</v>
      </c>
    </row>
    <row r="370" spans="2:12">
      <c r="B370" s="442" t="s">
        <v>1255</v>
      </c>
      <c r="C370" s="443" t="s">
        <v>3284</v>
      </c>
      <c r="D370" s="442"/>
      <c r="E370" s="443"/>
      <c r="F370" s="444" t="s">
        <v>804</v>
      </c>
      <c r="G370" s="266"/>
      <c r="H370" s="264"/>
      <c r="I370" s="266"/>
      <c r="J370" s="264"/>
      <c r="K370" s="439"/>
      <c r="L370" s="438"/>
    </row>
    <row r="371" spans="2:12">
      <c r="B371" s="436"/>
      <c r="C371" s="468"/>
      <c r="D371" s="436" t="s">
        <v>3514</v>
      </c>
      <c r="E371" s="468" t="s">
        <v>3285</v>
      </c>
      <c r="F371" s="438" t="s">
        <v>2706</v>
      </c>
      <c r="G371" s="266"/>
      <c r="H371" s="264"/>
      <c r="I371" s="266"/>
      <c r="J371" s="264"/>
      <c r="K371" s="439"/>
      <c r="L371" s="438"/>
    </row>
    <row r="372" spans="2:12">
      <c r="B372" s="448"/>
      <c r="C372" s="473"/>
      <c r="D372" s="448" t="s">
        <v>3514</v>
      </c>
      <c r="E372" s="473" t="s">
        <v>3225</v>
      </c>
      <c r="F372" s="441" t="s">
        <v>2708</v>
      </c>
      <c r="G372" s="266"/>
      <c r="H372" s="264"/>
      <c r="I372" s="266"/>
      <c r="J372" s="264"/>
      <c r="K372" s="439"/>
      <c r="L372" s="438"/>
    </row>
    <row r="373" spans="2:12">
      <c r="B373" s="456" t="s">
        <v>1255</v>
      </c>
      <c r="C373" s="457" t="s">
        <v>3308</v>
      </c>
      <c r="D373" s="456" t="s">
        <v>1255</v>
      </c>
      <c r="E373" s="457" t="s">
        <v>3519</v>
      </c>
      <c r="F373" s="458" t="s">
        <v>3520</v>
      </c>
      <c r="G373" s="266"/>
      <c r="H373" s="264"/>
      <c r="I373" s="266"/>
      <c r="J373" s="264"/>
      <c r="K373" s="439"/>
      <c r="L373" s="438"/>
    </row>
    <row r="374" spans="2:12">
      <c r="B374" s="436" t="s">
        <v>1255</v>
      </c>
      <c r="C374" s="437" t="s">
        <v>3521</v>
      </c>
      <c r="D374" s="436" t="s">
        <v>1255</v>
      </c>
      <c r="E374" s="437" t="s">
        <v>3522</v>
      </c>
      <c r="F374" s="438" t="s">
        <v>3523</v>
      </c>
      <c r="G374" s="308"/>
      <c r="H374" s="286"/>
      <c r="I374" s="308"/>
      <c r="J374" s="286"/>
      <c r="K374" s="439"/>
      <c r="L374" s="438"/>
    </row>
    <row r="375" spans="2:12">
      <c r="B375" s="453" t="s">
        <v>3524</v>
      </c>
      <c r="C375" s="454" t="s">
        <v>3294</v>
      </c>
      <c r="D375" s="453" t="s">
        <v>3524</v>
      </c>
      <c r="E375" s="481" t="s">
        <v>3262</v>
      </c>
      <c r="F375" s="455" t="s">
        <v>3525</v>
      </c>
      <c r="G375" s="266" t="s">
        <v>3524</v>
      </c>
      <c r="H375" s="264" t="s">
        <v>2713</v>
      </c>
      <c r="I375" s="266" t="s">
        <v>3526</v>
      </c>
      <c r="J375" s="264" t="s">
        <v>2713</v>
      </c>
      <c r="K375" s="439"/>
      <c r="L375" s="438"/>
    </row>
    <row r="376" spans="2:12">
      <c r="B376" s="456" t="s">
        <v>3524</v>
      </c>
      <c r="C376" s="457" t="s">
        <v>3284</v>
      </c>
      <c r="D376" s="456" t="s">
        <v>3524</v>
      </c>
      <c r="E376" s="457" t="s">
        <v>3285</v>
      </c>
      <c r="F376" s="458" t="s">
        <v>2715</v>
      </c>
      <c r="G376" s="266"/>
      <c r="H376" s="264"/>
      <c r="I376" s="266"/>
      <c r="J376" s="264"/>
      <c r="K376" s="439"/>
      <c r="L376" s="438"/>
    </row>
    <row r="377" spans="2:12">
      <c r="B377" s="466" t="s">
        <v>3524</v>
      </c>
      <c r="C377" s="467" t="s">
        <v>3271</v>
      </c>
      <c r="D377" s="466" t="s">
        <v>3524</v>
      </c>
      <c r="E377" s="467" t="s">
        <v>3276</v>
      </c>
      <c r="F377" s="459" t="s">
        <v>2717</v>
      </c>
      <c r="G377" s="308"/>
      <c r="H377" s="286"/>
      <c r="I377" s="308"/>
      <c r="J377" s="286"/>
      <c r="K377" s="464"/>
      <c r="L377" s="452"/>
    </row>
    <row r="378" spans="2:12">
      <c r="B378" s="445" t="s">
        <v>3527</v>
      </c>
      <c r="C378" s="446" t="s">
        <v>1374</v>
      </c>
      <c r="D378" s="445"/>
      <c r="E378" s="465"/>
      <c r="F378" s="447" t="s">
        <v>102</v>
      </c>
      <c r="G378" s="318" t="s">
        <v>3527</v>
      </c>
      <c r="H378" s="280" t="s">
        <v>2719</v>
      </c>
      <c r="I378" s="318" t="s">
        <v>3528</v>
      </c>
      <c r="J378" s="280" t="s">
        <v>2719</v>
      </c>
      <c r="K378" s="463" t="s">
        <v>3529</v>
      </c>
      <c r="L378" s="447" t="s">
        <v>75</v>
      </c>
    </row>
    <row r="379" spans="2:12">
      <c r="B379" s="436"/>
      <c r="C379" s="437"/>
      <c r="D379" s="436" t="s">
        <v>3527</v>
      </c>
      <c r="E379" s="468" t="s">
        <v>1563</v>
      </c>
      <c r="F379" s="438" t="s">
        <v>809</v>
      </c>
      <c r="G379" s="266"/>
      <c r="H379" s="264"/>
      <c r="I379" s="266"/>
      <c r="J379" s="264"/>
      <c r="K379" s="439"/>
      <c r="L379" s="438"/>
    </row>
    <row r="380" spans="2:12">
      <c r="B380" s="484"/>
      <c r="C380" s="485"/>
      <c r="D380" s="448" t="s">
        <v>3527</v>
      </c>
      <c r="E380" s="473" t="s">
        <v>3235</v>
      </c>
      <c r="F380" s="441" t="s">
        <v>810</v>
      </c>
      <c r="G380" s="266"/>
      <c r="H380" s="264"/>
      <c r="I380" s="266"/>
      <c r="J380" s="264"/>
      <c r="K380" s="439"/>
      <c r="L380" s="438"/>
    </row>
    <row r="381" spans="2:12">
      <c r="B381" s="456" t="s">
        <v>1256</v>
      </c>
      <c r="C381" s="457" t="s">
        <v>2134</v>
      </c>
      <c r="D381" s="456" t="s">
        <v>1256</v>
      </c>
      <c r="E381" s="457" t="s">
        <v>1669</v>
      </c>
      <c r="F381" s="458" t="s">
        <v>812</v>
      </c>
      <c r="G381" s="266"/>
      <c r="H381" s="264"/>
      <c r="I381" s="266"/>
      <c r="J381" s="264"/>
      <c r="K381" s="439"/>
      <c r="L381" s="438"/>
    </row>
    <row r="382" spans="2:12">
      <c r="B382" s="456" t="s">
        <v>1256</v>
      </c>
      <c r="C382" s="457" t="s">
        <v>2138</v>
      </c>
      <c r="D382" s="456" t="s">
        <v>1256</v>
      </c>
      <c r="E382" s="480" t="s">
        <v>1791</v>
      </c>
      <c r="F382" s="458" t="s">
        <v>3530</v>
      </c>
      <c r="G382" s="350"/>
      <c r="H382" s="264"/>
      <c r="I382" s="350"/>
      <c r="J382" s="264"/>
      <c r="K382" s="471"/>
      <c r="L382" s="438"/>
    </row>
    <row r="383" spans="2:12">
      <c r="B383" s="448" t="s">
        <v>3527</v>
      </c>
      <c r="C383" s="449" t="s">
        <v>3521</v>
      </c>
      <c r="D383" s="448" t="s">
        <v>3527</v>
      </c>
      <c r="E383" s="449" t="s">
        <v>3531</v>
      </c>
      <c r="F383" s="486" t="s">
        <v>2724</v>
      </c>
      <c r="G383" s="266"/>
      <c r="H383" s="264"/>
      <c r="I383" s="266"/>
      <c r="J383" s="264"/>
      <c r="K383" s="439"/>
      <c r="L383" s="438"/>
    </row>
    <row r="384" spans="2:12">
      <c r="B384" s="456" t="s">
        <v>1256</v>
      </c>
      <c r="C384" s="457" t="s">
        <v>3302</v>
      </c>
      <c r="D384" s="456" t="s">
        <v>1256</v>
      </c>
      <c r="E384" s="480" t="s">
        <v>3303</v>
      </c>
      <c r="F384" s="486" t="s">
        <v>2727</v>
      </c>
      <c r="G384" s="266"/>
      <c r="H384" s="264"/>
      <c r="I384" s="266"/>
      <c r="J384" s="264"/>
      <c r="K384" s="439"/>
      <c r="L384" s="438"/>
    </row>
    <row r="385" spans="2:12">
      <c r="B385" s="450" t="s">
        <v>3527</v>
      </c>
      <c r="C385" s="451" t="s">
        <v>3271</v>
      </c>
      <c r="D385" s="450" t="s">
        <v>1256</v>
      </c>
      <c r="E385" s="469" t="s">
        <v>3276</v>
      </c>
      <c r="F385" s="459" t="s">
        <v>2728</v>
      </c>
      <c r="G385" s="308"/>
      <c r="H385" s="286"/>
      <c r="I385" s="308"/>
      <c r="J385" s="286"/>
      <c r="K385" s="439"/>
      <c r="L385" s="438"/>
    </row>
    <row r="386" spans="2:12">
      <c r="B386" s="436" t="s">
        <v>3532</v>
      </c>
      <c r="C386" s="437" t="s">
        <v>3294</v>
      </c>
      <c r="D386" s="436" t="s">
        <v>3532</v>
      </c>
      <c r="E386" s="437" t="s">
        <v>3262</v>
      </c>
      <c r="F386" s="455" t="s">
        <v>2730</v>
      </c>
      <c r="G386" s="318" t="s">
        <v>3532</v>
      </c>
      <c r="H386" s="264" t="s">
        <v>2731</v>
      </c>
      <c r="I386" s="318" t="s">
        <v>3533</v>
      </c>
      <c r="J386" s="280" t="s">
        <v>2733</v>
      </c>
      <c r="K386" s="439"/>
      <c r="L386" s="438"/>
    </row>
    <row r="387" spans="2:12">
      <c r="B387" s="442" t="s">
        <v>3532</v>
      </c>
      <c r="C387" s="443" t="s">
        <v>3284</v>
      </c>
      <c r="D387" s="442" t="s">
        <v>3532</v>
      </c>
      <c r="E387" s="487" t="s">
        <v>3285</v>
      </c>
      <c r="F387" s="459" t="s">
        <v>2734</v>
      </c>
      <c r="G387" s="308"/>
      <c r="H387" s="286"/>
      <c r="I387" s="308"/>
      <c r="J387" s="286"/>
      <c r="K387" s="439"/>
      <c r="L387" s="438"/>
    </row>
    <row r="388" spans="2:12">
      <c r="B388" s="460" t="s">
        <v>3534</v>
      </c>
      <c r="C388" s="461" t="s">
        <v>1374</v>
      </c>
      <c r="D388" s="460" t="s">
        <v>3534</v>
      </c>
      <c r="E388" s="461" t="s">
        <v>1563</v>
      </c>
      <c r="F388" s="462" t="s">
        <v>801</v>
      </c>
      <c r="G388" s="355" t="s">
        <v>3534</v>
      </c>
      <c r="H388" s="343" t="s">
        <v>2736</v>
      </c>
      <c r="I388" s="318" t="s">
        <v>3535</v>
      </c>
      <c r="J388" s="381" t="s">
        <v>2738</v>
      </c>
      <c r="K388" s="439"/>
      <c r="L388" s="438"/>
    </row>
    <row r="389" spans="2:12">
      <c r="B389" s="460" t="s">
        <v>3536</v>
      </c>
      <c r="C389" s="461" t="s">
        <v>3294</v>
      </c>
      <c r="D389" s="460" t="s">
        <v>3536</v>
      </c>
      <c r="E389" s="482" t="s">
        <v>1563</v>
      </c>
      <c r="F389" s="462" t="s">
        <v>802</v>
      </c>
      <c r="G389" s="355" t="s">
        <v>3536</v>
      </c>
      <c r="H389" s="343" t="s">
        <v>2740</v>
      </c>
      <c r="I389" s="308"/>
      <c r="J389" s="286"/>
      <c r="K389" s="439"/>
      <c r="L389" s="438"/>
    </row>
    <row r="390" spans="2:12">
      <c r="B390" s="448" t="s">
        <v>3537</v>
      </c>
      <c r="C390" s="449" t="s">
        <v>3294</v>
      </c>
      <c r="D390" s="448" t="s">
        <v>3537</v>
      </c>
      <c r="E390" s="449" t="s">
        <v>3262</v>
      </c>
      <c r="F390" s="455" t="s">
        <v>815</v>
      </c>
      <c r="G390" s="318" t="s">
        <v>3537</v>
      </c>
      <c r="H390" s="264" t="s">
        <v>2742</v>
      </c>
      <c r="I390" s="318" t="s">
        <v>3538</v>
      </c>
      <c r="J390" s="264" t="s">
        <v>2742</v>
      </c>
      <c r="K390" s="439"/>
      <c r="L390" s="438"/>
    </row>
    <row r="391" spans="2:12">
      <c r="B391" s="456" t="s">
        <v>3537</v>
      </c>
      <c r="C391" s="457" t="s">
        <v>2134</v>
      </c>
      <c r="D391" s="456" t="s">
        <v>3537</v>
      </c>
      <c r="E391" s="457" t="s">
        <v>3285</v>
      </c>
      <c r="F391" s="458" t="s">
        <v>813</v>
      </c>
      <c r="G391" s="266"/>
      <c r="H391" s="264"/>
      <c r="I391" s="266"/>
      <c r="J391" s="264"/>
      <c r="K391" s="439"/>
      <c r="L391" s="438"/>
    </row>
    <row r="392" spans="2:12">
      <c r="B392" s="456" t="s">
        <v>3537</v>
      </c>
      <c r="C392" s="457" t="s">
        <v>2138</v>
      </c>
      <c r="D392" s="456" t="s">
        <v>3537</v>
      </c>
      <c r="E392" s="457" t="s">
        <v>3309</v>
      </c>
      <c r="F392" s="458" t="s">
        <v>814</v>
      </c>
      <c r="G392" s="266"/>
      <c r="H392" s="264"/>
      <c r="I392" s="266"/>
      <c r="J392" s="264"/>
      <c r="K392" s="439"/>
      <c r="L392" s="438"/>
    </row>
    <row r="393" spans="2:12">
      <c r="B393" s="466" t="s">
        <v>3537</v>
      </c>
      <c r="C393" s="467" t="s">
        <v>3271</v>
      </c>
      <c r="D393" s="466" t="s">
        <v>3537</v>
      </c>
      <c r="E393" s="483" t="s">
        <v>3276</v>
      </c>
      <c r="F393" s="459" t="s">
        <v>818</v>
      </c>
      <c r="G393" s="308"/>
      <c r="H393" s="286"/>
      <c r="I393" s="308"/>
      <c r="J393" s="286"/>
      <c r="K393" s="464"/>
      <c r="L393" s="452"/>
    </row>
    <row r="394" spans="2:12">
      <c r="B394" s="453" t="s">
        <v>1259</v>
      </c>
      <c r="C394" s="454" t="s">
        <v>1374</v>
      </c>
      <c r="D394" s="453" t="s">
        <v>1259</v>
      </c>
      <c r="E394" s="454" t="s">
        <v>1563</v>
      </c>
      <c r="F394" s="455" t="s">
        <v>797</v>
      </c>
      <c r="G394" s="318" t="s">
        <v>3539</v>
      </c>
      <c r="H394" s="280" t="s">
        <v>2752</v>
      </c>
      <c r="I394" s="266" t="s">
        <v>3540</v>
      </c>
      <c r="J394" s="264" t="s">
        <v>3541</v>
      </c>
      <c r="K394" s="463" t="s">
        <v>3542</v>
      </c>
      <c r="L394" s="438" t="s">
        <v>3543</v>
      </c>
    </row>
    <row r="395" spans="2:12">
      <c r="B395" s="456" t="s">
        <v>1259</v>
      </c>
      <c r="C395" s="457" t="s">
        <v>2134</v>
      </c>
      <c r="D395" s="456" t="s">
        <v>1259</v>
      </c>
      <c r="E395" s="457" t="s">
        <v>1669</v>
      </c>
      <c r="F395" s="458" t="s">
        <v>2753</v>
      </c>
      <c r="G395" s="266"/>
      <c r="H395" s="264"/>
      <c r="I395" s="266"/>
      <c r="J395" s="264"/>
      <c r="K395" s="439"/>
      <c r="L395" s="438"/>
    </row>
    <row r="396" spans="2:12">
      <c r="B396" s="456" t="s">
        <v>1259</v>
      </c>
      <c r="C396" s="457" t="s">
        <v>3308</v>
      </c>
      <c r="D396" s="456" t="s">
        <v>1259</v>
      </c>
      <c r="E396" s="457" t="s">
        <v>3309</v>
      </c>
      <c r="F396" s="458" t="s">
        <v>2754</v>
      </c>
      <c r="G396" s="266"/>
      <c r="H396" s="264"/>
      <c r="I396" s="266"/>
      <c r="J396" s="264"/>
      <c r="K396" s="439"/>
      <c r="L396" s="438"/>
    </row>
    <row r="397" spans="2:12">
      <c r="B397" s="456" t="s">
        <v>1259</v>
      </c>
      <c r="C397" s="457" t="s">
        <v>3521</v>
      </c>
      <c r="D397" s="456" t="s">
        <v>1259</v>
      </c>
      <c r="E397" s="457" t="s">
        <v>3531</v>
      </c>
      <c r="F397" s="458" t="s">
        <v>790</v>
      </c>
      <c r="G397" s="266"/>
      <c r="H397" s="264"/>
      <c r="I397" s="266"/>
      <c r="J397" s="264"/>
      <c r="K397" s="439"/>
      <c r="L397" s="438"/>
    </row>
    <row r="398" spans="2:12">
      <c r="B398" s="450" t="s">
        <v>1259</v>
      </c>
      <c r="C398" s="451" t="s">
        <v>2154</v>
      </c>
      <c r="D398" s="450" t="s">
        <v>1259</v>
      </c>
      <c r="E398" s="451" t="s">
        <v>441</v>
      </c>
      <c r="F398" s="452" t="s">
        <v>800</v>
      </c>
      <c r="G398" s="308"/>
      <c r="H398" s="286"/>
      <c r="I398" s="266"/>
      <c r="J398" s="264"/>
      <c r="K398" s="439"/>
      <c r="L398" s="438"/>
    </row>
    <row r="399" spans="2:12">
      <c r="B399" s="436" t="s">
        <v>3544</v>
      </c>
      <c r="C399" s="437" t="s">
        <v>3294</v>
      </c>
      <c r="D399" s="436" t="s">
        <v>3545</v>
      </c>
      <c r="E399" s="437" t="s">
        <v>3262</v>
      </c>
      <c r="F399" s="441" t="s">
        <v>3546</v>
      </c>
      <c r="G399" s="318" t="s">
        <v>3544</v>
      </c>
      <c r="H399" s="264" t="s">
        <v>3547</v>
      </c>
      <c r="I399" s="266"/>
      <c r="J399" s="264"/>
      <c r="K399" s="488"/>
      <c r="L399" s="438"/>
    </row>
    <row r="400" spans="2:12">
      <c r="B400" s="456" t="s">
        <v>3545</v>
      </c>
      <c r="C400" s="457" t="s">
        <v>3284</v>
      </c>
      <c r="D400" s="456" t="s">
        <v>3545</v>
      </c>
      <c r="E400" s="457" t="s">
        <v>3285</v>
      </c>
      <c r="F400" s="459" t="s">
        <v>789</v>
      </c>
      <c r="G400" s="266"/>
      <c r="H400" s="264"/>
      <c r="I400" s="308"/>
      <c r="J400" s="286"/>
      <c r="K400" s="439"/>
      <c r="L400" s="438"/>
    </row>
    <row r="401" spans="2:12">
      <c r="B401" s="453" t="s">
        <v>3548</v>
      </c>
      <c r="C401" s="454" t="s">
        <v>3294</v>
      </c>
      <c r="D401" s="453" t="s">
        <v>3548</v>
      </c>
      <c r="E401" s="454" t="s">
        <v>1563</v>
      </c>
      <c r="F401" s="441" t="s">
        <v>3549</v>
      </c>
      <c r="G401" s="318" t="s">
        <v>3548</v>
      </c>
      <c r="H401" s="280" t="s">
        <v>2757</v>
      </c>
      <c r="I401" s="266" t="s">
        <v>3550</v>
      </c>
      <c r="J401" s="264" t="s">
        <v>2757</v>
      </c>
      <c r="K401" s="439"/>
      <c r="L401" s="438"/>
    </row>
    <row r="402" spans="2:12">
      <c r="B402" s="456" t="s">
        <v>3548</v>
      </c>
      <c r="C402" s="457" t="s">
        <v>3284</v>
      </c>
      <c r="D402" s="456" t="s">
        <v>3548</v>
      </c>
      <c r="E402" s="457" t="s">
        <v>3285</v>
      </c>
      <c r="F402" s="458" t="s">
        <v>2759</v>
      </c>
      <c r="G402" s="266"/>
      <c r="H402" s="264"/>
      <c r="I402" s="266"/>
      <c r="J402" s="264"/>
      <c r="K402" s="439"/>
      <c r="L402" s="438"/>
    </row>
    <row r="403" spans="2:12">
      <c r="B403" s="436" t="s">
        <v>3548</v>
      </c>
      <c r="C403" s="437" t="s">
        <v>3308</v>
      </c>
      <c r="D403" s="436" t="s">
        <v>3548</v>
      </c>
      <c r="E403" s="437" t="s">
        <v>3309</v>
      </c>
      <c r="F403" s="444" t="s">
        <v>2760</v>
      </c>
      <c r="G403" s="266"/>
      <c r="H403" s="268"/>
      <c r="I403" s="266"/>
      <c r="J403" s="268"/>
      <c r="K403" s="439"/>
      <c r="L403" s="438"/>
    </row>
    <row r="404" spans="2:12">
      <c r="B404" s="445" t="s">
        <v>3551</v>
      </c>
      <c r="C404" s="446" t="s">
        <v>3294</v>
      </c>
      <c r="D404" s="445" t="s">
        <v>3551</v>
      </c>
      <c r="E404" s="446" t="s">
        <v>3262</v>
      </c>
      <c r="F404" s="462" t="s">
        <v>626</v>
      </c>
      <c r="G404" s="355" t="s">
        <v>3551</v>
      </c>
      <c r="H404" s="343" t="s">
        <v>3552</v>
      </c>
      <c r="I404" s="355" t="s">
        <v>3553</v>
      </c>
      <c r="J404" s="343" t="s">
        <v>2764</v>
      </c>
      <c r="K404" s="463" t="s">
        <v>3554</v>
      </c>
      <c r="L404" s="447" t="s">
        <v>119</v>
      </c>
    </row>
    <row r="405" spans="2:12">
      <c r="B405" s="445" t="s">
        <v>3555</v>
      </c>
      <c r="C405" s="446" t="s">
        <v>3294</v>
      </c>
      <c r="D405" s="445" t="s">
        <v>3555</v>
      </c>
      <c r="E405" s="465" t="s">
        <v>3262</v>
      </c>
      <c r="F405" s="447" t="s">
        <v>627</v>
      </c>
      <c r="G405" s="318" t="s">
        <v>3555</v>
      </c>
      <c r="H405" s="280" t="s">
        <v>627</v>
      </c>
      <c r="I405" s="318" t="s">
        <v>3556</v>
      </c>
      <c r="J405" s="280" t="s">
        <v>2768</v>
      </c>
      <c r="K405" s="439"/>
      <c r="L405" s="438"/>
    </row>
    <row r="406" spans="2:12">
      <c r="B406" s="460" t="s">
        <v>3557</v>
      </c>
      <c r="C406" s="461" t="s">
        <v>1374</v>
      </c>
      <c r="D406" s="460" t="s">
        <v>3557</v>
      </c>
      <c r="E406" s="461" t="s">
        <v>1563</v>
      </c>
      <c r="F406" s="462" t="s">
        <v>628</v>
      </c>
      <c r="G406" s="355" t="s">
        <v>3557</v>
      </c>
      <c r="H406" s="343" t="s">
        <v>628</v>
      </c>
      <c r="I406" s="308"/>
      <c r="J406" s="286"/>
      <c r="K406" s="439"/>
      <c r="L406" s="438"/>
    </row>
    <row r="407" spans="2:12">
      <c r="B407" s="448" t="s">
        <v>3558</v>
      </c>
      <c r="C407" s="449" t="s">
        <v>3294</v>
      </c>
      <c r="D407" s="448" t="s">
        <v>3558</v>
      </c>
      <c r="E407" s="449" t="s">
        <v>3262</v>
      </c>
      <c r="F407" s="441" t="s">
        <v>3559</v>
      </c>
      <c r="G407" s="266" t="s">
        <v>3558</v>
      </c>
      <c r="H407" s="320" t="s">
        <v>3560</v>
      </c>
      <c r="I407" s="266" t="s">
        <v>3561</v>
      </c>
      <c r="J407" s="264" t="s">
        <v>3560</v>
      </c>
      <c r="K407" s="439"/>
      <c r="L407" s="438"/>
    </row>
    <row r="408" spans="2:12">
      <c r="B408" s="450" t="s">
        <v>3558</v>
      </c>
      <c r="C408" s="451" t="s">
        <v>3284</v>
      </c>
      <c r="D408" s="450" t="s">
        <v>3558</v>
      </c>
      <c r="E408" s="451" t="s">
        <v>3285</v>
      </c>
      <c r="F408" s="459" t="s">
        <v>631</v>
      </c>
      <c r="G408" s="308"/>
      <c r="H408" s="289"/>
      <c r="I408" s="308"/>
      <c r="J408" s="286"/>
      <c r="K408" s="439"/>
      <c r="L408" s="438"/>
    </row>
    <row r="409" spans="2:12">
      <c r="B409" s="453" t="s">
        <v>3562</v>
      </c>
      <c r="C409" s="454" t="s">
        <v>1374</v>
      </c>
      <c r="D409" s="453" t="s">
        <v>3562</v>
      </c>
      <c r="E409" s="454" t="s">
        <v>1563</v>
      </c>
      <c r="F409" s="455" t="s">
        <v>632</v>
      </c>
      <c r="G409" s="318" t="s">
        <v>3562</v>
      </c>
      <c r="H409" s="320" t="s">
        <v>1267</v>
      </c>
      <c r="I409" s="318" t="s">
        <v>3563</v>
      </c>
      <c r="J409" s="280" t="s">
        <v>1267</v>
      </c>
      <c r="K409" s="439"/>
      <c r="L409" s="438"/>
    </row>
    <row r="410" spans="2:12">
      <c r="B410" s="456" t="s">
        <v>3562</v>
      </c>
      <c r="C410" s="457" t="s">
        <v>2134</v>
      </c>
      <c r="D410" s="456" t="s">
        <v>3562</v>
      </c>
      <c r="E410" s="457" t="s">
        <v>1669</v>
      </c>
      <c r="F410" s="458" t="s">
        <v>633</v>
      </c>
      <c r="G410" s="266"/>
      <c r="H410" s="294"/>
      <c r="I410" s="266"/>
      <c r="J410" s="264"/>
      <c r="K410" s="439"/>
      <c r="L410" s="438"/>
    </row>
    <row r="411" spans="2:12">
      <c r="B411" s="456" t="s">
        <v>3562</v>
      </c>
      <c r="C411" s="457" t="s">
        <v>2138</v>
      </c>
      <c r="D411" s="456" t="s">
        <v>3562</v>
      </c>
      <c r="E411" s="457" t="s">
        <v>1791</v>
      </c>
      <c r="F411" s="458" t="s">
        <v>634</v>
      </c>
      <c r="G411" s="266"/>
      <c r="H411" s="294"/>
      <c r="I411" s="266"/>
      <c r="J411" s="264"/>
      <c r="K411" s="439"/>
      <c r="L411" s="438"/>
    </row>
    <row r="412" spans="2:12">
      <c r="B412" s="450" t="s">
        <v>3562</v>
      </c>
      <c r="C412" s="451" t="s">
        <v>2155</v>
      </c>
      <c r="D412" s="450" t="s">
        <v>3562</v>
      </c>
      <c r="E412" s="451" t="s">
        <v>461</v>
      </c>
      <c r="F412" s="459" t="s">
        <v>635</v>
      </c>
      <c r="G412" s="308"/>
      <c r="H412" s="289"/>
      <c r="I412" s="308"/>
      <c r="J412" s="286"/>
      <c r="K412" s="439"/>
      <c r="L412" s="438"/>
    </row>
    <row r="413" spans="2:12">
      <c r="B413" s="448" t="s">
        <v>3564</v>
      </c>
      <c r="C413" s="449" t="s">
        <v>1374</v>
      </c>
      <c r="D413" s="448" t="s">
        <v>3564</v>
      </c>
      <c r="E413" s="449" t="s">
        <v>1563</v>
      </c>
      <c r="F413" s="441" t="s">
        <v>636</v>
      </c>
      <c r="G413" s="318" t="s">
        <v>3564</v>
      </c>
      <c r="H413" s="264" t="s">
        <v>1269</v>
      </c>
      <c r="I413" s="281" t="s">
        <v>3565</v>
      </c>
      <c r="J413" s="280" t="s">
        <v>140</v>
      </c>
      <c r="K413" s="439"/>
      <c r="L413" s="438"/>
    </row>
    <row r="414" spans="2:12">
      <c r="B414" s="450" t="s">
        <v>3564</v>
      </c>
      <c r="C414" s="451" t="s">
        <v>2155</v>
      </c>
      <c r="D414" s="450" t="s">
        <v>3564</v>
      </c>
      <c r="E414" s="451" t="s">
        <v>461</v>
      </c>
      <c r="F414" s="459" t="s">
        <v>637</v>
      </c>
      <c r="G414" s="308"/>
      <c r="H414" s="286"/>
      <c r="I414" s="266"/>
      <c r="J414" s="264"/>
      <c r="K414" s="439"/>
      <c r="L414" s="438"/>
    </row>
    <row r="415" spans="2:12">
      <c r="B415" s="453" t="s">
        <v>3566</v>
      </c>
      <c r="C415" s="454" t="s">
        <v>1374</v>
      </c>
      <c r="D415" s="453" t="s">
        <v>3566</v>
      </c>
      <c r="E415" s="454" t="s">
        <v>1563</v>
      </c>
      <c r="F415" s="455" t="s">
        <v>638</v>
      </c>
      <c r="G415" s="318" t="s">
        <v>3566</v>
      </c>
      <c r="H415" s="280" t="s">
        <v>1271</v>
      </c>
      <c r="I415" s="265"/>
      <c r="J415" s="264"/>
      <c r="K415" s="439"/>
      <c r="L415" s="438"/>
    </row>
    <row r="416" spans="2:12">
      <c r="B416" s="450" t="s">
        <v>3566</v>
      </c>
      <c r="C416" s="451" t="s">
        <v>2155</v>
      </c>
      <c r="D416" s="450" t="s">
        <v>3566</v>
      </c>
      <c r="E416" s="451" t="s">
        <v>461</v>
      </c>
      <c r="F416" s="459" t="s">
        <v>639</v>
      </c>
      <c r="G416" s="308"/>
      <c r="H416" s="286"/>
      <c r="I416" s="265"/>
      <c r="J416" s="264"/>
      <c r="K416" s="439"/>
      <c r="L416" s="438"/>
    </row>
    <row r="417" spans="2:12">
      <c r="B417" s="453" t="s">
        <v>3567</v>
      </c>
      <c r="C417" s="454" t="s">
        <v>1374</v>
      </c>
      <c r="D417" s="453" t="s">
        <v>3567</v>
      </c>
      <c r="E417" s="454" t="s">
        <v>1563</v>
      </c>
      <c r="F417" s="441" t="s">
        <v>640</v>
      </c>
      <c r="G417" s="265" t="s">
        <v>3567</v>
      </c>
      <c r="H417" s="280" t="s">
        <v>1273</v>
      </c>
      <c r="I417" s="265"/>
      <c r="J417" s="268"/>
      <c r="K417" s="439"/>
      <c r="L417" s="438"/>
    </row>
    <row r="418" spans="2:12">
      <c r="B418" s="436" t="s">
        <v>3567</v>
      </c>
      <c r="C418" s="437" t="s">
        <v>2154</v>
      </c>
      <c r="D418" s="436"/>
      <c r="E418" s="437"/>
      <c r="F418" s="444" t="s">
        <v>1273</v>
      </c>
      <c r="G418" s="265"/>
      <c r="H418" s="264"/>
      <c r="I418" s="265"/>
      <c r="J418" s="264"/>
      <c r="K418" s="439"/>
      <c r="L418" s="438"/>
    </row>
    <row r="419" spans="2:12">
      <c r="B419" s="436"/>
      <c r="C419" s="437"/>
      <c r="D419" s="436" t="s">
        <v>3567</v>
      </c>
      <c r="E419" s="437" t="s">
        <v>381</v>
      </c>
      <c r="F419" s="438" t="s">
        <v>641</v>
      </c>
      <c r="G419" s="265"/>
      <c r="H419" s="264"/>
      <c r="I419" s="265"/>
      <c r="J419" s="264"/>
      <c r="K419" s="439"/>
      <c r="L419" s="438"/>
    </row>
    <row r="420" spans="2:12">
      <c r="B420" s="436"/>
      <c r="C420" s="437"/>
      <c r="D420" s="436" t="s">
        <v>3567</v>
      </c>
      <c r="E420" s="437" t="s">
        <v>441</v>
      </c>
      <c r="F420" s="438" t="s">
        <v>2780</v>
      </c>
      <c r="G420" s="265"/>
      <c r="H420" s="264"/>
      <c r="I420" s="265"/>
      <c r="J420" s="264"/>
      <c r="K420" s="439"/>
      <c r="L420" s="438"/>
    </row>
    <row r="421" spans="2:12">
      <c r="B421" s="453" t="s">
        <v>1279</v>
      </c>
      <c r="C421" s="454" t="s">
        <v>1374</v>
      </c>
      <c r="D421" s="453" t="s">
        <v>1279</v>
      </c>
      <c r="E421" s="454" t="s">
        <v>1563</v>
      </c>
      <c r="F421" s="455" t="s">
        <v>3568</v>
      </c>
      <c r="G421" s="318" t="s">
        <v>3569</v>
      </c>
      <c r="H421" s="347" t="s">
        <v>2783</v>
      </c>
      <c r="I421" s="318" t="s">
        <v>3570</v>
      </c>
      <c r="J421" s="347" t="s">
        <v>649</v>
      </c>
      <c r="K421" s="463" t="s">
        <v>3359</v>
      </c>
      <c r="L421" s="447" t="s">
        <v>3571</v>
      </c>
    </row>
    <row r="422" spans="2:12">
      <c r="B422" s="436" t="s">
        <v>1279</v>
      </c>
      <c r="C422" s="437" t="s">
        <v>2134</v>
      </c>
      <c r="D422" s="436" t="s">
        <v>1279</v>
      </c>
      <c r="E422" s="437" t="s">
        <v>1669</v>
      </c>
      <c r="F422" s="459" t="s">
        <v>758</v>
      </c>
      <c r="G422" s="308"/>
      <c r="H422" s="338"/>
      <c r="I422" s="266"/>
      <c r="J422" s="348"/>
      <c r="K422" s="439"/>
      <c r="L422" s="489"/>
    </row>
    <row r="423" spans="2:12">
      <c r="B423" s="453" t="s">
        <v>1280</v>
      </c>
      <c r="C423" s="454" t="s">
        <v>3294</v>
      </c>
      <c r="D423" s="453" t="s">
        <v>1280</v>
      </c>
      <c r="E423" s="481" t="s">
        <v>3262</v>
      </c>
      <c r="F423" s="441" t="s">
        <v>653</v>
      </c>
      <c r="G423" s="318" t="s">
        <v>3572</v>
      </c>
      <c r="H423" s="280" t="s">
        <v>2786</v>
      </c>
      <c r="I423" s="266"/>
      <c r="J423" s="264"/>
      <c r="K423" s="439"/>
      <c r="L423" s="438"/>
    </row>
    <row r="424" spans="2:12">
      <c r="B424" s="456" t="s">
        <v>3572</v>
      </c>
      <c r="C424" s="457" t="s">
        <v>3284</v>
      </c>
      <c r="D424" s="456" t="s">
        <v>3572</v>
      </c>
      <c r="E424" s="480" t="s">
        <v>3285</v>
      </c>
      <c r="F424" s="458" t="s">
        <v>645</v>
      </c>
      <c r="G424" s="266"/>
      <c r="H424" s="294"/>
      <c r="I424" s="266"/>
      <c r="J424" s="264"/>
      <c r="K424" s="439"/>
      <c r="L424" s="438"/>
    </row>
    <row r="425" spans="2:12">
      <c r="B425" s="448" t="s">
        <v>1280</v>
      </c>
      <c r="C425" s="449" t="s">
        <v>3308</v>
      </c>
      <c r="D425" s="448" t="s">
        <v>1280</v>
      </c>
      <c r="E425" s="449" t="s">
        <v>3309</v>
      </c>
      <c r="F425" s="458" t="s">
        <v>650</v>
      </c>
      <c r="G425" s="266"/>
      <c r="H425" s="294"/>
      <c r="I425" s="266"/>
      <c r="J425" s="348"/>
      <c r="K425" s="439"/>
      <c r="L425" s="438"/>
    </row>
    <row r="426" spans="2:12">
      <c r="B426" s="456" t="s">
        <v>1280</v>
      </c>
      <c r="C426" s="457" t="s">
        <v>3521</v>
      </c>
      <c r="D426" s="456" t="s">
        <v>1280</v>
      </c>
      <c r="E426" s="457" t="s">
        <v>3531</v>
      </c>
      <c r="F426" s="458" t="s">
        <v>652</v>
      </c>
      <c r="G426" s="266"/>
      <c r="H426" s="264"/>
      <c r="I426" s="266"/>
      <c r="J426" s="264"/>
      <c r="K426" s="439"/>
      <c r="L426" s="438"/>
    </row>
    <row r="427" spans="2:12">
      <c r="B427" s="456" t="s">
        <v>1280</v>
      </c>
      <c r="C427" s="457" t="s">
        <v>3302</v>
      </c>
      <c r="D427" s="456" t="s">
        <v>1280</v>
      </c>
      <c r="E427" s="457" t="s">
        <v>82</v>
      </c>
      <c r="F427" s="458" t="s">
        <v>654</v>
      </c>
      <c r="G427" s="266"/>
      <c r="H427" s="264"/>
      <c r="I427" s="266"/>
      <c r="J427" s="264"/>
      <c r="K427" s="439"/>
      <c r="L427" s="438"/>
    </row>
    <row r="428" spans="2:12">
      <c r="B428" s="456" t="s">
        <v>1280</v>
      </c>
      <c r="C428" s="457" t="s">
        <v>3261</v>
      </c>
      <c r="D428" s="456" t="s">
        <v>1280</v>
      </c>
      <c r="E428" s="457" t="s">
        <v>3260</v>
      </c>
      <c r="F428" s="458" t="s">
        <v>651</v>
      </c>
      <c r="G428" s="266"/>
      <c r="H428" s="264"/>
      <c r="I428" s="266"/>
      <c r="J428" s="264"/>
      <c r="K428" s="439"/>
      <c r="L428" s="438"/>
    </row>
    <row r="429" spans="2:12">
      <c r="B429" s="436" t="s">
        <v>1280</v>
      </c>
      <c r="C429" s="437" t="s">
        <v>2154</v>
      </c>
      <c r="D429" s="436" t="s">
        <v>1280</v>
      </c>
      <c r="E429" s="437" t="s">
        <v>441</v>
      </c>
      <c r="F429" s="444" t="s">
        <v>649</v>
      </c>
      <c r="G429" s="266"/>
      <c r="H429" s="294"/>
      <c r="I429" s="266"/>
      <c r="J429" s="264"/>
      <c r="K429" s="439"/>
      <c r="L429" s="438"/>
    </row>
    <row r="430" spans="2:12">
      <c r="B430" s="460" t="s">
        <v>3573</v>
      </c>
      <c r="C430" s="461" t="s">
        <v>3294</v>
      </c>
      <c r="D430" s="460" t="s">
        <v>3573</v>
      </c>
      <c r="E430" s="461" t="s">
        <v>3262</v>
      </c>
      <c r="F430" s="462" t="s">
        <v>2111</v>
      </c>
      <c r="G430" s="355" t="s">
        <v>3573</v>
      </c>
      <c r="H430" s="383" t="s">
        <v>2111</v>
      </c>
      <c r="I430" s="355" t="s">
        <v>3574</v>
      </c>
      <c r="J430" s="384" t="s">
        <v>2111</v>
      </c>
      <c r="K430" s="464"/>
      <c r="L430" s="452"/>
    </row>
    <row r="431" spans="2:12">
      <c r="B431" s="453" t="s">
        <v>1281</v>
      </c>
      <c r="C431" s="454" t="s">
        <v>1374</v>
      </c>
      <c r="D431" s="453" t="s">
        <v>1281</v>
      </c>
      <c r="E431" s="454" t="s">
        <v>1563</v>
      </c>
      <c r="F431" s="455" t="s">
        <v>819</v>
      </c>
      <c r="G431" s="318" t="s">
        <v>3575</v>
      </c>
      <c r="H431" s="320" t="s">
        <v>1282</v>
      </c>
      <c r="I431" s="318" t="s">
        <v>3576</v>
      </c>
      <c r="J431" s="280" t="s">
        <v>3577</v>
      </c>
      <c r="K431" s="463" t="s">
        <v>3578</v>
      </c>
      <c r="L431" s="447" t="s">
        <v>191</v>
      </c>
    </row>
    <row r="432" spans="2:12">
      <c r="B432" s="450" t="s">
        <v>1281</v>
      </c>
      <c r="C432" s="451" t="s">
        <v>2134</v>
      </c>
      <c r="D432" s="450" t="s">
        <v>1281</v>
      </c>
      <c r="E432" s="451" t="s">
        <v>1669</v>
      </c>
      <c r="F432" s="452" t="s">
        <v>820</v>
      </c>
      <c r="G432" s="308"/>
      <c r="H432" s="294"/>
      <c r="I432" s="266"/>
      <c r="J432" s="264"/>
      <c r="K432" s="439"/>
      <c r="L432" s="438"/>
    </row>
    <row r="433" spans="2:12">
      <c r="B433" s="453" t="s">
        <v>1283</v>
      </c>
      <c r="C433" s="454" t="s">
        <v>1374</v>
      </c>
      <c r="D433" s="453" t="s">
        <v>1283</v>
      </c>
      <c r="E433" s="454" t="s">
        <v>1563</v>
      </c>
      <c r="F433" s="455" t="s">
        <v>821</v>
      </c>
      <c r="G433" s="318" t="s">
        <v>3579</v>
      </c>
      <c r="H433" s="320" t="s">
        <v>1284</v>
      </c>
      <c r="I433" s="266"/>
      <c r="J433" s="264"/>
      <c r="K433" s="439"/>
      <c r="L433" s="438"/>
    </row>
    <row r="434" spans="2:12">
      <c r="B434" s="450" t="s">
        <v>1283</v>
      </c>
      <c r="C434" s="451" t="s">
        <v>2134</v>
      </c>
      <c r="D434" s="450" t="s">
        <v>1283</v>
      </c>
      <c r="E434" s="451" t="s">
        <v>1669</v>
      </c>
      <c r="F434" s="452" t="s">
        <v>822</v>
      </c>
      <c r="G434" s="308"/>
      <c r="H434" s="289"/>
      <c r="I434" s="308"/>
      <c r="J434" s="264"/>
      <c r="K434" s="439"/>
      <c r="L434" s="438"/>
    </row>
    <row r="435" spans="2:12">
      <c r="B435" s="460" t="s">
        <v>1285</v>
      </c>
      <c r="C435" s="461" t="s">
        <v>1374</v>
      </c>
      <c r="D435" s="460" t="s">
        <v>1285</v>
      </c>
      <c r="E435" s="461" t="s">
        <v>1563</v>
      </c>
      <c r="F435" s="462" t="s">
        <v>657</v>
      </c>
      <c r="G435" s="355" t="s">
        <v>3580</v>
      </c>
      <c r="H435" s="385" t="s">
        <v>657</v>
      </c>
      <c r="I435" s="355" t="s">
        <v>3581</v>
      </c>
      <c r="J435" s="343" t="s">
        <v>657</v>
      </c>
      <c r="K435" s="439"/>
      <c r="L435" s="438"/>
    </row>
    <row r="436" spans="2:12">
      <c r="B436" s="453" t="s">
        <v>1286</v>
      </c>
      <c r="C436" s="454" t="s">
        <v>1374</v>
      </c>
      <c r="D436" s="453" t="s">
        <v>1286</v>
      </c>
      <c r="E436" s="454" t="s">
        <v>1563</v>
      </c>
      <c r="F436" s="455" t="s">
        <v>658</v>
      </c>
      <c r="G436" s="265" t="s">
        <v>3582</v>
      </c>
      <c r="H436" s="320" t="s">
        <v>1287</v>
      </c>
      <c r="I436" s="265" t="s">
        <v>3583</v>
      </c>
      <c r="J436" s="264" t="s">
        <v>2800</v>
      </c>
      <c r="K436" s="439"/>
      <c r="L436" s="438"/>
    </row>
    <row r="437" spans="2:12">
      <c r="B437" s="456" t="s">
        <v>1286</v>
      </c>
      <c r="C437" s="457" t="s">
        <v>2134</v>
      </c>
      <c r="D437" s="456" t="s">
        <v>1286</v>
      </c>
      <c r="E437" s="457" t="s">
        <v>1669</v>
      </c>
      <c r="F437" s="458" t="s">
        <v>659</v>
      </c>
      <c r="G437" s="265"/>
      <c r="H437" s="294"/>
      <c r="I437" s="265"/>
      <c r="J437" s="264"/>
      <c r="K437" s="439"/>
      <c r="L437" s="438"/>
    </row>
    <row r="438" spans="2:12">
      <c r="B438" s="450" t="s">
        <v>1286</v>
      </c>
      <c r="C438" s="451" t="s">
        <v>2138</v>
      </c>
      <c r="D438" s="450" t="s">
        <v>1286</v>
      </c>
      <c r="E438" s="451" t="s">
        <v>1791</v>
      </c>
      <c r="F438" s="452" t="s">
        <v>660</v>
      </c>
      <c r="G438" s="288"/>
      <c r="H438" s="289"/>
      <c r="I438" s="288"/>
      <c r="J438" s="264"/>
      <c r="K438" s="439"/>
      <c r="L438" s="438"/>
    </row>
    <row r="439" spans="2:12">
      <c r="B439" s="453" t="s">
        <v>3584</v>
      </c>
      <c r="C439" s="454" t="s">
        <v>1374</v>
      </c>
      <c r="D439" s="453" t="s">
        <v>3584</v>
      </c>
      <c r="E439" s="454" t="s">
        <v>1563</v>
      </c>
      <c r="F439" s="455" t="s">
        <v>661</v>
      </c>
      <c r="G439" s="318" t="s">
        <v>3584</v>
      </c>
      <c r="H439" s="320" t="s">
        <v>662</v>
      </c>
      <c r="I439" s="318" t="s">
        <v>3585</v>
      </c>
      <c r="J439" s="280" t="s">
        <v>2803</v>
      </c>
      <c r="K439" s="439"/>
      <c r="L439" s="438"/>
    </row>
    <row r="440" spans="2:12">
      <c r="B440" s="456" t="s">
        <v>2804</v>
      </c>
      <c r="C440" s="457" t="s">
        <v>2134</v>
      </c>
      <c r="D440" s="456" t="s">
        <v>2804</v>
      </c>
      <c r="E440" s="457" t="s">
        <v>1669</v>
      </c>
      <c r="F440" s="458" t="s">
        <v>663</v>
      </c>
      <c r="G440" s="266"/>
      <c r="H440" s="294"/>
      <c r="I440" s="266"/>
      <c r="J440" s="264"/>
      <c r="K440" s="439"/>
      <c r="L440" s="438"/>
    </row>
    <row r="441" spans="2:12">
      <c r="B441" s="456" t="s">
        <v>2804</v>
      </c>
      <c r="C441" s="457" t="s">
        <v>2138</v>
      </c>
      <c r="D441" s="456" t="s">
        <v>2804</v>
      </c>
      <c r="E441" s="457" t="s">
        <v>1791</v>
      </c>
      <c r="F441" s="458" t="s">
        <v>664</v>
      </c>
      <c r="G441" s="266"/>
      <c r="H441" s="294"/>
      <c r="I441" s="266"/>
      <c r="J441" s="264"/>
      <c r="K441" s="439"/>
      <c r="L441" s="438"/>
    </row>
    <row r="442" spans="2:12">
      <c r="B442" s="450" t="s">
        <v>2804</v>
      </c>
      <c r="C442" s="451" t="s">
        <v>2154</v>
      </c>
      <c r="D442" s="450" t="s">
        <v>2804</v>
      </c>
      <c r="E442" s="451" t="s">
        <v>441</v>
      </c>
      <c r="F442" s="438" t="s">
        <v>662</v>
      </c>
      <c r="G442" s="308"/>
      <c r="H442" s="289"/>
      <c r="I442" s="308"/>
      <c r="J442" s="286"/>
      <c r="K442" s="464"/>
      <c r="L442" s="452"/>
    </row>
    <row r="443" spans="2:12">
      <c r="B443" s="445"/>
      <c r="C443" s="446"/>
      <c r="D443" s="445" t="s">
        <v>3586</v>
      </c>
      <c r="E443" s="446" t="s">
        <v>1372</v>
      </c>
      <c r="F443" s="447" t="s">
        <v>665</v>
      </c>
      <c r="G443" s="318" t="s">
        <v>3587</v>
      </c>
      <c r="H443" s="280" t="s">
        <v>1290</v>
      </c>
      <c r="I443" s="318" t="s">
        <v>3588</v>
      </c>
      <c r="J443" s="280" t="s">
        <v>1290</v>
      </c>
      <c r="K443" s="490" t="s">
        <v>3589</v>
      </c>
      <c r="L443" s="447" t="s">
        <v>3590</v>
      </c>
    </row>
    <row r="444" spans="2:12">
      <c r="B444" s="436" t="s">
        <v>3586</v>
      </c>
      <c r="C444" s="437" t="s">
        <v>3294</v>
      </c>
      <c r="D444" s="436"/>
      <c r="E444" s="437"/>
      <c r="F444" s="438" t="s">
        <v>219</v>
      </c>
      <c r="G444" s="266"/>
      <c r="H444" s="264"/>
      <c r="I444" s="266"/>
      <c r="J444" s="264"/>
      <c r="K444" s="491"/>
      <c r="L444" s="438"/>
    </row>
    <row r="445" spans="2:12">
      <c r="B445" s="448" t="s">
        <v>3586</v>
      </c>
      <c r="C445" s="449" t="s">
        <v>3284</v>
      </c>
      <c r="D445" s="448"/>
      <c r="E445" s="449"/>
      <c r="F445" s="441" t="s">
        <v>3591</v>
      </c>
      <c r="G445" s="266"/>
      <c r="H445" s="264"/>
      <c r="I445" s="266"/>
      <c r="J445" s="264"/>
      <c r="K445" s="491"/>
      <c r="L445" s="438"/>
    </row>
    <row r="446" spans="2:12">
      <c r="B446" s="450" t="s">
        <v>3586</v>
      </c>
      <c r="C446" s="451" t="s">
        <v>3308</v>
      </c>
      <c r="D446" s="450" t="s">
        <v>3587</v>
      </c>
      <c r="E446" s="451" t="s">
        <v>3519</v>
      </c>
      <c r="F446" s="459" t="s">
        <v>666</v>
      </c>
      <c r="G446" s="308"/>
      <c r="H446" s="286"/>
      <c r="I446" s="308"/>
      <c r="J446" s="286"/>
      <c r="K446" s="491"/>
      <c r="L446" s="438"/>
    </row>
    <row r="447" spans="2:12">
      <c r="B447" s="460" t="s">
        <v>3592</v>
      </c>
      <c r="C447" s="461" t="s">
        <v>1374</v>
      </c>
      <c r="D447" s="460" t="s">
        <v>3592</v>
      </c>
      <c r="E447" s="461" t="s">
        <v>1563</v>
      </c>
      <c r="F447" s="462" t="s">
        <v>667</v>
      </c>
      <c r="G447" s="355" t="s">
        <v>3593</v>
      </c>
      <c r="H447" s="343" t="s">
        <v>667</v>
      </c>
      <c r="I447" s="318" t="s">
        <v>3594</v>
      </c>
      <c r="J447" s="264" t="s">
        <v>226</v>
      </c>
      <c r="K447" s="491"/>
      <c r="L447" s="438"/>
    </row>
    <row r="448" spans="2:12">
      <c r="B448" s="460" t="s">
        <v>3595</v>
      </c>
      <c r="C448" s="461" t="s">
        <v>1374</v>
      </c>
      <c r="D448" s="460" t="s">
        <v>3595</v>
      </c>
      <c r="E448" s="461" t="s">
        <v>1563</v>
      </c>
      <c r="F448" s="462" t="s">
        <v>668</v>
      </c>
      <c r="G448" s="355" t="s">
        <v>3596</v>
      </c>
      <c r="H448" s="286" t="s">
        <v>668</v>
      </c>
      <c r="I448" s="308"/>
      <c r="J448" s="286"/>
      <c r="K448" s="491"/>
      <c r="L448" s="438"/>
    </row>
    <row r="449" spans="2:12">
      <c r="B449" s="453" t="s">
        <v>3597</v>
      </c>
      <c r="C449" s="454" t="s">
        <v>1374</v>
      </c>
      <c r="D449" s="453" t="s">
        <v>3597</v>
      </c>
      <c r="E449" s="454" t="s">
        <v>1563</v>
      </c>
      <c r="F449" s="441" t="s">
        <v>669</v>
      </c>
      <c r="G449" s="265" t="s">
        <v>3598</v>
      </c>
      <c r="H449" s="280" t="s">
        <v>1294</v>
      </c>
      <c r="I449" s="265" t="s">
        <v>3599</v>
      </c>
      <c r="J449" s="280" t="s">
        <v>1294</v>
      </c>
      <c r="K449" s="463" t="s">
        <v>3600</v>
      </c>
      <c r="L449" s="492" t="s">
        <v>1294</v>
      </c>
    </row>
    <row r="450" spans="2:12">
      <c r="B450" s="456" t="s">
        <v>3597</v>
      </c>
      <c r="C450" s="457" t="s">
        <v>2134</v>
      </c>
      <c r="D450" s="456" t="s">
        <v>3597</v>
      </c>
      <c r="E450" s="457" t="s">
        <v>1669</v>
      </c>
      <c r="F450" s="458" t="s">
        <v>670</v>
      </c>
      <c r="G450" s="265"/>
      <c r="H450" s="264"/>
      <c r="I450" s="265"/>
      <c r="J450" s="264"/>
      <c r="K450" s="439"/>
      <c r="L450" s="493"/>
    </row>
    <row r="451" spans="2:12">
      <c r="B451" s="450" t="s">
        <v>3597</v>
      </c>
      <c r="C451" s="451" t="s">
        <v>2138</v>
      </c>
      <c r="D451" s="450" t="s">
        <v>3597</v>
      </c>
      <c r="E451" s="451" t="s">
        <v>1791</v>
      </c>
      <c r="F451" s="458" t="s">
        <v>823</v>
      </c>
      <c r="G451" s="288"/>
      <c r="H451" s="286"/>
      <c r="I451" s="288"/>
      <c r="J451" s="286"/>
      <c r="K451" s="464"/>
      <c r="L451" s="494"/>
    </row>
    <row r="452" spans="2:12">
      <c r="B452" s="453" t="s">
        <v>3601</v>
      </c>
      <c r="C452" s="454" t="s">
        <v>1374</v>
      </c>
      <c r="D452" s="453" t="s">
        <v>3601</v>
      </c>
      <c r="E452" s="454" t="s">
        <v>1563</v>
      </c>
      <c r="F452" s="455" t="s">
        <v>671</v>
      </c>
      <c r="G452" s="281" t="s">
        <v>3601</v>
      </c>
      <c r="H452" s="280" t="s">
        <v>1296</v>
      </c>
      <c r="I452" s="281" t="s">
        <v>3602</v>
      </c>
      <c r="J452" s="280" t="s">
        <v>1296</v>
      </c>
      <c r="K452" s="463" t="s">
        <v>3603</v>
      </c>
      <c r="L452" s="492" t="s">
        <v>1296</v>
      </c>
    </row>
    <row r="453" spans="2:12">
      <c r="B453" s="450" t="s">
        <v>3601</v>
      </c>
      <c r="C453" s="451" t="s">
        <v>2134</v>
      </c>
      <c r="D453" s="450" t="s">
        <v>3601</v>
      </c>
      <c r="E453" s="451" t="s">
        <v>1669</v>
      </c>
      <c r="F453" s="452" t="s">
        <v>3604</v>
      </c>
      <c r="G453" s="288"/>
      <c r="H453" s="286"/>
      <c r="I453" s="288"/>
      <c r="J453" s="286"/>
      <c r="K453" s="464"/>
      <c r="L453" s="494"/>
    </row>
    <row r="454" spans="2:12">
      <c r="B454" s="460" t="s">
        <v>1289</v>
      </c>
      <c r="C454" s="461" t="s">
        <v>1374</v>
      </c>
      <c r="D454" s="460" t="s">
        <v>1289</v>
      </c>
      <c r="E454" s="461" t="s">
        <v>1563</v>
      </c>
      <c r="F454" s="462" t="s">
        <v>672</v>
      </c>
      <c r="G454" s="355" t="s">
        <v>3605</v>
      </c>
      <c r="H454" s="385" t="s">
        <v>672</v>
      </c>
      <c r="I454" s="281" t="s">
        <v>3606</v>
      </c>
      <c r="J454" s="280" t="s">
        <v>2824</v>
      </c>
      <c r="K454" s="490" t="s">
        <v>3607</v>
      </c>
      <c r="L454" s="447" t="s">
        <v>242</v>
      </c>
    </row>
    <row r="455" spans="2:12">
      <c r="B455" s="460" t="s">
        <v>2826</v>
      </c>
      <c r="C455" s="461" t="s">
        <v>1374</v>
      </c>
      <c r="D455" s="460" t="s">
        <v>2826</v>
      </c>
      <c r="E455" s="461" t="s">
        <v>1563</v>
      </c>
      <c r="F455" s="462" t="s">
        <v>673</v>
      </c>
      <c r="G455" s="288" t="s">
        <v>3608</v>
      </c>
      <c r="H455" s="385" t="s">
        <v>673</v>
      </c>
      <c r="I455" s="288"/>
      <c r="J455" s="286"/>
      <c r="K455" s="495"/>
      <c r="L455" s="452"/>
    </row>
    <row r="456" spans="2:12">
      <c r="B456" s="445" t="s">
        <v>3609</v>
      </c>
      <c r="C456" s="446" t="s">
        <v>1374</v>
      </c>
      <c r="D456" s="445"/>
      <c r="E456" s="446"/>
      <c r="F456" s="447" t="s">
        <v>1300</v>
      </c>
      <c r="G456" s="318" t="s">
        <v>3610</v>
      </c>
      <c r="H456" s="320" t="s">
        <v>1300</v>
      </c>
      <c r="I456" s="318" t="s">
        <v>3611</v>
      </c>
      <c r="J456" s="280" t="s">
        <v>2831</v>
      </c>
      <c r="K456" s="463" t="s">
        <v>3612</v>
      </c>
      <c r="L456" s="447" t="s">
        <v>248</v>
      </c>
    </row>
    <row r="457" spans="2:12">
      <c r="B457" s="436"/>
      <c r="C457" s="437"/>
      <c r="D457" s="436" t="s">
        <v>3609</v>
      </c>
      <c r="E457" s="437" t="s">
        <v>1563</v>
      </c>
      <c r="F457" s="438" t="s">
        <v>3613</v>
      </c>
      <c r="G457" s="266"/>
      <c r="H457" s="294"/>
      <c r="I457" s="266"/>
      <c r="J457" s="264"/>
      <c r="K457" s="439"/>
      <c r="L457" s="438"/>
    </row>
    <row r="458" spans="2:12">
      <c r="B458" s="436"/>
      <c r="C458" s="437"/>
      <c r="D458" s="436" t="s">
        <v>3609</v>
      </c>
      <c r="E458" s="437" t="s">
        <v>1580</v>
      </c>
      <c r="F458" s="438" t="s">
        <v>3614</v>
      </c>
      <c r="G458" s="266"/>
      <c r="H458" s="294"/>
      <c r="I458" s="266"/>
      <c r="J458" s="264"/>
      <c r="K458" s="439"/>
      <c r="L458" s="438"/>
    </row>
    <row r="459" spans="2:12">
      <c r="B459" s="436"/>
      <c r="C459" s="437"/>
      <c r="D459" s="436" t="s">
        <v>3609</v>
      </c>
      <c r="E459" s="437" t="s">
        <v>1585</v>
      </c>
      <c r="F459" s="438" t="s">
        <v>827</v>
      </c>
      <c r="G459" s="266"/>
      <c r="H459" s="294"/>
      <c r="I459" s="266"/>
      <c r="J459" s="264"/>
      <c r="K459" s="439"/>
      <c r="L459" s="438"/>
    </row>
    <row r="460" spans="2:12">
      <c r="B460" s="450"/>
      <c r="C460" s="451"/>
      <c r="D460" s="450" t="s">
        <v>3609</v>
      </c>
      <c r="E460" s="451" t="s">
        <v>1588</v>
      </c>
      <c r="F460" s="452" t="s">
        <v>828</v>
      </c>
      <c r="G460" s="308"/>
      <c r="H460" s="289"/>
      <c r="I460" s="266"/>
      <c r="J460" s="264"/>
      <c r="K460" s="439"/>
      <c r="L460" s="438"/>
    </row>
    <row r="461" spans="2:12">
      <c r="B461" s="453" t="s">
        <v>3615</v>
      </c>
      <c r="C461" s="454" t="s">
        <v>1374</v>
      </c>
      <c r="D461" s="453" t="s">
        <v>3615</v>
      </c>
      <c r="E461" s="454" t="s">
        <v>1563</v>
      </c>
      <c r="F461" s="455" t="s">
        <v>674</v>
      </c>
      <c r="G461" s="318" t="s">
        <v>3616</v>
      </c>
      <c r="H461" s="320" t="s">
        <v>1302</v>
      </c>
      <c r="I461" s="266"/>
      <c r="J461" s="264"/>
      <c r="K461" s="439"/>
      <c r="L461" s="438"/>
    </row>
    <row r="462" spans="2:12">
      <c r="B462" s="450" t="s">
        <v>3615</v>
      </c>
      <c r="C462" s="451" t="s">
        <v>2134</v>
      </c>
      <c r="D462" s="450" t="s">
        <v>3615</v>
      </c>
      <c r="E462" s="451" t="s">
        <v>1669</v>
      </c>
      <c r="F462" s="452" t="s">
        <v>675</v>
      </c>
      <c r="G462" s="308"/>
      <c r="H462" s="289"/>
      <c r="I462" s="308"/>
      <c r="J462" s="287"/>
      <c r="K462" s="464"/>
      <c r="L462" s="452"/>
    </row>
    <row r="463" spans="2:12">
      <c r="B463" s="453" t="s">
        <v>3617</v>
      </c>
      <c r="C463" s="454" t="s">
        <v>1374</v>
      </c>
      <c r="D463" s="453" t="s">
        <v>3617</v>
      </c>
      <c r="E463" s="454" t="s">
        <v>1563</v>
      </c>
      <c r="F463" s="458" t="s">
        <v>676</v>
      </c>
      <c r="G463" s="318" t="s">
        <v>3618</v>
      </c>
      <c r="H463" s="320" t="s">
        <v>1304</v>
      </c>
      <c r="I463" s="318" t="s">
        <v>3619</v>
      </c>
      <c r="J463" s="388" t="s">
        <v>1304</v>
      </c>
      <c r="K463" s="463" t="s">
        <v>3620</v>
      </c>
      <c r="L463" s="447" t="s">
        <v>259</v>
      </c>
    </row>
    <row r="464" spans="2:12">
      <c r="B464" s="436" t="s">
        <v>3617</v>
      </c>
      <c r="C464" s="437" t="s">
        <v>2134</v>
      </c>
      <c r="D464" s="436" t="s">
        <v>3617</v>
      </c>
      <c r="E464" s="437" t="s">
        <v>1669</v>
      </c>
      <c r="F464" s="444" t="s">
        <v>677</v>
      </c>
      <c r="G464" s="308"/>
      <c r="H464" s="289"/>
      <c r="I464" s="308"/>
      <c r="J464" s="382"/>
      <c r="K464" s="439"/>
      <c r="L464" s="438"/>
    </row>
    <row r="465" spans="2:12">
      <c r="B465" s="460" t="s">
        <v>2841</v>
      </c>
      <c r="C465" s="461" t="s">
        <v>1374</v>
      </c>
      <c r="D465" s="460" t="s">
        <v>2841</v>
      </c>
      <c r="E465" s="461" t="s">
        <v>1563</v>
      </c>
      <c r="F465" s="462" t="s">
        <v>3621</v>
      </c>
      <c r="G465" s="355" t="s">
        <v>3622</v>
      </c>
      <c r="H465" s="280" t="s">
        <v>678</v>
      </c>
      <c r="I465" s="355" t="s">
        <v>3623</v>
      </c>
      <c r="J465" s="280" t="s">
        <v>3621</v>
      </c>
      <c r="K465" s="439"/>
      <c r="L465" s="438"/>
    </row>
    <row r="466" spans="2:12">
      <c r="B466" s="450" t="s">
        <v>2845</v>
      </c>
      <c r="C466" s="451" t="s">
        <v>3294</v>
      </c>
      <c r="D466" s="450" t="s">
        <v>2845</v>
      </c>
      <c r="E466" s="451" t="s">
        <v>3262</v>
      </c>
      <c r="F466" s="452" t="s">
        <v>2112</v>
      </c>
      <c r="G466" s="355" t="s">
        <v>3624</v>
      </c>
      <c r="H466" s="343" t="s">
        <v>2112</v>
      </c>
      <c r="I466" s="355" t="s">
        <v>3625</v>
      </c>
      <c r="J466" s="343" t="s">
        <v>2112</v>
      </c>
      <c r="K466" s="464"/>
      <c r="L466" s="452"/>
    </row>
    <row r="467" spans="2:12">
      <c r="B467" s="445" t="s">
        <v>3626</v>
      </c>
      <c r="C467" s="446" t="s">
        <v>1374</v>
      </c>
      <c r="D467" s="445" t="s">
        <v>3626</v>
      </c>
      <c r="E467" s="446" t="s">
        <v>3262</v>
      </c>
      <c r="F467" s="462" t="s">
        <v>679</v>
      </c>
      <c r="G467" s="355" t="s">
        <v>3626</v>
      </c>
      <c r="H467" s="280" t="s">
        <v>679</v>
      </c>
      <c r="I467" s="265" t="s">
        <v>3627</v>
      </c>
      <c r="J467" s="280" t="s">
        <v>269</v>
      </c>
      <c r="K467" s="463" t="s">
        <v>3628</v>
      </c>
      <c r="L467" s="496" t="s">
        <v>2851</v>
      </c>
    </row>
    <row r="468" spans="2:12">
      <c r="B468" s="460" t="s">
        <v>3629</v>
      </c>
      <c r="C468" s="461" t="s">
        <v>1374</v>
      </c>
      <c r="D468" s="460" t="s">
        <v>3629</v>
      </c>
      <c r="E468" s="461" t="s">
        <v>1563</v>
      </c>
      <c r="F468" s="462" t="s">
        <v>680</v>
      </c>
      <c r="G468" s="265" t="s">
        <v>3630</v>
      </c>
      <c r="H468" s="343" t="s">
        <v>680</v>
      </c>
      <c r="I468" s="265"/>
      <c r="J468" s="286"/>
      <c r="K468" s="439"/>
      <c r="L468" s="497"/>
    </row>
    <row r="469" spans="2:12">
      <c r="B469" s="453" t="s">
        <v>3631</v>
      </c>
      <c r="C469" s="454" t="s">
        <v>1374</v>
      </c>
      <c r="D469" s="453" t="s">
        <v>3631</v>
      </c>
      <c r="E469" s="454" t="s">
        <v>1563</v>
      </c>
      <c r="F469" s="455" t="s">
        <v>681</v>
      </c>
      <c r="G469" s="318" t="s">
        <v>3632</v>
      </c>
      <c r="H469" s="280" t="s">
        <v>1311</v>
      </c>
      <c r="I469" s="318" t="s">
        <v>3633</v>
      </c>
      <c r="J469" s="264" t="s">
        <v>2857</v>
      </c>
      <c r="K469" s="439"/>
      <c r="L469" s="497"/>
    </row>
    <row r="470" spans="2:12">
      <c r="B470" s="450" t="s">
        <v>3631</v>
      </c>
      <c r="C470" s="451" t="s">
        <v>2134</v>
      </c>
      <c r="D470" s="450" t="s">
        <v>3631</v>
      </c>
      <c r="E470" s="451" t="s">
        <v>1669</v>
      </c>
      <c r="F470" s="459" t="s">
        <v>682</v>
      </c>
      <c r="G470" s="308"/>
      <c r="H470" s="264"/>
      <c r="I470" s="266"/>
      <c r="J470" s="264"/>
      <c r="K470" s="439"/>
      <c r="L470" s="497"/>
    </row>
    <row r="471" spans="2:12">
      <c r="B471" s="460" t="s">
        <v>3634</v>
      </c>
      <c r="C471" s="461" t="s">
        <v>1374</v>
      </c>
      <c r="D471" s="460" t="s">
        <v>3634</v>
      </c>
      <c r="E471" s="461" t="s">
        <v>1563</v>
      </c>
      <c r="F471" s="462" t="s">
        <v>2859</v>
      </c>
      <c r="G471" s="355" t="s">
        <v>3635</v>
      </c>
      <c r="H471" s="343" t="s">
        <v>2859</v>
      </c>
      <c r="I471" s="308"/>
      <c r="J471" s="286"/>
      <c r="K471" s="439"/>
      <c r="L471" s="497"/>
    </row>
    <row r="472" spans="2:12">
      <c r="B472" s="460" t="s">
        <v>3636</v>
      </c>
      <c r="C472" s="461" t="s">
        <v>2862</v>
      </c>
      <c r="D472" s="460" t="s">
        <v>3636</v>
      </c>
      <c r="E472" s="461" t="s">
        <v>2587</v>
      </c>
      <c r="F472" s="462" t="s">
        <v>2863</v>
      </c>
      <c r="G472" s="394" t="s">
        <v>3637</v>
      </c>
      <c r="H472" s="395" t="s">
        <v>2865</v>
      </c>
      <c r="I472" s="396" t="s">
        <v>3638</v>
      </c>
      <c r="J472" s="397" t="s">
        <v>3639</v>
      </c>
      <c r="K472" s="439"/>
      <c r="L472" s="497"/>
    </row>
    <row r="473" spans="2:12">
      <c r="B473" s="460" t="s">
        <v>3640</v>
      </c>
      <c r="C473" s="461" t="s">
        <v>2862</v>
      </c>
      <c r="D473" s="460" t="s">
        <v>3640</v>
      </c>
      <c r="E473" s="461" t="s">
        <v>2587</v>
      </c>
      <c r="F473" s="462" t="s">
        <v>2869</v>
      </c>
      <c r="G473" s="399" t="s">
        <v>3641</v>
      </c>
      <c r="H473" s="395" t="s">
        <v>2871</v>
      </c>
      <c r="I473" s="399"/>
      <c r="J473" s="400"/>
      <c r="K473" s="439"/>
      <c r="L473" s="497"/>
    </row>
    <row r="474" spans="2:12">
      <c r="B474" s="460" t="s">
        <v>3642</v>
      </c>
      <c r="C474" s="461" t="s">
        <v>1374</v>
      </c>
      <c r="D474" s="460" t="s">
        <v>3642</v>
      </c>
      <c r="E474" s="461" t="s">
        <v>1563</v>
      </c>
      <c r="F474" s="462" t="s">
        <v>684</v>
      </c>
      <c r="G474" s="288" t="s">
        <v>3643</v>
      </c>
      <c r="H474" s="343" t="s">
        <v>684</v>
      </c>
      <c r="I474" s="318" t="s">
        <v>3644</v>
      </c>
      <c r="J474" s="264" t="s">
        <v>283</v>
      </c>
      <c r="K474" s="439"/>
      <c r="L474" s="497"/>
    </row>
    <row r="475" spans="2:12">
      <c r="B475" s="445" t="s">
        <v>3645</v>
      </c>
      <c r="C475" s="446" t="s">
        <v>1374</v>
      </c>
      <c r="D475" s="445"/>
      <c r="E475" s="446"/>
      <c r="F475" s="447" t="s">
        <v>1315</v>
      </c>
      <c r="G475" s="318" t="s">
        <v>3646</v>
      </c>
      <c r="H475" s="264" t="s">
        <v>1315</v>
      </c>
      <c r="I475" s="266"/>
      <c r="J475" s="264"/>
      <c r="K475" s="439"/>
      <c r="L475" s="497"/>
    </row>
    <row r="476" spans="2:12">
      <c r="B476" s="436"/>
      <c r="C476" s="437"/>
      <c r="D476" s="436" t="s">
        <v>3645</v>
      </c>
      <c r="E476" s="437" t="s">
        <v>1563</v>
      </c>
      <c r="F476" s="438" t="s">
        <v>685</v>
      </c>
      <c r="G476" s="266"/>
      <c r="H476" s="264"/>
      <c r="I476" s="266"/>
      <c r="J476" s="264"/>
      <c r="K476" s="439"/>
      <c r="L476" s="497"/>
    </row>
    <row r="477" spans="2:12">
      <c r="B477" s="450"/>
      <c r="C477" s="451"/>
      <c r="D477" s="450" t="s">
        <v>3645</v>
      </c>
      <c r="E477" s="451" t="s">
        <v>1580</v>
      </c>
      <c r="F477" s="452" t="s">
        <v>686</v>
      </c>
      <c r="G477" s="308"/>
      <c r="H477" s="264"/>
      <c r="I477" s="266"/>
      <c r="J477" s="264"/>
      <c r="K477" s="439"/>
      <c r="L477" s="497"/>
    </row>
    <row r="478" spans="2:12">
      <c r="B478" s="460" t="s">
        <v>3647</v>
      </c>
      <c r="C478" s="461" t="s">
        <v>1374</v>
      </c>
      <c r="D478" s="460" t="s">
        <v>3647</v>
      </c>
      <c r="E478" s="461" t="s">
        <v>1563</v>
      </c>
      <c r="F478" s="462" t="s">
        <v>687</v>
      </c>
      <c r="G478" s="355" t="s">
        <v>3648</v>
      </c>
      <c r="H478" s="343" t="s">
        <v>687</v>
      </c>
      <c r="I478" s="308"/>
      <c r="J478" s="286"/>
      <c r="K478" s="439"/>
      <c r="L478" s="497"/>
    </row>
    <row r="479" spans="2:12">
      <c r="B479" s="445" t="s">
        <v>3649</v>
      </c>
      <c r="C479" s="446" t="s">
        <v>1374</v>
      </c>
      <c r="D479" s="445"/>
      <c r="E479" s="446"/>
      <c r="F479" s="447" t="s">
        <v>1318</v>
      </c>
      <c r="G479" s="318" t="s">
        <v>3650</v>
      </c>
      <c r="H479" s="280" t="s">
        <v>1318</v>
      </c>
      <c r="I479" s="318" t="s">
        <v>3651</v>
      </c>
      <c r="J479" s="280" t="s">
        <v>1318</v>
      </c>
      <c r="K479" s="439"/>
      <c r="L479" s="497"/>
    </row>
    <row r="480" spans="2:12">
      <c r="B480" s="436"/>
      <c r="C480" s="437"/>
      <c r="D480" s="436" t="s">
        <v>3649</v>
      </c>
      <c r="E480" s="437" t="s">
        <v>1563</v>
      </c>
      <c r="F480" s="438" t="s">
        <v>688</v>
      </c>
      <c r="G480" s="266"/>
      <c r="H480" s="264"/>
      <c r="I480" s="266"/>
      <c r="J480" s="264"/>
      <c r="K480" s="439"/>
      <c r="L480" s="497"/>
    </row>
    <row r="481" spans="2:12">
      <c r="B481" s="436"/>
      <c r="C481" s="437"/>
      <c r="D481" s="436" t="s">
        <v>2882</v>
      </c>
      <c r="E481" s="437" t="s">
        <v>1580</v>
      </c>
      <c r="F481" s="438" t="s">
        <v>829</v>
      </c>
      <c r="G481" s="266"/>
      <c r="H481" s="264"/>
      <c r="I481" s="266"/>
      <c r="J481" s="264"/>
      <c r="K481" s="439"/>
      <c r="L481" s="497"/>
    </row>
    <row r="482" spans="2:12">
      <c r="B482" s="436"/>
      <c r="C482" s="437"/>
      <c r="D482" s="436" t="s">
        <v>2882</v>
      </c>
      <c r="E482" s="437" t="s">
        <v>1585</v>
      </c>
      <c r="F482" s="438" t="s">
        <v>830</v>
      </c>
      <c r="G482" s="266"/>
      <c r="H482" s="264"/>
      <c r="I482" s="266"/>
      <c r="J482" s="264"/>
      <c r="K482" s="439"/>
      <c r="L482" s="497"/>
    </row>
    <row r="483" spans="2:12">
      <c r="B483" s="450"/>
      <c r="C483" s="451"/>
      <c r="D483" s="450" t="s">
        <v>2882</v>
      </c>
      <c r="E483" s="451" t="s">
        <v>1588</v>
      </c>
      <c r="F483" s="452" t="s">
        <v>689</v>
      </c>
      <c r="G483" s="308"/>
      <c r="H483" s="286"/>
      <c r="I483" s="308"/>
      <c r="J483" s="286"/>
      <c r="K483" s="439"/>
      <c r="L483" s="497"/>
    </row>
    <row r="484" spans="2:12">
      <c r="B484" s="460" t="s">
        <v>3652</v>
      </c>
      <c r="C484" s="461" t="s">
        <v>1374</v>
      </c>
      <c r="D484" s="460" t="s">
        <v>3652</v>
      </c>
      <c r="E484" s="461" t="s">
        <v>1563</v>
      </c>
      <c r="F484" s="462" t="s">
        <v>2884</v>
      </c>
      <c r="G484" s="288" t="s">
        <v>3653</v>
      </c>
      <c r="H484" s="343" t="s">
        <v>2884</v>
      </c>
      <c r="I484" s="288" t="s">
        <v>3654</v>
      </c>
      <c r="J484" s="343" t="s">
        <v>2884</v>
      </c>
      <c r="K484" s="439"/>
      <c r="L484" s="497"/>
    </row>
    <row r="485" spans="2:12">
      <c r="B485" s="460" t="s">
        <v>3655</v>
      </c>
      <c r="C485" s="461" t="s">
        <v>1374</v>
      </c>
      <c r="D485" s="460" t="s">
        <v>3655</v>
      </c>
      <c r="E485" s="461" t="s">
        <v>1563</v>
      </c>
      <c r="F485" s="462" t="s">
        <v>690</v>
      </c>
      <c r="G485" s="341" t="s">
        <v>3656</v>
      </c>
      <c r="H485" s="343" t="s">
        <v>690</v>
      </c>
      <c r="I485" s="341" t="s">
        <v>3657</v>
      </c>
      <c r="J485" s="343" t="s">
        <v>690</v>
      </c>
      <c r="K485" s="439"/>
      <c r="L485" s="497"/>
    </row>
    <row r="486" spans="2:12">
      <c r="B486" s="460" t="s">
        <v>3658</v>
      </c>
      <c r="C486" s="461" t="s">
        <v>1374</v>
      </c>
      <c r="D486" s="460" t="s">
        <v>3658</v>
      </c>
      <c r="E486" s="461" t="s">
        <v>1563</v>
      </c>
      <c r="F486" s="462" t="s">
        <v>691</v>
      </c>
      <c r="G486" s="355" t="s">
        <v>3659</v>
      </c>
      <c r="H486" s="343" t="s">
        <v>691</v>
      </c>
      <c r="I486" s="318" t="s">
        <v>3660</v>
      </c>
      <c r="J486" s="280" t="s">
        <v>2893</v>
      </c>
      <c r="K486" s="439"/>
      <c r="L486" s="497"/>
    </row>
    <row r="487" spans="2:12">
      <c r="B487" s="453" t="s">
        <v>2894</v>
      </c>
      <c r="C487" s="454" t="s">
        <v>1374</v>
      </c>
      <c r="D487" s="453" t="s">
        <v>2894</v>
      </c>
      <c r="E487" s="454" t="s">
        <v>1563</v>
      </c>
      <c r="F487" s="455" t="s">
        <v>692</v>
      </c>
      <c r="G487" s="266" t="s">
        <v>3661</v>
      </c>
      <c r="H487" s="320" t="s">
        <v>2896</v>
      </c>
      <c r="I487" s="266"/>
      <c r="J487" s="264"/>
      <c r="K487" s="439"/>
      <c r="L487" s="497"/>
    </row>
    <row r="488" spans="2:12">
      <c r="B488" s="456" t="s">
        <v>2894</v>
      </c>
      <c r="C488" s="457" t="s">
        <v>2134</v>
      </c>
      <c r="D488" s="456" t="s">
        <v>2894</v>
      </c>
      <c r="E488" s="457" t="s">
        <v>1669</v>
      </c>
      <c r="F488" s="458" t="s">
        <v>3662</v>
      </c>
      <c r="G488" s="266"/>
      <c r="H488" s="294"/>
      <c r="I488" s="266"/>
      <c r="J488" s="264"/>
      <c r="K488" s="439"/>
      <c r="L488" s="497"/>
    </row>
    <row r="489" spans="2:12">
      <c r="B489" s="456" t="s">
        <v>2894</v>
      </c>
      <c r="C489" s="457" t="s">
        <v>2138</v>
      </c>
      <c r="D489" s="456" t="s">
        <v>2894</v>
      </c>
      <c r="E489" s="457" t="s">
        <v>1791</v>
      </c>
      <c r="F489" s="458" t="s">
        <v>3663</v>
      </c>
      <c r="G489" s="266"/>
      <c r="H489" s="264"/>
      <c r="I489" s="266"/>
      <c r="J489" s="264"/>
      <c r="K489" s="439"/>
      <c r="L489" s="497"/>
    </row>
    <row r="490" spans="2:12">
      <c r="B490" s="456" t="s">
        <v>2894</v>
      </c>
      <c r="C490" s="457" t="s">
        <v>2140</v>
      </c>
      <c r="D490" s="456" t="s">
        <v>2894</v>
      </c>
      <c r="E490" s="457" t="s">
        <v>1898</v>
      </c>
      <c r="F490" s="458" t="s">
        <v>2897</v>
      </c>
      <c r="G490" s="266"/>
      <c r="H490" s="264"/>
      <c r="I490" s="266"/>
      <c r="J490" s="264"/>
      <c r="K490" s="439"/>
      <c r="L490" s="497"/>
    </row>
    <row r="491" spans="2:12">
      <c r="B491" s="456" t="s">
        <v>2894</v>
      </c>
      <c r="C491" s="457" t="s">
        <v>2143</v>
      </c>
      <c r="D491" s="456" t="s">
        <v>2894</v>
      </c>
      <c r="E491" s="457" t="s">
        <v>82</v>
      </c>
      <c r="F491" s="458" t="s">
        <v>3664</v>
      </c>
      <c r="G491" s="266"/>
      <c r="H491" s="264"/>
      <c r="I491" s="266"/>
      <c r="J491" s="264"/>
      <c r="K491" s="439"/>
      <c r="L491" s="497"/>
    </row>
    <row r="492" spans="2:12">
      <c r="B492" s="456" t="s">
        <v>2894</v>
      </c>
      <c r="C492" s="457" t="s">
        <v>2148</v>
      </c>
      <c r="D492" s="456" t="s">
        <v>2894</v>
      </c>
      <c r="E492" s="457" t="s">
        <v>2181</v>
      </c>
      <c r="F492" s="458" t="s">
        <v>3665</v>
      </c>
      <c r="G492" s="266"/>
      <c r="H492" s="264"/>
      <c r="I492" s="266"/>
      <c r="J492" s="264"/>
      <c r="K492" s="439"/>
      <c r="L492" s="497"/>
    </row>
    <row r="493" spans="2:12">
      <c r="B493" s="456" t="s">
        <v>3666</v>
      </c>
      <c r="C493" s="457" t="s">
        <v>3667</v>
      </c>
      <c r="D493" s="456" t="s">
        <v>3666</v>
      </c>
      <c r="E493" s="457" t="s">
        <v>3668</v>
      </c>
      <c r="F493" s="458" t="s">
        <v>2899</v>
      </c>
      <c r="G493" s="266"/>
      <c r="H493" s="264"/>
      <c r="I493" s="266"/>
      <c r="J493" s="264"/>
      <c r="K493" s="439"/>
      <c r="L493" s="497"/>
    </row>
    <row r="494" spans="2:12">
      <c r="B494" s="450" t="s">
        <v>3666</v>
      </c>
      <c r="C494" s="451" t="s">
        <v>2154</v>
      </c>
      <c r="D494" s="450" t="s">
        <v>3666</v>
      </c>
      <c r="E494" s="451" t="s">
        <v>441</v>
      </c>
      <c r="F494" s="459" t="s">
        <v>2900</v>
      </c>
      <c r="G494" s="308"/>
      <c r="H494" s="286"/>
      <c r="I494" s="308"/>
      <c r="J494" s="286"/>
      <c r="K494" s="439"/>
      <c r="L494" s="497"/>
    </row>
    <row r="495" spans="2:12">
      <c r="B495" s="445" t="s">
        <v>3669</v>
      </c>
      <c r="C495" s="446" t="s">
        <v>1374</v>
      </c>
      <c r="D495" s="445" t="s">
        <v>3669</v>
      </c>
      <c r="E495" s="446" t="s">
        <v>1563</v>
      </c>
      <c r="F495" s="438" t="s">
        <v>2902</v>
      </c>
      <c r="G495" s="318" t="s">
        <v>3669</v>
      </c>
      <c r="H495" s="320" t="s">
        <v>2902</v>
      </c>
      <c r="I495" s="318" t="s">
        <v>3670</v>
      </c>
      <c r="J495" s="280" t="s">
        <v>2902</v>
      </c>
      <c r="K495" s="439"/>
      <c r="L495" s="497"/>
    </row>
    <row r="496" spans="2:12">
      <c r="B496" s="453" t="s">
        <v>3671</v>
      </c>
      <c r="C496" s="454" t="s">
        <v>1374</v>
      </c>
      <c r="D496" s="453" t="s">
        <v>3671</v>
      </c>
      <c r="E496" s="454" t="s">
        <v>1563</v>
      </c>
      <c r="F496" s="455" t="s">
        <v>2115</v>
      </c>
      <c r="G496" s="318" t="s">
        <v>3671</v>
      </c>
      <c r="H496" s="320" t="s">
        <v>3672</v>
      </c>
      <c r="I496" s="318" t="s">
        <v>3673</v>
      </c>
      <c r="J496" s="388" t="s">
        <v>2906</v>
      </c>
      <c r="K496" s="463" t="s">
        <v>3674</v>
      </c>
      <c r="L496" s="447" t="s">
        <v>2908</v>
      </c>
    </row>
    <row r="497" spans="2:12">
      <c r="B497" s="456" t="s">
        <v>3671</v>
      </c>
      <c r="C497" s="457" t="s">
        <v>2134</v>
      </c>
      <c r="D497" s="456" t="s">
        <v>3671</v>
      </c>
      <c r="E497" s="457" t="s">
        <v>1669</v>
      </c>
      <c r="F497" s="458" t="s">
        <v>2909</v>
      </c>
      <c r="G497" s="266"/>
      <c r="H497" s="294"/>
      <c r="I497" s="266"/>
      <c r="J497" s="389"/>
      <c r="K497" s="439"/>
      <c r="L497" s="438"/>
    </row>
    <row r="498" spans="2:12">
      <c r="B498" s="450" t="s">
        <v>3671</v>
      </c>
      <c r="C498" s="451" t="s">
        <v>3308</v>
      </c>
      <c r="D498" s="450" t="s">
        <v>3671</v>
      </c>
      <c r="E498" s="451" t="s">
        <v>3309</v>
      </c>
      <c r="F498" s="459" t="s">
        <v>3675</v>
      </c>
      <c r="G498" s="266"/>
      <c r="H498" s="294"/>
      <c r="I498" s="266"/>
      <c r="J498" s="389"/>
      <c r="K498" s="439"/>
      <c r="L498" s="438"/>
    </row>
    <row r="499" spans="2:12">
      <c r="B499" s="453" t="s">
        <v>3676</v>
      </c>
      <c r="C499" s="454" t="s">
        <v>1374</v>
      </c>
      <c r="D499" s="453" t="s">
        <v>3676</v>
      </c>
      <c r="E499" s="454" t="s">
        <v>1563</v>
      </c>
      <c r="F499" s="455" t="s">
        <v>702</v>
      </c>
      <c r="G499" s="318" t="s">
        <v>3677</v>
      </c>
      <c r="H499" s="320" t="s">
        <v>1326</v>
      </c>
      <c r="I499" s="318" t="s">
        <v>3678</v>
      </c>
      <c r="J499" s="388" t="s">
        <v>1326</v>
      </c>
      <c r="K499" s="439"/>
      <c r="L499" s="438"/>
    </row>
    <row r="500" spans="2:12">
      <c r="B500" s="456" t="s">
        <v>3676</v>
      </c>
      <c r="C500" s="457" t="s">
        <v>2134</v>
      </c>
      <c r="D500" s="456" t="s">
        <v>3676</v>
      </c>
      <c r="E500" s="457" t="s">
        <v>1669</v>
      </c>
      <c r="F500" s="458" t="s">
        <v>703</v>
      </c>
      <c r="G500" s="266"/>
      <c r="H500" s="294"/>
      <c r="I500" s="266"/>
      <c r="J500" s="389"/>
      <c r="K500" s="439"/>
      <c r="L500" s="438"/>
    </row>
    <row r="501" spans="2:12">
      <c r="B501" s="450" t="s">
        <v>3676</v>
      </c>
      <c r="C501" s="451" t="s">
        <v>2138</v>
      </c>
      <c r="D501" s="450" t="s">
        <v>3676</v>
      </c>
      <c r="E501" s="451" t="s">
        <v>1791</v>
      </c>
      <c r="F501" s="459" t="s">
        <v>704</v>
      </c>
      <c r="G501" s="308"/>
      <c r="H501" s="289"/>
      <c r="I501" s="308"/>
      <c r="J501" s="382"/>
      <c r="K501" s="439"/>
      <c r="L501" s="438"/>
    </row>
    <row r="502" spans="2:12">
      <c r="B502" s="445" t="s">
        <v>3679</v>
      </c>
      <c r="C502" s="446" t="s">
        <v>3294</v>
      </c>
      <c r="D502" s="445"/>
      <c r="E502" s="465"/>
      <c r="F502" s="444" t="s">
        <v>2916</v>
      </c>
      <c r="G502" s="318" t="s">
        <v>3679</v>
      </c>
      <c r="H502" s="280" t="s">
        <v>2917</v>
      </c>
      <c r="I502" s="318" t="s">
        <v>3680</v>
      </c>
      <c r="J502" s="280" t="s">
        <v>2917</v>
      </c>
      <c r="K502" s="439"/>
      <c r="L502" s="438"/>
    </row>
    <row r="503" spans="2:12">
      <c r="B503" s="436"/>
      <c r="C503" s="437"/>
      <c r="D503" s="436" t="s">
        <v>3679</v>
      </c>
      <c r="E503" s="468" t="s">
        <v>3262</v>
      </c>
      <c r="F503" s="438" t="s">
        <v>849</v>
      </c>
      <c r="G503" s="266"/>
      <c r="H503" s="264"/>
      <c r="I503" s="266"/>
      <c r="J503" s="264"/>
      <c r="K503" s="439"/>
      <c r="L503" s="438"/>
    </row>
    <row r="504" spans="2:12">
      <c r="B504" s="450"/>
      <c r="C504" s="451"/>
      <c r="D504" s="450" t="s">
        <v>3679</v>
      </c>
      <c r="E504" s="469" t="s">
        <v>3235</v>
      </c>
      <c r="F504" s="441" t="s">
        <v>850</v>
      </c>
      <c r="G504" s="308"/>
      <c r="H504" s="286"/>
      <c r="I504" s="308"/>
      <c r="J504" s="286"/>
      <c r="K504" s="439"/>
      <c r="L504" s="438"/>
    </row>
    <row r="505" spans="2:12">
      <c r="B505" s="450" t="s">
        <v>3681</v>
      </c>
      <c r="C505" s="451" t="s">
        <v>3294</v>
      </c>
      <c r="D505" s="450" t="s">
        <v>3681</v>
      </c>
      <c r="E505" s="451" t="s">
        <v>3262</v>
      </c>
      <c r="F505" s="462" t="s">
        <v>2920</v>
      </c>
      <c r="G505" s="355" t="s">
        <v>3681</v>
      </c>
      <c r="H505" s="289" t="s">
        <v>2920</v>
      </c>
      <c r="I505" s="355" t="s">
        <v>3682</v>
      </c>
      <c r="J505" s="286" t="s">
        <v>2920</v>
      </c>
      <c r="K505" s="439"/>
      <c r="L505" s="438"/>
    </row>
    <row r="506" spans="2:12">
      <c r="B506" s="453" t="s">
        <v>3683</v>
      </c>
      <c r="C506" s="481" t="s">
        <v>3294</v>
      </c>
      <c r="D506" s="453" t="s">
        <v>3683</v>
      </c>
      <c r="E506" s="481" t="s">
        <v>3262</v>
      </c>
      <c r="F506" s="455" t="s">
        <v>3684</v>
      </c>
      <c r="G506" s="265" t="s">
        <v>3683</v>
      </c>
      <c r="H506" s="320" t="s">
        <v>2924</v>
      </c>
      <c r="I506" s="265" t="s">
        <v>3685</v>
      </c>
      <c r="J506" s="280" t="s">
        <v>2924</v>
      </c>
      <c r="K506" s="439"/>
      <c r="L506" s="438"/>
    </row>
    <row r="507" spans="2:12">
      <c r="B507" s="456" t="s">
        <v>3683</v>
      </c>
      <c r="C507" s="480" t="s">
        <v>3284</v>
      </c>
      <c r="D507" s="456" t="s">
        <v>3683</v>
      </c>
      <c r="E507" s="480" t="s">
        <v>3285</v>
      </c>
      <c r="F507" s="458" t="s">
        <v>2926</v>
      </c>
      <c r="G507" s="265"/>
      <c r="H507" s="264"/>
      <c r="I507" s="265"/>
      <c r="J507" s="264"/>
      <c r="K507" s="439"/>
      <c r="L507" s="438"/>
    </row>
    <row r="508" spans="2:12">
      <c r="B508" s="466" t="s">
        <v>3683</v>
      </c>
      <c r="C508" s="483" t="s">
        <v>3308</v>
      </c>
      <c r="D508" s="466" t="s">
        <v>3683</v>
      </c>
      <c r="E508" s="483" t="s">
        <v>3309</v>
      </c>
      <c r="F508" s="459" t="s">
        <v>2927</v>
      </c>
      <c r="G508" s="288"/>
      <c r="H508" s="286"/>
      <c r="I508" s="288"/>
      <c r="J508" s="286"/>
      <c r="K508" s="464"/>
      <c r="L508" s="452"/>
    </row>
    <row r="509" spans="2:12">
      <c r="B509" s="450" t="s">
        <v>1297</v>
      </c>
      <c r="C509" s="451" t="s">
        <v>1374</v>
      </c>
      <c r="D509" s="450" t="s">
        <v>1297</v>
      </c>
      <c r="E509" s="451" t="s">
        <v>1563</v>
      </c>
      <c r="F509" s="452" t="s">
        <v>832</v>
      </c>
      <c r="G509" s="308" t="s">
        <v>3686</v>
      </c>
      <c r="H509" s="286" t="s">
        <v>1328</v>
      </c>
      <c r="I509" s="266" t="s">
        <v>3687</v>
      </c>
      <c r="J509" s="264" t="s">
        <v>344</v>
      </c>
      <c r="K509" s="463" t="s">
        <v>3688</v>
      </c>
      <c r="L509" s="447" t="s">
        <v>345</v>
      </c>
    </row>
    <row r="510" spans="2:12">
      <c r="B510" s="460" t="s">
        <v>1298</v>
      </c>
      <c r="C510" s="461" t="s">
        <v>1374</v>
      </c>
      <c r="D510" s="460" t="s">
        <v>1298</v>
      </c>
      <c r="E510" s="461" t="s">
        <v>1563</v>
      </c>
      <c r="F510" s="452" t="s">
        <v>833</v>
      </c>
      <c r="G510" s="355" t="s">
        <v>3689</v>
      </c>
      <c r="H510" s="343" t="s">
        <v>1330</v>
      </c>
      <c r="I510" s="308"/>
      <c r="J510" s="286"/>
      <c r="K510" s="464"/>
      <c r="L510" s="452"/>
    </row>
    <row r="511" spans="2:12">
      <c r="B511" s="453" t="s">
        <v>3690</v>
      </c>
      <c r="C511" s="454" t="s">
        <v>1374</v>
      </c>
      <c r="D511" s="453" t="s">
        <v>3690</v>
      </c>
      <c r="E511" s="454" t="s">
        <v>1563</v>
      </c>
      <c r="F511" s="455" t="s">
        <v>834</v>
      </c>
      <c r="G511" s="318" t="s">
        <v>3691</v>
      </c>
      <c r="H511" s="280" t="s">
        <v>1332</v>
      </c>
      <c r="I511" s="318" t="s">
        <v>3692</v>
      </c>
      <c r="J511" s="280" t="s">
        <v>351</v>
      </c>
      <c r="K511" s="463" t="s">
        <v>3693</v>
      </c>
      <c r="L511" s="447" t="s">
        <v>352</v>
      </c>
    </row>
    <row r="512" spans="2:12">
      <c r="B512" s="436" t="s">
        <v>3690</v>
      </c>
      <c r="C512" s="437" t="s">
        <v>2134</v>
      </c>
      <c r="D512" s="436" t="s">
        <v>3690</v>
      </c>
      <c r="E512" s="437" t="s">
        <v>1669</v>
      </c>
      <c r="F512" s="444" t="s">
        <v>835</v>
      </c>
      <c r="G512" s="266"/>
      <c r="H512" s="264"/>
      <c r="I512" s="266"/>
      <c r="J512" s="264"/>
      <c r="K512" s="439"/>
      <c r="L512" s="438"/>
    </row>
    <row r="513" spans="2:12">
      <c r="B513" s="456" t="s">
        <v>3694</v>
      </c>
      <c r="C513" s="457" t="s">
        <v>3308</v>
      </c>
      <c r="D513" s="456" t="s">
        <v>3694</v>
      </c>
      <c r="E513" s="457" t="s">
        <v>3309</v>
      </c>
      <c r="F513" s="458" t="s">
        <v>928</v>
      </c>
      <c r="G513" s="265"/>
      <c r="H513" s="264"/>
      <c r="I513" s="266"/>
      <c r="J513" s="264"/>
      <c r="K513" s="439"/>
      <c r="L513" s="438"/>
    </row>
    <row r="514" spans="2:12">
      <c r="B514" s="456" t="s">
        <v>3694</v>
      </c>
      <c r="C514" s="457" t="s">
        <v>3521</v>
      </c>
      <c r="D514" s="456" t="s">
        <v>3694</v>
      </c>
      <c r="E514" s="457" t="s">
        <v>3531</v>
      </c>
      <c r="F514" s="458" t="s">
        <v>929</v>
      </c>
      <c r="G514" s="288"/>
      <c r="H514" s="286"/>
      <c r="I514" s="266"/>
      <c r="J514" s="264"/>
      <c r="K514" s="439"/>
      <c r="L514" s="438"/>
    </row>
    <row r="515" spans="2:12">
      <c r="B515" s="453" t="s">
        <v>2936</v>
      </c>
      <c r="C515" s="454" t="s">
        <v>1374</v>
      </c>
      <c r="D515" s="453" t="s">
        <v>2936</v>
      </c>
      <c r="E515" s="454" t="s">
        <v>1563</v>
      </c>
      <c r="F515" s="455" t="s">
        <v>836</v>
      </c>
      <c r="G515" s="266" t="s">
        <v>3695</v>
      </c>
      <c r="H515" s="294" t="s">
        <v>3696</v>
      </c>
      <c r="I515" s="266"/>
      <c r="J515" s="264"/>
      <c r="K515" s="439"/>
      <c r="L515" s="438"/>
    </row>
    <row r="516" spans="2:12">
      <c r="B516" s="456" t="s">
        <v>2936</v>
      </c>
      <c r="C516" s="457" t="s">
        <v>2134</v>
      </c>
      <c r="D516" s="456" t="s">
        <v>2936</v>
      </c>
      <c r="E516" s="457" t="s">
        <v>1669</v>
      </c>
      <c r="F516" s="458" t="s">
        <v>837</v>
      </c>
      <c r="G516" s="266"/>
      <c r="H516" s="294"/>
      <c r="I516" s="266"/>
      <c r="J516" s="264"/>
      <c r="K516" s="439"/>
      <c r="L516" s="438"/>
    </row>
    <row r="517" spans="2:12">
      <c r="B517" s="456" t="s">
        <v>2936</v>
      </c>
      <c r="C517" s="457" t="s">
        <v>2138</v>
      </c>
      <c r="D517" s="456" t="s">
        <v>2936</v>
      </c>
      <c r="E517" s="457" t="s">
        <v>1791</v>
      </c>
      <c r="F517" s="458" t="s">
        <v>3697</v>
      </c>
      <c r="G517" s="266"/>
      <c r="H517" s="264"/>
      <c r="I517" s="266"/>
      <c r="J517" s="264"/>
      <c r="K517" s="439"/>
      <c r="L517" s="438"/>
    </row>
    <row r="518" spans="2:12">
      <c r="B518" s="450" t="s">
        <v>2936</v>
      </c>
      <c r="C518" s="451" t="s">
        <v>2140</v>
      </c>
      <c r="D518" s="450" t="s">
        <v>2936</v>
      </c>
      <c r="E518" s="451" t="s">
        <v>1898</v>
      </c>
      <c r="F518" s="459" t="s">
        <v>3698</v>
      </c>
      <c r="G518" s="308"/>
      <c r="H518" s="286"/>
      <c r="I518" s="308"/>
      <c r="J518" s="286"/>
      <c r="K518" s="439"/>
      <c r="L518" s="438"/>
    </row>
    <row r="519" spans="2:12">
      <c r="B519" s="453" t="s">
        <v>2940</v>
      </c>
      <c r="C519" s="454" t="s">
        <v>1374</v>
      </c>
      <c r="D519" s="453" t="s">
        <v>2940</v>
      </c>
      <c r="E519" s="454" t="s">
        <v>1563</v>
      </c>
      <c r="F519" s="455" t="s">
        <v>707</v>
      </c>
      <c r="G519" s="318" t="s">
        <v>3699</v>
      </c>
      <c r="H519" s="280" t="s">
        <v>1336</v>
      </c>
      <c r="I519" s="318" t="s">
        <v>3700</v>
      </c>
      <c r="J519" s="280" t="s">
        <v>366</v>
      </c>
      <c r="K519" s="439"/>
      <c r="L519" s="438"/>
    </row>
    <row r="520" spans="2:12">
      <c r="B520" s="456" t="s">
        <v>2940</v>
      </c>
      <c r="C520" s="457" t="s">
        <v>2134</v>
      </c>
      <c r="D520" s="456" t="s">
        <v>2940</v>
      </c>
      <c r="E520" s="457" t="s">
        <v>1669</v>
      </c>
      <c r="F520" s="458" t="s">
        <v>3701</v>
      </c>
      <c r="G520" s="266"/>
      <c r="H520" s="264"/>
      <c r="I520" s="266"/>
      <c r="J520" s="264"/>
      <c r="K520" s="439"/>
      <c r="L520" s="438"/>
    </row>
    <row r="521" spans="2:12">
      <c r="B521" s="456" t="s">
        <v>2940</v>
      </c>
      <c r="C521" s="457" t="s">
        <v>2138</v>
      </c>
      <c r="D521" s="456" t="s">
        <v>2940</v>
      </c>
      <c r="E521" s="457" t="s">
        <v>1791</v>
      </c>
      <c r="F521" s="458" t="s">
        <v>709</v>
      </c>
      <c r="G521" s="266"/>
      <c r="H521" s="264"/>
      <c r="I521" s="266"/>
      <c r="J521" s="264"/>
      <c r="K521" s="439"/>
      <c r="L521" s="438"/>
    </row>
    <row r="522" spans="2:12">
      <c r="B522" s="456" t="s">
        <v>2940</v>
      </c>
      <c r="C522" s="457" t="s">
        <v>2140</v>
      </c>
      <c r="D522" s="456" t="s">
        <v>2940</v>
      </c>
      <c r="E522" s="457" t="s">
        <v>1898</v>
      </c>
      <c r="F522" s="458" t="s">
        <v>3702</v>
      </c>
      <c r="G522" s="266"/>
      <c r="H522" s="264"/>
      <c r="I522" s="266"/>
      <c r="J522" s="264"/>
      <c r="K522" s="439"/>
      <c r="L522" s="438"/>
    </row>
    <row r="523" spans="2:12">
      <c r="B523" s="456" t="s">
        <v>2940</v>
      </c>
      <c r="C523" s="457" t="s">
        <v>2143</v>
      </c>
      <c r="D523" s="456" t="s">
        <v>2940</v>
      </c>
      <c r="E523" s="457" t="s">
        <v>82</v>
      </c>
      <c r="F523" s="458" t="s">
        <v>3703</v>
      </c>
      <c r="G523" s="266"/>
      <c r="H523" s="264"/>
      <c r="I523" s="266"/>
      <c r="J523" s="264"/>
      <c r="K523" s="439"/>
      <c r="L523" s="438"/>
    </row>
    <row r="524" spans="2:12">
      <c r="B524" s="450" t="s">
        <v>2940</v>
      </c>
      <c r="C524" s="451" t="s">
        <v>2148</v>
      </c>
      <c r="D524" s="450" t="s">
        <v>2940</v>
      </c>
      <c r="E524" s="451" t="s">
        <v>2181</v>
      </c>
      <c r="F524" s="459" t="s">
        <v>3704</v>
      </c>
      <c r="G524" s="308"/>
      <c r="H524" s="286"/>
      <c r="I524" s="266"/>
      <c r="J524" s="264"/>
      <c r="K524" s="439"/>
      <c r="L524" s="438"/>
    </row>
    <row r="525" spans="2:12">
      <c r="B525" s="460" t="s">
        <v>3705</v>
      </c>
      <c r="C525" s="461" t="s">
        <v>1374</v>
      </c>
      <c r="D525" s="460" t="s">
        <v>3705</v>
      </c>
      <c r="E525" s="461" t="s">
        <v>1563</v>
      </c>
      <c r="F525" s="452" t="s">
        <v>713</v>
      </c>
      <c r="G525" s="355" t="s">
        <v>3706</v>
      </c>
      <c r="H525" s="286" t="s">
        <v>713</v>
      </c>
      <c r="I525" s="308"/>
      <c r="J525" s="286"/>
      <c r="K525" s="464"/>
      <c r="L525" s="452"/>
    </row>
    <row r="526" spans="2:12">
      <c r="B526" s="453" t="s">
        <v>1303</v>
      </c>
      <c r="C526" s="454" t="s">
        <v>1374</v>
      </c>
      <c r="D526" s="453" t="s">
        <v>1303</v>
      </c>
      <c r="E526" s="454" t="s">
        <v>1563</v>
      </c>
      <c r="F526" s="455" t="s">
        <v>2945</v>
      </c>
      <c r="G526" s="318" t="s">
        <v>3707</v>
      </c>
      <c r="H526" s="320" t="s">
        <v>2947</v>
      </c>
      <c r="I526" s="318" t="s">
        <v>3708</v>
      </c>
      <c r="J526" s="280" t="s">
        <v>2947</v>
      </c>
      <c r="K526" s="463" t="s">
        <v>3709</v>
      </c>
      <c r="L526" s="498" t="s">
        <v>2950</v>
      </c>
    </row>
    <row r="527" spans="2:12">
      <c r="B527" s="456" t="s">
        <v>1303</v>
      </c>
      <c r="C527" s="457" t="s">
        <v>2134</v>
      </c>
      <c r="D527" s="456" t="s">
        <v>1303</v>
      </c>
      <c r="E527" s="457" t="s">
        <v>1669</v>
      </c>
      <c r="F527" s="458" t="s">
        <v>2951</v>
      </c>
      <c r="G527" s="266"/>
      <c r="H527" s="294"/>
      <c r="I527" s="266"/>
      <c r="J527" s="264"/>
      <c r="K527" s="439"/>
      <c r="L527" s="499"/>
    </row>
    <row r="528" spans="2:12">
      <c r="B528" s="456" t="s">
        <v>1303</v>
      </c>
      <c r="C528" s="457" t="s">
        <v>2138</v>
      </c>
      <c r="D528" s="456" t="s">
        <v>1303</v>
      </c>
      <c r="E528" s="457" t="s">
        <v>1791</v>
      </c>
      <c r="F528" s="458" t="s">
        <v>2952</v>
      </c>
      <c r="G528" s="266"/>
      <c r="H528" s="294"/>
      <c r="I528" s="266"/>
      <c r="J528" s="264"/>
      <c r="K528" s="439"/>
      <c r="L528" s="438"/>
    </row>
    <row r="529" spans="2:12">
      <c r="B529" s="456" t="s">
        <v>3710</v>
      </c>
      <c r="C529" s="457" t="s">
        <v>3241</v>
      </c>
      <c r="D529" s="456" t="s">
        <v>3710</v>
      </c>
      <c r="E529" s="457" t="s">
        <v>3242</v>
      </c>
      <c r="F529" s="458" t="s">
        <v>2956</v>
      </c>
      <c r="G529" s="266"/>
      <c r="H529" s="294"/>
      <c r="I529" s="266"/>
      <c r="J529" s="264"/>
      <c r="K529" s="439"/>
      <c r="L529" s="438"/>
    </row>
    <row r="530" spans="2:12">
      <c r="B530" s="450" t="s">
        <v>1303</v>
      </c>
      <c r="C530" s="451" t="s">
        <v>3302</v>
      </c>
      <c r="D530" s="450" t="s">
        <v>1303</v>
      </c>
      <c r="E530" s="451" t="s">
        <v>3303</v>
      </c>
      <c r="F530" s="452" t="s">
        <v>2957</v>
      </c>
      <c r="G530" s="308"/>
      <c r="H530" s="289"/>
      <c r="I530" s="308"/>
      <c r="J530" s="286"/>
      <c r="K530" s="439"/>
      <c r="L530" s="438"/>
    </row>
    <row r="531" spans="2:12">
      <c r="B531" s="453" t="s">
        <v>1305</v>
      </c>
      <c r="C531" s="454" t="s">
        <v>1374</v>
      </c>
      <c r="D531" s="453" t="s">
        <v>1305</v>
      </c>
      <c r="E531" s="454" t="s">
        <v>1563</v>
      </c>
      <c r="F531" s="455" t="s">
        <v>841</v>
      </c>
      <c r="G531" s="318" t="s">
        <v>3711</v>
      </c>
      <c r="H531" s="320" t="s">
        <v>2959</v>
      </c>
      <c r="I531" s="318" t="s">
        <v>3712</v>
      </c>
      <c r="J531" s="280" t="s">
        <v>2959</v>
      </c>
      <c r="K531" s="439"/>
      <c r="L531" s="438"/>
    </row>
    <row r="532" spans="2:12">
      <c r="B532" s="450" t="s">
        <v>1305</v>
      </c>
      <c r="C532" s="451" t="s">
        <v>2134</v>
      </c>
      <c r="D532" s="450" t="s">
        <v>1305</v>
      </c>
      <c r="E532" s="451" t="s">
        <v>1669</v>
      </c>
      <c r="F532" s="459" t="s">
        <v>3713</v>
      </c>
      <c r="G532" s="308"/>
      <c r="H532" s="289"/>
      <c r="I532" s="308"/>
      <c r="J532" s="286"/>
      <c r="K532" s="439"/>
      <c r="L532" s="438"/>
    </row>
    <row r="533" spans="2:12">
      <c r="B533" s="453" t="s">
        <v>2961</v>
      </c>
      <c r="C533" s="454" t="s">
        <v>1374</v>
      </c>
      <c r="D533" s="453" t="s">
        <v>2961</v>
      </c>
      <c r="E533" s="454" t="s">
        <v>1563</v>
      </c>
      <c r="F533" s="455" t="s">
        <v>3714</v>
      </c>
      <c r="G533" s="318" t="s">
        <v>3715</v>
      </c>
      <c r="H533" s="320" t="s">
        <v>2964</v>
      </c>
      <c r="I533" s="318" t="s">
        <v>3716</v>
      </c>
      <c r="J533" s="280" t="s">
        <v>2964</v>
      </c>
      <c r="K533" s="439"/>
      <c r="L533" s="438"/>
    </row>
    <row r="534" spans="2:12">
      <c r="B534" s="456" t="s">
        <v>2961</v>
      </c>
      <c r="C534" s="457" t="s">
        <v>3237</v>
      </c>
      <c r="D534" s="456" t="s">
        <v>2961</v>
      </c>
      <c r="E534" s="457" t="s">
        <v>3238</v>
      </c>
      <c r="F534" s="458" t="s">
        <v>845</v>
      </c>
      <c r="G534" s="266"/>
      <c r="H534" s="294"/>
      <c r="I534" s="266"/>
      <c r="J534" s="264"/>
      <c r="K534" s="439"/>
      <c r="L534" s="438"/>
    </row>
    <row r="535" spans="2:12">
      <c r="B535" s="436" t="s">
        <v>2961</v>
      </c>
      <c r="C535" s="437" t="s">
        <v>3239</v>
      </c>
      <c r="D535" s="436" t="s">
        <v>2961</v>
      </c>
      <c r="E535" s="437" t="s">
        <v>3240</v>
      </c>
      <c r="F535" s="458" t="s">
        <v>846</v>
      </c>
      <c r="G535" s="266"/>
      <c r="H535" s="294"/>
      <c r="I535" s="266"/>
      <c r="J535" s="264"/>
      <c r="K535" s="439"/>
      <c r="L535" s="438"/>
    </row>
    <row r="536" spans="2:12">
      <c r="B536" s="442" t="s">
        <v>2961</v>
      </c>
      <c r="C536" s="443" t="s">
        <v>3521</v>
      </c>
      <c r="D536" s="442" t="s">
        <v>2961</v>
      </c>
      <c r="E536" s="443" t="s">
        <v>3531</v>
      </c>
      <c r="F536" s="444" t="s">
        <v>3717</v>
      </c>
      <c r="G536" s="266"/>
      <c r="H536" s="294"/>
      <c r="I536" s="266"/>
      <c r="J536" s="264"/>
      <c r="K536" s="439"/>
      <c r="L536" s="438"/>
    </row>
    <row r="537" spans="2:12">
      <c r="B537" s="466" t="s">
        <v>2961</v>
      </c>
      <c r="C537" s="467" t="s">
        <v>3302</v>
      </c>
      <c r="D537" s="466" t="s">
        <v>2961</v>
      </c>
      <c r="E537" s="467" t="s">
        <v>3718</v>
      </c>
      <c r="F537" s="459" t="s">
        <v>3719</v>
      </c>
      <c r="G537" s="288"/>
      <c r="H537" s="289"/>
      <c r="I537" s="308"/>
      <c r="J537" s="286"/>
      <c r="K537" s="439"/>
      <c r="L537" s="438"/>
    </row>
    <row r="538" spans="2:12">
      <c r="B538" s="453" t="s">
        <v>2969</v>
      </c>
      <c r="C538" s="454" t="s">
        <v>3294</v>
      </c>
      <c r="D538" s="453" t="s">
        <v>2969</v>
      </c>
      <c r="E538" s="454" t="s">
        <v>3262</v>
      </c>
      <c r="F538" s="455" t="s">
        <v>2970</v>
      </c>
      <c r="G538" s="265" t="s">
        <v>3720</v>
      </c>
      <c r="H538" s="294" t="s">
        <v>2972</v>
      </c>
      <c r="I538" s="266" t="s">
        <v>2973</v>
      </c>
      <c r="J538" s="264" t="s">
        <v>2972</v>
      </c>
      <c r="K538" s="439"/>
      <c r="L538" s="438"/>
    </row>
    <row r="539" spans="2:12">
      <c r="B539" s="448" t="s">
        <v>2969</v>
      </c>
      <c r="C539" s="449" t="s">
        <v>3721</v>
      </c>
      <c r="D539" s="448" t="s">
        <v>2969</v>
      </c>
      <c r="E539" s="449" t="s">
        <v>3722</v>
      </c>
      <c r="F539" s="441" t="s">
        <v>2974</v>
      </c>
      <c r="G539" s="265"/>
      <c r="H539" s="294"/>
      <c r="I539" s="266"/>
      <c r="J539" s="264"/>
      <c r="K539" s="464"/>
      <c r="L539" s="452"/>
    </row>
    <row r="540" spans="2:12">
      <c r="B540" s="453" t="s">
        <v>3723</v>
      </c>
      <c r="C540" s="454" t="s">
        <v>1374</v>
      </c>
      <c r="D540" s="453" t="s">
        <v>3723</v>
      </c>
      <c r="E540" s="454" t="s">
        <v>1563</v>
      </c>
      <c r="F540" s="455" t="s">
        <v>3724</v>
      </c>
      <c r="G540" s="318" t="s">
        <v>3725</v>
      </c>
      <c r="H540" s="280" t="s">
        <v>3726</v>
      </c>
      <c r="I540" s="318" t="s">
        <v>3727</v>
      </c>
      <c r="J540" s="280" t="s">
        <v>3728</v>
      </c>
      <c r="K540" s="463" t="s">
        <v>3729</v>
      </c>
      <c r="L540" s="447" t="s">
        <v>3728</v>
      </c>
    </row>
    <row r="541" spans="2:12">
      <c r="B541" s="450" t="s">
        <v>3723</v>
      </c>
      <c r="C541" s="451" t="s">
        <v>2134</v>
      </c>
      <c r="D541" s="450" t="s">
        <v>3723</v>
      </c>
      <c r="E541" s="451" t="s">
        <v>1669</v>
      </c>
      <c r="F541" s="459" t="s">
        <v>3730</v>
      </c>
      <c r="G541" s="308"/>
      <c r="H541" s="286"/>
      <c r="I541" s="308"/>
      <c r="J541" s="286"/>
      <c r="K541" s="464"/>
      <c r="L541" s="452"/>
    </row>
    <row r="542" spans="2:12">
      <c r="B542" s="445" t="s">
        <v>2981</v>
      </c>
      <c r="C542" s="446" t="s">
        <v>1374</v>
      </c>
      <c r="D542" s="445"/>
      <c r="E542" s="446"/>
      <c r="F542" s="447" t="s">
        <v>3731</v>
      </c>
      <c r="G542" s="318" t="s">
        <v>3732</v>
      </c>
      <c r="H542" s="280" t="s">
        <v>3733</v>
      </c>
      <c r="I542" s="318" t="s">
        <v>3734</v>
      </c>
      <c r="J542" s="264" t="s">
        <v>422</v>
      </c>
      <c r="K542" s="463" t="s">
        <v>3735</v>
      </c>
      <c r="L542" s="447" t="s">
        <v>3736</v>
      </c>
    </row>
    <row r="543" spans="2:12">
      <c r="B543" s="436"/>
      <c r="C543" s="437"/>
      <c r="D543" s="436" t="s">
        <v>2981</v>
      </c>
      <c r="E543" s="437" t="s">
        <v>1563</v>
      </c>
      <c r="F543" s="438" t="s">
        <v>3737</v>
      </c>
      <c r="G543" s="266"/>
      <c r="H543" s="264"/>
      <c r="I543" s="266"/>
      <c r="J543" s="264"/>
      <c r="K543" s="439"/>
      <c r="L543" s="438"/>
    </row>
    <row r="544" spans="2:12">
      <c r="B544" s="436"/>
      <c r="C544" s="437"/>
      <c r="D544" s="436" t="s">
        <v>2981</v>
      </c>
      <c r="E544" s="437" t="s">
        <v>1580</v>
      </c>
      <c r="F544" s="438" t="s">
        <v>718</v>
      </c>
      <c r="G544" s="266"/>
      <c r="H544" s="264"/>
      <c r="I544" s="266"/>
      <c r="J544" s="264"/>
      <c r="K544" s="439"/>
      <c r="L544" s="438"/>
    </row>
    <row r="545" spans="2:12">
      <c r="B545" s="436"/>
      <c r="C545" s="437"/>
      <c r="D545" s="436" t="s">
        <v>2981</v>
      </c>
      <c r="E545" s="437" t="s">
        <v>1585</v>
      </c>
      <c r="F545" s="438" t="s">
        <v>719</v>
      </c>
      <c r="G545" s="266"/>
      <c r="H545" s="264"/>
      <c r="I545" s="266"/>
      <c r="J545" s="264"/>
      <c r="K545" s="439"/>
      <c r="L545" s="438"/>
    </row>
    <row r="546" spans="2:12">
      <c r="B546" s="436"/>
      <c r="C546" s="437"/>
      <c r="D546" s="436" t="s">
        <v>2981</v>
      </c>
      <c r="E546" s="437" t="s">
        <v>1588</v>
      </c>
      <c r="F546" s="438" t="s">
        <v>3738</v>
      </c>
      <c r="G546" s="266"/>
      <c r="H546" s="264"/>
      <c r="I546" s="266"/>
      <c r="J546" s="264"/>
      <c r="K546" s="439"/>
      <c r="L546" s="438"/>
    </row>
    <row r="547" spans="2:12">
      <c r="B547" s="450"/>
      <c r="C547" s="451"/>
      <c r="D547" s="450" t="s">
        <v>2981</v>
      </c>
      <c r="E547" s="451" t="s">
        <v>1611</v>
      </c>
      <c r="F547" s="452" t="s">
        <v>721</v>
      </c>
      <c r="G547" s="308"/>
      <c r="H547" s="286"/>
      <c r="I547" s="266"/>
      <c r="J547" s="264"/>
      <c r="K547" s="439"/>
      <c r="L547" s="438"/>
    </row>
    <row r="548" spans="2:12">
      <c r="B548" s="460" t="s">
        <v>2990</v>
      </c>
      <c r="C548" s="461" t="s">
        <v>1374</v>
      </c>
      <c r="D548" s="460" t="s">
        <v>2990</v>
      </c>
      <c r="E548" s="461" t="s">
        <v>1563</v>
      </c>
      <c r="F548" s="441" t="s">
        <v>722</v>
      </c>
      <c r="G548" s="288" t="s">
        <v>3739</v>
      </c>
      <c r="H548" s="385" t="s">
        <v>2992</v>
      </c>
      <c r="I548" s="308"/>
      <c r="J548" s="286"/>
      <c r="K548" s="439"/>
      <c r="L548" s="438"/>
    </row>
    <row r="549" spans="2:12">
      <c r="B549" s="445" t="s">
        <v>2993</v>
      </c>
      <c r="C549" s="446" t="s">
        <v>1374</v>
      </c>
      <c r="D549" s="445"/>
      <c r="E549" s="446"/>
      <c r="F549" s="447" t="s">
        <v>1348</v>
      </c>
      <c r="G549" s="318" t="s">
        <v>3740</v>
      </c>
      <c r="H549" s="280" t="s">
        <v>1348</v>
      </c>
      <c r="I549" s="318" t="s">
        <v>3741</v>
      </c>
      <c r="J549" s="347" t="s">
        <v>3742</v>
      </c>
      <c r="K549" s="439"/>
      <c r="L549" s="438"/>
    </row>
    <row r="550" spans="2:12">
      <c r="B550" s="436"/>
      <c r="C550" s="437"/>
      <c r="D550" s="436" t="s">
        <v>2993</v>
      </c>
      <c r="E550" s="437" t="s">
        <v>1563</v>
      </c>
      <c r="F550" s="438" t="s">
        <v>716</v>
      </c>
      <c r="G550" s="266"/>
      <c r="H550" s="264"/>
      <c r="I550" s="266"/>
      <c r="J550" s="264"/>
      <c r="K550" s="439"/>
      <c r="L550" s="438"/>
    </row>
    <row r="551" spans="2:12">
      <c r="B551" s="450"/>
      <c r="C551" s="451"/>
      <c r="D551" s="450" t="s">
        <v>2993</v>
      </c>
      <c r="E551" s="451" t="s">
        <v>1580</v>
      </c>
      <c r="F551" s="452" t="s">
        <v>717</v>
      </c>
      <c r="G551" s="308"/>
      <c r="H551" s="286"/>
      <c r="I551" s="308"/>
      <c r="J551" s="286"/>
      <c r="K551" s="439"/>
      <c r="L551" s="438"/>
    </row>
    <row r="552" spans="2:12">
      <c r="B552" s="460" t="s">
        <v>2997</v>
      </c>
      <c r="C552" s="461" t="s">
        <v>2155</v>
      </c>
      <c r="D552" s="460" t="s">
        <v>2997</v>
      </c>
      <c r="E552" s="461" t="s">
        <v>461</v>
      </c>
      <c r="F552" s="462" t="s">
        <v>2998</v>
      </c>
      <c r="G552" s="355" t="s">
        <v>3743</v>
      </c>
      <c r="H552" s="343" t="s">
        <v>3000</v>
      </c>
      <c r="I552" s="318" t="s">
        <v>3744</v>
      </c>
      <c r="J552" s="280" t="s">
        <v>3745</v>
      </c>
      <c r="K552" s="439"/>
      <c r="L552" s="438"/>
    </row>
    <row r="553" spans="2:12">
      <c r="B553" s="460" t="s">
        <v>3003</v>
      </c>
      <c r="C553" s="461" t="s">
        <v>2155</v>
      </c>
      <c r="D553" s="460" t="s">
        <v>3003</v>
      </c>
      <c r="E553" s="461" t="s">
        <v>461</v>
      </c>
      <c r="F553" s="462" t="s">
        <v>724</v>
      </c>
      <c r="G553" s="355" t="s">
        <v>3746</v>
      </c>
      <c r="H553" s="264" t="s">
        <v>724</v>
      </c>
      <c r="I553" s="308"/>
      <c r="J553" s="268"/>
      <c r="K553" s="439"/>
      <c r="L553" s="438"/>
    </row>
    <row r="554" spans="2:12">
      <c r="B554" s="456" t="s">
        <v>3005</v>
      </c>
      <c r="C554" s="457" t="s">
        <v>3747</v>
      </c>
      <c r="D554" s="456" t="s">
        <v>3005</v>
      </c>
      <c r="E554" s="457" t="s">
        <v>3748</v>
      </c>
      <c r="F554" s="441" t="s">
        <v>727</v>
      </c>
      <c r="G554" s="318" t="s">
        <v>3749</v>
      </c>
      <c r="H554" s="320" t="s">
        <v>3007</v>
      </c>
      <c r="I554" s="318" t="s">
        <v>3750</v>
      </c>
      <c r="J554" s="280" t="s">
        <v>3007</v>
      </c>
      <c r="K554" s="439"/>
      <c r="L554" s="438"/>
    </row>
    <row r="555" spans="2:12">
      <c r="B555" s="456" t="s">
        <v>3005</v>
      </c>
      <c r="C555" s="457" t="s">
        <v>3721</v>
      </c>
      <c r="D555" s="456" t="s">
        <v>3005</v>
      </c>
      <c r="E555" s="457" t="s">
        <v>3722</v>
      </c>
      <c r="F555" s="458" t="s">
        <v>728</v>
      </c>
      <c r="G555" s="266"/>
      <c r="H555" s="264"/>
      <c r="I555" s="266"/>
      <c r="J555" s="264"/>
      <c r="K555" s="439"/>
      <c r="L555" s="438"/>
    </row>
    <row r="556" spans="2:12">
      <c r="B556" s="456" t="s">
        <v>3005</v>
      </c>
      <c r="C556" s="457" t="s">
        <v>3751</v>
      </c>
      <c r="D556" s="456" t="s">
        <v>3005</v>
      </c>
      <c r="E556" s="480" t="s">
        <v>3752</v>
      </c>
      <c r="F556" s="458" t="s">
        <v>729</v>
      </c>
      <c r="G556" s="266"/>
      <c r="H556" s="264"/>
      <c r="I556" s="266"/>
      <c r="J556" s="264"/>
      <c r="K556" s="439"/>
      <c r="L556" s="438"/>
    </row>
    <row r="557" spans="2:12">
      <c r="B557" s="448" t="s">
        <v>3005</v>
      </c>
      <c r="C557" s="449" t="s">
        <v>3753</v>
      </c>
      <c r="D557" s="448" t="s">
        <v>3005</v>
      </c>
      <c r="E557" s="449" t="s">
        <v>3754</v>
      </c>
      <c r="F557" s="458" t="s">
        <v>725</v>
      </c>
      <c r="G557" s="266"/>
      <c r="H557" s="264"/>
      <c r="I557" s="266"/>
      <c r="J557" s="264"/>
      <c r="K557" s="439"/>
      <c r="L557" s="438"/>
    </row>
    <row r="558" spans="2:12">
      <c r="B558" s="456" t="s">
        <v>3005</v>
      </c>
      <c r="C558" s="457" t="s">
        <v>3755</v>
      </c>
      <c r="D558" s="456" t="s">
        <v>3005</v>
      </c>
      <c r="E558" s="480" t="s">
        <v>3756</v>
      </c>
      <c r="F558" s="458" t="s">
        <v>3009</v>
      </c>
      <c r="G558" s="266"/>
      <c r="H558" s="264"/>
      <c r="I558" s="266"/>
      <c r="J558" s="264"/>
      <c r="K558" s="439"/>
      <c r="L558" s="438"/>
    </row>
    <row r="559" spans="2:12">
      <c r="B559" s="450" t="s">
        <v>3005</v>
      </c>
      <c r="C559" s="451" t="s">
        <v>2154</v>
      </c>
      <c r="D559" s="450" t="s">
        <v>3005</v>
      </c>
      <c r="E559" s="451" t="s">
        <v>441</v>
      </c>
      <c r="F559" s="459" t="s">
        <v>726</v>
      </c>
      <c r="G559" s="308"/>
      <c r="H559" s="286"/>
      <c r="I559" s="308"/>
      <c r="J559" s="286"/>
      <c r="K559" s="464"/>
      <c r="L559" s="452"/>
    </row>
    <row r="560" spans="2:12">
      <c r="B560" s="460" t="s">
        <v>3010</v>
      </c>
      <c r="C560" s="461" t="s">
        <v>1374</v>
      </c>
      <c r="D560" s="460" t="s">
        <v>3010</v>
      </c>
      <c r="E560" s="461" t="s">
        <v>1563</v>
      </c>
      <c r="F560" s="462" t="s">
        <v>3011</v>
      </c>
      <c r="G560" s="355" t="s">
        <v>3757</v>
      </c>
      <c r="H560" s="293" t="s">
        <v>3011</v>
      </c>
      <c r="I560" s="355" t="s">
        <v>3758</v>
      </c>
      <c r="J560" s="409" t="s">
        <v>3011</v>
      </c>
      <c r="K560" s="463" t="s">
        <v>3759</v>
      </c>
      <c r="L560" s="438" t="s">
        <v>3015</v>
      </c>
    </row>
    <row r="561" spans="2:12">
      <c r="B561" s="445" t="s">
        <v>3016</v>
      </c>
      <c r="C561" s="446" t="s">
        <v>1374</v>
      </c>
      <c r="D561" s="445" t="s">
        <v>3016</v>
      </c>
      <c r="E561" s="446" t="s">
        <v>1563</v>
      </c>
      <c r="F561" s="447" t="s">
        <v>3760</v>
      </c>
      <c r="G561" s="281" t="s">
        <v>3761</v>
      </c>
      <c r="H561" s="320" t="s">
        <v>3017</v>
      </c>
      <c r="I561" s="281" t="s">
        <v>3762</v>
      </c>
      <c r="J561" s="280" t="s">
        <v>3017</v>
      </c>
      <c r="K561" s="439"/>
      <c r="L561" s="438"/>
    </row>
    <row r="562" spans="2:12">
      <c r="B562" s="466" t="s">
        <v>3016</v>
      </c>
      <c r="C562" s="467" t="s">
        <v>3721</v>
      </c>
      <c r="D562" s="466" t="s">
        <v>3016</v>
      </c>
      <c r="E562" s="467" t="s">
        <v>3722</v>
      </c>
      <c r="F562" s="459" t="s">
        <v>3763</v>
      </c>
      <c r="G562" s="288"/>
      <c r="H562" s="289"/>
      <c r="I562" s="288"/>
      <c r="J562" s="286"/>
      <c r="K562" s="439"/>
      <c r="L562" s="438"/>
    </row>
    <row r="563" spans="2:12">
      <c r="B563" s="448" t="s">
        <v>3020</v>
      </c>
      <c r="C563" s="449" t="s">
        <v>1374</v>
      </c>
      <c r="D563" s="448" t="s">
        <v>3020</v>
      </c>
      <c r="E563" s="449" t="s">
        <v>1563</v>
      </c>
      <c r="F563" s="441" t="s">
        <v>3764</v>
      </c>
      <c r="G563" s="265" t="s">
        <v>3765</v>
      </c>
      <c r="H563" s="294" t="s">
        <v>3023</v>
      </c>
      <c r="I563" s="265" t="s">
        <v>3766</v>
      </c>
      <c r="J563" s="264" t="s">
        <v>3023</v>
      </c>
      <c r="K563" s="439"/>
      <c r="L563" s="438"/>
    </row>
    <row r="564" spans="2:12">
      <c r="B564" s="456" t="s">
        <v>3020</v>
      </c>
      <c r="C564" s="457" t="s">
        <v>2134</v>
      </c>
      <c r="D564" s="456" t="s">
        <v>3020</v>
      </c>
      <c r="E564" s="457" t="s">
        <v>1669</v>
      </c>
      <c r="F564" s="458" t="s">
        <v>737</v>
      </c>
      <c r="G564" s="265"/>
      <c r="H564" s="366"/>
      <c r="I564" s="265"/>
      <c r="J564" s="348"/>
      <c r="K564" s="439"/>
      <c r="L564" s="438"/>
    </row>
    <row r="565" spans="2:12">
      <c r="B565" s="456" t="s">
        <v>3020</v>
      </c>
      <c r="C565" s="457" t="s">
        <v>2138</v>
      </c>
      <c r="D565" s="456" t="s">
        <v>3020</v>
      </c>
      <c r="E565" s="457" t="s">
        <v>1791</v>
      </c>
      <c r="F565" s="458" t="s">
        <v>738</v>
      </c>
      <c r="G565" s="265"/>
      <c r="H565" s="294"/>
      <c r="I565" s="265"/>
      <c r="J565" s="264"/>
      <c r="K565" s="439"/>
      <c r="L565" s="438"/>
    </row>
    <row r="566" spans="2:12">
      <c r="B566" s="456" t="s">
        <v>3020</v>
      </c>
      <c r="C566" s="457" t="s">
        <v>2140</v>
      </c>
      <c r="D566" s="456" t="s">
        <v>3020</v>
      </c>
      <c r="E566" s="457" t="s">
        <v>1898</v>
      </c>
      <c r="F566" s="458" t="s">
        <v>739</v>
      </c>
      <c r="G566" s="265"/>
      <c r="H566" s="294"/>
      <c r="I566" s="265"/>
      <c r="J566" s="264"/>
      <c r="K566" s="439"/>
      <c r="L566" s="438"/>
    </row>
    <row r="567" spans="2:12">
      <c r="B567" s="442" t="s">
        <v>3020</v>
      </c>
      <c r="C567" s="443" t="s">
        <v>3767</v>
      </c>
      <c r="D567" s="442" t="s">
        <v>3020</v>
      </c>
      <c r="E567" s="443" t="s">
        <v>3768</v>
      </c>
      <c r="F567" s="459" t="s">
        <v>3025</v>
      </c>
      <c r="G567" s="288"/>
      <c r="H567" s="284"/>
      <c r="I567" s="288"/>
      <c r="J567" s="319"/>
      <c r="K567" s="439"/>
      <c r="L567" s="438"/>
    </row>
    <row r="568" spans="2:12">
      <c r="B568" s="453" t="s">
        <v>3026</v>
      </c>
      <c r="C568" s="454" t="s">
        <v>1374</v>
      </c>
      <c r="D568" s="453" t="s">
        <v>3026</v>
      </c>
      <c r="E568" s="454" t="s">
        <v>1563</v>
      </c>
      <c r="F568" s="455" t="s">
        <v>730</v>
      </c>
      <c r="G568" s="318" t="s">
        <v>3769</v>
      </c>
      <c r="H568" s="320" t="s">
        <v>3028</v>
      </c>
      <c r="I568" s="318" t="s">
        <v>3770</v>
      </c>
      <c r="J568" s="280" t="s">
        <v>3028</v>
      </c>
      <c r="K568" s="439"/>
      <c r="L568" s="438"/>
    </row>
    <row r="569" spans="2:12">
      <c r="B569" s="456" t="s">
        <v>3026</v>
      </c>
      <c r="C569" s="457" t="s">
        <v>2134</v>
      </c>
      <c r="D569" s="456" t="s">
        <v>3026</v>
      </c>
      <c r="E569" s="457" t="s">
        <v>1669</v>
      </c>
      <c r="F569" s="458" t="s">
        <v>3030</v>
      </c>
      <c r="G569" s="266"/>
      <c r="H569" s="294"/>
      <c r="I569" s="266"/>
      <c r="J569" s="264"/>
      <c r="K569" s="439"/>
      <c r="L569" s="438"/>
    </row>
    <row r="570" spans="2:12">
      <c r="B570" s="456" t="s">
        <v>3026</v>
      </c>
      <c r="C570" s="457" t="s">
        <v>3751</v>
      </c>
      <c r="D570" s="456" t="s">
        <v>3026</v>
      </c>
      <c r="E570" s="457" t="s">
        <v>3752</v>
      </c>
      <c r="F570" s="458" t="s">
        <v>761</v>
      </c>
      <c r="G570" s="350"/>
      <c r="H570" s="294"/>
      <c r="I570" s="350"/>
      <c r="J570" s="264"/>
      <c r="K570" s="471"/>
      <c r="L570" s="438"/>
    </row>
    <row r="571" spans="2:12">
      <c r="B571" s="456" t="s">
        <v>3026</v>
      </c>
      <c r="C571" s="457" t="s">
        <v>3753</v>
      </c>
      <c r="D571" s="456" t="s">
        <v>3026</v>
      </c>
      <c r="E571" s="457" t="s">
        <v>3754</v>
      </c>
      <c r="F571" s="458" t="s">
        <v>731</v>
      </c>
      <c r="G571" s="350"/>
      <c r="H571" s="294"/>
      <c r="I571" s="350"/>
      <c r="J571" s="264"/>
      <c r="K571" s="471"/>
      <c r="L571" s="438"/>
    </row>
    <row r="572" spans="2:12">
      <c r="B572" s="456" t="s">
        <v>3026</v>
      </c>
      <c r="C572" s="457" t="s">
        <v>3755</v>
      </c>
      <c r="D572" s="456" t="s">
        <v>3026</v>
      </c>
      <c r="E572" s="457" t="s">
        <v>3756</v>
      </c>
      <c r="F572" s="458" t="s">
        <v>760</v>
      </c>
      <c r="G572" s="350"/>
      <c r="H572" s="294"/>
      <c r="I572" s="350"/>
      <c r="J572" s="264"/>
      <c r="K572" s="471"/>
      <c r="L572" s="438"/>
    </row>
    <row r="573" spans="2:12">
      <c r="B573" s="450" t="s">
        <v>3026</v>
      </c>
      <c r="C573" s="451" t="s">
        <v>2154</v>
      </c>
      <c r="D573" s="450" t="s">
        <v>3026</v>
      </c>
      <c r="E573" s="451" t="s">
        <v>441</v>
      </c>
      <c r="F573" s="459" t="s">
        <v>732</v>
      </c>
      <c r="G573" s="344"/>
      <c r="H573" s="289"/>
      <c r="I573" s="344"/>
      <c r="J573" s="286"/>
      <c r="K573" s="471"/>
      <c r="L573" s="438"/>
    </row>
    <row r="574" spans="2:12">
      <c r="B574" s="453" t="s">
        <v>3031</v>
      </c>
      <c r="C574" s="454" t="s">
        <v>3747</v>
      </c>
      <c r="D574" s="453" t="s">
        <v>3031</v>
      </c>
      <c r="E574" s="454" t="s">
        <v>3748</v>
      </c>
      <c r="F574" s="455" t="s">
        <v>740</v>
      </c>
      <c r="G574" s="349" t="s">
        <v>3771</v>
      </c>
      <c r="H574" s="280" t="s">
        <v>736</v>
      </c>
      <c r="I574" s="349" t="s">
        <v>3772</v>
      </c>
      <c r="J574" s="388" t="s">
        <v>736</v>
      </c>
      <c r="K574" s="471"/>
      <c r="L574" s="438"/>
    </row>
    <row r="575" spans="2:12">
      <c r="B575" s="456" t="s">
        <v>3031</v>
      </c>
      <c r="C575" s="457" t="s">
        <v>3721</v>
      </c>
      <c r="D575" s="456" t="s">
        <v>3031</v>
      </c>
      <c r="E575" s="457" t="s">
        <v>3722</v>
      </c>
      <c r="F575" s="458" t="s">
        <v>741</v>
      </c>
      <c r="G575" s="350"/>
      <c r="H575" s="410"/>
      <c r="I575" s="350"/>
      <c r="J575" s="411"/>
      <c r="K575" s="471"/>
      <c r="L575" s="438"/>
    </row>
    <row r="576" spans="2:12">
      <c r="B576" s="456" t="s">
        <v>3031</v>
      </c>
      <c r="C576" s="457" t="s">
        <v>3751</v>
      </c>
      <c r="D576" s="456" t="s">
        <v>3031</v>
      </c>
      <c r="E576" s="457" t="s">
        <v>3752</v>
      </c>
      <c r="F576" s="458" t="s">
        <v>3034</v>
      </c>
      <c r="G576" s="350"/>
      <c r="H576" s="264"/>
      <c r="I576" s="350"/>
      <c r="J576" s="389"/>
      <c r="K576" s="471"/>
      <c r="L576" s="438"/>
    </row>
    <row r="577" spans="2:13">
      <c r="B577" s="456" t="s">
        <v>3031</v>
      </c>
      <c r="C577" s="457" t="s">
        <v>3753</v>
      </c>
      <c r="D577" s="456" t="s">
        <v>3031</v>
      </c>
      <c r="E577" s="457" t="s">
        <v>3754</v>
      </c>
      <c r="F577" s="458" t="s">
        <v>3773</v>
      </c>
      <c r="G577" s="350"/>
      <c r="H577" s="264"/>
      <c r="I577" s="350"/>
      <c r="J577" s="389"/>
      <c r="K577" s="471"/>
      <c r="L577" s="438"/>
    </row>
    <row r="578" spans="2:13">
      <c r="B578" s="450" t="s">
        <v>3031</v>
      </c>
      <c r="C578" s="451" t="s">
        <v>2154</v>
      </c>
      <c r="D578" s="450" t="s">
        <v>3031</v>
      </c>
      <c r="E578" s="451" t="s">
        <v>441</v>
      </c>
      <c r="F578" s="459" t="s">
        <v>736</v>
      </c>
      <c r="G578" s="344"/>
      <c r="H578" s="286"/>
      <c r="I578" s="344"/>
      <c r="J578" s="382"/>
      <c r="K578" s="470"/>
      <c r="L578" s="452"/>
    </row>
    <row r="579" spans="2:13">
      <c r="B579" s="460" t="s">
        <v>3774</v>
      </c>
      <c r="C579" s="461" t="s">
        <v>3037</v>
      </c>
      <c r="D579" s="460" t="s">
        <v>3774</v>
      </c>
      <c r="E579" s="461" t="s">
        <v>3038</v>
      </c>
      <c r="F579" s="452" t="s">
        <v>743</v>
      </c>
      <c r="G579" s="413" t="s">
        <v>3775</v>
      </c>
      <c r="H579" s="286" t="s">
        <v>3040</v>
      </c>
      <c r="I579" s="413" t="s">
        <v>3776</v>
      </c>
      <c r="J579" s="286" t="s">
        <v>3040</v>
      </c>
      <c r="K579" s="500" t="s">
        <v>3777</v>
      </c>
      <c r="L579" s="452" t="s">
        <v>3040</v>
      </c>
    </row>
    <row r="580" spans="2:13">
      <c r="B580" s="460" t="s">
        <v>3778</v>
      </c>
      <c r="C580" s="461" t="s">
        <v>3044</v>
      </c>
      <c r="D580" s="460" t="s">
        <v>3778</v>
      </c>
      <c r="E580" s="461" t="s">
        <v>3045</v>
      </c>
      <c r="F580" s="462" t="s">
        <v>3779</v>
      </c>
      <c r="G580" s="413" t="s">
        <v>3780</v>
      </c>
      <c r="H580" s="343" t="s">
        <v>3048</v>
      </c>
      <c r="I580" s="413" t="s">
        <v>3781</v>
      </c>
      <c r="J580" s="343" t="s">
        <v>3048</v>
      </c>
      <c r="K580" s="500" t="s">
        <v>3782</v>
      </c>
      <c r="L580" s="462" t="s">
        <v>3048</v>
      </c>
    </row>
    <row r="581" spans="2:13">
      <c r="B581" s="450" t="s">
        <v>3783</v>
      </c>
      <c r="C581" s="451" t="s">
        <v>3044</v>
      </c>
      <c r="D581" s="450" t="s">
        <v>3783</v>
      </c>
      <c r="E581" s="451" t="s">
        <v>3045</v>
      </c>
      <c r="F581" s="452" t="s">
        <v>1363</v>
      </c>
      <c r="G581" s="413" t="s">
        <v>3784</v>
      </c>
      <c r="H581" s="286" t="s">
        <v>1363</v>
      </c>
      <c r="I581" s="413" t="s">
        <v>3785</v>
      </c>
      <c r="J581" s="343" t="s">
        <v>1363</v>
      </c>
      <c r="K581" s="500" t="s">
        <v>3786</v>
      </c>
      <c r="L581" s="452" t="s">
        <v>3055</v>
      </c>
    </row>
    <row r="582" spans="2:13" s="415" customFormat="1">
      <c r="B582" s="416"/>
      <c r="C582" s="417"/>
      <c r="D582" s="416"/>
      <c r="E582" s="417"/>
      <c r="F582" s="389"/>
      <c r="G582" s="418"/>
      <c r="H582" s="389"/>
      <c r="I582" s="418"/>
      <c r="J582" s="388"/>
      <c r="K582" s="418"/>
      <c r="L582" s="389"/>
    </row>
    <row r="583" spans="2:13" ht="16.5">
      <c r="B583" s="253" t="s">
        <v>3056</v>
      </c>
      <c r="M583" s="259"/>
    </row>
    <row r="584" spans="2:13">
      <c r="B584" s="1328" t="s">
        <v>3057</v>
      </c>
      <c r="C584" s="1329"/>
      <c r="D584" s="1329"/>
      <c r="E584" s="1329"/>
      <c r="F584" s="1330"/>
      <c r="G584" s="1331" t="s">
        <v>3058</v>
      </c>
      <c r="H584" s="1332"/>
      <c r="I584" s="1331" t="s">
        <v>3059</v>
      </c>
      <c r="J584" s="1333"/>
      <c r="K584" s="1360" t="s">
        <v>3060</v>
      </c>
      <c r="L584" s="1362"/>
    </row>
    <row r="585" spans="2:13" ht="13.5" customHeight="1">
      <c r="B585" s="1334" t="s">
        <v>2298</v>
      </c>
      <c r="C585" s="1335"/>
      <c r="D585" s="1335"/>
      <c r="E585" s="1336"/>
      <c r="F585" s="1337" t="s">
        <v>2299</v>
      </c>
      <c r="G585" s="1339" t="s">
        <v>2300</v>
      </c>
      <c r="H585" s="1341" t="s">
        <v>2299</v>
      </c>
      <c r="I585" s="1339" t="s">
        <v>2300</v>
      </c>
      <c r="J585" s="1356" t="s">
        <v>2299</v>
      </c>
      <c r="K585" s="1369" t="s">
        <v>2300</v>
      </c>
      <c r="L585" s="1371" t="s">
        <v>2299</v>
      </c>
    </row>
    <row r="586" spans="2:13" ht="13.5" thickBot="1">
      <c r="B586" s="1358" t="s">
        <v>2301</v>
      </c>
      <c r="C586" s="1359"/>
      <c r="D586" s="1358" t="s">
        <v>2302</v>
      </c>
      <c r="E586" s="1359"/>
      <c r="F586" s="1353"/>
      <c r="G586" s="1354"/>
      <c r="H586" s="1355"/>
      <c r="I586" s="1354"/>
      <c r="J586" s="1357"/>
      <c r="K586" s="1377"/>
      <c r="L586" s="1378"/>
    </row>
    <row r="587" spans="2:13" ht="13.5" thickTop="1">
      <c r="B587" s="419" t="s">
        <v>3787</v>
      </c>
      <c r="C587" s="420" t="s">
        <v>3044</v>
      </c>
      <c r="D587" s="419"/>
      <c r="E587" s="420"/>
      <c r="F587" s="421" t="s">
        <v>486</v>
      </c>
      <c r="G587" s="423" t="s">
        <v>3788</v>
      </c>
      <c r="H587" s="422" t="s">
        <v>486</v>
      </c>
      <c r="I587" s="424" t="s">
        <v>3789</v>
      </c>
      <c r="J587" s="422" t="s">
        <v>486</v>
      </c>
      <c r="K587" s="501" t="s">
        <v>3790</v>
      </c>
      <c r="L587" s="502" t="s">
        <v>486</v>
      </c>
    </row>
    <row r="588" spans="2:13">
      <c r="B588" s="315" t="s">
        <v>3791</v>
      </c>
      <c r="C588" s="316" t="s">
        <v>3044</v>
      </c>
      <c r="D588" s="315"/>
      <c r="E588" s="316"/>
      <c r="F588" s="317" t="s">
        <v>488</v>
      </c>
      <c r="G588" s="281" t="s">
        <v>3792</v>
      </c>
      <c r="H588" s="280" t="s">
        <v>488</v>
      </c>
      <c r="I588" s="318" t="s">
        <v>3793</v>
      </c>
      <c r="J588" s="280" t="s">
        <v>489</v>
      </c>
      <c r="K588" s="463" t="s">
        <v>3794</v>
      </c>
      <c r="L588" s="447" t="s">
        <v>489</v>
      </c>
    </row>
    <row r="589" spans="2:13">
      <c r="B589" s="315" t="s">
        <v>3795</v>
      </c>
      <c r="C589" s="316" t="s">
        <v>3044</v>
      </c>
      <c r="D589" s="315"/>
      <c r="E589" s="316"/>
      <c r="F589" s="317" t="s">
        <v>3796</v>
      </c>
      <c r="G589" s="341" t="s">
        <v>3797</v>
      </c>
      <c r="H589" s="343" t="s">
        <v>491</v>
      </c>
      <c r="I589" s="308"/>
      <c r="J589" s="286"/>
      <c r="K589" s="464"/>
      <c r="L589" s="452"/>
    </row>
    <row r="590" spans="2:13">
      <c r="B590" s="290" t="s">
        <v>1321</v>
      </c>
      <c r="C590" s="291" t="s">
        <v>3747</v>
      </c>
      <c r="D590" s="290"/>
      <c r="E590" s="291"/>
      <c r="F590" s="292" t="s">
        <v>493</v>
      </c>
      <c r="G590" s="281" t="s">
        <v>3798</v>
      </c>
      <c r="H590" s="280" t="s">
        <v>494</v>
      </c>
      <c r="I590" s="318" t="s">
        <v>3799</v>
      </c>
      <c r="J590" s="280" t="s">
        <v>494</v>
      </c>
      <c r="K590" s="463" t="s">
        <v>3800</v>
      </c>
      <c r="L590" s="447" t="s">
        <v>494</v>
      </c>
    </row>
    <row r="591" spans="2:13">
      <c r="B591" s="296" t="s">
        <v>1321</v>
      </c>
      <c r="C591" s="297" t="s">
        <v>3721</v>
      </c>
      <c r="D591" s="296"/>
      <c r="E591" s="297"/>
      <c r="F591" s="312" t="s">
        <v>496</v>
      </c>
      <c r="G591" s="265"/>
      <c r="H591" s="264"/>
      <c r="I591" s="266"/>
      <c r="J591" s="264"/>
      <c r="K591" s="439"/>
      <c r="L591" s="438"/>
    </row>
    <row r="592" spans="2:13">
      <c r="B592" s="296" t="s">
        <v>1321</v>
      </c>
      <c r="C592" s="297" t="s">
        <v>3751</v>
      </c>
      <c r="D592" s="296"/>
      <c r="E592" s="297"/>
      <c r="F592" s="312" t="s">
        <v>498</v>
      </c>
      <c r="G592" s="265"/>
      <c r="H592" s="264"/>
      <c r="I592" s="266"/>
      <c r="J592" s="264"/>
      <c r="K592" s="439"/>
      <c r="L592" s="438"/>
    </row>
    <row r="593" spans="2:12">
      <c r="B593" s="276" t="s">
        <v>1321</v>
      </c>
      <c r="C593" s="275" t="s">
        <v>3753</v>
      </c>
      <c r="D593" s="276"/>
      <c r="E593" s="275"/>
      <c r="F593" s="285" t="s">
        <v>500</v>
      </c>
      <c r="G593" s="288"/>
      <c r="H593" s="286"/>
      <c r="I593" s="308"/>
      <c r="J593" s="286"/>
      <c r="K593" s="439"/>
      <c r="L593" s="438"/>
    </row>
    <row r="594" spans="2:12" ht="24">
      <c r="B594" s="290" t="s">
        <v>1325</v>
      </c>
      <c r="C594" s="291" t="s">
        <v>3747</v>
      </c>
      <c r="D594" s="290"/>
      <c r="E594" s="291"/>
      <c r="F594" s="426" t="s">
        <v>3075</v>
      </c>
      <c r="G594" s="364" t="s">
        <v>3801</v>
      </c>
      <c r="H594" s="365" t="s">
        <v>3077</v>
      </c>
      <c r="I594" s="364" t="s">
        <v>3802</v>
      </c>
      <c r="J594" s="347" t="s">
        <v>3077</v>
      </c>
      <c r="K594" s="439"/>
      <c r="L594" s="438"/>
    </row>
    <row r="595" spans="2:12" ht="24">
      <c r="B595" s="296" t="s">
        <v>1325</v>
      </c>
      <c r="C595" s="297" t="s">
        <v>3721</v>
      </c>
      <c r="D595" s="296"/>
      <c r="E595" s="297"/>
      <c r="F595" s="427" t="s">
        <v>3803</v>
      </c>
      <c r="G595" s="266"/>
      <c r="H595" s="366"/>
      <c r="I595" s="266"/>
      <c r="J595" s="348"/>
      <c r="K595" s="439"/>
      <c r="L595" s="438"/>
    </row>
    <row r="596" spans="2:12" ht="24">
      <c r="B596" s="296" t="s">
        <v>1325</v>
      </c>
      <c r="C596" s="297" t="s">
        <v>3751</v>
      </c>
      <c r="D596" s="296"/>
      <c r="E596" s="297"/>
      <c r="F596" s="427" t="s">
        <v>3804</v>
      </c>
      <c r="G596" s="265"/>
      <c r="H596" s="264"/>
      <c r="I596" s="266"/>
      <c r="J596" s="264"/>
      <c r="K596" s="439"/>
      <c r="L596" s="438"/>
    </row>
    <row r="597" spans="2:12" ht="24">
      <c r="B597" s="276" t="s">
        <v>1325</v>
      </c>
      <c r="C597" s="275" t="s">
        <v>3753</v>
      </c>
      <c r="D597" s="276"/>
      <c r="E597" s="275"/>
      <c r="F597" s="428" t="s">
        <v>3805</v>
      </c>
      <c r="G597" s="288"/>
      <c r="H597" s="286"/>
      <c r="I597" s="308"/>
      <c r="J597" s="286"/>
      <c r="K597" s="464"/>
      <c r="L597" s="452"/>
    </row>
    <row r="598" spans="2:12">
      <c r="B598" s="315" t="s">
        <v>3806</v>
      </c>
      <c r="C598" s="316" t="s">
        <v>3044</v>
      </c>
      <c r="D598" s="315"/>
      <c r="E598" s="316"/>
      <c r="F598" s="317" t="s">
        <v>3807</v>
      </c>
      <c r="G598" s="341" t="s">
        <v>3806</v>
      </c>
      <c r="H598" s="343" t="s">
        <v>3807</v>
      </c>
      <c r="I598" s="355" t="s">
        <v>3808</v>
      </c>
      <c r="J598" s="343" t="s">
        <v>3807</v>
      </c>
      <c r="K598" s="472" t="s">
        <v>3809</v>
      </c>
      <c r="L598" s="462" t="s">
        <v>3807</v>
      </c>
    </row>
    <row r="599" spans="2:12">
      <c r="B599" s="315" t="s">
        <v>3810</v>
      </c>
      <c r="C599" s="316" t="s">
        <v>3044</v>
      </c>
      <c r="D599" s="315"/>
      <c r="E599" s="316"/>
      <c r="F599" s="317" t="s">
        <v>3811</v>
      </c>
      <c r="G599" s="341" t="s">
        <v>3810</v>
      </c>
      <c r="H599" s="343" t="s">
        <v>3811</v>
      </c>
      <c r="I599" s="355" t="s">
        <v>3812</v>
      </c>
      <c r="J599" s="343" t="s">
        <v>3811</v>
      </c>
      <c r="K599" s="472" t="s">
        <v>3813</v>
      </c>
      <c r="L599" s="462" t="s">
        <v>3811</v>
      </c>
    </row>
    <row r="600" spans="2:12">
      <c r="B600" s="290" t="s">
        <v>3814</v>
      </c>
      <c r="C600" s="291" t="s">
        <v>3747</v>
      </c>
      <c r="D600" s="290"/>
      <c r="E600" s="291"/>
      <c r="F600" s="292" t="s">
        <v>510</v>
      </c>
      <c r="G600" s="281" t="s">
        <v>3814</v>
      </c>
      <c r="H600" s="280" t="s">
        <v>511</v>
      </c>
      <c r="I600" s="318" t="s">
        <v>3815</v>
      </c>
      <c r="J600" s="280" t="s">
        <v>511</v>
      </c>
      <c r="K600" s="463" t="s">
        <v>3816</v>
      </c>
      <c r="L600" s="447" t="s">
        <v>511</v>
      </c>
    </row>
    <row r="601" spans="2:12">
      <c r="B601" s="296" t="s">
        <v>3093</v>
      </c>
      <c r="C601" s="297" t="s">
        <v>3721</v>
      </c>
      <c r="D601" s="296"/>
      <c r="E601" s="297"/>
      <c r="F601" s="312" t="s">
        <v>3094</v>
      </c>
      <c r="G601" s="265"/>
      <c r="H601" s="264"/>
      <c r="I601" s="266"/>
      <c r="J601" s="264"/>
      <c r="K601" s="439"/>
      <c r="L601" s="438"/>
    </row>
    <row r="602" spans="2:12">
      <c r="B602" s="296" t="s">
        <v>3093</v>
      </c>
      <c r="C602" s="297" t="s">
        <v>3751</v>
      </c>
      <c r="D602" s="296"/>
      <c r="E602" s="297"/>
      <c r="F602" s="312" t="s">
        <v>515</v>
      </c>
      <c r="G602" s="265"/>
      <c r="H602" s="264"/>
      <c r="I602" s="266"/>
      <c r="J602" s="264"/>
      <c r="K602" s="439"/>
      <c r="L602" s="438"/>
    </row>
    <row r="603" spans="2:12">
      <c r="B603" s="260" t="s">
        <v>3093</v>
      </c>
      <c r="C603" s="261" t="s">
        <v>3753</v>
      </c>
      <c r="D603" s="260"/>
      <c r="E603" s="261"/>
      <c r="F603" s="262" t="s">
        <v>517</v>
      </c>
      <c r="G603" s="265"/>
      <c r="H603" s="264"/>
      <c r="I603" s="266"/>
      <c r="J603" s="264"/>
      <c r="K603" s="439"/>
      <c r="L603" s="438"/>
    </row>
    <row r="604" spans="2:12">
      <c r="B604" s="315" t="s">
        <v>3817</v>
      </c>
      <c r="C604" s="316" t="s">
        <v>3044</v>
      </c>
      <c r="D604" s="315"/>
      <c r="E604" s="316"/>
      <c r="F604" s="317" t="s">
        <v>3818</v>
      </c>
      <c r="G604" s="341" t="s">
        <v>3817</v>
      </c>
      <c r="H604" s="343" t="s">
        <v>3818</v>
      </c>
      <c r="I604" s="355" t="s">
        <v>3819</v>
      </c>
      <c r="J604" s="343" t="s">
        <v>3818</v>
      </c>
      <c r="K604" s="472" t="s">
        <v>3820</v>
      </c>
      <c r="L604" s="462" t="s">
        <v>3818</v>
      </c>
    </row>
    <row r="605" spans="2:12">
      <c r="B605" s="315" t="s">
        <v>3821</v>
      </c>
      <c r="C605" s="316" t="s">
        <v>3044</v>
      </c>
      <c r="D605" s="315"/>
      <c r="E605" s="316"/>
      <c r="F605" s="317" t="s">
        <v>3822</v>
      </c>
      <c r="G605" s="341" t="s">
        <v>3821</v>
      </c>
      <c r="H605" s="343" t="s">
        <v>3822</v>
      </c>
      <c r="I605" s="355" t="s">
        <v>3823</v>
      </c>
      <c r="J605" s="343" t="s">
        <v>3822</v>
      </c>
      <c r="K605" s="472" t="s">
        <v>3824</v>
      </c>
      <c r="L605" s="462" t="s">
        <v>3822</v>
      </c>
    </row>
    <row r="606" spans="2:12">
      <c r="B606" s="290" t="s">
        <v>3825</v>
      </c>
      <c r="C606" s="291" t="s">
        <v>3747</v>
      </c>
      <c r="D606" s="290"/>
      <c r="E606" s="291"/>
      <c r="F606" s="292" t="s">
        <v>2090</v>
      </c>
      <c r="G606" s="281" t="s">
        <v>3826</v>
      </c>
      <c r="H606" s="280" t="s">
        <v>523</v>
      </c>
      <c r="I606" s="318" t="s">
        <v>3827</v>
      </c>
      <c r="J606" s="280" t="s">
        <v>3828</v>
      </c>
      <c r="K606" s="463" t="s">
        <v>3829</v>
      </c>
      <c r="L606" s="447" t="s">
        <v>3828</v>
      </c>
    </row>
    <row r="607" spans="2:12">
      <c r="B607" s="276" t="s">
        <v>3825</v>
      </c>
      <c r="C607" s="275" t="s">
        <v>3721</v>
      </c>
      <c r="D607" s="276"/>
      <c r="E607" s="275"/>
      <c r="F607" s="285" t="s">
        <v>2091</v>
      </c>
      <c r="G607" s="288"/>
      <c r="H607" s="286"/>
      <c r="I607" s="266"/>
      <c r="J607" s="264"/>
      <c r="K607" s="439"/>
      <c r="L607" s="438"/>
    </row>
    <row r="608" spans="2:12">
      <c r="B608" s="315" t="s">
        <v>3830</v>
      </c>
      <c r="C608" s="316" t="s">
        <v>3044</v>
      </c>
      <c r="D608" s="315"/>
      <c r="E608" s="316"/>
      <c r="F608" s="317" t="s">
        <v>2092</v>
      </c>
      <c r="G608" s="288" t="s">
        <v>3830</v>
      </c>
      <c r="H608" s="286" t="s">
        <v>2092</v>
      </c>
      <c r="I608" s="308"/>
      <c r="J608" s="286"/>
      <c r="K608" s="464"/>
      <c r="L608" s="452"/>
    </row>
    <row r="609" spans="2:12">
      <c r="B609" s="315" t="s">
        <v>3831</v>
      </c>
      <c r="C609" s="316" t="s">
        <v>3832</v>
      </c>
      <c r="D609" s="315"/>
      <c r="E609" s="316"/>
      <c r="F609" s="317" t="s">
        <v>3119</v>
      </c>
      <c r="G609" s="341" t="s">
        <v>3831</v>
      </c>
      <c r="H609" s="343" t="s">
        <v>3119</v>
      </c>
      <c r="I609" s="355" t="s">
        <v>3833</v>
      </c>
      <c r="J609" s="343" t="s">
        <v>3119</v>
      </c>
      <c r="K609" s="472" t="s">
        <v>3834</v>
      </c>
      <c r="L609" s="462" t="s">
        <v>3119</v>
      </c>
    </row>
    <row r="610" spans="2:12">
      <c r="B610" s="315" t="s">
        <v>3835</v>
      </c>
      <c r="C610" s="316" t="s">
        <v>3044</v>
      </c>
      <c r="D610" s="315"/>
      <c r="E610" s="316"/>
      <c r="F610" s="317" t="s">
        <v>533</v>
      </c>
      <c r="G610" s="341" t="s">
        <v>3835</v>
      </c>
      <c r="H610" s="343" t="s">
        <v>533</v>
      </c>
      <c r="I610" s="355" t="s">
        <v>3836</v>
      </c>
      <c r="J610" s="343" t="s">
        <v>533</v>
      </c>
      <c r="K610" s="472" t="s">
        <v>3837</v>
      </c>
      <c r="L610" s="462" t="s">
        <v>533</v>
      </c>
    </row>
    <row r="611" spans="2:12">
      <c r="B611" s="315" t="s">
        <v>3838</v>
      </c>
      <c r="C611" s="316" t="s">
        <v>3044</v>
      </c>
      <c r="D611" s="315"/>
      <c r="E611" s="316"/>
      <c r="F611" s="317" t="s">
        <v>535</v>
      </c>
      <c r="G611" s="341" t="s">
        <v>3838</v>
      </c>
      <c r="H611" s="343" t="s">
        <v>535</v>
      </c>
      <c r="I611" s="355" t="s">
        <v>3839</v>
      </c>
      <c r="J611" s="343" t="s">
        <v>535</v>
      </c>
      <c r="K611" s="472" t="s">
        <v>3840</v>
      </c>
      <c r="L611" s="462" t="s">
        <v>535</v>
      </c>
    </row>
    <row r="612" spans="2:12">
      <c r="B612" s="290" t="s">
        <v>3841</v>
      </c>
      <c r="C612" s="291" t="s">
        <v>3747</v>
      </c>
      <c r="D612" s="290"/>
      <c r="E612" s="291"/>
      <c r="F612" s="292" t="s">
        <v>2093</v>
      </c>
      <c r="G612" s="281" t="s">
        <v>3842</v>
      </c>
      <c r="H612" s="280" t="s">
        <v>2094</v>
      </c>
      <c r="I612" s="318" t="s">
        <v>3843</v>
      </c>
      <c r="J612" s="280" t="s">
        <v>2094</v>
      </c>
      <c r="K612" s="463" t="s">
        <v>3844</v>
      </c>
      <c r="L612" s="447" t="s">
        <v>2094</v>
      </c>
    </row>
    <row r="613" spans="2:12">
      <c r="B613" s="276" t="s">
        <v>3841</v>
      </c>
      <c r="C613" s="275" t="s">
        <v>3721</v>
      </c>
      <c r="D613" s="276"/>
      <c r="E613" s="275"/>
      <c r="F613" s="285" t="s">
        <v>2095</v>
      </c>
      <c r="G613" s="288"/>
      <c r="H613" s="286"/>
      <c r="I613" s="266"/>
      <c r="J613" s="264"/>
      <c r="K613" s="439"/>
      <c r="L613" s="438"/>
    </row>
    <row r="614" spans="2:12">
      <c r="B614" s="315" t="s">
        <v>3845</v>
      </c>
      <c r="C614" s="316" t="s">
        <v>3044</v>
      </c>
      <c r="D614" s="315"/>
      <c r="E614" s="316"/>
      <c r="F614" s="317" t="s">
        <v>2096</v>
      </c>
      <c r="G614" s="288" t="s">
        <v>3845</v>
      </c>
      <c r="H614" s="338" t="s">
        <v>2096</v>
      </c>
      <c r="I614" s="308"/>
      <c r="J614" s="286"/>
      <c r="K614" s="464"/>
      <c r="L614" s="452"/>
    </row>
    <row r="615" spans="2:12">
      <c r="B615" s="315" t="s">
        <v>3846</v>
      </c>
      <c r="C615" s="316" t="s">
        <v>3044</v>
      </c>
      <c r="D615" s="315"/>
      <c r="E615" s="316"/>
      <c r="F615" s="317" t="s">
        <v>2097</v>
      </c>
      <c r="G615" s="288" t="s">
        <v>3846</v>
      </c>
      <c r="H615" s="343" t="s">
        <v>2097</v>
      </c>
      <c r="I615" s="355" t="s">
        <v>3847</v>
      </c>
      <c r="J615" s="343" t="s">
        <v>2097</v>
      </c>
      <c r="K615" s="472" t="s">
        <v>3848</v>
      </c>
      <c r="L615" s="462" t="s">
        <v>2097</v>
      </c>
    </row>
    <row r="616" spans="2:12">
      <c r="B616" s="315" t="s">
        <v>3849</v>
      </c>
      <c r="C616" s="316" t="s">
        <v>3044</v>
      </c>
      <c r="D616" s="315"/>
      <c r="E616" s="316"/>
      <c r="F616" s="317" t="s">
        <v>541</v>
      </c>
      <c r="G616" s="288" t="s">
        <v>3849</v>
      </c>
      <c r="H616" s="343" t="s">
        <v>541</v>
      </c>
      <c r="I616" s="355" t="s">
        <v>3850</v>
      </c>
      <c r="J616" s="343" t="s">
        <v>541</v>
      </c>
      <c r="K616" s="472" t="s">
        <v>3851</v>
      </c>
      <c r="L616" s="462" t="s">
        <v>541</v>
      </c>
    </row>
    <row r="617" spans="2:12">
      <c r="B617" s="315" t="s">
        <v>3852</v>
      </c>
      <c r="C617" s="316" t="s">
        <v>3044</v>
      </c>
      <c r="D617" s="315"/>
      <c r="E617" s="316"/>
      <c r="F617" s="317" t="s">
        <v>2098</v>
      </c>
      <c r="G617" s="341" t="s">
        <v>3852</v>
      </c>
      <c r="H617" s="343" t="s">
        <v>2098</v>
      </c>
      <c r="I617" s="355" t="s">
        <v>3853</v>
      </c>
      <c r="J617" s="343" t="s">
        <v>2098</v>
      </c>
      <c r="K617" s="472" t="s">
        <v>3854</v>
      </c>
      <c r="L617" s="462" t="s">
        <v>2098</v>
      </c>
    </row>
    <row r="618" spans="2:12">
      <c r="B618" s="315" t="s">
        <v>3855</v>
      </c>
      <c r="C618" s="316" t="s">
        <v>3044</v>
      </c>
      <c r="D618" s="315"/>
      <c r="E618" s="316"/>
      <c r="F618" s="317" t="s">
        <v>3145</v>
      </c>
      <c r="G618" s="341" t="s">
        <v>3855</v>
      </c>
      <c r="H618" s="385" t="s">
        <v>3145</v>
      </c>
      <c r="I618" s="355" t="s">
        <v>3856</v>
      </c>
      <c r="J618" s="343" t="s">
        <v>3145</v>
      </c>
      <c r="K618" s="472" t="s">
        <v>3857</v>
      </c>
      <c r="L618" s="462" t="s">
        <v>3145</v>
      </c>
    </row>
    <row r="619" spans="2:12">
      <c r="B619" s="315" t="s">
        <v>3858</v>
      </c>
      <c r="C619" s="316" t="s">
        <v>3044</v>
      </c>
      <c r="D619" s="315"/>
      <c r="E619" s="316"/>
      <c r="F619" s="317" t="s">
        <v>3149</v>
      </c>
      <c r="G619" s="341" t="s">
        <v>3858</v>
      </c>
      <c r="H619" s="343" t="s">
        <v>3149</v>
      </c>
      <c r="I619" s="318" t="s">
        <v>3859</v>
      </c>
      <c r="J619" s="280" t="s">
        <v>3151</v>
      </c>
      <c r="K619" s="463" t="s">
        <v>3860</v>
      </c>
      <c r="L619" s="447" t="s">
        <v>3151</v>
      </c>
    </row>
    <row r="620" spans="2:12">
      <c r="B620" s="315" t="s">
        <v>3861</v>
      </c>
      <c r="C620" s="316" t="s">
        <v>3044</v>
      </c>
      <c r="D620" s="315"/>
      <c r="E620" s="316"/>
      <c r="F620" s="317" t="s">
        <v>3154</v>
      </c>
      <c r="G620" s="288" t="s">
        <v>3861</v>
      </c>
      <c r="H620" s="286" t="s">
        <v>3154</v>
      </c>
      <c r="I620" s="308"/>
      <c r="J620" s="286"/>
      <c r="K620" s="464"/>
      <c r="L620" s="452"/>
    </row>
    <row r="621" spans="2:12">
      <c r="B621" s="315" t="s">
        <v>3862</v>
      </c>
      <c r="C621" s="316" t="s">
        <v>3044</v>
      </c>
      <c r="D621" s="315"/>
      <c r="E621" s="316"/>
      <c r="F621" s="317" t="s">
        <v>3156</v>
      </c>
      <c r="G621" s="341" t="s">
        <v>3862</v>
      </c>
      <c r="H621" s="343" t="s">
        <v>3156</v>
      </c>
      <c r="I621" s="318" t="s">
        <v>3863</v>
      </c>
      <c r="J621" s="280" t="s">
        <v>3158</v>
      </c>
      <c r="K621" s="463" t="s">
        <v>3864</v>
      </c>
      <c r="L621" s="447" t="s">
        <v>3158</v>
      </c>
    </row>
    <row r="622" spans="2:12">
      <c r="B622" s="315" t="s">
        <v>3865</v>
      </c>
      <c r="C622" s="316" t="s">
        <v>3044</v>
      </c>
      <c r="D622" s="315"/>
      <c r="E622" s="316"/>
      <c r="F622" s="317" t="s">
        <v>3161</v>
      </c>
      <c r="G622" s="341" t="s">
        <v>3865</v>
      </c>
      <c r="H622" s="343" t="s">
        <v>3161</v>
      </c>
      <c r="I622" s="266"/>
      <c r="J622" s="264"/>
      <c r="K622" s="439"/>
      <c r="L622" s="438"/>
    </row>
    <row r="623" spans="2:12">
      <c r="B623" s="290" t="s">
        <v>3866</v>
      </c>
      <c r="C623" s="291" t="s">
        <v>3747</v>
      </c>
      <c r="D623" s="290"/>
      <c r="E623" s="291"/>
      <c r="F623" s="292" t="s">
        <v>3163</v>
      </c>
      <c r="G623" s="281" t="s">
        <v>3866</v>
      </c>
      <c r="H623" s="280" t="s">
        <v>3164</v>
      </c>
      <c r="I623" s="266"/>
      <c r="J623" s="264"/>
      <c r="K623" s="439"/>
      <c r="L623" s="438"/>
    </row>
    <row r="624" spans="2:12">
      <c r="B624" s="276" t="s">
        <v>3866</v>
      </c>
      <c r="C624" s="275" t="s">
        <v>3721</v>
      </c>
      <c r="D624" s="276"/>
      <c r="E624" s="275"/>
      <c r="F624" s="285" t="s">
        <v>3165</v>
      </c>
      <c r="G624" s="429"/>
      <c r="H624" s="352"/>
      <c r="I624" s="266"/>
      <c r="J624" s="264"/>
      <c r="K624" s="439"/>
      <c r="L624" s="438"/>
    </row>
    <row r="625" spans="2:13">
      <c r="B625" s="315" t="s">
        <v>3867</v>
      </c>
      <c r="C625" s="316" t="s">
        <v>3044</v>
      </c>
      <c r="D625" s="315"/>
      <c r="E625" s="316"/>
      <c r="F625" s="317" t="s">
        <v>3167</v>
      </c>
      <c r="G625" s="281" t="s">
        <v>3867</v>
      </c>
      <c r="H625" s="280" t="s">
        <v>3167</v>
      </c>
      <c r="I625" s="266"/>
      <c r="J625" s="264"/>
      <c r="K625" s="439"/>
      <c r="L625" s="438"/>
    </row>
    <row r="626" spans="2:13">
      <c r="B626" s="315" t="s">
        <v>3868</v>
      </c>
      <c r="C626" s="316" t="s">
        <v>3044</v>
      </c>
      <c r="D626" s="315"/>
      <c r="E626" s="316"/>
      <c r="F626" s="317" t="s">
        <v>3169</v>
      </c>
      <c r="G626" s="341" t="s">
        <v>3868</v>
      </c>
      <c r="H626" s="343" t="s">
        <v>3170</v>
      </c>
      <c r="I626" s="266"/>
      <c r="J626" s="264"/>
      <c r="K626" s="439"/>
      <c r="L626" s="438"/>
    </row>
    <row r="627" spans="2:13">
      <c r="B627" s="315" t="s">
        <v>3869</v>
      </c>
      <c r="C627" s="316" t="s">
        <v>3044</v>
      </c>
      <c r="D627" s="315"/>
      <c r="E627" s="316"/>
      <c r="F627" s="317" t="s">
        <v>3172</v>
      </c>
      <c r="G627" s="341" t="s">
        <v>3869</v>
      </c>
      <c r="H627" s="343" t="s">
        <v>3172</v>
      </c>
      <c r="I627" s="308"/>
      <c r="J627" s="286"/>
      <c r="K627" s="464"/>
      <c r="L627" s="452"/>
    </row>
    <row r="628" spans="2:13">
      <c r="B628" s="315" t="s">
        <v>550</v>
      </c>
      <c r="C628" s="316" t="s">
        <v>3044</v>
      </c>
      <c r="D628" s="315"/>
      <c r="E628" s="316"/>
      <c r="F628" s="317" t="s">
        <v>3870</v>
      </c>
      <c r="G628" s="341" t="s">
        <v>3871</v>
      </c>
      <c r="H628" s="343" t="s">
        <v>3870</v>
      </c>
      <c r="I628" s="355" t="s">
        <v>3872</v>
      </c>
      <c r="J628" s="343" t="s">
        <v>3870</v>
      </c>
      <c r="K628" s="472" t="s">
        <v>3873</v>
      </c>
      <c r="L628" s="462" t="s">
        <v>3870</v>
      </c>
    </row>
    <row r="629" spans="2:13">
      <c r="B629" s="416"/>
      <c r="C629" s="417"/>
      <c r="D629" s="416"/>
      <c r="E629" s="417"/>
      <c r="F629" s="389"/>
      <c r="G629" s="387"/>
      <c r="H629" s="389"/>
      <c r="I629" s="387"/>
      <c r="J629" s="389"/>
      <c r="K629" s="387"/>
      <c r="L629" s="389"/>
      <c r="M629" s="259"/>
    </row>
    <row r="630" spans="2:13" ht="16.5">
      <c r="B630" s="253" t="s">
        <v>3176</v>
      </c>
      <c r="M630" s="259"/>
    </row>
    <row r="631" spans="2:13">
      <c r="B631" s="1328" t="s">
        <v>3057</v>
      </c>
      <c r="C631" s="1329"/>
      <c r="D631" s="1329"/>
      <c r="E631" s="1329"/>
      <c r="F631" s="1330"/>
      <c r="G631" s="1331" t="s">
        <v>3058</v>
      </c>
      <c r="H631" s="1332"/>
      <c r="I631" s="1331" t="s">
        <v>3059</v>
      </c>
      <c r="J631" s="1333"/>
      <c r="K631" s="1331" t="s">
        <v>3060</v>
      </c>
      <c r="L631" s="1332"/>
    </row>
    <row r="632" spans="2:13" ht="13.5" customHeight="1">
      <c r="B632" s="1334" t="s">
        <v>2298</v>
      </c>
      <c r="C632" s="1335"/>
      <c r="D632" s="1335"/>
      <c r="E632" s="1336"/>
      <c r="F632" s="1337" t="s">
        <v>2299</v>
      </c>
      <c r="G632" s="1339" t="s">
        <v>2300</v>
      </c>
      <c r="H632" s="1341" t="s">
        <v>2299</v>
      </c>
      <c r="I632" s="1339" t="s">
        <v>2300</v>
      </c>
      <c r="J632" s="1356" t="s">
        <v>2299</v>
      </c>
      <c r="K632" s="1339" t="s">
        <v>2300</v>
      </c>
      <c r="L632" s="1341" t="s">
        <v>2299</v>
      </c>
    </row>
    <row r="633" spans="2:13" ht="13.5" customHeight="1" thickBot="1">
      <c r="B633" s="1358" t="s">
        <v>2301</v>
      </c>
      <c r="C633" s="1359"/>
      <c r="D633" s="1358" t="s">
        <v>2302</v>
      </c>
      <c r="E633" s="1359"/>
      <c r="F633" s="1353"/>
      <c r="G633" s="1354"/>
      <c r="H633" s="1355"/>
      <c r="I633" s="1354"/>
      <c r="J633" s="1357"/>
      <c r="K633" s="1354"/>
      <c r="L633" s="1355"/>
    </row>
    <row r="634" spans="2:13" ht="13.5" thickTop="1">
      <c r="B634" s="430"/>
      <c r="C634" s="431"/>
      <c r="D634" s="430" t="s">
        <v>3787</v>
      </c>
      <c r="E634" s="431" t="s">
        <v>3874</v>
      </c>
      <c r="F634" s="432" t="s">
        <v>552</v>
      </c>
      <c r="G634" s="434" t="s">
        <v>3788</v>
      </c>
      <c r="H634" s="433" t="s">
        <v>553</v>
      </c>
      <c r="I634" s="435" t="s">
        <v>3789</v>
      </c>
      <c r="J634" s="433" t="s">
        <v>553</v>
      </c>
      <c r="K634" s="435" t="s">
        <v>3790</v>
      </c>
      <c r="L634" s="512" t="s">
        <v>553</v>
      </c>
    </row>
    <row r="635" spans="2:13">
      <c r="B635" s="296"/>
      <c r="C635" s="297"/>
      <c r="D635" s="296" t="s">
        <v>3787</v>
      </c>
      <c r="E635" s="297" t="s">
        <v>3875</v>
      </c>
      <c r="F635" s="312" t="s">
        <v>555</v>
      </c>
      <c r="G635" s="265"/>
      <c r="H635" s="264"/>
      <c r="I635" s="266"/>
      <c r="J635" s="264"/>
      <c r="K635" s="266"/>
      <c r="L635" s="294"/>
    </row>
    <row r="636" spans="2:13">
      <c r="B636" s="276"/>
      <c r="C636" s="275"/>
      <c r="D636" s="276" t="s">
        <v>3787</v>
      </c>
      <c r="E636" s="275" t="s">
        <v>3876</v>
      </c>
      <c r="F636" s="285" t="s">
        <v>557</v>
      </c>
      <c r="G636" s="288"/>
      <c r="H636" s="286"/>
      <c r="I636" s="308"/>
      <c r="J636" s="286"/>
      <c r="K636" s="308"/>
      <c r="L636" s="289"/>
    </row>
    <row r="637" spans="2:13">
      <c r="B637" s="315"/>
      <c r="C637" s="316"/>
      <c r="D637" s="315" t="s">
        <v>3877</v>
      </c>
      <c r="E637" s="316" t="s">
        <v>3045</v>
      </c>
      <c r="F637" s="317" t="s">
        <v>559</v>
      </c>
      <c r="G637" s="341" t="s">
        <v>3878</v>
      </c>
      <c r="H637" s="343" t="s">
        <v>559</v>
      </c>
      <c r="I637" s="318" t="s">
        <v>3879</v>
      </c>
      <c r="J637" s="280" t="s">
        <v>561</v>
      </c>
      <c r="K637" s="318" t="s">
        <v>3880</v>
      </c>
      <c r="L637" s="320" t="s">
        <v>561</v>
      </c>
    </row>
    <row r="638" spans="2:13">
      <c r="B638" s="315"/>
      <c r="C638" s="316"/>
      <c r="D638" s="315" t="s">
        <v>3881</v>
      </c>
      <c r="E638" s="316" t="s">
        <v>3045</v>
      </c>
      <c r="F638" s="317" t="s">
        <v>563</v>
      </c>
      <c r="G638" s="341" t="s">
        <v>3882</v>
      </c>
      <c r="H638" s="384" t="s">
        <v>563</v>
      </c>
      <c r="I638" s="266"/>
      <c r="J638" s="264"/>
      <c r="K638" s="266"/>
      <c r="L638" s="294"/>
    </row>
    <row r="639" spans="2:13">
      <c r="B639" s="315"/>
      <c r="C639" s="316"/>
      <c r="D639" s="315" t="s">
        <v>3883</v>
      </c>
      <c r="E639" s="316" t="s">
        <v>3045</v>
      </c>
      <c r="F639" s="317" t="s">
        <v>566</v>
      </c>
      <c r="G639" s="341" t="s">
        <v>3884</v>
      </c>
      <c r="H639" s="343" t="s">
        <v>566</v>
      </c>
      <c r="I639" s="308"/>
      <c r="J639" s="286"/>
      <c r="K639" s="308"/>
      <c r="L639" s="289"/>
    </row>
    <row r="640" spans="2:13">
      <c r="B640" s="315"/>
      <c r="C640" s="316"/>
      <c r="D640" s="315" t="s">
        <v>3885</v>
      </c>
      <c r="E640" s="316" t="s">
        <v>3045</v>
      </c>
      <c r="F640" s="317" t="s">
        <v>569</v>
      </c>
      <c r="G640" s="341" t="s">
        <v>3886</v>
      </c>
      <c r="H640" s="343" t="s">
        <v>569</v>
      </c>
      <c r="I640" s="355" t="s">
        <v>3887</v>
      </c>
      <c r="J640" s="343" t="s">
        <v>569</v>
      </c>
      <c r="K640" s="355" t="s">
        <v>3888</v>
      </c>
      <c r="L640" s="385" t="s">
        <v>569</v>
      </c>
    </row>
    <row r="641" spans="2:12">
      <c r="B641" s="315"/>
      <c r="C641" s="316"/>
      <c r="D641" s="315" t="s">
        <v>3889</v>
      </c>
      <c r="E641" s="316" t="s">
        <v>3890</v>
      </c>
      <c r="F641" s="317" t="s">
        <v>571</v>
      </c>
      <c r="G641" s="281" t="s">
        <v>3891</v>
      </c>
      <c r="H641" s="280" t="s">
        <v>571</v>
      </c>
      <c r="I641" s="318" t="s">
        <v>3892</v>
      </c>
      <c r="J641" s="280" t="s">
        <v>571</v>
      </c>
      <c r="K641" s="318" t="s">
        <v>3893</v>
      </c>
      <c r="L641" s="320" t="s">
        <v>571</v>
      </c>
    </row>
    <row r="642" spans="2:12" ht="27" customHeight="1">
      <c r="B642" s="315"/>
      <c r="C642" s="316"/>
      <c r="D642" s="315" t="s">
        <v>3894</v>
      </c>
      <c r="E642" s="316" t="s">
        <v>3890</v>
      </c>
      <c r="F642" s="317" t="s">
        <v>3199</v>
      </c>
      <c r="G642" s="341" t="s">
        <v>3895</v>
      </c>
      <c r="H642" s="384" t="s">
        <v>3201</v>
      </c>
      <c r="I642" s="355" t="s">
        <v>3896</v>
      </c>
      <c r="J642" s="384" t="s">
        <v>3201</v>
      </c>
      <c r="K642" s="308"/>
      <c r="L642" s="289"/>
    </row>
    <row r="643" spans="2:12" ht="27" customHeight="1">
      <c r="B643" s="315"/>
      <c r="C643" s="316"/>
      <c r="D643" s="315" t="s">
        <v>3897</v>
      </c>
      <c r="E643" s="316" t="s">
        <v>3045</v>
      </c>
      <c r="F643" s="317" t="s">
        <v>3204</v>
      </c>
      <c r="G643" s="288" t="s">
        <v>3898</v>
      </c>
      <c r="H643" s="338" t="s">
        <v>3204</v>
      </c>
      <c r="I643" s="308" t="s">
        <v>3899</v>
      </c>
      <c r="J643" s="338" t="s">
        <v>3204</v>
      </c>
      <c r="K643" s="308" t="s">
        <v>3900</v>
      </c>
      <c r="L643" s="337" t="s">
        <v>3204</v>
      </c>
    </row>
    <row r="644" spans="2:12">
      <c r="B644" s="315"/>
      <c r="C644" s="316"/>
      <c r="D644" s="315" t="s">
        <v>3901</v>
      </c>
      <c r="E644" s="316" t="s">
        <v>3045</v>
      </c>
      <c r="F644" s="317" t="s">
        <v>3209</v>
      </c>
      <c r="G644" s="341" t="s">
        <v>3902</v>
      </c>
      <c r="H644" s="343" t="s">
        <v>3209</v>
      </c>
      <c r="I644" s="355" t="s">
        <v>3903</v>
      </c>
      <c r="J644" s="343" t="s">
        <v>3209</v>
      </c>
      <c r="K644" s="355" t="s">
        <v>3904</v>
      </c>
      <c r="L644" s="385" t="s">
        <v>3209</v>
      </c>
    </row>
    <row r="645" spans="2:12">
      <c r="B645" s="315"/>
      <c r="C645" s="316"/>
      <c r="D645" s="315" t="s">
        <v>3905</v>
      </c>
      <c r="E645" s="316" t="s">
        <v>3045</v>
      </c>
      <c r="F645" s="317" t="s">
        <v>576</v>
      </c>
      <c r="G645" s="341" t="s">
        <v>3906</v>
      </c>
      <c r="H645" s="343" t="s">
        <v>576</v>
      </c>
      <c r="I645" s="355" t="s">
        <v>3907</v>
      </c>
      <c r="J645" s="343" t="s">
        <v>576</v>
      </c>
      <c r="K645" s="355" t="s">
        <v>3908</v>
      </c>
      <c r="L645" s="385" t="s">
        <v>576</v>
      </c>
    </row>
    <row r="646" spans="2:12">
      <c r="B646" s="315"/>
      <c r="C646" s="316"/>
      <c r="D646" s="315" t="s">
        <v>550</v>
      </c>
      <c r="E646" s="316" t="s">
        <v>3045</v>
      </c>
      <c r="F646" s="317" t="s">
        <v>3909</v>
      </c>
      <c r="G646" s="341" t="s">
        <v>3871</v>
      </c>
      <c r="H646" s="343" t="s">
        <v>3909</v>
      </c>
      <c r="I646" s="355" t="s">
        <v>3872</v>
      </c>
      <c r="J646" s="343" t="s">
        <v>3909</v>
      </c>
      <c r="K646" s="355" t="s">
        <v>3873</v>
      </c>
      <c r="L646" s="385" t="s">
        <v>3909</v>
      </c>
    </row>
  </sheetData>
  <mergeCells count="44">
    <mergeCell ref="B631:F631"/>
    <mergeCell ref="G631:H631"/>
    <mergeCell ref="I631:J631"/>
    <mergeCell ref="K631:L631"/>
    <mergeCell ref="K632:K633"/>
    <mergeCell ref="L632:L633"/>
    <mergeCell ref="B633:C633"/>
    <mergeCell ref="D633:E633"/>
    <mergeCell ref="B632:E632"/>
    <mergeCell ref="F632:F633"/>
    <mergeCell ref="G632:G633"/>
    <mergeCell ref="H632:H633"/>
    <mergeCell ref="I632:I633"/>
    <mergeCell ref="J632:J633"/>
    <mergeCell ref="K584:L584"/>
    <mergeCell ref="B585:E585"/>
    <mergeCell ref="F585:F586"/>
    <mergeCell ref="G585:G586"/>
    <mergeCell ref="H585:H586"/>
    <mergeCell ref="I585:I586"/>
    <mergeCell ref="J585:J586"/>
    <mergeCell ref="K585:K586"/>
    <mergeCell ref="L585:L586"/>
    <mergeCell ref="B586:C586"/>
    <mergeCell ref="D586:E586"/>
    <mergeCell ref="H179:H180"/>
    <mergeCell ref="J179:J181"/>
    <mergeCell ref="B584:F584"/>
    <mergeCell ref="G584:H584"/>
    <mergeCell ref="I584:J584"/>
    <mergeCell ref="B3:F3"/>
    <mergeCell ref="G3:H3"/>
    <mergeCell ref="I3:J3"/>
    <mergeCell ref="K3:L3"/>
    <mergeCell ref="B4:E4"/>
    <mergeCell ref="F4:F5"/>
    <mergeCell ref="G4:G5"/>
    <mergeCell ref="H4:H5"/>
    <mergeCell ref="I4:I5"/>
    <mergeCell ref="J4:J5"/>
    <mergeCell ref="K4:K5"/>
    <mergeCell ref="L4:L5"/>
    <mergeCell ref="B5:C5"/>
    <mergeCell ref="D5:E5"/>
  </mergeCells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M69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" defaultRowHeight="13"/>
  <cols>
    <col min="1" max="1" width="3.36328125" style="521" customWidth="1"/>
    <col min="2" max="2" width="24.26953125" style="521" customWidth="1"/>
    <col min="3" max="3" width="12" style="521" customWidth="1"/>
    <col min="4" max="8" width="12" style="520" customWidth="1"/>
    <col min="9" max="9" width="11.90625" style="520" customWidth="1"/>
    <col min="10" max="10" width="12.08984375" style="520" customWidth="1"/>
    <col min="11" max="16384" width="9" style="520"/>
  </cols>
  <sheetData>
    <row r="1" spans="1:10">
      <c r="A1" s="547" t="s">
        <v>4835</v>
      </c>
      <c r="B1" s="519"/>
      <c r="C1" s="519"/>
      <c r="D1" s="519"/>
      <c r="I1" s="522" t="s">
        <v>4370</v>
      </c>
      <c r="J1"/>
    </row>
    <row r="2" spans="1:10">
      <c r="A2" s="810"/>
      <c r="B2" s="811"/>
      <c r="C2" s="1170" t="s">
        <v>5178</v>
      </c>
      <c r="D2" s="548" t="s">
        <v>762</v>
      </c>
      <c r="E2" s="548" t="s">
        <v>763</v>
      </c>
      <c r="F2" s="548" t="s">
        <v>2105</v>
      </c>
      <c r="G2" s="548" t="s">
        <v>4372</v>
      </c>
      <c r="H2" s="568" t="s">
        <v>4371</v>
      </c>
      <c r="I2" s="1178"/>
      <c r="J2" s="1178"/>
    </row>
    <row r="3" spans="1:10">
      <c r="A3" s="1233" t="s">
        <v>4369</v>
      </c>
      <c r="B3" s="1234"/>
      <c r="C3" s="1171" t="s">
        <v>5179</v>
      </c>
      <c r="D3" s="584" t="s">
        <v>1865</v>
      </c>
      <c r="E3" s="584" t="s">
        <v>1086</v>
      </c>
      <c r="F3" s="584" t="s">
        <v>2106</v>
      </c>
      <c r="G3" s="584" t="s">
        <v>4373</v>
      </c>
      <c r="H3" s="585" t="s">
        <v>4374</v>
      </c>
      <c r="I3" s="1177" t="s">
        <v>5180</v>
      </c>
      <c r="J3" s="1179" t="s">
        <v>5181</v>
      </c>
    </row>
    <row r="4" spans="1:10">
      <c r="A4" s="1097" t="s">
        <v>4376</v>
      </c>
      <c r="B4" s="813" t="s">
        <v>4377</v>
      </c>
      <c r="C4" s="863">
        <f>h2_94部門!G5</f>
        <v>244956</v>
      </c>
      <c r="D4" s="566">
        <f>SUM('2県基本185部門'!C4:C11)</f>
        <v>233481</v>
      </c>
      <c r="E4" s="566">
        <f>SUM('2県基本185部門'!D4:D11)</f>
        <v>187931</v>
      </c>
      <c r="F4" s="566">
        <f>SUM('2県基本185部門'!E4:E11)</f>
        <v>194442.3</v>
      </c>
      <c r="G4" s="566">
        <f>SUM('2県基本185部門'!F4:F11)</f>
        <v>176544</v>
      </c>
      <c r="H4" s="566">
        <f>SUM('2県基本185部門'!G4:G11)</f>
        <v>190815</v>
      </c>
      <c r="I4" s="1180">
        <f>H4/C4*100</f>
        <v>77.897663253808844</v>
      </c>
      <c r="J4" s="1181">
        <f>H4-C4</f>
        <v>-54141</v>
      </c>
    </row>
    <row r="5" spans="1:10">
      <c r="A5" s="1097" t="s">
        <v>4378</v>
      </c>
      <c r="B5" s="813" t="s">
        <v>4379</v>
      </c>
      <c r="C5" s="863">
        <f>h2_94部門!G6</f>
        <v>23494</v>
      </c>
      <c r="D5" s="566">
        <f>SUM('2県基本185部門'!C12:C14)</f>
        <v>29909</v>
      </c>
      <c r="E5" s="566">
        <f>SUM('2県基本185部門'!D12:D14)</f>
        <v>19056</v>
      </c>
      <c r="F5" s="566">
        <f>SUM('2県基本185部門'!E12:E14)</f>
        <v>18756</v>
      </c>
      <c r="G5" s="566">
        <f>SUM('2県基本185部門'!F12:F14)</f>
        <v>10995</v>
      </c>
      <c r="H5" s="566">
        <f>SUM('2県基本185部門'!G12:G14)</f>
        <v>10796</v>
      </c>
      <c r="I5" s="1180">
        <f t="shared" ref="I5:I43" si="0">H5/C5*100</f>
        <v>45.952157997786671</v>
      </c>
      <c r="J5" s="1182">
        <f t="shared" ref="J5:J43" si="1">H5-C5</f>
        <v>-12698</v>
      </c>
    </row>
    <row r="6" spans="1:10">
      <c r="A6" s="1097" t="s">
        <v>4380</v>
      </c>
      <c r="B6" s="813" t="s">
        <v>4381</v>
      </c>
      <c r="C6" s="863">
        <f>h2_94部門!G7</f>
        <v>68015</v>
      </c>
      <c r="D6" s="566">
        <f>SUM('2県基本185部門'!C15:C16)</f>
        <v>56468</v>
      </c>
      <c r="E6" s="566">
        <f>SUM('2県基本185部門'!D15:D16)</f>
        <v>58072</v>
      </c>
      <c r="F6" s="566">
        <f>SUM('2県基本185部門'!E15:E16)</f>
        <v>49301</v>
      </c>
      <c r="G6" s="566">
        <f>SUM('2県基本185部門'!F15:F16)</f>
        <v>33800</v>
      </c>
      <c r="H6" s="566">
        <f>SUM('2県基本185部門'!G15:G16)</f>
        <v>45849</v>
      </c>
      <c r="I6" s="1180">
        <f t="shared" si="0"/>
        <v>67.41013011835625</v>
      </c>
      <c r="J6" s="1182">
        <f t="shared" si="1"/>
        <v>-22166</v>
      </c>
    </row>
    <row r="7" spans="1:10">
      <c r="A7" s="1097" t="s">
        <v>4382</v>
      </c>
      <c r="B7" s="813" t="s">
        <v>4383</v>
      </c>
      <c r="C7" s="863">
        <f>h2_94部門!G8</f>
        <v>32099</v>
      </c>
      <c r="D7" s="566">
        <f>SUM('2県基本185部門'!C17:C19)</f>
        <v>64238</v>
      </c>
      <c r="E7" s="566">
        <f>SUM('2県基本185部門'!D17:D19)</f>
        <v>76007</v>
      </c>
      <c r="F7" s="566">
        <f>SUM('2県基本185部門'!E17:E19)</f>
        <v>39366</v>
      </c>
      <c r="G7" s="566">
        <f>SUM('2県基本185部門'!F17:F19)</f>
        <v>14445</v>
      </c>
      <c r="H7" s="566">
        <f>SUM('2県基本185部門'!G17:G19)</f>
        <v>18762</v>
      </c>
      <c r="I7" s="1180">
        <f t="shared" si="0"/>
        <v>58.45041901616873</v>
      </c>
      <c r="J7" s="1182">
        <f t="shared" si="1"/>
        <v>-13337</v>
      </c>
    </row>
    <row r="8" spans="1:10">
      <c r="A8" s="1098" t="s">
        <v>4384</v>
      </c>
      <c r="B8" s="815" t="s">
        <v>4385</v>
      </c>
      <c r="C8" s="1172">
        <f>h2_94部門!G9</f>
        <v>2298733</v>
      </c>
      <c r="D8" s="589">
        <f>SUM('2県基本185部門'!C20:C30)</f>
        <v>2003201</v>
      </c>
      <c r="E8" s="589">
        <f>SUM('2県基本185部門'!D20:D30)</f>
        <v>2024112</v>
      </c>
      <c r="F8" s="589">
        <f>SUM('2県基本185部門'!E20:E30)</f>
        <v>1918046</v>
      </c>
      <c r="G8" s="589">
        <f>SUM('2県基本185部門'!F20:F30)</f>
        <v>1851965</v>
      </c>
      <c r="H8" s="589">
        <f>SUM('2県基本185部門'!G20:G30)</f>
        <v>1934435</v>
      </c>
      <c r="I8" s="1183">
        <f t="shared" si="0"/>
        <v>84.152226465622576</v>
      </c>
      <c r="J8" s="1181">
        <f t="shared" si="1"/>
        <v>-364298</v>
      </c>
    </row>
    <row r="9" spans="1:10">
      <c r="A9" s="1097" t="s">
        <v>4386</v>
      </c>
      <c r="B9" s="813" t="s">
        <v>4387</v>
      </c>
      <c r="C9" s="1173">
        <f>h2_94部門!G10</f>
        <v>438498</v>
      </c>
      <c r="D9" s="566">
        <f>SUM('2県基本185部門'!C31:C38)</f>
        <v>320297</v>
      </c>
      <c r="E9" s="566">
        <f>SUM('2県基本185部門'!D31:D38)</f>
        <v>233175</v>
      </c>
      <c r="F9" s="566">
        <f>SUM('2県基本185部門'!E31:E38)</f>
        <v>134675</v>
      </c>
      <c r="G9" s="566">
        <f>SUM('2県基本185部門'!F31:F38)</f>
        <v>93004</v>
      </c>
      <c r="H9" s="566">
        <f>SUM('2県基本185部門'!G31:G38)</f>
        <v>80715</v>
      </c>
      <c r="I9" s="1180">
        <f t="shared" si="0"/>
        <v>18.407153510392295</v>
      </c>
      <c r="J9" s="1182">
        <f t="shared" si="1"/>
        <v>-357783</v>
      </c>
    </row>
    <row r="10" spans="1:10">
      <c r="A10" s="1097" t="s">
        <v>4388</v>
      </c>
      <c r="B10" s="813" t="s">
        <v>1625</v>
      </c>
      <c r="C10" s="1173">
        <f>h2_94部門!G11</f>
        <v>701102</v>
      </c>
      <c r="D10" s="566">
        <f>SUM('2県基本185部門'!C39:C46)</f>
        <v>694719</v>
      </c>
      <c r="E10" s="566">
        <f>SUM('2県基本185部門'!D39:D46)</f>
        <v>547434</v>
      </c>
      <c r="F10" s="566">
        <f>SUM('2県基本185部門'!E39:E46)</f>
        <v>474482</v>
      </c>
      <c r="G10" s="566">
        <f>SUM('2県基本185部門'!F39:F46)</f>
        <v>433966</v>
      </c>
      <c r="H10" s="566">
        <f>SUM('2県基本185部門'!G39:G46)</f>
        <v>350246</v>
      </c>
      <c r="I10" s="1180">
        <f t="shared" si="0"/>
        <v>49.956497057489493</v>
      </c>
      <c r="J10" s="1182">
        <f t="shared" si="1"/>
        <v>-350856</v>
      </c>
    </row>
    <row r="11" spans="1:10">
      <c r="A11" s="1097" t="s">
        <v>4389</v>
      </c>
      <c r="B11" s="813" t="s">
        <v>4390</v>
      </c>
      <c r="C11" s="1173">
        <f>h2_94部門!G12</f>
        <v>1221133</v>
      </c>
      <c r="D11" s="566">
        <f>SUM('2県基本185部門'!C48:C62)</f>
        <v>1301153</v>
      </c>
      <c r="E11" s="566">
        <f>SUM('2県基本185部門'!D48:D62)</f>
        <v>1375553</v>
      </c>
      <c r="F11" s="566">
        <f>SUM('2県基本185部門'!E48:E62)</f>
        <v>1138561</v>
      </c>
      <c r="G11" s="566">
        <f>SUM('2県基本185部門'!F48:F62)</f>
        <v>1332179</v>
      </c>
      <c r="H11" s="566">
        <f>SUM('2県基本185部門'!G48:G62)</f>
        <v>1470565</v>
      </c>
      <c r="I11" s="1180">
        <f t="shared" si="0"/>
        <v>120.42627625328282</v>
      </c>
      <c r="J11" s="1182">
        <f t="shared" si="1"/>
        <v>249432</v>
      </c>
    </row>
    <row r="12" spans="1:10">
      <c r="A12" s="1097" t="s">
        <v>4391</v>
      </c>
      <c r="B12" s="813" t="s">
        <v>4392</v>
      </c>
      <c r="C12" s="1173">
        <f>h2_94部門!G13</f>
        <v>426573</v>
      </c>
      <c r="D12" s="566">
        <f>SUM('2県基本185部門'!C63:C64)</f>
        <v>296242</v>
      </c>
      <c r="E12" s="566">
        <f>SUM('2県基本185部門'!D63:D64)</f>
        <v>311087</v>
      </c>
      <c r="F12" s="566">
        <f>SUM('2県基本185部門'!E63:E64)</f>
        <v>97321</v>
      </c>
      <c r="G12" s="566">
        <f>SUM('2県基本185部門'!F63:F64)</f>
        <v>149432</v>
      </c>
      <c r="H12" s="566">
        <f>SUM('2県基本185部門'!G63:G64)</f>
        <v>115112</v>
      </c>
      <c r="I12" s="1180">
        <f t="shared" si="0"/>
        <v>26.985299116446658</v>
      </c>
      <c r="J12" s="1182">
        <f t="shared" si="1"/>
        <v>-311461</v>
      </c>
    </row>
    <row r="13" spans="1:10">
      <c r="A13" s="1097" t="s">
        <v>2155</v>
      </c>
      <c r="B13" s="813" t="s">
        <v>4393</v>
      </c>
      <c r="C13" s="1173">
        <f>h2_94部門!G14</f>
        <v>680327</v>
      </c>
      <c r="D13" s="566">
        <f>SUM('2県基本185部門'!C65:C67)</f>
        <v>557918</v>
      </c>
      <c r="E13" s="566">
        <f>SUM('2県基本185部門'!D65:D67)</f>
        <v>525504</v>
      </c>
      <c r="F13" s="566">
        <f>SUM('2県基本185部門'!E65:E67)</f>
        <v>516121</v>
      </c>
      <c r="G13" s="566">
        <f>SUM('2県基本185部門'!F65:F67)</f>
        <v>549513</v>
      </c>
      <c r="H13" s="566">
        <f>SUM('2県基本185部門'!G65:G67)</f>
        <v>560468</v>
      </c>
      <c r="I13" s="1180">
        <f t="shared" si="0"/>
        <v>82.382148584430723</v>
      </c>
      <c r="J13" s="1182">
        <f t="shared" si="1"/>
        <v>-119859</v>
      </c>
    </row>
    <row r="14" spans="1:10">
      <c r="A14" s="1097" t="s">
        <v>2156</v>
      </c>
      <c r="B14" s="813" t="s">
        <v>4394</v>
      </c>
      <c r="C14" s="1173">
        <f>h2_94部門!G15</f>
        <v>425801</v>
      </c>
      <c r="D14" s="566">
        <f>SUM('2県基本185部門'!C70:C74)</f>
        <v>394338</v>
      </c>
      <c r="E14" s="566">
        <f>SUM('2県基本185部門'!D70:D74)</f>
        <v>340504</v>
      </c>
      <c r="F14" s="566">
        <f>SUM('2県基本185部門'!E70:E74)</f>
        <v>280602</v>
      </c>
      <c r="G14" s="566">
        <f>SUM('2県基本185部門'!F70:F74)</f>
        <v>314139</v>
      </c>
      <c r="H14" s="566">
        <f>SUM('2県基本185部門'!G70:G74)</f>
        <v>262241</v>
      </c>
      <c r="I14" s="1180">
        <f t="shared" si="0"/>
        <v>61.587690024213195</v>
      </c>
      <c r="J14" s="1182">
        <f t="shared" si="1"/>
        <v>-163560</v>
      </c>
    </row>
    <row r="15" spans="1:10">
      <c r="A15" s="1097" t="s">
        <v>2160</v>
      </c>
      <c r="B15" s="813" t="s">
        <v>4395</v>
      </c>
      <c r="C15" s="1173">
        <f>h2_94部門!G16</f>
        <v>2916961</v>
      </c>
      <c r="D15" s="566">
        <f>SUM('2県基本185部門'!C75:C81)</f>
        <v>1955260</v>
      </c>
      <c r="E15" s="566">
        <f>SUM('2県基本185部門'!D75:D81)</f>
        <v>1786475</v>
      </c>
      <c r="F15" s="566">
        <f>SUM('2県基本185部門'!E75:E81)</f>
        <v>2157041</v>
      </c>
      <c r="G15" s="566">
        <f>SUM('2県基本185部門'!F75:F81)</f>
        <v>3105703</v>
      </c>
      <c r="H15" s="566">
        <f>SUM('2県基本185部門'!G75:G81)</f>
        <v>2850090</v>
      </c>
      <c r="I15" s="1180">
        <f t="shared" si="0"/>
        <v>97.707511344855149</v>
      </c>
      <c r="J15" s="1182">
        <f t="shared" si="1"/>
        <v>-66871</v>
      </c>
    </row>
    <row r="16" spans="1:10">
      <c r="A16" s="1097" t="s">
        <v>2161</v>
      </c>
      <c r="B16" s="813" t="s">
        <v>4396</v>
      </c>
      <c r="C16" s="1173">
        <f>h2_94部門!G17</f>
        <v>316517</v>
      </c>
      <c r="D16" s="566">
        <f>SUM('2県基本185部門'!C82:C85)</f>
        <v>291826</v>
      </c>
      <c r="E16" s="566">
        <f>SUM('2県基本185部門'!D82:D85)</f>
        <v>216383</v>
      </c>
      <c r="F16" s="566">
        <f>SUM('2県基本185部門'!E82:E85)</f>
        <v>241353</v>
      </c>
      <c r="G16" s="566">
        <f>SUM('2県基本185部門'!F82:F85)</f>
        <v>269460</v>
      </c>
      <c r="H16" s="566">
        <f>SUM('2県基本185部門'!G82:G85)</f>
        <v>276603</v>
      </c>
      <c r="I16" s="1180">
        <f t="shared" si="0"/>
        <v>87.389618883029982</v>
      </c>
      <c r="J16" s="1182">
        <f t="shared" si="1"/>
        <v>-39914</v>
      </c>
    </row>
    <row r="17" spans="1:10">
      <c r="A17" s="1097" t="s">
        <v>2164</v>
      </c>
      <c r="B17" s="813" t="s">
        <v>4397</v>
      </c>
      <c r="C17" s="1173">
        <f>h2_94部門!G18</f>
        <v>939300</v>
      </c>
      <c r="D17" s="566">
        <f>SUM('2県基本185部門'!C86:C89)</f>
        <v>822943</v>
      </c>
      <c r="E17" s="566">
        <f>SUM('2県基本185部門'!D86:D89)</f>
        <v>759678</v>
      </c>
      <c r="F17" s="566">
        <f>SUM('2県基本185部門'!E86:E89)</f>
        <v>752335</v>
      </c>
      <c r="G17" s="566">
        <f>SUM('2県基本185部門'!F86:F89)</f>
        <v>577127</v>
      </c>
      <c r="H17" s="566">
        <f>SUM('2県基本185部門'!G86:G89)</f>
        <v>638433</v>
      </c>
      <c r="I17" s="1180">
        <f t="shared" si="0"/>
        <v>67.969019482593424</v>
      </c>
      <c r="J17" s="1182">
        <f t="shared" si="1"/>
        <v>-300867</v>
      </c>
    </row>
    <row r="18" spans="1:10">
      <c r="A18" s="1097" t="s">
        <v>2167</v>
      </c>
      <c r="B18" s="813" t="s">
        <v>4398</v>
      </c>
      <c r="C18" s="1173">
        <f>h2_94部門!G19</f>
        <v>1112434</v>
      </c>
      <c r="D18" s="567">
        <f>SUM('2県基本185部門'!C90:C94)</f>
        <v>1150000.0692210137</v>
      </c>
      <c r="E18" s="567">
        <f>SUM('2県基本185部門'!D90:D94)</f>
        <v>913175</v>
      </c>
      <c r="F18" s="567">
        <f>SUM('2県基本185部門'!E90:E94)</f>
        <v>880470</v>
      </c>
      <c r="G18" s="567">
        <f>SUM('2県基本185部門'!F90:F94)</f>
        <v>940767</v>
      </c>
      <c r="H18" s="567">
        <f>SUM('2県基本185部門'!G90:G94)</f>
        <v>1078448</v>
      </c>
      <c r="I18" s="1180">
        <f t="shared" si="0"/>
        <v>96.944897405149433</v>
      </c>
      <c r="J18" s="1182">
        <f t="shared" si="1"/>
        <v>-33986</v>
      </c>
    </row>
    <row r="19" spans="1:10">
      <c r="A19" s="1097" t="s">
        <v>4399</v>
      </c>
      <c r="B19" s="813" t="s">
        <v>4400</v>
      </c>
      <c r="C19" s="1173">
        <f>h2_94部門!G20</f>
        <v>829383</v>
      </c>
      <c r="D19" s="566">
        <f>SUM('2県基本185部門'!C95:C102)</f>
        <v>903135</v>
      </c>
      <c r="E19" s="566">
        <f>SUM('2県基本185部門'!D95:D102)</f>
        <v>743282</v>
      </c>
      <c r="F19" s="566">
        <f>SUM('2県基本185部門'!E95:E102)</f>
        <v>901432</v>
      </c>
      <c r="G19" s="566">
        <f>SUM('2県基本185部門'!F95:F102)</f>
        <v>764231</v>
      </c>
      <c r="H19" s="566">
        <f>SUM('2県基本185部門'!G95:G102)</f>
        <v>863301</v>
      </c>
      <c r="I19" s="1180">
        <f t="shared" si="0"/>
        <v>104.08954608425782</v>
      </c>
      <c r="J19" s="1182">
        <f t="shared" si="1"/>
        <v>33918</v>
      </c>
    </row>
    <row r="20" spans="1:10">
      <c r="A20" s="1097" t="s">
        <v>4401</v>
      </c>
      <c r="B20" s="813" t="s">
        <v>4402</v>
      </c>
      <c r="C20" s="1173">
        <f>h2_94部門!G21</f>
        <v>371997</v>
      </c>
      <c r="D20" s="566">
        <f>SUM('2県基本185部門'!C103:C108)</f>
        <v>156513</v>
      </c>
      <c r="E20" s="566">
        <f>SUM('2県基本185部門'!D103:D108)</f>
        <v>182015</v>
      </c>
      <c r="F20" s="566">
        <f>SUM('2県基本185部門'!E103:E108)</f>
        <v>225049</v>
      </c>
      <c r="G20" s="566">
        <f>SUM('2県基本185部門'!F103:F108)</f>
        <v>181013</v>
      </c>
      <c r="H20" s="566">
        <f>SUM('2県基本185部門'!G103:G108)</f>
        <v>234037</v>
      </c>
      <c r="I20" s="1180">
        <f t="shared" si="0"/>
        <v>62.913679411393097</v>
      </c>
      <c r="J20" s="1182">
        <f t="shared" si="1"/>
        <v>-137960</v>
      </c>
    </row>
    <row r="21" spans="1:10">
      <c r="A21" s="1097" t="s">
        <v>4403</v>
      </c>
      <c r="B21" s="813" t="s">
        <v>4404</v>
      </c>
      <c r="C21" s="1173">
        <f>h2_94部門!G22</f>
        <v>326550</v>
      </c>
      <c r="D21" s="567">
        <f>SUM('2県基本185部門'!C109:C110)</f>
        <v>439491</v>
      </c>
      <c r="E21" s="567">
        <f>SUM('2県基本185部門'!D109:D110)</f>
        <v>586066</v>
      </c>
      <c r="F21" s="567">
        <f>SUM('2県基本185部門'!E109:E110)</f>
        <v>786400</v>
      </c>
      <c r="G21" s="567">
        <f>SUM('2県基本185部門'!F109:F110)</f>
        <v>349117</v>
      </c>
      <c r="H21" s="567">
        <f>SUM('2県基本185部門'!G109:G110)</f>
        <v>320260</v>
      </c>
      <c r="I21" s="1180">
        <f t="shared" si="0"/>
        <v>98.073801868014087</v>
      </c>
      <c r="J21" s="1182">
        <f t="shared" si="1"/>
        <v>-6290</v>
      </c>
    </row>
    <row r="22" spans="1:10">
      <c r="A22" s="1097" t="s">
        <v>4405</v>
      </c>
      <c r="B22" s="813" t="s">
        <v>4406</v>
      </c>
      <c r="C22" s="1173">
        <f>h2_94部門!G23</f>
        <v>869730</v>
      </c>
      <c r="D22" s="566">
        <f>SUM('2県基本185部門'!C111:C115)</f>
        <v>1170536</v>
      </c>
      <c r="E22" s="566">
        <f>SUM('2県基本185部門'!D111:D115)</f>
        <v>1356906</v>
      </c>
      <c r="F22" s="566">
        <f>SUM('2県基本185部門'!E111:E115)</f>
        <v>1214517</v>
      </c>
      <c r="G22" s="566">
        <f>SUM('2県基本185部門'!F111:F115)</f>
        <v>1231066</v>
      </c>
      <c r="H22" s="566">
        <f>SUM('2県基本185部門'!G111:G115)</f>
        <v>1527345</v>
      </c>
      <c r="I22" s="1180">
        <f t="shared" si="0"/>
        <v>175.61139664033664</v>
      </c>
      <c r="J22" s="1182">
        <f t="shared" si="1"/>
        <v>657615</v>
      </c>
    </row>
    <row r="23" spans="1:10">
      <c r="A23" s="1097" t="s">
        <v>4407</v>
      </c>
      <c r="B23" s="813" t="s">
        <v>4408</v>
      </c>
      <c r="C23" s="1173">
        <f>h2_94部門!G24</f>
        <v>802212</v>
      </c>
      <c r="D23" s="566">
        <f>SUM('2県基本185部門'!C116:C118)</f>
        <v>485297</v>
      </c>
      <c r="E23" s="566">
        <f>SUM('2県基本185部門'!D116:D118)</f>
        <v>835379</v>
      </c>
      <c r="F23" s="566">
        <f>SUM('2県基本185部門'!E116:E118)</f>
        <v>683788</v>
      </c>
      <c r="G23" s="566">
        <f>SUM('2県基本185部門'!F116:F118)</f>
        <v>698651</v>
      </c>
      <c r="H23" s="566">
        <f>SUM('2県基本185部門'!G116:G118)</f>
        <v>587908</v>
      </c>
      <c r="I23" s="1180">
        <f t="shared" si="0"/>
        <v>73.285864584424061</v>
      </c>
      <c r="J23" s="1182">
        <f t="shared" si="1"/>
        <v>-214304</v>
      </c>
    </row>
    <row r="24" spans="1:10">
      <c r="A24" s="1097" t="s">
        <v>4409</v>
      </c>
      <c r="B24" s="813" t="s">
        <v>119</v>
      </c>
      <c r="C24" s="1173">
        <f>h2_94部門!G25</f>
        <v>1073401</v>
      </c>
      <c r="D24" s="566">
        <f>SUM('2県基本185部門'!C119:C126)</f>
        <v>788346</v>
      </c>
      <c r="E24" s="566">
        <f>SUM('2県基本185部門'!D119:D126)</f>
        <v>828923</v>
      </c>
      <c r="F24" s="566">
        <f>SUM('2県基本185部門'!E119:E126)</f>
        <v>1147855</v>
      </c>
      <c r="G24" s="566">
        <f>SUM('2県基本185部門'!F119:F126)</f>
        <v>961044</v>
      </c>
      <c r="H24" s="566">
        <f>SUM('2県基本185部門'!G119:G126)</f>
        <v>1126168</v>
      </c>
      <c r="I24" s="1180">
        <f t="shared" si="0"/>
        <v>104.91587021066684</v>
      </c>
      <c r="J24" s="1182">
        <f t="shared" si="1"/>
        <v>52767</v>
      </c>
    </row>
    <row r="25" spans="1:10">
      <c r="A25" s="1099" t="s">
        <v>4410</v>
      </c>
      <c r="B25" s="813" t="s">
        <v>649</v>
      </c>
      <c r="C25" s="1174">
        <f>h2_94部門!G26</f>
        <v>764227</v>
      </c>
      <c r="D25" s="566">
        <f>'2県基本185部門'!C47+SUM('2県基本185部門'!C68:C69)+SUM('2県基本185部門'!C127:C129)</f>
        <v>675183</v>
      </c>
      <c r="E25" s="566">
        <f>'2県基本185部門'!D47+SUM('2県基本185部門'!D68:D69)+SUM('2県基本185部門'!D127:D129)</f>
        <v>678550</v>
      </c>
      <c r="F25" s="566">
        <f>'2県基本185部門'!E47+SUM('2県基本185部門'!E68:E69)+SUM('2県基本185部門'!E127:E129)</f>
        <v>620944</v>
      </c>
      <c r="G25" s="566">
        <f>'2県基本185部門'!F47+SUM('2県基本185部門'!F68:F69)+SUM('2県基本185部門'!F127:F129)</f>
        <v>463224</v>
      </c>
      <c r="H25" s="566">
        <f>'2県基本185部門'!G47+SUM('2県基本185部門'!G68:G69)+SUM('2県基本185部門'!G127:G129)</f>
        <v>457683</v>
      </c>
      <c r="I25" s="1184">
        <f t="shared" si="0"/>
        <v>59.888357778513459</v>
      </c>
      <c r="J25" s="888">
        <f t="shared" si="1"/>
        <v>-306544</v>
      </c>
    </row>
    <row r="26" spans="1:10">
      <c r="A26" s="1097" t="s">
        <v>4411</v>
      </c>
      <c r="B26" s="818" t="s">
        <v>4412</v>
      </c>
      <c r="C26" s="860">
        <f>h2_94部門!G27</f>
        <v>3995964</v>
      </c>
      <c r="D26" s="589">
        <f>SUM('2県基本185部門'!C130:C134)</f>
        <v>5434617</v>
      </c>
      <c r="E26" s="589">
        <f>SUM('2県基本185部門'!D130:D134)</f>
        <v>3109217</v>
      </c>
      <c r="F26" s="589">
        <f>SUM('2県基本185部門'!E130:E134)</f>
        <v>2289103</v>
      </c>
      <c r="G26" s="589">
        <f>SUM('2県基本185部門'!F130:F134)</f>
        <v>1569294</v>
      </c>
      <c r="H26" s="1168">
        <f>SUM('2県基本185部門'!G130:G134)</f>
        <v>1852233</v>
      </c>
      <c r="I26" s="1180">
        <f t="shared" si="0"/>
        <v>46.352594768121037</v>
      </c>
      <c r="J26" s="1182">
        <f t="shared" si="1"/>
        <v>-2143731</v>
      </c>
    </row>
    <row r="27" spans="1:10">
      <c r="A27" s="1097" t="s">
        <v>4413</v>
      </c>
      <c r="B27" s="1130" t="s">
        <v>215</v>
      </c>
      <c r="C27" s="863">
        <f>h2_94部門!G28</f>
        <v>666989</v>
      </c>
      <c r="D27" s="566">
        <f>SUM('2県基本185部門'!C135:C137)</f>
        <v>678187</v>
      </c>
      <c r="E27" s="566">
        <f>SUM('2県基本185部門'!D135:D137)</f>
        <v>725340</v>
      </c>
      <c r="F27" s="566">
        <f>SUM('2県基本185部門'!E135:E137)</f>
        <v>752337</v>
      </c>
      <c r="G27" s="566">
        <f>SUM('2県基本185部門'!F135:F137)</f>
        <v>797264</v>
      </c>
      <c r="H27" s="1169">
        <f>SUM('2県基本185部門'!G135:G137)</f>
        <v>1095012</v>
      </c>
      <c r="I27" s="1180">
        <f t="shared" si="0"/>
        <v>164.17242263365662</v>
      </c>
      <c r="J27" s="1182">
        <f t="shared" si="1"/>
        <v>428023</v>
      </c>
    </row>
    <row r="28" spans="1:10">
      <c r="A28" s="1097" t="s">
        <v>4414</v>
      </c>
      <c r="B28" s="1130" t="s">
        <v>4415</v>
      </c>
      <c r="C28" s="863">
        <f>h2_94部門!G29</f>
        <v>169188</v>
      </c>
      <c r="D28" s="566">
        <f>'2県基本185部門'!C138</f>
        <v>227519</v>
      </c>
      <c r="E28" s="566">
        <f>'2県基本185部門'!D138</f>
        <v>219055</v>
      </c>
      <c r="F28" s="566">
        <f>'2県基本185部門'!E138</f>
        <v>211651</v>
      </c>
      <c r="G28" s="566">
        <f>'2県基本185部門'!F138</f>
        <v>196003</v>
      </c>
      <c r="H28" s="1169">
        <f>'2県基本185部門'!G138</f>
        <v>187800</v>
      </c>
      <c r="I28" s="1180">
        <f t="shared" si="0"/>
        <v>111.00078019717709</v>
      </c>
      <c r="J28" s="1182">
        <f t="shared" si="1"/>
        <v>18612</v>
      </c>
    </row>
    <row r="29" spans="1:10">
      <c r="A29" s="1097" t="s">
        <v>4416</v>
      </c>
      <c r="B29" s="1130" t="s">
        <v>4417</v>
      </c>
      <c r="C29" s="863">
        <f>h2_94部門!G30</f>
        <v>145701</v>
      </c>
      <c r="D29" s="566">
        <f>'2県基本185部門'!C139</f>
        <v>231933</v>
      </c>
      <c r="E29" s="566">
        <f>'2県基本185部門'!D139</f>
        <v>147436</v>
      </c>
      <c r="F29" s="566">
        <f>'2県基本185部門'!E139</f>
        <v>136192</v>
      </c>
      <c r="G29" s="566">
        <f>'2県基本185部門'!F139</f>
        <v>142174</v>
      </c>
      <c r="H29" s="1169">
        <f>'2県基本185部門'!G139</f>
        <v>177936</v>
      </c>
      <c r="I29" s="1180">
        <f t="shared" si="0"/>
        <v>122.12407601869582</v>
      </c>
      <c r="J29" s="1182">
        <f t="shared" si="1"/>
        <v>32235</v>
      </c>
    </row>
    <row r="30" spans="1:10">
      <c r="A30" s="1097" t="s">
        <v>4418</v>
      </c>
      <c r="B30" s="1130" t="s">
        <v>4419</v>
      </c>
      <c r="C30" s="863">
        <f>h2_94部門!G31</f>
        <v>2462490</v>
      </c>
      <c r="D30" s="566">
        <f>SUM('2県基本185部門'!C140:C141)</f>
        <v>2534599</v>
      </c>
      <c r="E30" s="566">
        <f>SUM('2県基本185部門'!D140:D141)</f>
        <v>2651883</v>
      </c>
      <c r="F30" s="566">
        <f>SUM('2県基本185部門'!E140:E141)</f>
        <v>2745494</v>
      </c>
      <c r="G30" s="566">
        <f>SUM('2県基本185部門'!F140:F141)</f>
        <v>2829922</v>
      </c>
      <c r="H30" s="1169">
        <f>SUM('2県基本185部門'!G140:G141)</f>
        <v>2877665</v>
      </c>
      <c r="I30" s="1180">
        <f t="shared" si="0"/>
        <v>116.8599669440282</v>
      </c>
      <c r="J30" s="1182">
        <f t="shared" si="1"/>
        <v>415175</v>
      </c>
    </row>
    <row r="31" spans="1:10">
      <c r="A31" s="1097" t="s">
        <v>4420</v>
      </c>
      <c r="B31" s="1130" t="s">
        <v>2831</v>
      </c>
      <c r="C31" s="863">
        <f>h2_94部門!G32</f>
        <v>1136902</v>
      </c>
      <c r="D31" s="566">
        <f>SUM('2県基本185部門'!C142:C143)</f>
        <v>1111732</v>
      </c>
      <c r="E31" s="566">
        <f>SUM('2県基本185部門'!D142:D143)</f>
        <v>1410874</v>
      </c>
      <c r="F31" s="566">
        <f>SUM('2県基本185部門'!E142:E143)</f>
        <v>1480759</v>
      </c>
      <c r="G31" s="566">
        <f>SUM('2県基本185部門'!F142:F143)</f>
        <v>1040751</v>
      </c>
      <c r="H31" s="1169">
        <f>SUM('2県基本185部門'!G142:G143)</f>
        <v>1175506</v>
      </c>
      <c r="I31" s="1180">
        <f t="shared" si="0"/>
        <v>103.39554332739323</v>
      </c>
      <c r="J31" s="1182">
        <f t="shared" si="1"/>
        <v>38604</v>
      </c>
    </row>
    <row r="32" spans="1:10">
      <c r="A32" s="1097" t="s">
        <v>4421</v>
      </c>
      <c r="B32" s="1130" t="s">
        <v>4422</v>
      </c>
      <c r="C32" s="863">
        <f>h2_94部門!G33</f>
        <v>2182624</v>
      </c>
      <c r="D32" s="566">
        <f>SUM('2県基本185部門'!C144:C146)</f>
        <v>2546864</v>
      </c>
      <c r="E32" s="566">
        <f>SUM('2県基本185部門'!D144:D146)</f>
        <v>2891278</v>
      </c>
      <c r="F32" s="566">
        <f>SUM('2県基本185部門'!E144:E146)</f>
        <v>2779078</v>
      </c>
      <c r="G32" s="566">
        <f>SUM('2県基本185部門'!F144:F146)</f>
        <v>2715310</v>
      </c>
      <c r="H32" s="1169">
        <f>SUM('2県基本185部門'!G144:G146)</f>
        <v>3242171</v>
      </c>
      <c r="I32" s="1180">
        <f t="shared" si="0"/>
        <v>148.54464167900656</v>
      </c>
      <c r="J32" s="1182">
        <f t="shared" si="1"/>
        <v>1059547</v>
      </c>
    </row>
    <row r="33" spans="1:13">
      <c r="A33" s="1097" t="s">
        <v>4423</v>
      </c>
      <c r="B33" s="1130" t="s">
        <v>4424</v>
      </c>
      <c r="C33" s="863">
        <f>h2_94部門!G34</f>
        <v>1936517</v>
      </c>
      <c r="D33" s="566">
        <f>SUM('2県基本185部門'!C147:C159)</f>
        <v>1700149</v>
      </c>
      <c r="E33" s="566">
        <f>SUM('2県基本185部門'!D147:D159)</f>
        <v>1811025</v>
      </c>
      <c r="F33" s="566">
        <f>SUM('2県基本185部門'!E147:E159)</f>
        <v>1804149</v>
      </c>
      <c r="G33" s="566">
        <f>SUM('2県基本185部門'!F147:F159)</f>
        <v>1653893</v>
      </c>
      <c r="H33" s="1169">
        <f>SUM('2県基本185部門'!G147:G159)</f>
        <v>2035639</v>
      </c>
      <c r="I33" s="1180">
        <f t="shared" si="0"/>
        <v>105.11857112537612</v>
      </c>
      <c r="J33" s="1182">
        <f t="shared" si="1"/>
        <v>99122</v>
      </c>
    </row>
    <row r="34" spans="1:13">
      <c r="A34" s="1097" t="s">
        <v>4425</v>
      </c>
      <c r="B34" s="1130" t="s">
        <v>4426</v>
      </c>
      <c r="C34" s="863">
        <f>h2_94部門!G35</f>
        <v>346323</v>
      </c>
      <c r="D34" s="566">
        <f>SUM('2県基本185部門'!C160:C164)</f>
        <v>578706</v>
      </c>
      <c r="E34" s="566">
        <f>SUM('2県基本185部門'!D160:D164)</f>
        <v>936421</v>
      </c>
      <c r="F34" s="566">
        <f>SUM('2県基本185部門'!E160:E164)</f>
        <v>710440</v>
      </c>
      <c r="G34" s="566">
        <f>SUM('2県基本185部門'!F160:F164)</f>
        <v>848559</v>
      </c>
      <c r="H34" s="1169">
        <f>SUM('2県基本185部門'!G160:G164)</f>
        <v>798490</v>
      </c>
      <c r="I34" s="1180">
        <f t="shared" si="0"/>
        <v>230.562220816983</v>
      </c>
      <c r="J34" s="1182">
        <f t="shared" si="1"/>
        <v>452167</v>
      </c>
    </row>
    <row r="35" spans="1:13">
      <c r="A35" s="1097" t="s">
        <v>4427</v>
      </c>
      <c r="B35" s="1130" t="s">
        <v>344</v>
      </c>
      <c r="C35" s="863">
        <f>h2_94部門!G36</f>
        <v>713198</v>
      </c>
      <c r="D35" s="566">
        <f>SUM('2県基本185部門'!C165:C166)</f>
        <v>980354</v>
      </c>
      <c r="E35" s="566">
        <f>SUM('2県基本185部門'!D165:D166)</f>
        <v>1220815</v>
      </c>
      <c r="F35" s="566">
        <f>SUM('2県基本185部門'!E165:E166)</f>
        <v>1290213</v>
      </c>
      <c r="G35" s="566">
        <f>SUM('2県基本185部門'!F165:F166)</f>
        <v>1234434</v>
      </c>
      <c r="H35" s="1169">
        <f>SUM('2県基本185部門'!G165:G166)</f>
        <v>1218517</v>
      </c>
      <c r="I35" s="1180">
        <f t="shared" si="0"/>
        <v>170.85255426964181</v>
      </c>
      <c r="J35" s="1182">
        <f t="shared" si="1"/>
        <v>505319</v>
      </c>
    </row>
    <row r="36" spans="1:13">
      <c r="A36" s="1097" t="s">
        <v>4428</v>
      </c>
      <c r="B36" s="1130" t="s">
        <v>4429</v>
      </c>
      <c r="C36" s="863">
        <f>h2_94部門!G37</f>
        <v>1212327</v>
      </c>
      <c r="D36" s="566">
        <f>SUM('2県基本185部門'!C167:C170)</f>
        <v>1372785</v>
      </c>
      <c r="E36" s="566">
        <f>SUM('2県基本185部門'!D167:D170)</f>
        <v>1588839</v>
      </c>
      <c r="F36" s="566">
        <f>SUM('2県基本185部門'!E167:E170)</f>
        <v>1578179</v>
      </c>
      <c r="G36" s="566">
        <f>SUM('2県基本185部門'!F167:F170)</f>
        <v>1477867</v>
      </c>
      <c r="H36" s="1169">
        <f>SUM('2県基本185部門'!G167:G170)</f>
        <v>1767045</v>
      </c>
      <c r="I36" s="1180">
        <f t="shared" si="0"/>
        <v>145.75646669586669</v>
      </c>
      <c r="J36" s="1182">
        <f t="shared" si="1"/>
        <v>554718</v>
      </c>
    </row>
    <row r="37" spans="1:13">
      <c r="A37" s="1097" t="s">
        <v>4430</v>
      </c>
      <c r="B37" s="1130" t="s">
        <v>4431</v>
      </c>
      <c r="C37" s="863">
        <f>h2_94部門!G38</f>
        <v>1089472</v>
      </c>
      <c r="D37" s="566">
        <f>SUM('2県基本185部門'!C171:C174)</f>
        <v>1340678</v>
      </c>
      <c r="E37" s="566">
        <f>SUM('2県基本185部門'!D171:D174)</f>
        <v>1704268</v>
      </c>
      <c r="F37" s="566">
        <f>SUM('2県基本185部門'!E171:E174)</f>
        <v>1990617</v>
      </c>
      <c r="G37" s="566">
        <f>SUM('2県基本185部門'!F171:F174)</f>
        <v>2545850</v>
      </c>
      <c r="H37" s="1169">
        <f>SUM('2県基本185部門'!G171:G174)</f>
        <v>2870794</v>
      </c>
      <c r="I37" s="1180">
        <f t="shared" si="0"/>
        <v>263.50323826587555</v>
      </c>
      <c r="J37" s="1182">
        <f t="shared" si="1"/>
        <v>1781322</v>
      </c>
      <c r="M37" s="550" t="s">
        <v>766</v>
      </c>
    </row>
    <row r="38" spans="1:13">
      <c r="A38" s="1097" t="s">
        <v>2247</v>
      </c>
      <c r="B38" s="1130" t="s">
        <v>4432</v>
      </c>
      <c r="C38" s="863">
        <f>h2_94部門!G39</f>
        <v>172971</v>
      </c>
      <c r="D38" s="566">
        <f>'2県基本185部門'!C175</f>
        <v>212854</v>
      </c>
      <c r="E38" s="566">
        <f>'2県基本185部門'!D175</f>
        <v>185762</v>
      </c>
      <c r="F38" s="566">
        <f>'2県基本185部門'!E175</f>
        <v>221793</v>
      </c>
      <c r="G38" s="566">
        <f>'2県基本185部門'!F175</f>
        <v>217181</v>
      </c>
      <c r="H38" s="1169">
        <f>'2県基本185部門'!G175</f>
        <v>178370</v>
      </c>
      <c r="I38" s="1180">
        <f t="shared" si="0"/>
        <v>103.12133247769857</v>
      </c>
      <c r="J38" s="1182">
        <f t="shared" si="1"/>
        <v>5399</v>
      </c>
    </row>
    <row r="39" spans="1:13">
      <c r="A39" s="1097" t="s">
        <v>4433</v>
      </c>
      <c r="B39" s="1130" t="s">
        <v>413</v>
      </c>
      <c r="C39" s="863">
        <f>h2_94部門!G40</f>
        <v>1364028</v>
      </c>
      <c r="D39" s="566">
        <f>SUM('2県基本185部門'!C176:C181)</f>
        <v>1879198</v>
      </c>
      <c r="E39" s="566">
        <f>SUM('2県基本185部門'!D176:D181)</f>
        <v>1591765</v>
      </c>
      <c r="F39" s="566">
        <f>SUM('2県基本185部門'!E176:E181)</f>
        <v>1435098</v>
      </c>
      <c r="G39" s="566">
        <f>SUM('2県基本185部門'!F176:F181)</f>
        <v>1565215</v>
      </c>
      <c r="H39" s="1169">
        <f>SUM('2県基本185部門'!G176:G181)</f>
        <v>1870509</v>
      </c>
      <c r="I39" s="1180">
        <f t="shared" si="0"/>
        <v>137.13127589756223</v>
      </c>
      <c r="J39" s="1182">
        <f t="shared" si="1"/>
        <v>506481</v>
      </c>
    </row>
    <row r="40" spans="1:13">
      <c r="A40" s="1097" t="s">
        <v>4434</v>
      </c>
      <c r="B40" s="1130" t="s">
        <v>4435</v>
      </c>
      <c r="C40" s="863">
        <f>h2_94部門!G41</f>
        <v>2073489</v>
      </c>
      <c r="D40" s="566">
        <f>SUM('2県基本185部門'!C182:C186)</f>
        <v>2069054</v>
      </c>
      <c r="E40" s="566">
        <f>SUM('2県基本185部門'!D182:D186)</f>
        <v>2446497</v>
      </c>
      <c r="F40" s="566">
        <f>SUM('2県基本185部門'!E182:E186)</f>
        <v>2279889</v>
      </c>
      <c r="G40" s="566">
        <f>SUM('2県基本185部門'!F182:F186)</f>
        <v>2242014</v>
      </c>
      <c r="H40" s="1169">
        <f>SUM('2県基本185部門'!G182:G186)</f>
        <v>2368309</v>
      </c>
      <c r="I40" s="1180">
        <f t="shared" si="0"/>
        <v>114.21854661394393</v>
      </c>
      <c r="J40" s="1182">
        <f t="shared" si="1"/>
        <v>294820</v>
      </c>
    </row>
    <row r="41" spans="1:13">
      <c r="A41" s="1206" t="s">
        <v>4436</v>
      </c>
      <c r="B41" s="1207" t="s">
        <v>4437</v>
      </c>
      <c r="C41" s="863">
        <f>h2_94部門!G42</f>
        <v>76327</v>
      </c>
      <c r="D41" s="863">
        <f>'2県基本185部門'!C187</f>
        <v>62172</v>
      </c>
      <c r="E41" s="863">
        <f>'2県基本185部門'!D187</f>
        <v>57263</v>
      </c>
      <c r="F41" s="863">
        <f>'2県基本185部門'!E187</f>
        <v>52753</v>
      </c>
      <c r="G41" s="863">
        <f>'2県基本185部門'!F187</f>
        <v>49933</v>
      </c>
      <c r="H41" s="1208">
        <f>'2県基本185部門'!G187</f>
        <v>53866</v>
      </c>
      <c r="I41" s="1209">
        <f t="shared" si="0"/>
        <v>70.572667601242017</v>
      </c>
      <c r="J41" s="1210">
        <f t="shared" si="1"/>
        <v>-22461</v>
      </c>
    </row>
    <row r="42" spans="1:13">
      <c r="A42" s="1206" t="s">
        <v>4438</v>
      </c>
      <c r="B42" s="1211" t="s">
        <v>4439</v>
      </c>
      <c r="C42" s="903">
        <f>h2_94部門!G43</f>
        <v>240712</v>
      </c>
      <c r="D42" s="903">
        <f>'2県基本185部門'!C188</f>
        <v>203060</v>
      </c>
      <c r="E42" s="903">
        <f>'2県基本185部門'!D188</f>
        <v>149600</v>
      </c>
      <c r="F42" s="903">
        <f>'2県基本185部門'!E188</f>
        <v>134562</v>
      </c>
      <c r="G42" s="903">
        <f>'2県基本185部門'!F188</f>
        <v>187389</v>
      </c>
      <c r="H42" s="1212">
        <f>'2県基本185部門'!G188</f>
        <v>188430</v>
      </c>
      <c r="I42" s="1209">
        <f t="shared" si="0"/>
        <v>78.280268536674541</v>
      </c>
      <c r="J42" s="1210">
        <f t="shared" si="1"/>
        <v>-52282</v>
      </c>
    </row>
    <row r="43" spans="1:13">
      <c r="A43" s="1100" t="s">
        <v>4440</v>
      </c>
      <c r="B43" s="857" t="s">
        <v>4016</v>
      </c>
      <c r="C43" s="1175">
        <f>h2_94部門!G44</f>
        <v>36868665</v>
      </c>
      <c r="D43" s="855">
        <f>SUM(D4:D42)</f>
        <v>37954955.069221012</v>
      </c>
      <c r="E43" s="855">
        <f>SUM(E4:E42)</f>
        <v>37432605</v>
      </c>
      <c r="F43" s="855">
        <f>SUM(F4:F42)</f>
        <v>36365164.299999997</v>
      </c>
      <c r="G43" s="855">
        <f>SUM(G4:G42)</f>
        <v>35814438</v>
      </c>
      <c r="H43" s="855">
        <f>SUM(H4:H42)</f>
        <v>38958572</v>
      </c>
      <c r="I43" s="882">
        <f t="shared" si="0"/>
        <v>105.66851823899781</v>
      </c>
      <c r="J43" s="1185">
        <f t="shared" si="1"/>
        <v>2089907</v>
      </c>
    </row>
    <row r="44" spans="1:13">
      <c r="A44" s="592" t="s">
        <v>4444</v>
      </c>
      <c r="D44" s="539"/>
      <c r="E44" s="539"/>
      <c r="F44" s="539"/>
      <c r="G44" s="539"/>
      <c r="H44" s="567" t="s">
        <v>4375</v>
      </c>
    </row>
    <row r="45" spans="1:13">
      <c r="A45" s="592"/>
      <c r="D45" s="539"/>
      <c r="E45" s="539"/>
      <c r="F45" s="539"/>
      <c r="G45" s="539"/>
      <c r="H45" s="567"/>
    </row>
    <row r="46" spans="1:13">
      <c r="A46" s="592"/>
      <c r="B46" s="893" t="s">
        <v>4441</v>
      </c>
      <c r="C46" s="893"/>
      <c r="D46" s="539"/>
      <c r="E46" s="539"/>
      <c r="F46" s="539"/>
      <c r="G46" s="539"/>
      <c r="H46" s="522" t="s">
        <v>4370</v>
      </c>
    </row>
    <row r="47" spans="1:13">
      <c r="B47" s="218" t="s">
        <v>4834</v>
      </c>
      <c r="C47" s="1176" t="s">
        <v>5179</v>
      </c>
      <c r="D47" s="907" t="s">
        <v>1865</v>
      </c>
      <c r="E47" s="907" t="s">
        <v>1086</v>
      </c>
      <c r="F47" s="907" t="s">
        <v>2106</v>
      </c>
      <c r="G47" s="907" t="s">
        <v>4373</v>
      </c>
      <c r="H47" s="907" t="s">
        <v>4374</v>
      </c>
      <c r="I47" s="1186" t="s">
        <v>5182</v>
      </c>
    </row>
    <row r="48" spans="1:13">
      <c r="B48" s="1094" t="s">
        <v>4831</v>
      </c>
      <c r="C48" s="589">
        <f t="shared" ref="C48:H48" si="2">SUM(C10:C16)</f>
        <v>6688414</v>
      </c>
      <c r="D48" s="589">
        <f t="shared" si="2"/>
        <v>5491456</v>
      </c>
      <c r="E48" s="589">
        <f t="shared" si="2"/>
        <v>5102940</v>
      </c>
      <c r="F48" s="589">
        <f t="shared" si="2"/>
        <v>4905481</v>
      </c>
      <c r="G48" s="589">
        <f t="shared" si="2"/>
        <v>6154392</v>
      </c>
      <c r="H48" s="589">
        <f t="shared" si="2"/>
        <v>5885325</v>
      </c>
      <c r="I48" s="1181">
        <f>H48-C48</f>
        <v>-803089</v>
      </c>
    </row>
    <row r="49" spans="1:11">
      <c r="B49" s="1095" t="s">
        <v>4442</v>
      </c>
      <c r="C49" s="566">
        <f t="shared" ref="C49:H49" si="3">SUM(C17:C24)</f>
        <v>6325007</v>
      </c>
      <c r="D49" s="566">
        <f t="shared" si="3"/>
        <v>5916261.0692210142</v>
      </c>
      <c r="E49" s="566">
        <f t="shared" si="3"/>
        <v>6205424</v>
      </c>
      <c r="F49" s="566">
        <f t="shared" si="3"/>
        <v>6591846</v>
      </c>
      <c r="G49" s="566">
        <f t="shared" si="3"/>
        <v>5703016</v>
      </c>
      <c r="H49" s="566">
        <f t="shared" si="3"/>
        <v>6375900</v>
      </c>
      <c r="I49" s="1182">
        <f>H49-C49</f>
        <v>50893</v>
      </c>
    </row>
    <row r="50" spans="1:11">
      <c r="B50" s="1096" t="s">
        <v>4443</v>
      </c>
      <c r="C50" s="591">
        <f t="shared" ref="C50:H50" si="4">SUM(C8:C9)+C25</f>
        <v>3501458</v>
      </c>
      <c r="D50" s="591">
        <f t="shared" si="4"/>
        <v>2998681</v>
      </c>
      <c r="E50" s="591">
        <f t="shared" si="4"/>
        <v>2935837</v>
      </c>
      <c r="F50" s="591">
        <f t="shared" si="4"/>
        <v>2673665</v>
      </c>
      <c r="G50" s="591">
        <f t="shared" si="4"/>
        <v>2408193</v>
      </c>
      <c r="H50" s="591">
        <f t="shared" si="4"/>
        <v>2472833</v>
      </c>
      <c r="I50" s="1182">
        <f>H50-C50</f>
        <v>-1028625</v>
      </c>
    </row>
    <row r="51" spans="1:11">
      <c r="B51" s="218" t="s">
        <v>4826</v>
      </c>
      <c r="C51" s="581">
        <f t="shared" ref="C51:H51" si="5">C48+C49+C50</f>
        <v>16514879</v>
      </c>
      <c r="D51" s="581">
        <f t="shared" si="5"/>
        <v>14406398.069221014</v>
      </c>
      <c r="E51" s="581">
        <f t="shared" si="5"/>
        <v>14244201</v>
      </c>
      <c r="F51" s="581">
        <f t="shared" si="5"/>
        <v>14170992</v>
      </c>
      <c r="G51" s="581">
        <f t="shared" si="5"/>
        <v>14265601</v>
      </c>
      <c r="H51" s="581">
        <f t="shared" si="5"/>
        <v>14734058</v>
      </c>
      <c r="I51" s="1185">
        <f>H51-C51</f>
        <v>-1780821</v>
      </c>
      <c r="K51" s="550" t="s">
        <v>5183</v>
      </c>
    </row>
    <row r="52" spans="1:11">
      <c r="B52" s="239" t="s">
        <v>4827</v>
      </c>
      <c r="C52" s="239"/>
      <c r="D52" s="566"/>
      <c r="E52" s="566"/>
      <c r="F52" s="566"/>
      <c r="G52" s="566"/>
      <c r="H52" s="1101" t="s">
        <v>5129</v>
      </c>
      <c r="I52" s="892"/>
    </row>
    <row r="53" spans="1:11">
      <c r="B53" s="218" t="s">
        <v>4834</v>
      </c>
      <c r="C53" s="1176" t="s">
        <v>5179</v>
      </c>
      <c r="D53" s="907" t="s">
        <v>1865</v>
      </c>
      <c r="E53" s="907" t="s">
        <v>1086</v>
      </c>
      <c r="F53" s="907" t="s">
        <v>2106</v>
      </c>
      <c r="G53" s="907" t="s">
        <v>4373</v>
      </c>
      <c r="H53" s="907" t="s">
        <v>4374</v>
      </c>
      <c r="I53" s="1186" t="s">
        <v>5182</v>
      </c>
    </row>
    <row r="54" spans="1:11">
      <c r="A54" s="520"/>
      <c r="B54" s="1094" t="s">
        <v>4831</v>
      </c>
      <c r="C54" s="889">
        <f>C48/C$43*100</f>
        <v>18.141188459088497</v>
      </c>
      <c r="D54" s="889">
        <f t="shared" ref="D54:H57" si="6">D48/D$43*100</f>
        <v>14.468350680391694</v>
      </c>
      <c r="E54" s="889">
        <f t="shared" si="6"/>
        <v>13.632340041522625</v>
      </c>
      <c r="F54" s="889">
        <f t="shared" si="6"/>
        <v>13.489505944566845</v>
      </c>
      <c r="G54" s="889">
        <f t="shared" si="6"/>
        <v>17.184108822257659</v>
      </c>
      <c r="H54" s="889">
        <f t="shared" si="6"/>
        <v>15.106624031291496</v>
      </c>
      <c r="I54" s="1187">
        <f>H54-C54</f>
        <v>-3.034564427797001</v>
      </c>
    </row>
    <row r="55" spans="1:11">
      <c r="B55" s="1095" t="s">
        <v>4442</v>
      </c>
      <c r="C55" s="590">
        <f>C49/C$43*100</f>
        <v>17.155508614157849</v>
      </c>
      <c r="D55" s="590">
        <f t="shared" si="6"/>
        <v>15.587585490303255</v>
      </c>
      <c r="E55" s="590">
        <f t="shared" si="6"/>
        <v>16.577590579122131</v>
      </c>
      <c r="F55" s="590">
        <f t="shared" si="6"/>
        <v>18.126814842962226</v>
      </c>
      <c r="G55" s="590">
        <f t="shared" si="6"/>
        <v>15.923790288151388</v>
      </c>
      <c r="H55" s="590">
        <f t="shared" si="6"/>
        <v>16.365846263564279</v>
      </c>
      <c r="I55" s="1188">
        <f>H55-C55</f>
        <v>-0.78966235059357004</v>
      </c>
    </row>
    <row r="56" spans="1:11">
      <c r="B56" s="1096" t="s">
        <v>4443</v>
      </c>
      <c r="C56" s="891">
        <f>C50/C$43*100</f>
        <v>9.4971108934918043</v>
      </c>
      <c r="D56" s="891">
        <f t="shared" si="6"/>
        <v>7.9006311416548982</v>
      </c>
      <c r="E56" s="891">
        <f t="shared" si="6"/>
        <v>7.8429940956553788</v>
      </c>
      <c r="F56" s="891">
        <f t="shared" si="6"/>
        <v>7.3522698204886163</v>
      </c>
      <c r="G56" s="891">
        <f t="shared" si="6"/>
        <v>6.7240842924856175</v>
      </c>
      <c r="H56" s="891">
        <f t="shared" si="6"/>
        <v>6.3473399384351143</v>
      </c>
      <c r="I56" s="1188">
        <f>H56-C56</f>
        <v>-3.1497709550566899</v>
      </c>
    </row>
    <row r="57" spans="1:11">
      <c r="B57" s="218" t="s">
        <v>4826</v>
      </c>
      <c r="C57" s="588">
        <f>C51/C$43*100</f>
        <v>44.79380796673815</v>
      </c>
      <c r="D57" s="588">
        <f t="shared" si="6"/>
        <v>37.956567312349847</v>
      </c>
      <c r="E57" s="588">
        <f t="shared" si="6"/>
        <v>38.052924716300133</v>
      </c>
      <c r="F57" s="588">
        <f t="shared" si="6"/>
        <v>38.968590608017692</v>
      </c>
      <c r="G57" s="588">
        <f t="shared" si="6"/>
        <v>39.831983402894664</v>
      </c>
      <c r="H57" s="588">
        <f t="shared" si="6"/>
        <v>37.819810233290887</v>
      </c>
      <c r="I57" s="1189">
        <f>H57-C57</f>
        <v>-6.9739977334472627</v>
      </c>
    </row>
    <row r="58" spans="1:11">
      <c r="B58" s="244"/>
      <c r="C58" s="244"/>
      <c r="D58" s="590"/>
      <c r="E58" s="590"/>
      <c r="F58" s="590"/>
      <c r="G58" s="590"/>
      <c r="H58" s="522" t="s">
        <v>4370</v>
      </c>
    </row>
    <row r="59" spans="1:11">
      <c r="B59" s="218" t="s">
        <v>4834</v>
      </c>
      <c r="C59" s="1176" t="s">
        <v>5179</v>
      </c>
      <c r="D59" s="907" t="s">
        <v>1865</v>
      </c>
      <c r="E59" s="907" t="s">
        <v>1086</v>
      </c>
      <c r="F59" s="907" t="s">
        <v>2106</v>
      </c>
      <c r="G59" s="907" t="s">
        <v>4373</v>
      </c>
      <c r="H59" s="907" t="s">
        <v>4374</v>
      </c>
      <c r="I59" s="1186" t="s">
        <v>5182</v>
      </c>
    </row>
    <row r="60" spans="1:11">
      <c r="B60" s="1094" t="s">
        <v>4828</v>
      </c>
      <c r="C60" s="589">
        <f t="shared" ref="C60:H60" si="7">SUM(C4:C6)</f>
        <v>336465</v>
      </c>
      <c r="D60" s="589">
        <f t="shared" si="7"/>
        <v>319858</v>
      </c>
      <c r="E60" s="589">
        <f t="shared" si="7"/>
        <v>265059</v>
      </c>
      <c r="F60" s="589">
        <f t="shared" si="7"/>
        <v>262499.3</v>
      </c>
      <c r="G60" s="589">
        <f t="shared" si="7"/>
        <v>221339</v>
      </c>
      <c r="H60" s="589">
        <f t="shared" si="7"/>
        <v>247460</v>
      </c>
      <c r="I60" s="1181">
        <f>H60-C60</f>
        <v>-89005</v>
      </c>
    </row>
    <row r="61" spans="1:11">
      <c r="B61" s="1095" t="s">
        <v>4829</v>
      </c>
      <c r="C61" s="566">
        <f t="shared" ref="C61:H61" si="8">SUM(C7:C26)+C41</f>
        <v>20619269</v>
      </c>
      <c r="D61" s="566">
        <f t="shared" si="8"/>
        <v>19967425.069221012</v>
      </c>
      <c r="E61" s="566">
        <f t="shared" si="8"/>
        <v>17486688</v>
      </c>
      <c r="F61" s="566">
        <f t="shared" si="8"/>
        <v>16552214</v>
      </c>
      <c r="G61" s="566">
        <f t="shared" si="8"/>
        <v>15899273</v>
      </c>
      <c r="H61" s="566">
        <f t="shared" si="8"/>
        <v>16658919</v>
      </c>
      <c r="I61" s="1182">
        <f>H61-C61</f>
        <v>-3960350</v>
      </c>
    </row>
    <row r="62" spans="1:11">
      <c r="B62" s="1096" t="s">
        <v>4830</v>
      </c>
      <c r="C62" s="591">
        <f t="shared" ref="C62:H62" si="9">C43-(C60+C61)</f>
        <v>15912931</v>
      </c>
      <c r="D62" s="591">
        <f t="shared" si="9"/>
        <v>17667672</v>
      </c>
      <c r="E62" s="591">
        <f t="shared" si="9"/>
        <v>19680858</v>
      </c>
      <c r="F62" s="591">
        <f t="shared" si="9"/>
        <v>19550450.999999996</v>
      </c>
      <c r="G62" s="591">
        <f t="shared" si="9"/>
        <v>19693826</v>
      </c>
      <c r="H62" s="591">
        <f t="shared" si="9"/>
        <v>22052193</v>
      </c>
      <c r="I62" s="1182">
        <f>H62-C62</f>
        <v>6139262</v>
      </c>
    </row>
    <row r="63" spans="1:11">
      <c r="B63" s="218" t="s">
        <v>4016</v>
      </c>
      <c r="C63" s="581">
        <f t="shared" ref="C63:H63" si="10">SUM(C60:C62)</f>
        <v>36868665</v>
      </c>
      <c r="D63" s="581">
        <f t="shared" si="10"/>
        <v>37954955.069221012</v>
      </c>
      <c r="E63" s="581">
        <f t="shared" si="10"/>
        <v>37432605</v>
      </c>
      <c r="F63" s="581">
        <f t="shared" si="10"/>
        <v>36365164.299999997</v>
      </c>
      <c r="G63" s="581">
        <f t="shared" si="10"/>
        <v>35814438</v>
      </c>
      <c r="H63" s="581">
        <f t="shared" si="10"/>
        <v>38958572</v>
      </c>
      <c r="I63" s="1185">
        <f>H63-C63</f>
        <v>2089907</v>
      </c>
    </row>
    <row r="64" spans="1:11">
      <c r="B64" s="239" t="s">
        <v>4827</v>
      </c>
      <c r="C64" s="239"/>
      <c r="D64" s="566"/>
      <c r="E64" s="566"/>
      <c r="F64" s="566"/>
      <c r="G64" s="566"/>
      <c r="H64" s="1101" t="s">
        <v>5129</v>
      </c>
      <c r="I64" s="892"/>
    </row>
    <row r="65" spans="1:9">
      <c r="B65" s="218" t="s">
        <v>4834</v>
      </c>
      <c r="C65" s="1176" t="s">
        <v>5179</v>
      </c>
      <c r="D65" s="907" t="s">
        <v>1865</v>
      </c>
      <c r="E65" s="907" t="s">
        <v>1086</v>
      </c>
      <c r="F65" s="907" t="s">
        <v>2106</v>
      </c>
      <c r="G65" s="907" t="s">
        <v>4373</v>
      </c>
      <c r="H65" s="907" t="s">
        <v>4374</v>
      </c>
      <c r="I65" s="1186" t="s">
        <v>5182</v>
      </c>
    </row>
    <row r="66" spans="1:9">
      <c r="A66" s="520"/>
      <c r="B66" s="1094" t="s">
        <v>4828</v>
      </c>
      <c r="C66" s="889">
        <f t="shared" ref="C66:H66" si="11">C60/C$63*100</f>
        <v>0.91260423994196704</v>
      </c>
      <c r="D66" s="889">
        <f t="shared" si="11"/>
        <v>0.84273054576577255</v>
      </c>
      <c r="E66" s="889">
        <f t="shared" si="11"/>
        <v>0.70809659119369328</v>
      </c>
      <c r="F66" s="889">
        <f t="shared" si="11"/>
        <v>0.72184274443110374</v>
      </c>
      <c r="G66" s="889">
        <f t="shared" si="11"/>
        <v>0.61801611964426195</v>
      </c>
      <c r="H66" s="889">
        <f t="shared" si="11"/>
        <v>0.63518755256224479</v>
      </c>
      <c r="I66" s="1187">
        <f>H66-C66</f>
        <v>-0.27741668737972225</v>
      </c>
    </row>
    <row r="67" spans="1:9">
      <c r="B67" s="514" t="s">
        <v>4829</v>
      </c>
      <c r="C67" s="890">
        <f>C61/C$63*100</f>
        <v>55.926269638458571</v>
      </c>
      <c r="D67" s="890">
        <f t="shared" ref="D67:H68" si="12">D61/D$63*100</f>
        <v>52.608216852859059</v>
      </c>
      <c r="E67" s="890">
        <f t="shared" si="12"/>
        <v>46.715124421610518</v>
      </c>
      <c r="F67" s="890">
        <f t="shared" si="12"/>
        <v>45.516675968929974</v>
      </c>
      <c r="G67" s="890">
        <f t="shared" si="12"/>
        <v>44.393473380763368</v>
      </c>
      <c r="H67" s="890">
        <f t="shared" si="12"/>
        <v>42.760599644155334</v>
      </c>
      <c r="I67" s="1188">
        <f>H67-C67</f>
        <v>-13.165669994303236</v>
      </c>
    </row>
    <row r="68" spans="1:9">
      <c r="B68" s="1096" t="s">
        <v>4830</v>
      </c>
      <c r="C68" s="891">
        <f>C62/C$63*100</f>
        <v>43.161126121599466</v>
      </c>
      <c r="D68" s="891">
        <f t="shared" si="12"/>
        <v>46.549052601375166</v>
      </c>
      <c r="E68" s="891">
        <f t="shared" si="12"/>
        <v>52.576778987195794</v>
      </c>
      <c r="F68" s="891">
        <f t="shared" si="12"/>
        <v>53.761481286638926</v>
      </c>
      <c r="G68" s="891">
        <f t="shared" si="12"/>
        <v>54.988510499592365</v>
      </c>
      <c r="H68" s="891">
        <f t="shared" si="12"/>
        <v>56.604212803282415</v>
      </c>
      <c r="I68" s="1188">
        <f>H68-C68</f>
        <v>13.443086681682949</v>
      </c>
    </row>
    <row r="69" spans="1:9">
      <c r="B69" s="218" t="s">
        <v>4016</v>
      </c>
      <c r="C69" s="588">
        <f t="shared" ref="C69:H69" si="13">SUM(C66:C68)</f>
        <v>100</v>
      </c>
      <c r="D69" s="588">
        <f t="shared" si="13"/>
        <v>100</v>
      </c>
      <c r="E69" s="588">
        <f t="shared" si="13"/>
        <v>100</v>
      </c>
      <c r="F69" s="588">
        <f t="shared" si="13"/>
        <v>100</v>
      </c>
      <c r="G69" s="588">
        <f t="shared" si="13"/>
        <v>100</v>
      </c>
      <c r="H69" s="588">
        <f t="shared" si="13"/>
        <v>100</v>
      </c>
      <c r="I69" s="1190" t="s">
        <v>5176</v>
      </c>
    </row>
  </sheetData>
  <mergeCells count="1">
    <mergeCell ref="A3:B3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J343"/>
  <sheetViews>
    <sheetView workbookViewId="0">
      <pane xSplit="2" ySplit="3" topLeftCell="C4" activePane="bottomRight" state="frozen"/>
      <selection pane="topRight" activeCell="C1" sqref="C1"/>
      <selection pane="bottomLeft" activeCell="A6" sqref="A6"/>
      <selection pane="bottomRight" activeCell="C4" sqref="C4"/>
    </sheetView>
  </sheetViews>
  <sheetFormatPr defaultColWidth="9" defaultRowHeight="13"/>
  <cols>
    <col min="1" max="1" width="5.6328125" style="521" customWidth="1"/>
    <col min="2" max="2" width="24.26953125" style="521" customWidth="1"/>
    <col min="3" max="7" width="12" style="520" customWidth="1"/>
    <col min="8" max="8" width="10.6328125" style="520" customWidth="1"/>
    <col min="9" max="9" width="12.453125" style="520" customWidth="1"/>
    <col min="10" max="10" width="25.36328125" style="520" customWidth="1"/>
    <col min="11" max="16384" width="9" style="520"/>
  </cols>
  <sheetData>
    <row r="1" spans="1:10">
      <c r="A1" s="547" t="s">
        <v>5199</v>
      </c>
      <c r="B1" s="519"/>
      <c r="C1" s="519"/>
      <c r="H1" s="522" t="s">
        <v>4370</v>
      </c>
      <c r="I1" s="522"/>
      <c r="J1"/>
    </row>
    <row r="2" spans="1:10">
      <c r="A2" s="810"/>
      <c r="B2" s="811"/>
      <c r="C2" s="548" t="s">
        <v>762</v>
      </c>
      <c r="D2" s="548" t="s">
        <v>763</v>
      </c>
      <c r="E2" s="548" t="s">
        <v>2105</v>
      </c>
      <c r="F2" s="548" t="s">
        <v>4372</v>
      </c>
      <c r="G2" s="568" t="s">
        <v>4371</v>
      </c>
      <c r="H2" s="818"/>
      <c r="I2" s="818"/>
      <c r="J2" s="513" t="s">
        <v>5130</v>
      </c>
    </row>
    <row r="3" spans="1:10">
      <c r="A3" s="1233" t="s">
        <v>4369</v>
      </c>
      <c r="B3" s="1234"/>
      <c r="C3" s="584" t="s">
        <v>1865</v>
      </c>
      <c r="D3" s="584" t="s">
        <v>1086</v>
      </c>
      <c r="E3" s="584" t="s">
        <v>2106</v>
      </c>
      <c r="F3" s="584" t="s">
        <v>4373</v>
      </c>
      <c r="G3" s="585" t="s">
        <v>4374</v>
      </c>
      <c r="H3" s="819" t="s">
        <v>4833</v>
      </c>
      <c r="I3" s="866" t="s">
        <v>4832</v>
      </c>
      <c r="J3" s="825"/>
    </row>
    <row r="4" spans="1:10">
      <c r="A4" s="814" t="s">
        <v>1087</v>
      </c>
      <c r="B4" s="815" t="s">
        <v>1088</v>
      </c>
      <c r="C4" s="589">
        <f>SUM('3国基本508部門'!D4:D7)</f>
        <v>80045</v>
      </c>
      <c r="D4" s="589">
        <f>SUM('3国基本508部門'!E4:E7)</f>
        <v>57269</v>
      </c>
      <c r="E4" s="589">
        <f>SUM('3国基本508部門'!F4:F7)</f>
        <v>49851</v>
      </c>
      <c r="F4" s="589">
        <f>SUM('3国基本508部門'!G4:G7)</f>
        <v>46864</v>
      </c>
      <c r="G4" s="589">
        <f>SUM('3国基本508部門'!H4:H7)</f>
        <v>44812</v>
      </c>
      <c r="H4" s="875">
        <f>G4/C4*100</f>
        <v>55.98350927603223</v>
      </c>
      <c r="I4" s="870">
        <f>G4-C4</f>
        <v>-35233</v>
      </c>
      <c r="J4" s="883" t="s">
        <v>4799</v>
      </c>
    </row>
    <row r="5" spans="1:10">
      <c r="A5" s="812" t="s">
        <v>1089</v>
      </c>
      <c r="B5" s="813" t="s">
        <v>1090</v>
      </c>
      <c r="C5" s="566">
        <f>SUM('3国基本508部門'!D8:D11)</f>
        <v>3593</v>
      </c>
      <c r="D5" s="566">
        <f>SUM('3国基本508部門'!E8:E11)</f>
        <v>4479</v>
      </c>
      <c r="E5" s="566">
        <f>SUM('3国基本508部門'!F8:F11)</f>
        <v>4159</v>
      </c>
      <c r="F5" s="566">
        <f>SUM('3国基本508部門'!G8:G11)</f>
        <v>3479</v>
      </c>
      <c r="G5" s="566">
        <f>SUM('3国基本508部門'!H8:H11)</f>
        <v>3507</v>
      </c>
      <c r="H5" s="876">
        <f t="shared" ref="H5:H68" si="0">G5/C5*100</f>
        <v>97.606456999721686</v>
      </c>
      <c r="I5" s="867">
        <f t="shared" ref="I5:I68" si="1">G5-C5</f>
        <v>-86</v>
      </c>
      <c r="J5" s="813"/>
    </row>
    <row r="6" spans="1:10">
      <c r="A6" s="812" t="s">
        <v>1091</v>
      </c>
      <c r="B6" s="813" t="s">
        <v>858</v>
      </c>
      <c r="C6" s="566">
        <f>SUM('3国基本508部門'!D12)</f>
        <v>46239</v>
      </c>
      <c r="D6" s="566">
        <f>SUM('3国基本508部門'!E12)</f>
        <v>34653</v>
      </c>
      <c r="E6" s="566">
        <f>SUM('3国基本508部門'!F12)</f>
        <v>36937</v>
      </c>
      <c r="F6" s="566">
        <f>SUM('3国基本508部門'!G12)</f>
        <v>39587</v>
      </c>
      <c r="G6" s="566">
        <f>SUM('3国基本508部門'!H12)</f>
        <v>42429</v>
      </c>
      <c r="H6" s="876">
        <f t="shared" si="0"/>
        <v>91.760202426523065</v>
      </c>
      <c r="I6" s="867">
        <f t="shared" si="1"/>
        <v>-3810</v>
      </c>
      <c r="J6" s="813"/>
    </row>
    <row r="7" spans="1:10">
      <c r="A7" s="812" t="s">
        <v>1092</v>
      </c>
      <c r="B7" s="813" t="s">
        <v>1093</v>
      </c>
      <c r="C7" s="566">
        <f>'3国基本508部門'!D13</f>
        <v>5019</v>
      </c>
      <c r="D7" s="566">
        <f>'3国基本508部門'!E13</f>
        <v>4240</v>
      </c>
      <c r="E7" s="566">
        <f>'3国基本508部門'!F13</f>
        <v>3243</v>
      </c>
      <c r="F7" s="566">
        <f>'3国基本508部門'!G13</f>
        <v>3160</v>
      </c>
      <c r="G7" s="566">
        <f>'3国基本508部門'!H13</f>
        <v>3576</v>
      </c>
      <c r="H7" s="876">
        <f t="shared" si="0"/>
        <v>71.249252839210996</v>
      </c>
      <c r="I7" s="867">
        <f t="shared" si="1"/>
        <v>-1443</v>
      </c>
      <c r="J7" s="813"/>
    </row>
    <row r="8" spans="1:10">
      <c r="A8" s="812" t="s">
        <v>1094</v>
      </c>
      <c r="B8" s="813" t="s">
        <v>1095</v>
      </c>
      <c r="C8" s="566">
        <f>SUM('3国基本508部門'!D14:D18)</f>
        <v>345</v>
      </c>
      <c r="D8" s="566">
        <f>SUM('3国基本508部門'!E14:E18)</f>
        <v>233</v>
      </c>
      <c r="E8" s="566">
        <f>SUM('3国基本508部門'!F14:F18)</f>
        <v>175</v>
      </c>
      <c r="F8" s="566">
        <f>SUM('3国基本508部門'!G14:G18)</f>
        <v>111</v>
      </c>
      <c r="G8" s="566">
        <f>SUM('3国基本508部門'!H14:H18)</f>
        <v>112</v>
      </c>
      <c r="H8" s="876">
        <f t="shared" si="0"/>
        <v>32.463768115942024</v>
      </c>
      <c r="I8" s="867">
        <f t="shared" si="1"/>
        <v>-233</v>
      </c>
      <c r="J8" s="813"/>
    </row>
    <row r="9" spans="1:10">
      <c r="A9" s="812" t="s">
        <v>1096</v>
      </c>
      <c r="B9" s="813" t="s">
        <v>1097</v>
      </c>
      <c r="C9" s="566">
        <f>SUM('3国基本508部門'!D19:D25)</f>
        <v>14363</v>
      </c>
      <c r="D9" s="566">
        <f>SUM('3国基本508部門'!E19:E25)</f>
        <v>13764</v>
      </c>
      <c r="E9" s="566">
        <f>SUM('3国基本508部門'!F19:F25)</f>
        <v>8674.2999999999993</v>
      </c>
      <c r="F9" s="566">
        <f>SUM('3国基本508部門'!G19:G25)</f>
        <v>6791</v>
      </c>
      <c r="G9" s="566">
        <f>SUM('3国基本508部門'!H19:H25)</f>
        <v>6139</v>
      </c>
      <c r="H9" s="876">
        <f t="shared" si="0"/>
        <v>42.741767040311913</v>
      </c>
      <c r="I9" s="867">
        <f t="shared" si="1"/>
        <v>-8224</v>
      </c>
      <c r="J9" s="813"/>
    </row>
    <row r="10" spans="1:10">
      <c r="A10" s="812" t="s">
        <v>1098</v>
      </c>
      <c r="B10" s="813" t="s">
        <v>1099</v>
      </c>
      <c r="C10" s="566">
        <f>SUM('3国基本508部門'!D26:D32)</f>
        <v>65630</v>
      </c>
      <c r="D10" s="566">
        <f>SUM('3国基本508部門'!E26:E32)</f>
        <v>60496</v>
      </c>
      <c r="E10" s="566">
        <f>SUM('3国基本508部門'!F26:F32)</f>
        <v>57068</v>
      </c>
      <c r="F10" s="566">
        <f>SUM('3国基本508部門'!G26:G32)</f>
        <v>50979</v>
      </c>
      <c r="G10" s="566">
        <f>SUM('3国基本508部門'!H26:H32)</f>
        <v>62089</v>
      </c>
      <c r="H10" s="876">
        <f t="shared" si="0"/>
        <v>94.604601554167303</v>
      </c>
      <c r="I10" s="867">
        <f t="shared" si="1"/>
        <v>-3541</v>
      </c>
      <c r="J10" s="813"/>
    </row>
    <row r="11" spans="1:10">
      <c r="A11" s="816" t="s">
        <v>1100</v>
      </c>
      <c r="B11" s="817" t="s">
        <v>1101</v>
      </c>
      <c r="C11" s="591">
        <f>SUM('3国基本508部門'!D33:D34)</f>
        <v>18247</v>
      </c>
      <c r="D11" s="591">
        <f>SUM('3国基本508部門'!E33:E34)</f>
        <v>12797</v>
      </c>
      <c r="E11" s="591">
        <f>SUM('3国基本508部門'!F33:F34)</f>
        <v>34335</v>
      </c>
      <c r="F11" s="591">
        <f>SUM('3国基本508部門'!G33:G34)</f>
        <v>25573</v>
      </c>
      <c r="G11" s="591">
        <f>SUM('3国基本508部門'!H33:H34)</f>
        <v>28151</v>
      </c>
      <c r="H11" s="877">
        <f t="shared" si="0"/>
        <v>154.27741546555598</v>
      </c>
      <c r="I11" s="867">
        <f t="shared" si="1"/>
        <v>9904</v>
      </c>
      <c r="J11" s="817"/>
    </row>
    <row r="12" spans="1:10">
      <c r="A12" s="814" t="s">
        <v>3910</v>
      </c>
      <c r="B12" s="815" t="s">
        <v>882</v>
      </c>
      <c r="C12" s="589">
        <f>'3国基本508部門'!D35</f>
        <v>20822</v>
      </c>
      <c r="D12" s="589">
        <f>'3国基本508部門'!E35</f>
        <v>13841</v>
      </c>
      <c r="E12" s="589">
        <f>'3国基本508部門'!F35</f>
        <v>16026</v>
      </c>
      <c r="F12" s="589">
        <f>'3国基本508部門'!G35</f>
        <v>7284</v>
      </c>
      <c r="G12" s="589">
        <f>'3国基本508部門'!H35</f>
        <v>6640</v>
      </c>
      <c r="H12" s="875">
        <f t="shared" si="0"/>
        <v>31.889347805206032</v>
      </c>
      <c r="I12" s="870">
        <f t="shared" si="1"/>
        <v>-14182</v>
      </c>
      <c r="J12" s="883" t="s">
        <v>2338</v>
      </c>
    </row>
    <row r="13" spans="1:10">
      <c r="A13" s="812" t="s">
        <v>3251</v>
      </c>
      <c r="B13" s="813" t="s">
        <v>1104</v>
      </c>
      <c r="C13" s="566">
        <f>'3国基本508部門'!D36</f>
        <v>6359</v>
      </c>
      <c r="D13" s="566">
        <f>'3国基本508部門'!E36</f>
        <v>3630</v>
      </c>
      <c r="E13" s="566">
        <f>'3国基本508部門'!F36</f>
        <v>1723</v>
      </c>
      <c r="F13" s="566">
        <f>'3国基本508部門'!G36</f>
        <v>2436</v>
      </c>
      <c r="G13" s="566">
        <f>'3国基本508部門'!H36</f>
        <v>2751</v>
      </c>
      <c r="H13" s="876">
        <f t="shared" si="0"/>
        <v>43.261519106777797</v>
      </c>
      <c r="I13" s="867">
        <f t="shared" si="1"/>
        <v>-3608</v>
      </c>
      <c r="J13" s="813"/>
    </row>
    <row r="14" spans="1:10">
      <c r="A14" s="816" t="s">
        <v>3911</v>
      </c>
      <c r="B14" s="817" t="s">
        <v>1106</v>
      </c>
      <c r="C14" s="591">
        <f>'3国基本508部門'!D37</f>
        <v>2728</v>
      </c>
      <c r="D14" s="591">
        <f>'3国基本508部門'!E37</f>
        <v>1585</v>
      </c>
      <c r="E14" s="591">
        <f>'3国基本508部門'!F37</f>
        <v>1007</v>
      </c>
      <c r="F14" s="591">
        <f>'3国基本508部門'!G37</f>
        <v>1275</v>
      </c>
      <c r="G14" s="591">
        <f>'3国基本508部門'!H37</f>
        <v>1405</v>
      </c>
      <c r="H14" s="877">
        <f t="shared" si="0"/>
        <v>51.502932551319645</v>
      </c>
      <c r="I14" s="868">
        <f t="shared" si="1"/>
        <v>-1323</v>
      </c>
      <c r="J14" s="817"/>
    </row>
    <row r="15" spans="1:10">
      <c r="A15" s="812" t="s">
        <v>3255</v>
      </c>
      <c r="B15" s="813" t="s">
        <v>1108</v>
      </c>
      <c r="C15" s="566">
        <f>SUM('3国基本508部門'!D38:D39)</f>
        <v>55410</v>
      </c>
      <c r="D15" s="566">
        <f>SUM('3国基本508部門'!E38:E39)</f>
        <v>56905</v>
      </c>
      <c r="E15" s="566">
        <f>SUM('3国基本508部門'!F38:F39)</f>
        <v>48308</v>
      </c>
      <c r="F15" s="566">
        <f>SUM('3国基本508部門'!G38:G39)</f>
        <v>33400</v>
      </c>
      <c r="G15" s="566">
        <f>SUM('3国基本508部門'!H38:H39)</f>
        <v>45668</v>
      </c>
      <c r="H15" s="876">
        <f t="shared" si="0"/>
        <v>82.418336040425928</v>
      </c>
      <c r="I15" s="867">
        <f t="shared" si="1"/>
        <v>-9742</v>
      </c>
      <c r="J15" s="884" t="s">
        <v>2347</v>
      </c>
    </row>
    <row r="16" spans="1:10">
      <c r="A16" s="812" t="s">
        <v>3912</v>
      </c>
      <c r="B16" s="813" t="s">
        <v>1110</v>
      </c>
      <c r="C16" s="566">
        <f>'3国基本508部門'!D40</f>
        <v>1058</v>
      </c>
      <c r="D16" s="566">
        <f>'3国基本508部門'!E40</f>
        <v>1167</v>
      </c>
      <c r="E16" s="566">
        <f>'3国基本508部門'!F40</f>
        <v>993</v>
      </c>
      <c r="F16" s="566">
        <f>'3国基本508部門'!G40</f>
        <v>400</v>
      </c>
      <c r="G16" s="566">
        <f>'3国基本508部門'!H40</f>
        <v>181</v>
      </c>
      <c r="H16" s="876">
        <f t="shared" si="0"/>
        <v>17.107750472589792</v>
      </c>
      <c r="I16" s="867">
        <f t="shared" si="1"/>
        <v>-877</v>
      </c>
      <c r="J16" s="813"/>
    </row>
    <row r="17" spans="1:10">
      <c r="A17" s="814" t="s">
        <v>1111</v>
      </c>
      <c r="B17" s="815" t="s">
        <v>3913</v>
      </c>
      <c r="C17" s="589">
        <f>SUM('3国基本508部門'!D41:D43)</f>
        <v>0</v>
      </c>
      <c r="D17" s="589">
        <f>SUM('3国基本508部門'!E41:E43)</f>
        <v>0</v>
      </c>
      <c r="E17" s="589">
        <f>SUM('3国基本508部門'!F41:F43)</f>
        <v>0</v>
      </c>
      <c r="F17" s="589">
        <f>SUM('3国基本508部門'!G41:G43)</f>
        <v>0</v>
      </c>
      <c r="G17" s="589">
        <f>SUM('3国基本508部門'!H41:H43)</f>
        <v>0</v>
      </c>
      <c r="H17" s="878" t="s">
        <v>4375</v>
      </c>
      <c r="I17" s="870">
        <f t="shared" si="1"/>
        <v>0</v>
      </c>
      <c r="J17" s="883" t="s">
        <v>2358</v>
      </c>
    </row>
    <row r="18" spans="1:10">
      <c r="A18" s="812" t="s">
        <v>1113</v>
      </c>
      <c r="B18" s="813" t="s">
        <v>1116</v>
      </c>
      <c r="C18" s="566">
        <f>SUM('3国基本508部門'!D44:D45)</f>
        <v>62345</v>
      </c>
      <c r="D18" s="566">
        <f>SUM('3国基本508部門'!E44:E45)</f>
        <v>74209</v>
      </c>
      <c r="E18" s="566">
        <f>SUM('3国基本508部門'!F44:F45)</f>
        <v>37745</v>
      </c>
      <c r="F18" s="566">
        <f>SUM('3国基本508部門'!G44:G45)</f>
        <v>12956</v>
      </c>
      <c r="G18" s="566">
        <f>SUM('3国基本508部門'!H44:H45)</f>
        <v>17691</v>
      </c>
      <c r="H18" s="876">
        <f t="shared" si="0"/>
        <v>28.375972411580719</v>
      </c>
      <c r="I18" s="867">
        <f t="shared" si="1"/>
        <v>-44654</v>
      </c>
      <c r="J18" s="813"/>
    </row>
    <row r="19" spans="1:10">
      <c r="A19" s="816" t="s">
        <v>1117</v>
      </c>
      <c r="B19" s="817" t="s">
        <v>3914</v>
      </c>
      <c r="C19" s="591">
        <f>SUM('3国基本508部門'!D46:D50)</f>
        <v>1893</v>
      </c>
      <c r="D19" s="591">
        <f>SUM('3国基本508部門'!E46:E50)</f>
        <v>1798</v>
      </c>
      <c r="E19" s="591">
        <f>SUM('3国基本508部門'!F46:F50)</f>
        <v>1621</v>
      </c>
      <c r="F19" s="591">
        <f>SUM('3国基本508部門'!G46:G50)</f>
        <v>1489</v>
      </c>
      <c r="G19" s="591">
        <f>SUM('3国基本508部門'!H46:H50)</f>
        <v>1071</v>
      </c>
      <c r="H19" s="877">
        <f t="shared" si="0"/>
        <v>56.576862123613317</v>
      </c>
      <c r="I19" s="868">
        <f t="shared" si="1"/>
        <v>-822</v>
      </c>
      <c r="J19" s="817"/>
    </row>
    <row r="20" spans="1:10">
      <c r="A20" s="814" t="s">
        <v>1119</v>
      </c>
      <c r="B20" s="815" t="s">
        <v>1122</v>
      </c>
      <c r="C20" s="589">
        <f>SUM('3国基本508部門'!D51:D58)</f>
        <v>260702</v>
      </c>
      <c r="D20" s="589">
        <f>SUM('3国基本508部門'!E51:E58)</f>
        <v>264731</v>
      </c>
      <c r="E20" s="589">
        <f>SUM('3国基本508部門'!F51:F58)</f>
        <v>212925</v>
      </c>
      <c r="F20" s="589">
        <f>SUM('3国基本508部門'!G51:G58)</f>
        <v>250703</v>
      </c>
      <c r="G20" s="589">
        <f>SUM('3国基本508部門'!H51:H58)</f>
        <v>304843</v>
      </c>
      <c r="H20" s="875">
        <f t="shared" si="0"/>
        <v>116.93159239284701</v>
      </c>
      <c r="I20" s="867">
        <f t="shared" si="1"/>
        <v>44141</v>
      </c>
      <c r="J20" s="883" t="s">
        <v>4800</v>
      </c>
    </row>
    <row r="21" spans="1:10">
      <c r="A21" s="812" t="s">
        <v>1121</v>
      </c>
      <c r="B21" s="813" t="s">
        <v>1124</v>
      </c>
      <c r="C21" s="566">
        <f>SUM('3国基本508部門'!D59:D63)</f>
        <v>143142</v>
      </c>
      <c r="D21" s="566">
        <f>SUM('3国基本508部門'!E59:E63)</f>
        <v>101200</v>
      </c>
      <c r="E21" s="566">
        <f>SUM('3国基本508部門'!F59:F63)</f>
        <v>90111</v>
      </c>
      <c r="F21" s="566">
        <f>SUM('3国基本508部門'!G59:G63)</f>
        <v>108377</v>
      </c>
      <c r="G21" s="566">
        <f>SUM('3国基本508部門'!H59:H63)</f>
        <v>104564</v>
      </c>
      <c r="H21" s="876">
        <f t="shared" si="0"/>
        <v>73.049140014810462</v>
      </c>
      <c r="I21" s="867">
        <f t="shared" si="1"/>
        <v>-38578</v>
      </c>
      <c r="J21" s="813"/>
    </row>
    <row r="22" spans="1:10">
      <c r="A22" s="812" t="s">
        <v>1123</v>
      </c>
      <c r="B22" s="813" t="s">
        <v>1126</v>
      </c>
      <c r="C22" s="566">
        <f>SUM('3国基本508部門'!D64:D67)</f>
        <v>184548</v>
      </c>
      <c r="D22" s="566">
        <f>SUM('3国基本508部門'!E64:E67)</f>
        <v>191640</v>
      </c>
      <c r="E22" s="566">
        <f>SUM('3国基本508部門'!F64:F67)</f>
        <v>224346</v>
      </c>
      <c r="F22" s="566">
        <f>SUM('3国基本508部門'!G64:G67)</f>
        <v>126758</v>
      </c>
      <c r="G22" s="566">
        <f>SUM('3国基本508部門'!H64:H67)</f>
        <v>134036</v>
      </c>
      <c r="H22" s="876">
        <f t="shared" si="0"/>
        <v>72.629343043544225</v>
      </c>
      <c r="I22" s="867">
        <f t="shared" si="1"/>
        <v>-50512</v>
      </c>
      <c r="J22" s="813"/>
    </row>
    <row r="23" spans="1:10">
      <c r="A23" s="812" t="s">
        <v>1125</v>
      </c>
      <c r="B23" s="813" t="s">
        <v>1128</v>
      </c>
      <c r="C23" s="566">
        <f>SUM('3国基本508部門'!D68:D70)</f>
        <v>285124</v>
      </c>
      <c r="D23" s="566">
        <f>SUM('3国基本508部門'!E68:E70)</f>
        <v>260237</v>
      </c>
      <c r="E23" s="566">
        <f>SUM('3国基本508部門'!F68:F70)</f>
        <v>284221</v>
      </c>
      <c r="F23" s="566">
        <f>SUM('3国基本508部門'!G68:G70)</f>
        <v>313478</v>
      </c>
      <c r="G23" s="566">
        <f>SUM('3国基本508部門'!H68:H70)</f>
        <v>326388</v>
      </c>
      <c r="H23" s="876">
        <f t="shared" si="0"/>
        <v>114.47229977132756</v>
      </c>
      <c r="I23" s="867">
        <f t="shared" si="1"/>
        <v>41264</v>
      </c>
      <c r="J23" s="813"/>
    </row>
    <row r="24" spans="1:10">
      <c r="A24" s="812" t="s">
        <v>1127</v>
      </c>
      <c r="B24" s="813" t="s">
        <v>1130</v>
      </c>
      <c r="C24" s="566">
        <f>'3国基本508部門'!D71</f>
        <v>24544</v>
      </c>
      <c r="D24" s="566">
        <f>'3国基本508部門'!E71</f>
        <v>14831</v>
      </c>
      <c r="E24" s="566">
        <f>'3国基本508部門'!F71</f>
        <v>18535</v>
      </c>
      <c r="F24" s="566">
        <f>'3国基本508部門'!G71</f>
        <v>37993</v>
      </c>
      <c r="G24" s="566">
        <f>'3国基本508部門'!H71</f>
        <v>39076</v>
      </c>
      <c r="H24" s="876">
        <f t="shared" si="0"/>
        <v>159.20795306388527</v>
      </c>
      <c r="I24" s="867">
        <f t="shared" si="1"/>
        <v>14532</v>
      </c>
      <c r="J24" s="813"/>
    </row>
    <row r="25" spans="1:10">
      <c r="A25" s="812" t="s">
        <v>1129</v>
      </c>
      <c r="B25" s="813" t="s">
        <v>1132</v>
      </c>
      <c r="C25" s="566">
        <f>SUM('3国基本508部門'!D72:D80)</f>
        <v>246589</v>
      </c>
      <c r="D25" s="566">
        <f>SUM('3国基本508部門'!E72:E80)</f>
        <v>226783</v>
      </c>
      <c r="E25" s="566">
        <f>SUM('3国基本508部門'!F72:F80)</f>
        <v>194686</v>
      </c>
      <c r="F25" s="566">
        <f>SUM('3国基本508部門'!G72:G80)</f>
        <v>218765</v>
      </c>
      <c r="G25" s="566">
        <f>SUM('3国基本508部門'!H72:H80)</f>
        <v>263938</v>
      </c>
      <c r="H25" s="876">
        <f t="shared" si="0"/>
        <v>107.03559363961897</v>
      </c>
      <c r="I25" s="867">
        <f t="shared" si="1"/>
        <v>17349</v>
      </c>
      <c r="J25" s="813"/>
    </row>
    <row r="26" spans="1:10">
      <c r="A26" s="812" t="s">
        <v>1133</v>
      </c>
      <c r="B26" s="813" t="s">
        <v>925</v>
      </c>
      <c r="C26" s="566">
        <f>SUM('3国基本508部門'!D81:D84)</f>
        <v>157153</v>
      </c>
      <c r="D26" s="566">
        <f>SUM('3国基本508部門'!E81:E84)</f>
        <v>186693</v>
      </c>
      <c r="E26" s="566">
        <f>SUM('3国基本508部門'!F81:F84)</f>
        <v>251936</v>
      </c>
      <c r="F26" s="566">
        <f>SUM('3国基本508部門'!G81:G84)</f>
        <v>349692</v>
      </c>
      <c r="G26" s="566">
        <f>SUM('3国基本508部門'!H81:H84)</f>
        <v>372557</v>
      </c>
      <c r="H26" s="876">
        <f t="shared" si="0"/>
        <v>237.0664257125222</v>
      </c>
      <c r="I26" s="867">
        <f t="shared" si="1"/>
        <v>215404</v>
      </c>
      <c r="J26" s="813"/>
    </row>
    <row r="27" spans="1:10">
      <c r="A27" s="812" t="s">
        <v>1134</v>
      </c>
      <c r="B27" s="813" t="s">
        <v>1135</v>
      </c>
      <c r="C27" s="566">
        <f>SUM('3国基本508部門'!D85:D88)</f>
        <v>548665</v>
      </c>
      <c r="D27" s="566">
        <f>SUM('3国基本508部門'!E85:E88)</f>
        <v>485518</v>
      </c>
      <c r="E27" s="566">
        <f>SUM('3国基本508部門'!F85:F88)</f>
        <v>330855</v>
      </c>
      <c r="F27" s="566">
        <f>SUM('3国基本508部門'!G85:G88)</f>
        <v>274404</v>
      </c>
      <c r="G27" s="566">
        <f>SUM('3国基本508部門'!H85:H88)</f>
        <v>210066</v>
      </c>
      <c r="H27" s="876">
        <f t="shared" si="0"/>
        <v>38.286750567286049</v>
      </c>
      <c r="I27" s="867">
        <f t="shared" si="1"/>
        <v>-338599</v>
      </c>
      <c r="J27" s="813"/>
    </row>
    <row r="28" spans="1:10">
      <c r="A28" s="812" t="s">
        <v>1136</v>
      </c>
      <c r="B28" s="813" t="s">
        <v>1137</v>
      </c>
      <c r="C28" s="566">
        <f>SUM('3国基本508部門'!D89:D91)</f>
        <v>106054</v>
      </c>
      <c r="D28" s="566">
        <f>SUM('3国基本508部門'!E89:E91)</f>
        <v>230595</v>
      </c>
      <c r="E28" s="566">
        <f>SUM('3国基本508部門'!F89:F91)</f>
        <v>260900</v>
      </c>
      <c r="F28" s="566">
        <f>SUM('3国基本508部門'!G89:G91)</f>
        <v>121703</v>
      </c>
      <c r="G28" s="566">
        <f>SUM('3国基本508部門'!H89:H91)</f>
        <v>121082</v>
      </c>
      <c r="H28" s="876">
        <f t="shared" si="0"/>
        <v>114.1701397401324</v>
      </c>
      <c r="I28" s="867">
        <f t="shared" si="1"/>
        <v>15028</v>
      </c>
      <c r="J28" s="813"/>
    </row>
    <row r="29" spans="1:10">
      <c r="A29" s="812" t="s">
        <v>1138</v>
      </c>
      <c r="B29" s="813" t="s">
        <v>3915</v>
      </c>
      <c r="C29" s="566">
        <f>SUM('3国基本508部門'!D92:D93)</f>
        <v>46680</v>
      </c>
      <c r="D29" s="566">
        <f>SUM('3国基本508部門'!E92:E93)</f>
        <v>61884</v>
      </c>
      <c r="E29" s="566">
        <f>SUM('3国基本508部門'!F92:F93)</f>
        <v>49531</v>
      </c>
      <c r="F29" s="566">
        <f>SUM('3国基本508部門'!G92:G93)</f>
        <v>50092</v>
      </c>
      <c r="G29" s="566">
        <f>SUM('3国基本508部門'!H92:H93)</f>
        <v>57885</v>
      </c>
      <c r="H29" s="876">
        <f t="shared" si="0"/>
        <v>124.00385604113112</v>
      </c>
      <c r="I29" s="867">
        <f t="shared" si="1"/>
        <v>11205</v>
      </c>
      <c r="J29" s="813"/>
    </row>
    <row r="30" spans="1:10">
      <c r="A30" s="816" t="s">
        <v>1140</v>
      </c>
      <c r="B30" s="817" t="s">
        <v>939</v>
      </c>
      <c r="C30" s="591">
        <f>'3国基本508部門'!D94</f>
        <v>0</v>
      </c>
      <c r="D30" s="591">
        <f>'3国基本508部門'!E94</f>
        <v>0</v>
      </c>
      <c r="E30" s="591">
        <f>'3国基本508部門'!F94</f>
        <v>0</v>
      </c>
      <c r="F30" s="591">
        <f>'3国基本508部門'!G94</f>
        <v>0</v>
      </c>
      <c r="G30" s="591">
        <f>'3国基本508部門'!H94</f>
        <v>0</v>
      </c>
      <c r="H30" s="879" t="s">
        <v>4375</v>
      </c>
      <c r="I30" s="867">
        <f t="shared" si="1"/>
        <v>0</v>
      </c>
      <c r="J30" s="817"/>
    </row>
    <row r="31" spans="1:10">
      <c r="A31" s="814" t="s">
        <v>1141</v>
      </c>
      <c r="B31" s="815" t="s">
        <v>940</v>
      </c>
      <c r="C31" s="589">
        <f>'3国基本508部門'!D95</f>
        <v>13657</v>
      </c>
      <c r="D31" s="589">
        <f>'3国基本508部門'!E95</f>
        <v>9975</v>
      </c>
      <c r="E31" s="589">
        <f>'3国基本508部門'!F95</f>
        <v>3458</v>
      </c>
      <c r="F31" s="589">
        <f>'3国基本508部門'!G95</f>
        <v>2715</v>
      </c>
      <c r="G31" s="589">
        <f>'3国基本508部門'!H95</f>
        <v>2219</v>
      </c>
      <c r="H31" s="875">
        <f t="shared" si="0"/>
        <v>16.248077908764735</v>
      </c>
      <c r="I31" s="870">
        <f t="shared" si="1"/>
        <v>-11438</v>
      </c>
      <c r="J31" s="883" t="s">
        <v>4801</v>
      </c>
    </row>
    <row r="32" spans="1:10">
      <c r="A32" s="812" t="s">
        <v>1143</v>
      </c>
      <c r="B32" s="813" t="s">
        <v>1144</v>
      </c>
      <c r="C32" s="566">
        <f>SUM('3国基本508部門'!D96:D98)</f>
        <v>51552</v>
      </c>
      <c r="D32" s="566">
        <f>SUM('3国基本508部門'!E96:E98)</f>
        <v>30496</v>
      </c>
      <c r="E32" s="566">
        <f>SUM('3国基本508部門'!F96:F98)</f>
        <v>12511</v>
      </c>
      <c r="F32" s="566">
        <f>SUM('3国基本508部門'!G96:G98)</f>
        <v>14024</v>
      </c>
      <c r="G32" s="566">
        <f>SUM('3国基本508部門'!H96:H98)</f>
        <v>13183</v>
      </c>
      <c r="H32" s="876">
        <f t="shared" si="0"/>
        <v>25.572237740533833</v>
      </c>
      <c r="I32" s="867">
        <f t="shared" si="1"/>
        <v>-38369</v>
      </c>
      <c r="J32" s="813"/>
    </row>
    <row r="33" spans="1:10">
      <c r="A33" s="812" t="s">
        <v>1145</v>
      </c>
      <c r="B33" s="813" t="s">
        <v>944</v>
      </c>
      <c r="C33" s="566">
        <f>'3国基本508部門'!D99</f>
        <v>1640</v>
      </c>
      <c r="D33" s="566">
        <f>'3国基本508部門'!E99</f>
        <v>1881</v>
      </c>
      <c r="E33" s="566">
        <f>'3国基本508部門'!F99</f>
        <v>504</v>
      </c>
      <c r="F33" s="566">
        <f>'3国基本508部門'!G99</f>
        <v>121</v>
      </c>
      <c r="G33" s="566">
        <f>'3国基本508部門'!H99</f>
        <v>0</v>
      </c>
      <c r="H33" s="876">
        <f t="shared" si="0"/>
        <v>0</v>
      </c>
      <c r="I33" s="867">
        <f t="shared" si="1"/>
        <v>-1640</v>
      </c>
      <c r="J33" s="813"/>
    </row>
    <row r="34" spans="1:10">
      <c r="A34" s="812" t="s">
        <v>1146</v>
      </c>
      <c r="B34" s="813" t="s">
        <v>945</v>
      </c>
      <c r="C34" s="566">
        <f>'3国基本508部門'!D100</f>
        <v>25610</v>
      </c>
      <c r="D34" s="566">
        <f>'3国基本508部門'!E100</f>
        <v>21538</v>
      </c>
      <c r="E34" s="566">
        <f>'3国基本508部門'!F100</f>
        <v>14563</v>
      </c>
      <c r="F34" s="566">
        <f>'3国基本508部門'!G100</f>
        <v>2962</v>
      </c>
      <c r="G34" s="566">
        <f>'3国基本508部門'!H100</f>
        <v>2593</v>
      </c>
      <c r="H34" s="876">
        <f t="shared" si="0"/>
        <v>10.124951190941038</v>
      </c>
      <c r="I34" s="867">
        <f t="shared" si="1"/>
        <v>-23017</v>
      </c>
      <c r="J34" s="813"/>
    </row>
    <row r="35" spans="1:10">
      <c r="A35" s="812" t="s">
        <v>1147</v>
      </c>
      <c r="B35" s="813" t="s">
        <v>947</v>
      </c>
      <c r="C35" s="566">
        <f>SUM('3国基本508部門'!D101:D102)</f>
        <v>31829</v>
      </c>
      <c r="D35" s="566">
        <f>SUM('3国基本508部門'!E101:E102)</f>
        <v>32560</v>
      </c>
      <c r="E35" s="566">
        <f>SUM('3国基本508部門'!F101:F102)</f>
        <v>23269</v>
      </c>
      <c r="F35" s="566">
        <f>SUM('3国基本508部門'!G101:G102)</f>
        <v>15194</v>
      </c>
      <c r="G35" s="566">
        <f>SUM('3国基本508部門'!H101:H102)</f>
        <v>14965</v>
      </c>
      <c r="H35" s="876">
        <f t="shared" si="0"/>
        <v>47.016871406578908</v>
      </c>
      <c r="I35" s="867">
        <f t="shared" si="1"/>
        <v>-16864</v>
      </c>
      <c r="J35" s="813"/>
    </row>
    <row r="36" spans="1:10">
      <c r="A36" s="812" t="s">
        <v>1148</v>
      </c>
      <c r="B36" s="813" t="s">
        <v>3916</v>
      </c>
      <c r="C36" s="566">
        <f>SUM('3国基本508部門'!D103:D104)</f>
        <v>115030</v>
      </c>
      <c r="D36" s="566">
        <f>SUM('3国基本508部門'!E103:E104)</f>
        <v>70238</v>
      </c>
      <c r="E36" s="566">
        <f>SUM('3国基本508部門'!F103:F104)</f>
        <v>34646</v>
      </c>
      <c r="F36" s="566">
        <f>SUM('3国基本508部門'!G103:G104)</f>
        <v>21564</v>
      </c>
      <c r="G36" s="566">
        <f>SUM('3国基本508部門'!H103:H104)</f>
        <v>17305</v>
      </c>
      <c r="H36" s="876">
        <f t="shared" si="0"/>
        <v>15.043901590889334</v>
      </c>
      <c r="I36" s="867">
        <f t="shared" si="1"/>
        <v>-97725</v>
      </c>
      <c r="J36" s="813"/>
    </row>
    <row r="37" spans="1:10">
      <c r="A37" s="812" t="s">
        <v>1150</v>
      </c>
      <c r="B37" s="813" t="s">
        <v>952</v>
      </c>
      <c r="C37" s="566">
        <f>'3国基本508部門'!D105</f>
        <v>37223</v>
      </c>
      <c r="D37" s="566">
        <f>'3国基本508部門'!E105</f>
        <v>31951</v>
      </c>
      <c r="E37" s="566">
        <f>'3国基本508部門'!F105</f>
        <v>19432</v>
      </c>
      <c r="F37" s="566">
        <f>'3国基本508部門'!G105</f>
        <v>9667</v>
      </c>
      <c r="G37" s="566">
        <f>'3国基本508部門'!H105</f>
        <v>8018</v>
      </c>
      <c r="H37" s="876">
        <f t="shared" si="0"/>
        <v>21.540445423528464</v>
      </c>
      <c r="I37" s="867">
        <f t="shared" si="1"/>
        <v>-29205</v>
      </c>
      <c r="J37" s="813"/>
    </row>
    <row r="38" spans="1:10">
      <c r="A38" s="816" t="s">
        <v>1151</v>
      </c>
      <c r="B38" s="817" t="s">
        <v>954</v>
      </c>
      <c r="C38" s="591">
        <f>SUM('3国基本508部門'!D106:D109)</f>
        <v>43756</v>
      </c>
      <c r="D38" s="591">
        <f>SUM('3国基本508部門'!E106:E109)</f>
        <v>34536</v>
      </c>
      <c r="E38" s="591">
        <f>SUM('3国基本508部門'!F106:F109)</f>
        <v>26292</v>
      </c>
      <c r="F38" s="591">
        <f>SUM('3国基本508部門'!G106:G109)</f>
        <v>26757</v>
      </c>
      <c r="G38" s="591">
        <f>SUM('3国基本508部門'!H106:H109)</f>
        <v>22432</v>
      </c>
      <c r="H38" s="877">
        <f t="shared" si="0"/>
        <v>51.266112076058143</v>
      </c>
      <c r="I38" s="868">
        <f t="shared" si="1"/>
        <v>-21324</v>
      </c>
      <c r="J38" s="817"/>
    </row>
    <row r="39" spans="1:10">
      <c r="A39" s="814" t="s">
        <v>1152</v>
      </c>
      <c r="B39" s="815" t="s">
        <v>3917</v>
      </c>
      <c r="C39" s="589">
        <f>SUM('3国基本508部門'!D110:D112)</f>
        <v>41055</v>
      </c>
      <c r="D39" s="589">
        <f>SUM('3国基本508部門'!E110:E112)</f>
        <v>25367</v>
      </c>
      <c r="E39" s="589">
        <f>SUM('3国基本508部門'!F110:F112)</f>
        <v>10214</v>
      </c>
      <c r="F39" s="589">
        <f>SUM('3国基本508部門'!G110:G112)</f>
        <v>18393</v>
      </c>
      <c r="G39" s="589">
        <f>SUM('3国基本508部門'!H110:H112)</f>
        <v>17422</v>
      </c>
      <c r="H39" s="875">
        <f t="shared" si="0"/>
        <v>42.435756911460238</v>
      </c>
      <c r="I39" s="867">
        <f t="shared" si="1"/>
        <v>-23633</v>
      </c>
      <c r="J39" s="883" t="s">
        <v>4802</v>
      </c>
    </row>
    <row r="40" spans="1:10">
      <c r="A40" s="812" t="s">
        <v>1154</v>
      </c>
      <c r="B40" s="813" t="s">
        <v>1155</v>
      </c>
      <c r="C40" s="566">
        <f>SUM('3国基本508部門'!D113:D114)</f>
        <v>50825</v>
      </c>
      <c r="D40" s="566">
        <f>SUM('3国基本508部門'!E113:E114)</f>
        <v>39325</v>
      </c>
      <c r="E40" s="566">
        <f>SUM('3国基本508部門'!F113:F114)</f>
        <v>25663</v>
      </c>
      <c r="F40" s="566">
        <f>SUM('3国基本508部門'!G113:G114)</f>
        <v>26776</v>
      </c>
      <c r="G40" s="566">
        <f>SUM('3国基本508部門'!H113:H114)</f>
        <v>23184</v>
      </c>
      <c r="H40" s="876">
        <f t="shared" si="0"/>
        <v>45.615346778160351</v>
      </c>
      <c r="I40" s="867">
        <f t="shared" si="1"/>
        <v>-27641</v>
      </c>
      <c r="J40" s="813"/>
    </row>
    <row r="41" spans="1:10">
      <c r="A41" s="812" t="s">
        <v>3918</v>
      </c>
      <c r="B41" s="813" t="s">
        <v>1157</v>
      </c>
      <c r="C41" s="566">
        <f>SUM('3国基本508部門'!D115:D118)</f>
        <v>105903</v>
      </c>
      <c r="D41" s="566">
        <f>SUM('3国基本508部門'!E115:E118)</f>
        <v>85806</v>
      </c>
      <c r="E41" s="566">
        <f>SUM('3国基本508部門'!F115:F118)</f>
        <v>67105</v>
      </c>
      <c r="F41" s="566">
        <f>SUM('3国基本508部門'!G115:G118)</f>
        <v>48110</v>
      </c>
      <c r="G41" s="566">
        <f>SUM('3国基本508部門'!H115:H118)</f>
        <v>30877</v>
      </c>
      <c r="H41" s="876">
        <f t="shared" si="0"/>
        <v>29.155925705598516</v>
      </c>
      <c r="I41" s="867">
        <f t="shared" si="1"/>
        <v>-75026</v>
      </c>
      <c r="J41" s="813"/>
    </row>
    <row r="42" spans="1:10">
      <c r="A42" s="812" t="s">
        <v>3919</v>
      </c>
      <c r="B42" s="813" t="s">
        <v>963</v>
      </c>
      <c r="C42" s="566">
        <f>SUM('3国基本508部門'!D119:D120)</f>
        <v>12507</v>
      </c>
      <c r="D42" s="566">
        <f>SUM('3国基本508部門'!E119:E120)</f>
        <v>9335</v>
      </c>
      <c r="E42" s="566">
        <f>SUM('3国基本508部門'!F119:F120)</f>
        <v>7110</v>
      </c>
      <c r="F42" s="566">
        <f>SUM('3国基本508部門'!G119:G120)</f>
        <v>8440</v>
      </c>
      <c r="G42" s="566">
        <f>SUM('3国基本508部門'!H119:H120)</f>
        <v>12592</v>
      </c>
      <c r="H42" s="876">
        <f t="shared" si="0"/>
        <v>100.67961941312863</v>
      </c>
      <c r="I42" s="867">
        <f t="shared" si="1"/>
        <v>85</v>
      </c>
      <c r="J42" s="813"/>
    </row>
    <row r="43" spans="1:10">
      <c r="A43" s="812" t="s">
        <v>3920</v>
      </c>
      <c r="B43" s="813" t="s">
        <v>1160</v>
      </c>
      <c r="C43" s="566">
        <f>SUM('3国基本508部門'!D121:D122)</f>
        <v>77961</v>
      </c>
      <c r="D43" s="566">
        <f>SUM('3国基本508部門'!E121:E122)</f>
        <v>63868</v>
      </c>
      <c r="E43" s="566">
        <f>SUM('3国基本508部門'!F121:F122)</f>
        <v>67538</v>
      </c>
      <c r="F43" s="566">
        <f>SUM('3国基本508部門'!G121:G122)</f>
        <v>52349</v>
      </c>
      <c r="G43" s="566">
        <f>SUM('3国基本508部門'!H121:H122)</f>
        <v>48332</v>
      </c>
      <c r="H43" s="876">
        <f t="shared" si="0"/>
        <v>61.995100114159641</v>
      </c>
      <c r="I43" s="867">
        <f t="shared" si="1"/>
        <v>-29629</v>
      </c>
      <c r="J43" s="813"/>
    </row>
    <row r="44" spans="1:10">
      <c r="A44" s="812" t="s">
        <v>3921</v>
      </c>
      <c r="B44" s="813" t="s">
        <v>1162</v>
      </c>
      <c r="C44" s="566">
        <f>SUM('3国基本508部門'!D123:D124)</f>
        <v>121424</v>
      </c>
      <c r="D44" s="566">
        <f>SUM('3国基本508部門'!E123:E124)</f>
        <v>78863</v>
      </c>
      <c r="E44" s="566">
        <f>SUM('3国基本508部門'!F123:F124)</f>
        <v>98117</v>
      </c>
      <c r="F44" s="566">
        <f>SUM('3国基本508部門'!G123:G124)</f>
        <v>91058</v>
      </c>
      <c r="G44" s="566">
        <f>SUM('3国基本508部門'!H123:H124)</f>
        <v>84699</v>
      </c>
      <c r="H44" s="876">
        <f t="shared" si="0"/>
        <v>69.754743707998429</v>
      </c>
      <c r="I44" s="867">
        <f t="shared" si="1"/>
        <v>-36725</v>
      </c>
      <c r="J44" s="813"/>
    </row>
    <row r="45" spans="1:10">
      <c r="A45" s="812" t="s">
        <v>3922</v>
      </c>
      <c r="B45" s="813" t="s">
        <v>1164</v>
      </c>
      <c r="C45" s="566">
        <f>SUM('3国基本508部門'!D125:D126)</f>
        <v>165088</v>
      </c>
      <c r="D45" s="566">
        <f>SUM('3国基本508部門'!E125:E126)</f>
        <v>153747</v>
      </c>
      <c r="E45" s="566">
        <f>SUM('3国基本508部門'!F125:F126)</f>
        <v>100470</v>
      </c>
      <c r="F45" s="566">
        <f>SUM('3国基本508部門'!G125:G126)</f>
        <v>88948</v>
      </c>
      <c r="G45" s="566">
        <f>SUM('3国基本508部門'!H125:H126)</f>
        <v>84885</v>
      </c>
      <c r="H45" s="876">
        <f t="shared" si="0"/>
        <v>51.418031595270399</v>
      </c>
      <c r="I45" s="867">
        <f t="shared" si="1"/>
        <v>-80203</v>
      </c>
      <c r="J45" s="813"/>
    </row>
    <row r="46" spans="1:10">
      <c r="A46" s="816" t="s">
        <v>3923</v>
      </c>
      <c r="B46" s="817" t="s">
        <v>1166</v>
      </c>
      <c r="C46" s="591">
        <f>SUM('3国基本508部門'!D127:D128)</f>
        <v>119956</v>
      </c>
      <c r="D46" s="591">
        <f>SUM('3国基本508部門'!E127:E128)</f>
        <v>91123</v>
      </c>
      <c r="E46" s="591">
        <f>SUM('3国基本508部門'!F127:F128)</f>
        <v>98265</v>
      </c>
      <c r="F46" s="591">
        <f>SUM('3国基本508部門'!G127:G128)</f>
        <v>99892</v>
      </c>
      <c r="G46" s="591">
        <f>SUM('3国基本508部門'!H127:H128)</f>
        <v>48255</v>
      </c>
      <c r="H46" s="877">
        <f t="shared" si="0"/>
        <v>40.227249991663612</v>
      </c>
      <c r="I46" s="867">
        <f t="shared" si="1"/>
        <v>-71701</v>
      </c>
      <c r="J46" s="817"/>
    </row>
    <row r="47" spans="1:10">
      <c r="A47" s="812" t="s">
        <v>1167</v>
      </c>
      <c r="B47" s="813" t="s">
        <v>784</v>
      </c>
      <c r="C47" s="566">
        <f>'3国基本508部門'!D129</f>
        <v>219053</v>
      </c>
      <c r="D47" s="566">
        <f>'3国基本508部門'!E129</f>
        <v>231036</v>
      </c>
      <c r="E47" s="566">
        <f>'3国基本508部門'!F129</f>
        <v>210661</v>
      </c>
      <c r="F47" s="566">
        <f>'3国基本508部門'!G129</f>
        <v>150484</v>
      </c>
      <c r="G47" s="566">
        <f>'3国基本508部門'!H129</f>
        <v>122242</v>
      </c>
      <c r="H47" s="876">
        <f t="shared" si="0"/>
        <v>55.804759578732089</v>
      </c>
      <c r="I47" s="869">
        <f t="shared" si="1"/>
        <v>-96811</v>
      </c>
      <c r="J47" s="884" t="s">
        <v>2786</v>
      </c>
    </row>
    <row r="48" spans="1:10">
      <c r="A48" s="814" t="s">
        <v>1168</v>
      </c>
      <c r="B48" s="815" t="s">
        <v>971</v>
      </c>
      <c r="C48" s="589">
        <f>'3国基本508部門'!D130</f>
        <v>19980</v>
      </c>
      <c r="D48" s="589">
        <f>'3国基本508部門'!E130</f>
        <v>17509</v>
      </c>
      <c r="E48" s="589">
        <f>'3国基本508部門'!F130</f>
        <v>8183</v>
      </c>
      <c r="F48" s="589">
        <f>'3国基本508部門'!G130</f>
        <v>12210</v>
      </c>
      <c r="G48" s="589">
        <f>'3国基本508部門'!H130</f>
        <v>16691</v>
      </c>
      <c r="H48" s="875">
        <f t="shared" si="0"/>
        <v>83.538538538538546</v>
      </c>
      <c r="I48" s="867">
        <f t="shared" si="1"/>
        <v>-3289</v>
      </c>
      <c r="J48" s="883" t="s">
        <v>4803</v>
      </c>
    </row>
    <row r="49" spans="1:10">
      <c r="A49" s="812" t="s">
        <v>1169</v>
      </c>
      <c r="B49" s="813" t="s">
        <v>1170</v>
      </c>
      <c r="C49" s="566">
        <f>SUM('3国基本508部門'!D131:D134)</f>
        <v>32169</v>
      </c>
      <c r="D49" s="566">
        <f>SUM('3国基本508部門'!E131:E134)</f>
        <v>27099</v>
      </c>
      <c r="E49" s="566">
        <f>SUM('3国基本508部門'!F131:F134)</f>
        <v>14979</v>
      </c>
      <c r="F49" s="566">
        <f>SUM('3国基本508部門'!G131:G134)</f>
        <v>20436</v>
      </c>
      <c r="G49" s="566">
        <f>SUM('3国基本508部門'!H131:H134)</f>
        <v>18643</v>
      </c>
      <c r="H49" s="876">
        <f t="shared" si="0"/>
        <v>57.95330908638752</v>
      </c>
      <c r="I49" s="867">
        <f t="shared" si="1"/>
        <v>-13526</v>
      </c>
      <c r="J49" s="813"/>
    </row>
    <row r="50" spans="1:10">
      <c r="A50" s="812" t="s">
        <v>1171</v>
      </c>
      <c r="B50" s="813" t="s">
        <v>981</v>
      </c>
      <c r="C50" s="566">
        <f>SUM('3国基本508部門'!D135:D141)</f>
        <v>70527</v>
      </c>
      <c r="D50" s="566">
        <f>SUM('3国基本508部門'!E135:E141)</f>
        <v>65232</v>
      </c>
      <c r="E50" s="566">
        <f>SUM('3国基本508部門'!F135:F141)</f>
        <v>79499</v>
      </c>
      <c r="F50" s="566">
        <f>SUM('3国基本508部門'!G135:G141)</f>
        <v>78795</v>
      </c>
      <c r="G50" s="566">
        <f>SUM('3国基本508部門'!H135:H141)</f>
        <v>91139</v>
      </c>
      <c r="H50" s="876">
        <f t="shared" si="0"/>
        <v>129.22568661647313</v>
      </c>
      <c r="I50" s="867">
        <f t="shared" si="1"/>
        <v>20612</v>
      </c>
      <c r="J50" s="813"/>
    </row>
    <row r="51" spans="1:10">
      <c r="A51" s="812" t="s">
        <v>1172</v>
      </c>
      <c r="B51" s="813" t="s">
        <v>3924</v>
      </c>
      <c r="C51" s="566">
        <f>SUM('3国基本508部門'!D142:D148)</f>
        <v>0</v>
      </c>
      <c r="D51" s="566">
        <f>SUM('3国基本508部門'!E142:E148)</f>
        <v>2460</v>
      </c>
      <c r="E51" s="566">
        <f>SUM('3国基本508部門'!F142:F148)</f>
        <v>5599</v>
      </c>
      <c r="F51" s="566">
        <f>SUM('3国基本508部門'!G142:G148)</f>
        <v>6570</v>
      </c>
      <c r="G51" s="566">
        <f>SUM('3国基本508部門'!H142:H148)</f>
        <v>6306</v>
      </c>
      <c r="H51" s="880" t="s">
        <v>4375</v>
      </c>
      <c r="I51" s="867">
        <f t="shared" si="1"/>
        <v>6306</v>
      </c>
      <c r="J51" s="813"/>
    </row>
    <row r="52" spans="1:10">
      <c r="A52" s="812" t="s">
        <v>1177</v>
      </c>
      <c r="B52" s="813" t="s">
        <v>3925</v>
      </c>
      <c r="C52" s="566">
        <f>SUM('3国基本508部門'!D149:D161)</f>
        <v>229901</v>
      </c>
      <c r="D52" s="566">
        <f>SUM('3国基本508部門'!E149:E161)</f>
        <v>176234</v>
      </c>
      <c r="E52" s="566">
        <f>SUM('3国基本508部門'!F149:F161)</f>
        <v>121112</v>
      </c>
      <c r="F52" s="566">
        <f>SUM('3国基本508部門'!G149:G161)</f>
        <v>118052</v>
      </c>
      <c r="G52" s="566">
        <f>SUM('3国基本508部門'!H149:H161)</f>
        <v>176948</v>
      </c>
      <c r="H52" s="876">
        <f t="shared" si="0"/>
        <v>76.967042335614025</v>
      </c>
      <c r="I52" s="867">
        <f t="shared" si="1"/>
        <v>-52953</v>
      </c>
      <c r="J52" s="813"/>
    </row>
    <row r="53" spans="1:10">
      <c r="A53" s="812" t="s">
        <v>3926</v>
      </c>
      <c r="B53" s="813" t="s">
        <v>1001</v>
      </c>
      <c r="C53" s="566">
        <f>'3国基本508部門'!D162</f>
        <v>1552</v>
      </c>
      <c r="D53" s="566">
        <f>'3国基本508部門'!E162</f>
        <v>1145</v>
      </c>
      <c r="E53" s="566">
        <f>'3国基本508部門'!F162</f>
        <v>2402</v>
      </c>
      <c r="F53" s="566">
        <f>'3国基本508部門'!G162</f>
        <v>1159</v>
      </c>
      <c r="G53" s="566">
        <f>'3国基本508部門'!H162</f>
        <v>7203</v>
      </c>
      <c r="H53" s="876">
        <f t="shared" si="0"/>
        <v>464.11082474226805</v>
      </c>
      <c r="I53" s="867">
        <f t="shared" si="1"/>
        <v>5651</v>
      </c>
      <c r="J53" s="813"/>
    </row>
    <row r="54" spans="1:10">
      <c r="A54" s="812" t="s">
        <v>3927</v>
      </c>
      <c r="B54" s="813" t="s">
        <v>1006</v>
      </c>
      <c r="C54" s="566">
        <f>SUM('3国基本508部門'!D163:D165)</f>
        <v>58260</v>
      </c>
      <c r="D54" s="566">
        <f>SUM('3国基本508部門'!E163:E165)</f>
        <v>63673</v>
      </c>
      <c r="E54" s="566">
        <f>SUM('3国基本508部門'!F163:F165)</f>
        <v>57261</v>
      </c>
      <c r="F54" s="566">
        <f>SUM('3国基本508部門'!G163:G165)</f>
        <v>67038</v>
      </c>
      <c r="G54" s="566">
        <f>SUM('3国基本508部門'!H163:H165)</f>
        <v>84711</v>
      </c>
      <c r="H54" s="876">
        <f t="shared" si="0"/>
        <v>145.40164778578784</v>
      </c>
      <c r="I54" s="867">
        <f t="shared" si="1"/>
        <v>26451</v>
      </c>
      <c r="J54" s="813"/>
    </row>
    <row r="55" spans="1:10">
      <c r="A55" s="812" t="s">
        <v>1179</v>
      </c>
      <c r="B55" s="813" t="s">
        <v>1178</v>
      </c>
      <c r="C55" s="566">
        <f>SUM('3国基本508部門'!D166:D173)</f>
        <v>83634</v>
      </c>
      <c r="D55" s="566">
        <f>SUM('3国基本508部門'!E166:E173)</f>
        <v>103403</v>
      </c>
      <c r="E55" s="566">
        <f>SUM('3国基本508部門'!F166:F173)</f>
        <v>96747</v>
      </c>
      <c r="F55" s="566">
        <f>SUM('3国基本508部門'!G166:G173)</f>
        <v>100671</v>
      </c>
      <c r="G55" s="566">
        <f>SUM('3国基本508部門'!H166:H173)</f>
        <v>97707</v>
      </c>
      <c r="H55" s="876">
        <f t="shared" si="0"/>
        <v>116.82688858598178</v>
      </c>
      <c r="I55" s="867">
        <f t="shared" si="1"/>
        <v>14073</v>
      </c>
      <c r="J55" s="813"/>
    </row>
    <row r="56" spans="1:10">
      <c r="A56" s="812" t="s">
        <v>1181</v>
      </c>
      <c r="B56" s="813" t="s">
        <v>1180</v>
      </c>
      <c r="C56" s="566">
        <f>SUM('3国基本508部門'!D174:D175)</f>
        <v>37643</v>
      </c>
      <c r="D56" s="566">
        <f>SUM('3国基本508部門'!E174:E175)</f>
        <v>38798</v>
      </c>
      <c r="E56" s="566">
        <f>SUM('3国基本508部門'!F174:F175)</f>
        <v>33568</v>
      </c>
      <c r="F56" s="566">
        <f>SUM('3国基本508部門'!G174:G175)</f>
        <v>44519</v>
      </c>
      <c r="G56" s="566">
        <f>SUM('3国基本508部門'!H174:H175)</f>
        <v>80519</v>
      </c>
      <c r="H56" s="876">
        <f t="shared" si="0"/>
        <v>213.90165502218207</v>
      </c>
      <c r="I56" s="867">
        <f t="shared" si="1"/>
        <v>42876</v>
      </c>
      <c r="J56" s="813"/>
    </row>
    <row r="57" spans="1:10">
      <c r="A57" s="812" t="s">
        <v>1182</v>
      </c>
      <c r="B57" s="813" t="s">
        <v>1017</v>
      </c>
      <c r="C57" s="566">
        <f>'3国基本508部門'!D176</f>
        <v>258060</v>
      </c>
      <c r="D57" s="566">
        <f>'3国基本508部門'!E176</f>
        <v>351805</v>
      </c>
      <c r="E57" s="566">
        <f>'3国基本508部門'!F176</f>
        <v>313377</v>
      </c>
      <c r="F57" s="566">
        <f>'3国基本508部門'!G176</f>
        <v>340746</v>
      </c>
      <c r="G57" s="566">
        <f>'3国基本508部門'!H176</f>
        <v>284882</v>
      </c>
      <c r="H57" s="876">
        <f t="shared" si="0"/>
        <v>110.39370688987059</v>
      </c>
      <c r="I57" s="867">
        <f t="shared" si="1"/>
        <v>26822</v>
      </c>
      <c r="J57" s="813"/>
    </row>
    <row r="58" spans="1:10">
      <c r="A58" s="812" t="s">
        <v>2533</v>
      </c>
      <c r="B58" s="813" t="s">
        <v>3928</v>
      </c>
      <c r="C58" s="566">
        <f>SUM('3国基本508部門'!D177:D179)</f>
        <v>53848</v>
      </c>
      <c r="D58" s="566">
        <f>SUM('3国基本508部門'!E177:E179)</f>
        <v>48178</v>
      </c>
      <c r="E58" s="566">
        <f>SUM('3国基本508部門'!F177:F179)</f>
        <v>63596</v>
      </c>
      <c r="F58" s="566">
        <f>SUM('3国基本508部門'!G177:G179)</f>
        <v>61113</v>
      </c>
      <c r="G58" s="566">
        <f>SUM('3国基本508部門'!H177:H179)</f>
        <v>64576</v>
      </c>
      <c r="H58" s="876">
        <f t="shared" si="0"/>
        <v>119.92274550586836</v>
      </c>
      <c r="I58" s="867">
        <f t="shared" si="1"/>
        <v>10728</v>
      </c>
      <c r="J58" s="813"/>
    </row>
    <row r="59" spans="1:10">
      <c r="A59" s="812" t="s">
        <v>3929</v>
      </c>
      <c r="B59" s="813" t="s">
        <v>1020</v>
      </c>
      <c r="C59" s="566">
        <f>'3国基本508部門'!D180</f>
        <v>74207</v>
      </c>
      <c r="D59" s="566">
        <f>'3国基本508部門'!E180</f>
        <v>124089</v>
      </c>
      <c r="E59" s="566">
        <f>'3国基本508部門'!F180</f>
        <v>14174</v>
      </c>
      <c r="F59" s="566">
        <f>'3国基本508部門'!G180</f>
        <v>86033</v>
      </c>
      <c r="G59" s="566">
        <f>'3国基本508部門'!H180</f>
        <v>134750</v>
      </c>
      <c r="H59" s="876">
        <f t="shared" si="0"/>
        <v>181.58664276955002</v>
      </c>
      <c r="I59" s="867">
        <f t="shared" si="1"/>
        <v>60543</v>
      </c>
      <c r="J59" s="813"/>
    </row>
    <row r="60" spans="1:10">
      <c r="A60" s="812" t="s">
        <v>3930</v>
      </c>
      <c r="B60" s="813" t="s">
        <v>1185</v>
      </c>
      <c r="C60" s="566">
        <f>SUM('3国基本508部門'!D181:D182)</f>
        <v>165323</v>
      </c>
      <c r="D60" s="566">
        <f>SUM('3国基本508部門'!E181:E182)</f>
        <v>111096</v>
      </c>
      <c r="E60" s="566">
        <f>SUM('3国基本508部門'!F181:F182)</f>
        <v>90506</v>
      </c>
      <c r="F60" s="566">
        <f>SUM('3国基本508部門'!G181:G182)</f>
        <v>169241</v>
      </c>
      <c r="G60" s="566">
        <f>SUM('3国基本508部門'!H181:H182)</f>
        <v>145544</v>
      </c>
      <c r="H60" s="876">
        <f t="shared" si="0"/>
        <v>88.036147420504108</v>
      </c>
      <c r="I60" s="867">
        <f t="shared" si="1"/>
        <v>-19779</v>
      </c>
      <c r="J60" s="813"/>
    </row>
    <row r="61" spans="1:10">
      <c r="A61" s="812" t="s">
        <v>3931</v>
      </c>
      <c r="B61" s="813" t="s">
        <v>1024</v>
      </c>
      <c r="C61" s="566">
        <f>'3国基本508部門'!D183</f>
        <v>18661</v>
      </c>
      <c r="D61" s="566">
        <f>'3国基本508部門'!E183</f>
        <v>23458</v>
      </c>
      <c r="E61" s="566">
        <f>'3国基本508部門'!F183</f>
        <v>14725</v>
      </c>
      <c r="F61" s="566">
        <f>'3国基本508部門'!G183</f>
        <v>15582</v>
      </c>
      <c r="G61" s="566">
        <f>'3国基本508部門'!H183</f>
        <v>18445</v>
      </c>
      <c r="H61" s="876">
        <f t="shared" si="0"/>
        <v>98.842505760677341</v>
      </c>
      <c r="I61" s="867">
        <f t="shared" si="1"/>
        <v>-216</v>
      </c>
      <c r="J61" s="813"/>
    </row>
    <row r="62" spans="1:10">
      <c r="A62" s="816" t="s">
        <v>3402</v>
      </c>
      <c r="B62" s="817" t="s">
        <v>1189</v>
      </c>
      <c r="C62" s="591">
        <f>SUM('3国基本508部門'!D184:D187)</f>
        <v>197388</v>
      </c>
      <c r="D62" s="591">
        <f>SUM('3国基本508部門'!E184:E187)</f>
        <v>221374</v>
      </c>
      <c r="E62" s="591">
        <f>SUM('3国基本508部門'!F184:F187)</f>
        <v>222833</v>
      </c>
      <c r="F62" s="591">
        <f>SUM('3国基本508部門'!G184:G187)</f>
        <v>210014</v>
      </c>
      <c r="G62" s="591">
        <f>SUM('3国基本508部門'!H184:H187)</f>
        <v>242501</v>
      </c>
      <c r="H62" s="877">
        <f t="shared" si="0"/>
        <v>122.85498611871036</v>
      </c>
      <c r="I62" s="867">
        <f t="shared" si="1"/>
        <v>45113</v>
      </c>
      <c r="J62" s="817"/>
    </row>
    <row r="63" spans="1:10">
      <c r="A63" s="814" t="s">
        <v>1190</v>
      </c>
      <c r="B63" s="815" t="s">
        <v>1191</v>
      </c>
      <c r="C63" s="589">
        <f>SUM('3国基本508部門'!D188:D196)</f>
        <v>231218</v>
      </c>
      <c r="D63" s="589">
        <f>SUM('3国基本508部門'!E188:E196)</f>
        <v>231944</v>
      </c>
      <c r="E63" s="589">
        <f>SUM('3国基本508部門'!F188:F196)</f>
        <v>32798</v>
      </c>
      <c r="F63" s="589">
        <f>SUM('3国基本508部門'!G188:G196)</f>
        <v>42026</v>
      </c>
      <c r="G63" s="589">
        <f>SUM('3国基本508部門'!H188:H196)</f>
        <v>36284</v>
      </c>
      <c r="H63" s="875">
        <f t="shared" si="0"/>
        <v>15.6925498879845</v>
      </c>
      <c r="I63" s="870">
        <f t="shared" si="1"/>
        <v>-194934</v>
      </c>
      <c r="J63" s="883" t="s">
        <v>4804</v>
      </c>
    </row>
    <row r="64" spans="1:10">
      <c r="A64" s="816" t="s">
        <v>1192</v>
      </c>
      <c r="B64" s="817" t="s">
        <v>1193</v>
      </c>
      <c r="C64" s="591">
        <f>SUM('3国基本508部門'!D197:D199)</f>
        <v>65024</v>
      </c>
      <c r="D64" s="591">
        <f>SUM('3国基本508部門'!E197:E199)</f>
        <v>79143</v>
      </c>
      <c r="E64" s="591">
        <f>SUM('3国基本508部門'!F197:F199)</f>
        <v>64523</v>
      </c>
      <c r="F64" s="591">
        <f>SUM('3国基本508部門'!G197:G199)</f>
        <v>107406</v>
      </c>
      <c r="G64" s="591">
        <f>SUM('3国基本508部門'!H197:H199)</f>
        <v>78828</v>
      </c>
      <c r="H64" s="877">
        <f t="shared" si="0"/>
        <v>121.22908464566929</v>
      </c>
      <c r="I64" s="868">
        <f t="shared" si="1"/>
        <v>13804</v>
      </c>
      <c r="J64" s="817"/>
    </row>
    <row r="65" spans="1:10">
      <c r="A65" s="814" t="s">
        <v>1194</v>
      </c>
      <c r="B65" s="815" t="s">
        <v>1195</v>
      </c>
      <c r="C65" s="589">
        <f>SUM('3国基本508部門'!D200:D207)</f>
        <v>354637</v>
      </c>
      <c r="D65" s="589">
        <f>SUM('3国基本508部門'!E200:E207)</f>
        <v>371367</v>
      </c>
      <c r="E65" s="589">
        <f>SUM('3国基本508部門'!F200:F207)</f>
        <v>381218</v>
      </c>
      <c r="F65" s="589">
        <f>SUM('3国基本508部門'!G200:G207)</f>
        <v>423712</v>
      </c>
      <c r="G65" s="589">
        <f>SUM('3国基本508部門'!H200:H207)</f>
        <v>436677</v>
      </c>
      <c r="H65" s="875">
        <f t="shared" si="0"/>
        <v>123.1335139875422</v>
      </c>
      <c r="I65" s="867">
        <f t="shared" si="1"/>
        <v>82040</v>
      </c>
      <c r="J65" s="883" t="s">
        <v>3412</v>
      </c>
    </row>
    <row r="66" spans="1:10">
      <c r="A66" s="812" t="s">
        <v>3932</v>
      </c>
      <c r="B66" s="813" t="s">
        <v>1047</v>
      </c>
      <c r="C66" s="566">
        <f>'3国基本508部門'!D208</f>
        <v>33283</v>
      </c>
      <c r="D66" s="566">
        <f>'3国基本508部門'!E208</f>
        <v>12829</v>
      </c>
      <c r="E66" s="566">
        <f>'3国基本508部門'!F208</f>
        <v>13656</v>
      </c>
      <c r="F66" s="566">
        <f>'3国基本508部門'!G208</f>
        <v>17555</v>
      </c>
      <c r="G66" s="566">
        <f>'3国基本508部門'!H208</f>
        <v>20250</v>
      </c>
      <c r="H66" s="876">
        <f t="shared" si="0"/>
        <v>60.841871225550584</v>
      </c>
      <c r="I66" s="867">
        <f t="shared" si="1"/>
        <v>-13033</v>
      </c>
      <c r="J66" s="813"/>
    </row>
    <row r="67" spans="1:10">
      <c r="A67" s="816" t="s">
        <v>3415</v>
      </c>
      <c r="B67" s="817" t="s">
        <v>1050</v>
      </c>
      <c r="C67" s="591">
        <f>SUM('3国基本508部門'!D209:D210)</f>
        <v>169998</v>
      </c>
      <c r="D67" s="591">
        <f>SUM('3国基本508部門'!E209:E210)</f>
        <v>141308</v>
      </c>
      <c r="E67" s="591">
        <f>SUM('3国基本508部門'!F209:F210)</f>
        <v>121247</v>
      </c>
      <c r="F67" s="591">
        <f>SUM('3国基本508部門'!G209:G210)</f>
        <v>108246</v>
      </c>
      <c r="G67" s="591">
        <f>SUM('3国基本508部門'!H209:H210)</f>
        <v>103541</v>
      </c>
      <c r="H67" s="877">
        <f t="shared" si="0"/>
        <v>60.90718714337816</v>
      </c>
      <c r="I67" s="867">
        <f t="shared" si="1"/>
        <v>-66457</v>
      </c>
      <c r="J67" s="817"/>
    </row>
    <row r="68" spans="1:10">
      <c r="A68" s="814" t="s">
        <v>1196</v>
      </c>
      <c r="B68" s="815" t="s">
        <v>1052</v>
      </c>
      <c r="C68" s="589">
        <f>'3国基本508部門'!D211</f>
        <v>51976</v>
      </c>
      <c r="D68" s="589">
        <f>'3国基本508部門'!E211</f>
        <v>43959</v>
      </c>
      <c r="E68" s="589">
        <f>'3国基本508部門'!F211</f>
        <v>34582</v>
      </c>
      <c r="F68" s="589">
        <f>'3国基本508部門'!G211</f>
        <v>22345</v>
      </c>
      <c r="G68" s="589">
        <f>'3国基本508部門'!H211</f>
        <v>13768</v>
      </c>
      <c r="H68" s="875">
        <f t="shared" si="0"/>
        <v>26.489148837925196</v>
      </c>
      <c r="I68" s="870">
        <f t="shared" si="1"/>
        <v>-38208</v>
      </c>
      <c r="J68" s="883" t="s">
        <v>2786</v>
      </c>
    </row>
    <row r="69" spans="1:10">
      <c r="A69" s="816" t="s">
        <v>3423</v>
      </c>
      <c r="B69" s="817" t="s">
        <v>3933</v>
      </c>
      <c r="C69" s="591">
        <f>SUM('3国基本508部門'!D212:D213)</f>
        <v>98281</v>
      </c>
      <c r="D69" s="591">
        <f>SUM('3国基本508部門'!E212:E213)</f>
        <v>72934</v>
      </c>
      <c r="E69" s="591">
        <f>SUM('3国基本508部門'!F212:F213)</f>
        <v>53077</v>
      </c>
      <c r="F69" s="591">
        <f>SUM('3国基本508部門'!G212:G213)</f>
        <v>43931</v>
      </c>
      <c r="G69" s="591">
        <f>SUM('3国基本508部門'!H212:H213)</f>
        <v>35946</v>
      </c>
      <c r="H69" s="877">
        <f t="shared" ref="H69:H132" si="2">G69/C69*100</f>
        <v>36.574719426949258</v>
      </c>
      <c r="I69" s="868">
        <f t="shared" ref="I69:I132" si="3">G69-C69</f>
        <v>-62335</v>
      </c>
      <c r="J69" s="817"/>
    </row>
    <row r="70" spans="1:10">
      <c r="A70" s="814" t="s">
        <v>1201</v>
      </c>
      <c r="B70" s="815" t="s">
        <v>1821</v>
      </c>
      <c r="C70" s="589">
        <f>SUM('3国基本508部門'!D214:D218)</f>
        <v>100155</v>
      </c>
      <c r="D70" s="589">
        <f>SUM('3国基本508部門'!E214:E218)</f>
        <v>97297</v>
      </c>
      <c r="E70" s="589">
        <f>SUM('3国基本508部門'!F214:F218)</f>
        <v>83370</v>
      </c>
      <c r="F70" s="589">
        <f>SUM('3国基本508部門'!G214:G218)</f>
        <v>146655</v>
      </c>
      <c r="G70" s="589">
        <f>SUM('3国基本508部門'!H214:H218)</f>
        <v>93733</v>
      </c>
      <c r="H70" s="875">
        <f t="shared" si="2"/>
        <v>93.587938695022714</v>
      </c>
      <c r="I70" s="867">
        <f t="shared" si="3"/>
        <v>-6422</v>
      </c>
      <c r="J70" s="883" t="s">
        <v>4805</v>
      </c>
    </row>
    <row r="71" spans="1:10">
      <c r="A71" s="812" t="s">
        <v>1206</v>
      </c>
      <c r="B71" s="813" t="s">
        <v>1833</v>
      </c>
      <c r="C71" s="566">
        <f>SUM('3国基本508部門'!D219:D221)</f>
        <v>177523</v>
      </c>
      <c r="D71" s="566">
        <f>SUM('3国基本508部門'!E219:E221)</f>
        <v>145341</v>
      </c>
      <c r="E71" s="566">
        <f>SUM('3国基本508部門'!F219:F221)</f>
        <v>113489</v>
      </c>
      <c r="F71" s="566">
        <f>SUM('3国基本508部門'!G219:G221)</f>
        <v>85371</v>
      </c>
      <c r="G71" s="566">
        <f>SUM('3国基本508部門'!H219:H221)</f>
        <v>98857</v>
      </c>
      <c r="H71" s="876">
        <f t="shared" si="2"/>
        <v>55.686868743768414</v>
      </c>
      <c r="I71" s="867">
        <f t="shared" si="3"/>
        <v>-78666</v>
      </c>
      <c r="J71" s="813"/>
    </row>
    <row r="72" spans="1:10">
      <c r="A72" s="812" t="s">
        <v>1209</v>
      </c>
      <c r="B72" s="813" t="s">
        <v>1210</v>
      </c>
      <c r="C72" s="566">
        <f>SUM('3国基本508部門'!D222:D224)</f>
        <v>6539</v>
      </c>
      <c r="D72" s="566">
        <f>SUM('3国基本508部門'!E222:E224)</f>
        <v>6152</v>
      </c>
      <c r="E72" s="566">
        <f>SUM('3国基本508部門'!F222:F224)</f>
        <v>2644</v>
      </c>
      <c r="F72" s="566">
        <f>SUM('3国基本508部門'!G222:G224)</f>
        <v>1394</v>
      </c>
      <c r="G72" s="566">
        <f>SUM('3国基本508部門'!H222:H224)</f>
        <v>5491</v>
      </c>
      <c r="H72" s="876">
        <f t="shared" si="2"/>
        <v>83.973084569506042</v>
      </c>
      <c r="I72" s="867">
        <f t="shared" si="3"/>
        <v>-1048</v>
      </c>
      <c r="J72" s="813"/>
    </row>
    <row r="73" spans="1:10">
      <c r="A73" s="812" t="s">
        <v>3934</v>
      </c>
      <c r="B73" s="813" t="s">
        <v>3935</v>
      </c>
      <c r="C73" s="567">
        <f>SUM('3国基本508部門'!D225:D226)</f>
        <v>72307</v>
      </c>
      <c r="D73" s="567">
        <f>SUM('3国基本508部門'!E225:E226)</f>
        <v>54479</v>
      </c>
      <c r="E73" s="567">
        <f>SUM('3国基本508部門'!F225:F226)</f>
        <v>50638</v>
      </c>
      <c r="F73" s="567">
        <f>SUM('3国基本508部門'!G225:G226)</f>
        <v>47009</v>
      </c>
      <c r="G73" s="567">
        <f>SUM('3国基本508部門'!H225:H226)</f>
        <v>34476</v>
      </c>
      <c r="H73" s="876">
        <f t="shared" si="2"/>
        <v>47.68003097902001</v>
      </c>
      <c r="I73" s="867">
        <f t="shared" si="3"/>
        <v>-37831</v>
      </c>
      <c r="J73" s="813"/>
    </row>
    <row r="74" spans="1:10">
      <c r="A74" s="816" t="s">
        <v>1211</v>
      </c>
      <c r="B74" s="817" t="s">
        <v>1066</v>
      </c>
      <c r="C74" s="591">
        <f>SUM('3国基本508部門'!D227:D229)</f>
        <v>37814</v>
      </c>
      <c r="D74" s="591">
        <f>SUM('3国基本508部門'!E227:E229)</f>
        <v>37235</v>
      </c>
      <c r="E74" s="591">
        <f>SUM('3国基本508部門'!F227:F229)</f>
        <v>30461</v>
      </c>
      <c r="F74" s="591">
        <f>SUM('3国基本508部門'!G227:G229)</f>
        <v>33710</v>
      </c>
      <c r="G74" s="591">
        <f>SUM('3国基本508部門'!H227:H229)</f>
        <v>29684</v>
      </c>
      <c r="H74" s="877">
        <f t="shared" si="2"/>
        <v>78.500026445231924</v>
      </c>
      <c r="I74" s="867">
        <f t="shared" si="3"/>
        <v>-8130</v>
      </c>
      <c r="J74" s="817"/>
    </row>
    <row r="75" spans="1:10">
      <c r="A75" s="814" t="s">
        <v>1212</v>
      </c>
      <c r="B75" s="815" t="s">
        <v>1213</v>
      </c>
      <c r="C75" s="589">
        <f>SUM('3国基本508部門'!D230:D233)</f>
        <v>501878</v>
      </c>
      <c r="D75" s="589">
        <f>SUM('3国基本508部門'!E230:E233)</f>
        <v>446524</v>
      </c>
      <c r="E75" s="589">
        <f>SUM('3国基本508部門'!F230:F233)</f>
        <v>511200</v>
      </c>
      <c r="F75" s="589">
        <f>SUM('3国基本508部門'!G230:G233)</f>
        <v>1067171</v>
      </c>
      <c r="G75" s="589">
        <f>SUM('3国基本508部門'!H230:H233)</f>
        <v>887467</v>
      </c>
      <c r="H75" s="875">
        <f t="shared" si="2"/>
        <v>176.82922941431983</v>
      </c>
      <c r="I75" s="870">
        <f t="shared" si="3"/>
        <v>385589</v>
      </c>
      <c r="J75" s="883" t="s">
        <v>4806</v>
      </c>
    </row>
    <row r="76" spans="1:10">
      <c r="A76" s="812" t="s">
        <v>1214</v>
      </c>
      <c r="B76" s="813" t="s">
        <v>1215</v>
      </c>
      <c r="C76" s="566">
        <f>'3国基本508部門'!D234</f>
        <v>0</v>
      </c>
      <c r="D76" s="566">
        <f>'3国基本508部門'!E234</f>
        <v>0</v>
      </c>
      <c r="E76" s="566">
        <f>'3国基本508部門'!F234</f>
        <v>0</v>
      </c>
      <c r="F76" s="566">
        <f>'3国基本508部門'!G234</f>
        <v>0</v>
      </c>
      <c r="G76" s="566">
        <f>'3国基本508部門'!H234</f>
        <v>0</v>
      </c>
      <c r="H76" s="880" t="s">
        <v>4375</v>
      </c>
      <c r="I76" s="867">
        <f t="shared" si="3"/>
        <v>0</v>
      </c>
      <c r="J76" s="813"/>
    </row>
    <row r="77" spans="1:10">
      <c r="A77" s="812" t="s">
        <v>1216</v>
      </c>
      <c r="B77" s="813" t="s">
        <v>1217</v>
      </c>
      <c r="C77" s="566">
        <f>SUM('3国基本508部門'!D235:D240)</f>
        <v>550897</v>
      </c>
      <c r="D77" s="566">
        <f>SUM('3国基本508部門'!E235:E240)</f>
        <v>502705</v>
      </c>
      <c r="E77" s="566">
        <f>SUM('3国基本508部門'!F235:F240)</f>
        <v>603074</v>
      </c>
      <c r="F77" s="566">
        <f>SUM('3国基本508部門'!G235:G240)</f>
        <v>935068</v>
      </c>
      <c r="G77" s="566">
        <f>SUM('3国基本508部門'!H235:H240)</f>
        <v>799228</v>
      </c>
      <c r="H77" s="876">
        <f t="shared" si="2"/>
        <v>145.07757348469858</v>
      </c>
      <c r="I77" s="867">
        <f t="shared" si="3"/>
        <v>248331</v>
      </c>
      <c r="J77" s="813"/>
    </row>
    <row r="78" spans="1:10">
      <c r="A78" s="812" t="s">
        <v>1218</v>
      </c>
      <c r="B78" s="813" t="s">
        <v>1219</v>
      </c>
      <c r="C78" s="566">
        <f>SUM('3国基本508部門'!D241:D242)</f>
        <v>159278</v>
      </c>
      <c r="D78" s="566">
        <f>SUM('3国基本508部門'!E241:E242)</f>
        <v>131166</v>
      </c>
      <c r="E78" s="566">
        <f>SUM('3国基本508部門'!F241:F242)</f>
        <v>165731</v>
      </c>
      <c r="F78" s="566">
        <f>SUM('3国基本508部門'!G241:G242)</f>
        <v>188441</v>
      </c>
      <c r="G78" s="566">
        <f>SUM('3国基本508部門'!H241:H242)</f>
        <v>181201</v>
      </c>
      <c r="H78" s="876">
        <f t="shared" si="2"/>
        <v>113.76398498223233</v>
      </c>
      <c r="I78" s="867">
        <f t="shared" si="3"/>
        <v>21923</v>
      </c>
      <c r="J78" s="813"/>
    </row>
    <row r="79" spans="1:10">
      <c r="A79" s="812" t="s">
        <v>1220</v>
      </c>
      <c r="B79" s="813" t="s">
        <v>1221</v>
      </c>
      <c r="C79" s="566">
        <f>SUM('3国基本508部門'!D243:D245)</f>
        <v>510812</v>
      </c>
      <c r="D79" s="566">
        <f>SUM('3国基本508部門'!E243:E245)</f>
        <v>463409</v>
      </c>
      <c r="E79" s="566">
        <f>SUM('3国基本508部門'!F243:F245)</f>
        <v>607942</v>
      </c>
      <c r="F79" s="566">
        <f>SUM('3国基本508部門'!G243:G245)</f>
        <v>613832</v>
      </c>
      <c r="G79" s="566">
        <f>SUM('3国基本508部門'!H243:H245)</f>
        <v>637754</v>
      </c>
      <c r="H79" s="876">
        <f t="shared" si="2"/>
        <v>124.85102151084939</v>
      </c>
      <c r="I79" s="867">
        <f t="shared" si="3"/>
        <v>126942</v>
      </c>
      <c r="J79" s="813"/>
    </row>
    <row r="80" spans="1:10">
      <c r="A80" s="812" t="s">
        <v>1222</v>
      </c>
      <c r="B80" s="813" t="s">
        <v>3936</v>
      </c>
      <c r="C80" s="566">
        <f>SUM('3国基本508部門'!D246:D250)</f>
        <v>145895</v>
      </c>
      <c r="D80" s="566">
        <f>SUM('3国基本508部門'!E246:E250)</f>
        <v>137784</v>
      </c>
      <c r="E80" s="566">
        <f>SUM('3国基本508部門'!F246:F250)</f>
        <v>118423</v>
      </c>
      <c r="F80" s="566">
        <f>SUM('3国基本508部門'!G246:G250)</f>
        <v>148230</v>
      </c>
      <c r="G80" s="566">
        <f>SUM('3国基本508部門'!H246:H250)</f>
        <v>161160</v>
      </c>
      <c r="H80" s="876">
        <f t="shared" si="2"/>
        <v>110.46300421536037</v>
      </c>
      <c r="I80" s="867">
        <f t="shared" si="3"/>
        <v>15265</v>
      </c>
      <c r="J80" s="813"/>
    </row>
    <row r="81" spans="1:10">
      <c r="A81" s="816" t="s">
        <v>3937</v>
      </c>
      <c r="B81" s="817" t="s">
        <v>580</v>
      </c>
      <c r="C81" s="591">
        <f>SUM('3国基本508部門'!D251:D252)</f>
        <v>86500</v>
      </c>
      <c r="D81" s="591">
        <f>SUM('3国基本508部門'!E251:E252)</f>
        <v>104887</v>
      </c>
      <c r="E81" s="591">
        <f>SUM('3国基本508部門'!F251:F252)</f>
        <v>150671</v>
      </c>
      <c r="F81" s="591">
        <f>SUM('3国基本508部門'!G251:G252)</f>
        <v>152961</v>
      </c>
      <c r="G81" s="591">
        <f>SUM('3国基本508部門'!H251:H252)</f>
        <v>183280</v>
      </c>
      <c r="H81" s="877">
        <f t="shared" si="2"/>
        <v>211.88439306358381</v>
      </c>
      <c r="I81" s="868">
        <f t="shared" si="3"/>
        <v>96780</v>
      </c>
      <c r="J81" s="817"/>
    </row>
    <row r="82" spans="1:10">
      <c r="A82" s="814" t="s">
        <v>1225</v>
      </c>
      <c r="B82" s="815" t="s">
        <v>1226</v>
      </c>
      <c r="C82" s="589">
        <f>SUM('3国基本508部門'!D253:D256)</f>
        <v>119657</v>
      </c>
      <c r="D82" s="589">
        <f>SUM('3国基本508部門'!E253:E256)</f>
        <v>72079</v>
      </c>
      <c r="E82" s="589">
        <f>SUM('3国基本508部門'!F253:F256)</f>
        <v>88839</v>
      </c>
      <c r="F82" s="589">
        <f>SUM('3国基本508部門'!G253:G256)</f>
        <v>88634</v>
      </c>
      <c r="G82" s="589">
        <f>SUM('3国基本508部門'!H253:H256)</f>
        <v>122959</v>
      </c>
      <c r="H82" s="875">
        <f t="shared" si="2"/>
        <v>102.75955439297324</v>
      </c>
      <c r="I82" s="867">
        <f t="shared" si="3"/>
        <v>3302</v>
      </c>
      <c r="J82" s="883" t="s">
        <v>4807</v>
      </c>
    </row>
    <row r="83" spans="1:10">
      <c r="A83" s="812" t="s">
        <v>1227</v>
      </c>
      <c r="B83" s="813" t="s">
        <v>1228</v>
      </c>
      <c r="C83" s="566">
        <f>'3国基本508部門'!D257</f>
        <v>0</v>
      </c>
      <c r="D83" s="566">
        <f>'3国基本508部門'!E257</f>
        <v>0</v>
      </c>
      <c r="E83" s="566">
        <f>'3国基本508部門'!F257</f>
        <v>0</v>
      </c>
      <c r="F83" s="566">
        <f>'3国基本508部門'!G257</f>
        <v>0</v>
      </c>
      <c r="G83" s="566">
        <f>'3国基本508部門'!H257</f>
        <v>0</v>
      </c>
      <c r="H83" s="880" t="s">
        <v>4375</v>
      </c>
      <c r="I83" s="867">
        <f t="shared" si="3"/>
        <v>0</v>
      </c>
      <c r="J83" s="813"/>
    </row>
    <row r="84" spans="1:10">
      <c r="A84" s="812" t="s">
        <v>1229</v>
      </c>
      <c r="B84" s="813" t="s">
        <v>584</v>
      </c>
      <c r="C84" s="566">
        <f>SUM('3国基本508部門'!D258:D259)</f>
        <v>62882</v>
      </c>
      <c r="D84" s="566">
        <f>SUM('3国基本508部門'!E258:E259)</f>
        <v>40145</v>
      </c>
      <c r="E84" s="566">
        <f>SUM('3国基本508部門'!F258:F259)</f>
        <v>15379</v>
      </c>
      <c r="F84" s="566">
        <f>SUM('3国基本508部門'!G258:G259)</f>
        <v>15227</v>
      </c>
      <c r="G84" s="566">
        <f>SUM('3国基本508部門'!H258:H259)</f>
        <v>12666</v>
      </c>
      <c r="H84" s="876">
        <f t="shared" si="2"/>
        <v>20.14248910658058</v>
      </c>
      <c r="I84" s="867">
        <f t="shared" si="3"/>
        <v>-50216</v>
      </c>
      <c r="J84" s="813"/>
    </row>
    <row r="85" spans="1:10">
      <c r="A85" s="816" t="s">
        <v>3938</v>
      </c>
      <c r="B85" s="817" t="s">
        <v>587</v>
      </c>
      <c r="C85" s="591">
        <f>SUM('3国基本508部門'!D260:D264)</f>
        <v>109287</v>
      </c>
      <c r="D85" s="591">
        <f>SUM('3国基本508部門'!E260:E264)</f>
        <v>104159</v>
      </c>
      <c r="E85" s="591">
        <f>SUM('3国基本508部門'!F260:F264)</f>
        <v>137135</v>
      </c>
      <c r="F85" s="591">
        <f>SUM('3国基本508部門'!G260:G264)</f>
        <v>165599</v>
      </c>
      <c r="G85" s="591">
        <f>SUM('3国基本508部門'!H260:H264)</f>
        <v>140978</v>
      </c>
      <c r="H85" s="877">
        <f t="shared" si="2"/>
        <v>128.99795950113005</v>
      </c>
      <c r="I85" s="867">
        <f t="shared" si="3"/>
        <v>31691</v>
      </c>
      <c r="J85" s="817"/>
    </row>
    <row r="86" spans="1:10">
      <c r="A86" s="814" t="s">
        <v>1231</v>
      </c>
      <c r="B86" s="815" t="s">
        <v>591</v>
      </c>
      <c r="C86" s="589">
        <f>'3国基本508部門'!D265</f>
        <v>218996</v>
      </c>
      <c r="D86" s="589">
        <f>'3国基本508部門'!E265</f>
        <v>178239</v>
      </c>
      <c r="E86" s="589">
        <f>'3国基本508部門'!F265</f>
        <v>140606</v>
      </c>
      <c r="F86" s="589">
        <f>'3国基本508部門'!G265</f>
        <v>91376</v>
      </c>
      <c r="G86" s="589">
        <f>'3国基本508部門'!H265</f>
        <v>86413</v>
      </c>
      <c r="H86" s="875">
        <f t="shared" si="2"/>
        <v>39.458711574640631</v>
      </c>
      <c r="I86" s="870">
        <f t="shared" si="3"/>
        <v>-132583</v>
      </c>
      <c r="J86" s="883" t="s">
        <v>4808</v>
      </c>
    </row>
    <row r="87" spans="1:10">
      <c r="A87" s="812" t="s">
        <v>1232</v>
      </c>
      <c r="B87" s="813" t="s">
        <v>592</v>
      </c>
      <c r="C87" s="566">
        <f>'3国基本508部門'!D266</f>
        <v>82224</v>
      </c>
      <c r="D87" s="566">
        <f>'3国基本508部門'!E266</f>
        <v>53245</v>
      </c>
      <c r="E87" s="566">
        <f>'3国基本508部門'!F266</f>
        <v>59654</v>
      </c>
      <c r="F87" s="566">
        <f>'3国基本508部門'!G266</f>
        <v>34383</v>
      </c>
      <c r="G87" s="566">
        <f>'3国基本508部門'!H266</f>
        <v>40207</v>
      </c>
      <c r="H87" s="876">
        <f t="shared" si="2"/>
        <v>48.89934812220276</v>
      </c>
      <c r="I87" s="867">
        <f t="shared" si="3"/>
        <v>-42017</v>
      </c>
      <c r="J87" s="813"/>
    </row>
    <row r="88" spans="1:10">
      <c r="A88" s="812" t="s">
        <v>1233</v>
      </c>
      <c r="B88" s="813" t="s">
        <v>3939</v>
      </c>
      <c r="C88" s="566">
        <f>'3国基本508部門'!D267</f>
        <v>167218</v>
      </c>
      <c r="D88" s="566">
        <f>'3国基本508部門'!E267</f>
        <v>171674</v>
      </c>
      <c r="E88" s="566">
        <f>'3国基本508部門'!F267</f>
        <v>157827</v>
      </c>
      <c r="F88" s="566">
        <f>'3国基本508部門'!G267</f>
        <v>108460</v>
      </c>
      <c r="G88" s="566">
        <f>'3国基本508部門'!H267</f>
        <v>115225</v>
      </c>
      <c r="H88" s="876">
        <f t="shared" si="2"/>
        <v>68.907055460536554</v>
      </c>
      <c r="I88" s="867">
        <f t="shared" si="3"/>
        <v>-51993</v>
      </c>
      <c r="J88" s="813"/>
    </row>
    <row r="89" spans="1:10">
      <c r="A89" s="816" t="s">
        <v>1235</v>
      </c>
      <c r="B89" s="817" t="s">
        <v>1236</v>
      </c>
      <c r="C89" s="591">
        <f>SUM('3国基本508部門'!D268:D275)</f>
        <v>354505</v>
      </c>
      <c r="D89" s="591">
        <f>SUM('3国基本508部門'!E268:E275)</f>
        <v>356520</v>
      </c>
      <c r="E89" s="591">
        <f>SUM('3国基本508部門'!F268:F275)</f>
        <v>394248</v>
      </c>
      <c r="F89" s="591">
        <f>SUM('3国基本508部門'!G268:G275)</f>
        <v>342908</v>
      </c>
      <c r="G89" s="591">
        <f>SUM('3国基本508部門'!H268:H275)</f>
        <v>396588</v>
      </c>
      <c r="H89" s="877">
        <f t="shared" si="2"/>
        <v>111.87091860481517</v>
      </c>
      <c r="I89" s="868">
        <f t="shared" si="3"/>
        <v>42083</v>
      </c>
      <c r="J89" s="817"/>
    </row>
    <row r="90" spans="1:10">
      <c r="A90" s="814" t="s">
        <v>3940</v>
      </c>
      <c r="B90" s="815" t="s">
        <v>3941</v>
      </c>
      <c r="C90" s="589">
        <f>SUM('3国基本508部門'!D276:D278)</f>
        <v>648182</v>
      </c>
      <c r="D90" s="589">
        <f>SUM('3国基本508部門'!E276:E278)</f>
        <v>532295</v>
      </c>
      <c r="E90" s="589">
        <f>SUM('3国基本508部門'!F276:F278)</f>
        <v>462792</v>
      </c>
      <c r="F90" s="589">
        <f>SUM('3国基本508部門'!G276:G278)</f>
        <v>498533</v>
      </c>
      <c r="G90" s="589">
        <f>SUM('3国基本508部門'!H276:H278)</f>
        <v>667260</v>
      </c>
      <c r="H90" s="875">
        <f t="shared" si="2"/>
        <v>102.9433091323116</v>
      </c>
      <c r="I90" s="867">
        <f t="shared" si="3"/>
        <v>19078</v>
      </c>
      <c r="J90" s="883" t="s">
        <v>2636</v>
      </c>
    </row>
    <row r="91" spans="1:10">
      <c r="A91" s="812" t="s">
        <v>3942</v>
      </c>
      <c r="B91" s="813" t="s">
        <v>3943</v>
      </c>
      <c r="C91" s="566">
        <f>'3国基本508部門'!D279</f>
        <v>234783.06922101369</v>
      </c>
      <c r="D91" s="566">
        <f>'3国基本508部門'!E279</f>
        <v>175596</v>
      </c>
      <c r="E91" s="566">
        <f>'3国基本508部門'!F279</f>
        <v>205323</v>
      </c>
      <c r="F91" s="566">
        <f>'3国基本508部門'!G279</f>
        <v>273626</v>
      </c>
      <c r="G91" s="566">
        <f>'3国基本508部門'!H279</f>
        <v>210585</v>
      </c>
      <c r="H91" s="876">
        <f t="shared" si="2"/>
        <v>89.693435177715159</v>
      </c>
      <c r="I91" s="867">
        <f t="shared" si="3"/>
        <v>-24198.069221013691</v>
      </c>
      <c r="J91" s="813"/>
    </row>
    <row r="92" spans="1:10">
      <c r="A92" s="812" t="s">
        <v>3944</v>
      </c>
      <c r="B92" s="813" t="s">
        <v>604</v>
      </c>
      <c r="C92" s="566">
        <f>'3国基本508部門'!D280</f>
        <v>86204</v>
      </c>
      <c r="D92" s="566">
        <f>'3国基本508部門'!E280</f>
        <v>72050</v>
      </c>
      <c r="E92" s="566">
        <f>'3国基本508部門'!F280</f>
        <v>70719</v>
      </c>
      <c r="F92" s="566">
        <f>'3国基本508部門'!G280</f>
        <v>76427</v>
      </c>
      <c r="G92" s="566">
        <f>'3国基本508部門'!H280</f>
        <v>82912</v>
      </c>
      <c r="H92" s="876">
        <f t="shared" si="2"/>
        <v>96.18115168669668</v>
      </c>
      <c r="I92" s="867">
        <f t="shared" si="3"/>
        <v>-3292</v>
      </c>
      <c r="J92" s="813"/>
    </row>
    <row r="93" spans="1:10">
      <c r="A93" s="812" t="s">
        <v>3945</v>
      </c>
      <c r="B93" s="813" t="s">
        <v>605</v>
      </c>
      <c r="C93" s="566">
        <f>'3国基本508部門'!D281</f>
        <v>26870</v>
      </c>
      <c r="D93" s="566">
        <f>'3国基本508部門'!E281</f>
        <v>9968</v>
      </c>
      <c r="E93" s="566">
        <f>'3国基本508部門'!F281</f>
        <v>6824</v>
      </c>
      <c r="F93" s="566">
        <f>'3国基本508部門'!G281</f>
        <v>4008</v>
      </c>
      <c r="G93" s="566">
        <f>'3国基本508部門'!H281</f>
        <v>5854</v>
      </c>
      <c r="H93" s="876">
        <f t="shared" si="2"/>
        <v>21.786378861183476</v>
      </c>
      <c r="I93" s="867">
        <f t="shared" si="3"/>
        <v>-21016</v>
      </c>
      <c r="J93" s="813"/>
    </row>
    <row r="94" spans="1:10">
      <c r="A94" s="816" t="s">
        <v>3946</v>
      </c>
      <c r="B94" s="817" t="s">
        <v>3947</v>
      </c>
      <c r="C94" s="591">
        <f>SUM('3国基本508部門'!D282:D284)</f>
        <v>153961</v>
      </c>
      <c r="D94" s="591">
        <f>SUM('3国基本508部門'!E282:E284)</f>
        <v>123266</v>
      </c>
      <c r="E94" s="591">
        <f>SUM('3国基本508部門'!F282:F284)</f>
        <v>134812</v>
      </c>
      <c r="F94" s="591">
        <f>SUM('3国基本508部門'!G282:G284)</f>
        <v>88173</v>
      </c>
      <c r="G94" s="591">
        <f>SUM('3国基本508部門'!H282:H284)</f>
        <v>111837</v>
      </c>
      <c r="H94" s="877">
        <f t="shared" si="2"/>
        <v>72.639824371106968</v>
      </c>
      <c r="I94" s="867">
        <f t="shared" si="3"/>
        <v>-42124</v>
      </c>
      <c r="J94" s="817"/>
    </row>
    <row r="95" spans="1:10">
      <c r="A95" s="814" t="s">
        <v>1237</v>
      </c>
      <c r="B95" s="815" t="s">
        <v>755</v>
      </c>
      <c r="C95" s="589">
        <f>'3国基本508部門'!D285</f>
        <v>22123</v>
      </c>
      <c r="D95" s="589">
        <f>'3国基本508部門'!E285</f>
        <v>19363</v>
      </c>
      <c r="E95" s="589">
        <f>'3国基本508部門'!F285</f>
        <v>34420</v>
      </c>
      <c r="F95" s="589">
        <f>'3国基本508部門'!G285</f>
        <v>16355</v>
      </c>
      <c r="G95" s="589">
        <f>'3国基本508部門'!H285</f>
        <v>15697</v>
      </c>
      <c r="H95" s="875">
        <f t="shared" si="2"/>
        <v>70.953306513583144</v>
      </c>
      <c r="I95" s="870">
        <f t="shared" si="3"/>
        <v>-6426</v>
      </c>
      <c r="J95" s="883" t="s">
        <v>4809</v>
      </c>
    </row>
    <row r="96" spans="1:10">
      <c r="A96" s="812" t="s">
        <v>1239</v>
      </c>
      <c r="B96" s="813" t="s">
        <v>754</v>
      </c>
      <c r="C96" s="566">
        <f>'3国基本508部門'!D286</f>
        <v>315113</v>
      </c>
      <c r="D96" s="566">
        <f>'3国基本508部門'!E286</f>
        <v>207864</v>
      </c>
      <c r="E96" s="566">
        <f>'3国基本508部門'!F286</f>
        <v>286691</v>
      </c>
      <c r="F96" s="566">
        <f>'3国基本508部門'!G286</f>
        <v>335446</v>
      </c>
      <c r="G96" s="566">
        <f>'3国基本508部門'!H286</f>
        <v>344440</v>
      </c>
      <c r="H96" s="876">
        <f t="shared" si="2"/>
        <v>109.30682009310945</v>
      </c>
      <c r="I96" s="867">
        <f t="shared" si="3"/>
        <v>29327</v>
      </c>
      <c r="J96" s="813"/>
    </row>
    <row r="97" spans="1:10">
      <c r="A97" s="812" t="s">
        <v>1240</v>
      </c>
      <c r="B97" s="813" t="s">
        <v>613</v>
      </c>
      <c r="C97" s="566">
        <f>'3国基本508部門'!D287</f>
        <v>26444</v>
      </c>
      <c r="D97" s="566">
        <f>'3国基本508部門'!E287</f>
        <v>19278</v>
      </c>
      <c r="E97" s="566">
        <f>'3国基本508部門'!F287</f>
        <v>18467</v>
      </c>
      <c r="F97" s="566">
        <f>'3国基本508部門'!G287</f>
        <v>13633</v>
      </c>
      <c r="G97" s="566">
        <f>'3国基本508部門'!H287</f>
        <v>17698</v>
      </c>
      <c r="H97" s="876">
        <f t="shared" si="2"/>
        <v>66.926334896384816</v>
      </c>
      <c r="I97" s="867">
        <f t="shared" si="3"/>
        <v>-8746</v>
      </c>
      <c r="J97" s="813"/>
    </row>
    <row r="98" spans="1:10">
      <c r="A98" s="812" t="s">
        <v>3948</v>
      </c>
      <c r="B98" s="813" t="s">
        <v>3949</v>
      </c>
      <c r="C98" s="566">
        <f>SUM('3国基本508部門'!D288:D292)</f>
        <v>87903</v>
      </c>
      <c r="D98" s="566">
        <f>SUM('3国基本508部門'!E288:E292)</f>
        <v>62801</v>
      </c>
      <c r="E98" s="566">
        <f>SUM('3国基本508部門'!F288:F292)</f>
        <v>61312</v>
      </c>
      <c r="F98" s="566">
        <f>SUM('3国基本508部門'!G288:G292)</f>
        <v>20818</v>
      </c>
      <c r="G98" s="566">
        <f>SUM('3国基本508部門'!H288:H292)</f>
        <v>34291</v>
      </c>
      <c r="H98" s="876">
        <f t="shared" si="2"/>
        <v>39.010045163418766</v>
      </c>
      <c r="I98" s="867">
        <f t="shared" si="3"/>
        <v>-53612</v>
      </c>
      <c r="J98" s="813"/>
    </row>
    <row r="99" spans="1:10">
      <c r="A99" s="812" t="s">
        <v>3950</v>
      </c>
      <c r="B99" s="813" t="s">
        <v>3951</v>
      </c>
      <c r="C99" s="566">
        <f>SUM('3国基本508部門'!D293:D295)</f>
        <v>163115</v>
      </c>
      <c r="D99" s="566">
        <f>SUM('3国基本508部門'!E293:E295)</f>
        <v>154077</v>
      </c>
      <c r="E99" s="566">
        <f>SUM('3国基本508部門'!F293:F295)</f>
        <v>160809</v>
      </c>
      <c r="F99" s="566">
        <f>SUM('3国基本508部門'!G293:G295)</f>
        <v>96689</v>
      </c>
      <c r="G99" s="566">
        <f>SUM('3国基本508部門'!H293:H295)</f>
        <v>124046</v>
      </c>
      <c r="H99" s="876">
        <f t="shared" si="2"/>
        <v>76.048186862029851</v>
      </c>
      <c r="I99" s="867">
        <f t="shared" si="3"/>
        <v>-39069</v>
      </c>
      <c r="J99" s="813"/>
    </row>
    <row r="100" spans="1:10">
      <c r="A100" s="812" t="s">
        <v>3952</v>
      </c>
      <c r="B100" s="813" t="s">
        <v>612</v>
      </c>
      <c r="C100" s="566">
        <f>SUM('3国基本508部門'!D296:D298)</f>
        <v>167162</v>
      </c>
      <c r="D100" s="566">
        <f>SUM('3国基本508部門'!E296:E298)</f>
        <v>152695</v>
      </c>
      <c r="E100" s="566">
        <f>SUM('3国基本508部門'!F296:F298)</f>
        <v>171677</v>
      </c>
      <c r="F100" s="566">
        <f>SUM('3国基本508部門'!G296:G298)</f>
        <v>150087</v>
      </c>
      <c r="G100" s="566">
        <f>SUM('3国基本508部門'!H296:H298)</f>
        <v>161413</v>
      </c>
      <c r="H100" s="876">
        <f t="shared" si="2"/>
        <v>96.560821239276876</v>
      </c>
      <c r="I100" s="867">
        <f t="shared" si="3"/>
        <v>-5749</v>
      </c>
      <c r="J100" s="813"/>
    </row>
    <row r="101" spans="1:10">
      <c r="A101" s="812" t="s">
        <v>3953</v>
      </c>
      <c r="B101" s="813" t="s">
        <v>614</v>
      </c>
      <c r="C101" s="566">
        <f>'3国基本508部門'!D299</f>
        <v>3071</v>
      </c>
      <c r="D101" s="566">
        <f>'3国基本508部門'!E299</f>
        <v>4497</v>
      </c>
      <c r="E101" s="566">
        <f>'3国基本508部門'!F299</f>
        <v>20723</v>
      </c>
      <c r="F101" s="566">
        <f>'3国基本508部門'!G299</f>
        <v>9723</v>
      </c>
      <c r="G101" s="566">
        <f>'3国基本508部門'!H299</f>
        <v>25634</v>
      </c>
      <c r="H101" s="876">
        <f t="shared" si="2"/>
        <v>834.71182025398889</v>
      </c>
      <c r="I101" s="867">
        <f t="shared" si="3"/>
        <v>22563</v>
      </c>
      <c r="J101" s="813"/>
    </row>
    <row r="102" spans="1:10">
      <c r="A102" s="816" t="s">
        <v>1241</v>
      </c>
      <c r="B102" s="817" t="s">
        <v>3954</v>
      </c>
      <c r="C102" s="591">
        <f>SUM('3国基本508部門'!D300:D303)</f>
        <v>118204</v>
      </c>
      <c r="D102" s="591">
        <f>SUM('3国基本508部門'!E300:E303)</f>
        <v>122707</v>
      </c>
      <c r="E102" s="591">
        <f>SUM('3国基本508部門'!F300:F303)</f>
        <v>147333</v>
      </c>
      <c r="F102" s="591">
        <f>SUM('3国基本508部門'!G300:G303)</f>
        <v>121480</v>
      </c>
      <c r="G102" s="591">
        <f>SUM('3国基本508部門'!H300:H303)</f>
        <v>140082</v>
      </c>
      <c r="H102" s="877">
        <f t="shared" si="2"/>
        <v>118.50867990930934</v>
      </c>
      <c r="I102" s="868">
        <f t="shared" si="3"/>
        <v>21878</v>
      </c>
      <c r="J102" s="817"/>
    </row>
    <row r="103" spans="1:10">
      <c r="A103" s="814" t="s">
        <v>1251</v>
      </c>
      <c r="B103" s="815" t="s">
        <v>1252</v>
      </c>
      <c r="C103" s="589">
        <f>SUM('3国基本508部門'!D304:D305)</f>
        <v>48904</v>
      </c>
      <c r="D103" s="589">
        <f>SUM('3国基本508部門'!E304:E305)</f>
        <v>64146</v>
      </c>
      <c r="E103" s="589">
        <f>SUM('3国基本508部門'!F304:F305)</f>
        <v>63656</v>
      </c>
      <c r="F103" s="589">
        <f>SUM('3国基本508部門'!G304:G305)</f>
        <v>30114</v>
      </c>
      <c r="G103" s="589">
        <f>SUM('3国基本508部門'!H304:H305)</f>
        <v>109190</v>
      </c>
      <c r="H103" s="875">
        <f t="shared" si="2"/>
        <v>223.27416980206118</v>
      </c>
      <c r="I103" s="867">
        <f t="shared" si="3"/>
        <v>60286</v>
      </c>
      <c r="J103" s="883" t="s">
        <v>4810</v>
      </c>
    </row>
    <row r="104" spans="1:10">
      <c r="A104" s="812" t="s">
        <v>1253</v>
      </c>
      <c r="B104" s="813" t="s">
        <v>3955</v>
      </c>
      <c r="C104" s="566">
        <f>SUM('3国基本508部門'!D306:D308)</f>
        <v>42485</v>
      </c>
      <c r="D104" s="566">
        <f>SUM('3国基本508部門'!E306:E308)</f>
        <v>59666</v>
      </c>
      <c r="E104" s="566">
        <f>SUM('3国基本508部門'!F306:F308)</f>
        <v>101232</v>
      </c>
      <c r="F104" s="566">
        <f>SUM('3国基本508部門'!G306:G308)</f>
        <v>89090</v>
      </c>
      <c r="G104" s="566">
        <f>SUM('3国基本508部門'!H306:H308)</f>
        <v>56240</v>
      </c>
      <c r="H104" s="876">
        <f t="shared" si="2"/>
        <v>132.37613275273625</v>
      </c>
      <c r="I104" s="867">
        <f t="shared" si="3"/>
        <v>13755</v>
      </c>
      <c r="J104" s="813"/>
    </row>
    <row r="105" spans="1:10">
      <c r="A105" s="812" t="s">
        <v>3956</v>
      </c>
      <c r="B105" s="813" t="s">
        <v>3957</v>
      </c>
      <c r="C105" s="566">
        <f>'3国基本508部門'!D309</f>
        <v>39848</v>
      </c>
      <c r="D105" s="566">
        <f>'3国基本508部門'!E309</f>
        <v>30228</v>
      </c>
      <c r="E105" s="566">
        <f>'3国基本508部門'!F309</f>
        <v>35373</v>
      </c>
      <c r="F105" s="566">
        <f>'3国基本508部門'!G309</f>
        <v>32182</v>
      </c>
      <c r="G105" s="566">
        <f>'3国基本508部門'!H309</f>
        <v>46691</v>
      </c>
      <c r="H105" s="876">
        <f t="shared" si="2"/>
        <v>117.1727564746035</v>
      </c>
      <c r="I105" s="867">
        <f t="shared" si="3"/>
        <v>6843</v>
      </c>
      <c r="J105" s="813"/>
    </row>
    <row r="106" spans="1:10">
      <c r="A106" s="812" t="s">
        <v>3958</v>
      </c>
      <c r="B106" s="813" t="s">
        <v>648</v>
      </c>
      <c r="C106" s="566">
        <f>'3国基本508部門'!D310</f>
        <v>11508</v>
      </c>
      <c r="D106" s="566">
        <f>'3国基本508部門'!E310</f>
        <v>13362</v>
      </c>
      <c r="E106" s="566">
        <f>'3国基本508部門'!F310</f>
        <v>13699</v>
      </c>
      <c r="F106" s="566">
        <f>'3国基本508部門'!G310</f>
        <v>25565</v>
      </c>
      <c r="G106" s="566">
        <f>'3国基本508部門'!H310</f>
        <v>18467</v>
      </c>
      <c r="H106" s="876">
        <f t="shared" si="2"/>
        <v>160.47097671185261</v>
      </c>
      <c r="I106" s="867">
        <f t="shared" si="3"/>
        <v>6959</v>
      </c>
      <c r="J106" s="813"/>
    </row>
    <row r="107" spans="1:10">
      <c r="A107" s="812" t="s">
        <v>3959</v>
      </c>
      <c r="B107" s="813" t="s">
        <v>3960</v>
      </c>
      <c r="C107" s="566">
        <f>'3国基本508部門'!D311</f>
        <v>6692</v>
      </c>
      <c r="D107" s="566">
        <f>'3国基本508部門'!E311</f>
        <v>9660</v>
      </c>
      <c r="E107" s="566">
        <f>'3国基本508部門'!F311</f>
        <v>3907</v>
      </c>
      <c r="F107" s="566">
        <f>'3国基本508部門'!G311</f>
        <v>2353</v>
      </c>
      <c r="G107" s="566">
        <f>'3国基本508部門'!H311</f>
        <v>1379</v>
      </c>
      <c r="H107" s="876">
        <f t="shared" si="2"/>
        <v>20.606694560669457</v>
      </c>
      <c r="I107" s="867">
        <f t="shared" si="3"/>
        <v>-5313</v>
      </c>
      <c r="J107" s="813"/>
    </row>
    <row r="108" spans="1:10">
      <c r="A108" s="816" t="s">
        <v>3961</v>
      </c>
      <c r="B108" s="817" t="s">
        <v>655</v>
      </c>
      <c r="C108" s="591">
        <f>'3国基本508部門'!D312</f>
        <v>7076</v>
      </c>
      <c r="D108" s="591">
        <f>'3国基本508部門'!E312</f>
        <v>4953</v>
      </c>
      <c r="E108" s="591">
        <f>'3国基本508部門'!F312</f>
        <v>7182</v>
      </c>
      <c r="F108" s="591">
        <f>'3国基本508部門'!G312</f>
        <v>1709</v>
      </c>
      <c r="G108" s="591">
        <f>'3国基本508部門'!H312</f>
        <v>2070</v>
      </c>
      <c r="H108" s="877">
        <f t="shared" si="2"/>
        <v>29.253815715093275</v>
      </c>
      <c r="I108" s="867">
        <f t="shared" si="3"/>
        <v>-5006</v>
      </c>
      <c r="J108" s="817"/>
    </row>
    <row r="109" spans="1:10">
      <c r="A109" s="814" t="s">
        <v>1255</v>
      </c>
      <c r="B109" s="815" t="s">
        <v>3962</v>
      </c>
      <c r="C109" s="589">
        <f>SUM('3国基本508部門'!D313:D317)</f>
        <v>307606</v>
      </c>
      <c r="D109" s="589">
        <f>SUM('3国基本508部門'!E313:E317)</f>
        <v>420511</v>
      </c>
      <c r="E109" s="589">
        <f>SUM('3国基本508部門'!F313:F317)</f>
        <v>446695</v>
      </c>
      <c r="F109" s="589">
        <f>SUM('3国基本508部門'!G313:G317)</f>
        <v>283205</v>
      </c>
      <c r="G109" s="589">
        <f>SUM('3国基本508部門'!H313:H317)</f>
        <v>220108</v>
      </c>
      <c r="H109" s="875">
        <f t="shared" si="2"/>
        <v>71.555171225528753</v>
      </c>
      <c r="I109" s="870">
        <f t="shared" si="3"/>
        <v>-87498</v>
      </c>
      <c r="J109" s="883" t="s">
        <v>2705</v>
      </c>
    </row>
    <row r="110" spans="1:10">
      <c r="A110" s="816" t="s">
        <v>3963</v>
      </c>
      <c r="B110" s="817" t="s">
        <v>808</v>
      </c>
      <c r="C110" s="591">
        <f>SUM('3国基本508部門'!D318:D320)</f>
        <v>131885</v>
      </c>
      <c r="D110" s="591">
        <f>SUM('3国基本508部門'!E318:E320)</f>
        <v>165555</v>
      </c>
      <c r="E110" s="591">
        <f>SUM('3国基本508部門'!F318:F320)</f>
        <v>339705</v>
      </c>
      <c r="F110" s="591">
        <f>SUM('3国基本508部門'!G318:G320)</f>
        <v>65912</v>
      </c>
      <c r="G110" s="591">
        <f>SUM('3国基本508部門'!H318:H320)</f>
        <v>100152</v>
      </c>
      <c r="H110" s="877">
        <f t="shared" si="2"/>
        <v>75.938886150813218</v>
      </c>
      <c r="I110" s="868">
        <f t="shared" si="3"/>
        <v>-31733</v>
      </c>
      <c r="J110" s="817"/>
    </row>
    <row r="111" spans="1:10">
      <c r="A111" s="814" t="s">
        <v>1256</v>
      </c>
      <c r="B111" s="815" t="s">
        <v>3964</v>
      </c>
      <c r="C111" s="589">
        <f>SUM('3国基本508部門'!D321:D327)</f>
        <v>672563</v>
      </c>
      <c r="D111" s="589">
        <f>SUM('3国基本508部門'!E321:E327)</f>
        <v>687654</v>
      </c>
      <c r="E111" s="589">
        <f>SUM('3国基本508部門'!F321:F327)</f>
        <v>701055</v>
      </c>
      <c r="F111" s="589">
        <f>SUM('3国基本508部門'!G321:G327)</f>
        <v>910768</v>
      </c>
      <c r="G111" s="589">
        <f>SUM('3国基本508部門'!H321:H327)</f>
        <v>914462</v>
      </c>
      <c r="H111" s="875">
        <f t="shared" si="2"/>
        <v>135.96674214906261</v>
      </c>
      <c r="I111" s="867">
        <f t="shared" si="3"/>
        <v>241899</v>
      </c>
      <c r="J111" s="883" t="s">
        <v>4811</v>
      </c>
    </row>
    <row r="112" spans="1:10">
      <c r="A112" s="812" t="s">
        <v>1257</v>
      </c>
      <c r="B112" s="813" t="s">
        <v>3965</v>
      </c>
      <c r="C112" s="566">
        <f>SUM('3国基本508部門'!D328:D329)</f>
        <v>144449</v>
      </c>
      <c r="D112" s="566">
        <f>SUM('3国基本508部門'!E328:E329)</f>
        <v>147991</v>
      </c>
      <c r="E112" s="566">
        <f>SUM('3国基本508部門'!F328:F329)</f>
        <v>132237</v>
      </c>
      <c r="F112" s="566">
        <f>SUM('3国基本508部門'!G328:G329)</f>
        <v>71899</v>
      </c>
      <c r="G112" s="566">
        <f>SUM('3国基本508部門'!H328:H329)</f>
        <v>88281</v>
      </c>
      <c r="H112" s="876">
        <f t="shared" si="2"/>
        <v>61.115687889843471</v>
      </c>
      <c r="I112" s="867">
        <f t="shared" si="3"/>
        <v>-56168</v>
      </c>
      <c r="J112" s="813"/>
    </row>
    <row r="113" spans="1:10">
      <c r="A113" s="812" t="s">
        <v>1258</v>
      </c>
      <c r="B113" s="813" t="s">
        <v>801</v>
      </c>
      <c r="C113" s="566">
        <f>'3国基本508部門'!D330</f>
        <v>57871</v>
      </c>
      <c r="D113" s="566">
        <f>'3国基本508部門'!E330</f>
        <v>97359</v>
      </c>
      <c r="E113" s="566">
        <f>'3国基本508部門'!F330</f>
        <v>18773</v>
      </c>
      <c r="F113" s="566">
        <f>'3国基本508部門'!G330</f>
        <v>17774</v>
      </c>
      <c r="G113" s="566">
        <f>'3国基本508部門'!H330</f>
        <v>30196</v>
      </c>
      <c r="H113" s="876">
        <f t="shared" si="2"/>
        <v>52.178120302051113</v>
      </c>
      <c r="I113" s="867">
        <f t="shared" si="3"/>
        <v>-27675</v>
      </c>
      <c r="J113" s="813"/>
    </row>
    <row r="114" spans="1:10">
      <c r="A114" s="812" t="s">
        <v>3966</v>
      </c>
      <c r="B114" s="813" t="s">
        <v>802</v>
      </c>
      <c r="C114" s="566">
        <f>'3国基本508部門'!D331</f>
        <v>51593</v>
      </c>
      <c r="D114" s="566">
        <f>'3国基本508部門'!E331</f>
        <v>47461</v>
      </c>
      <c r="E114" s="566">
        <f>'3国基本508部門'!F331</f>
        <v>42100</v>
      </c>
      <c r="F114" s="566">
        <f>'3国基本508部門'!G331</f>
        <v>45638</v>
      </c>
      <c r="G114" s="566">
        <f>'3国基本508部門'!H331</f>
        <v>80489</v>
      </c>
      <c r="H114" s="876">
        <f t="shared" si="2"/>
        <v>156.00759792995174</v>
      </c>
      <c r="I114" s="867">
        <f t="shared" si="3"/>
        <v>28896</v>
      </c>
      <c r="J114" s="813"/>
    </row>
    <row r="115" spans="1:10">
      <c r="A115" s="816" t="s">
        <v>3967</v>
      </c>
      <c r="B115" s="817" t="s">
        <v>3968</v>
      </c>
      <c r="C115" s="591">
        <f>SUM('3国基本508部門'!D332:D335)</f>
        <v>244060</v>
      </c>
      <c r="D115" s="591">
        <f>SUM('3国基本508部門'!E332:E335)</f>
        <v>376441</v>
      </c>
      <c r="E115" s="591">
        <f>SUM('3国基本508部門'!F332:F335)</f>
        <v>320352</v>
      </c>
      <c r="F115" s="591">
        <f>SUM('3国基本508部門'!G332:G335)</f>
        <v>184987</v>
      </c>
      <c r="G115" s="591">
        <f>SUM('3国基本508部門'!H332:H335)</f>
        <v>413917</v>
      </c>
      <c r="H115" s="877">
        <f t="shared" si="2"/>
        <v>169.59641071867571</v>
      </c>
      <c r="I115" s="867">
        <f t="shared" si="3"/>
        <v>169857</v>
      </c>
      <c r="J115" s="817"/>
    </row>
    <row r="116" spans="1:10">
      <c r="A116" s="814" t="s">
        <v>1259</v>
      </c>
      <c r="B116" s="815" t="s">
        <v>3969</v>
      </c>
      <c r="C116" s="589">
        <f>SUM('3国基本508部門'!D336:D340)</f>
        <v>186941</v>
      </c>
      <c r="D116" s="589">
        <f>SUM('3国基本508部門'!E336:E340)</f>
        <v>450826</v>
      </c>
      <c r="E116" s="589">
        <f>SUM('3国基本508部門'!F336:F340)</f>
        <v>298467</v>
      </c>
      <c r="F116" s="589">
        <f>SUM('3国基本508部門'!G336:G340)</f>
        <v>372395</v>
      </c>
      <c r="G116" s="589">
        <f>SUM('3国基本508部門'!H336:H340)</f>
        <v>396010</v>
      </c>
      <c r="H116" s="875">
        <f t="shared" si="2"/>
        <v>211.83688971386692</v>
      </c>
      <c r="I116" s="870">
        <f t="shared" si="3"/>
        <v>209069</v>
      </c>
      <c r="J116" s="883" t="s">
        <v>3543</v>
      </c>
    </row>
    <row r="117" spans="1:10">
      <c r="A117" s="812" t="s">
        <v>3545</v>
      </c>
      <c r="B117" s="813" t="s">
        <v>3970</v>
      </c>
      <c r="C117" s="566">
        <f>SUM('3国基本508部門'!D341:D342)</f>
        <v>172781</v>
      </c>
      <c r="D117" s="566">
        <f>SUM('3国基本508部門'!E341:E342)</f>
        <v>199904</v>
      </c>
      <c r="E117" s="566">
        <f>SUM('3国基本508部門'!F341:F342)</f>
        <v>211203</v>
      </c>
      <c r="F117" s="566">
        <f>SUM('3国基本508部門'!G341:G342)</f>
        <v>175305</v>
      </c>
      <c r="G117" s="566">
        <f>SUM('3国基本508部門'!H341:H342)</f>
        <v>70728</v>
      </c>
      <c r="H117" s="876">
        <f t="shared" si="2"/>
        <v>40.93505651663088</v>
      </c>
      <c r="I117" s="867">
        <f t="shared" si="3"/>
        <v>-102053</v>
      </c>
      <c r="J117" s="813"/>
    </row>
    <row r="118" spans="1:10">
      <c r="A118" s="816" t="s">
        <v>1260</v>
      </c>
      <c r="B118" s="817" t="s">
        <v>3971</v>
      </c>
      <c r="C118" s="591">
        <f>SUM('3国基本508部門'!D343:D345)</f>
        <v>125575</v>
      </c>
      <c r="D118" s="591">
        <f>SUM('3国基本508部門'!E343:E345)</f>
        <v>184649</v>
      </c>
      <c r="E118" s="591">
        <f>SUM('3国基本508部門'!F343:F345)</f>
        <v>174118</v>
      </c>
      <c r="F118" s="591">
        <f>SUM('3国基本508部門'!G343:G345)</f>
        <v>150951</v>
      </c>
      <c r="G118" s="591">
        <f>SUM('3国基本508部門'!H343:H345)</f>
        <v>121170</v>
      </c>
      <c r="H118" s="877">
        <f t="shared" si="2"/>
        <v>96.492136173601423</v>
      </c>
      <c r="I118" s="868">
        <f t="shared" si="3"/>
        <v>-4405</v>
      </c>
      <c r="J118" s="817"/>
    </row>
    <row r="119" spans="1:10">
      <c r="A119" s="814" t="s">
        <v>1261</v>
      </c>
      <c r="B119" s="815" t="s">
        <v>626</v>
      </c>
      <c r="C119" s="589">
        <f>'3国基本508部門'!D346</f>
        <v>0</v>
      </c>
      <c r="D119" s="589">
        <f>'3国基本508部門'!E346</f>
        <v>3</v>
      </c>
      <c r="E119" s="589">
        <f>'3国基本508部門'!F346</f>
        <v>0</v>
      </c>
      <c r="F119" s="589">
        <f>'3国基本508部門'!G346</f>
        <v>0</v>
      </c>
      <c r="G119" s="589">
        <f>'3国基本508部門'!H346</f>
        <v>0</v>
      </c>
      <c r="H119" s="878" t="s">
        <v>4375</v>
      </c>
      <c r="I119" s="867">
        <f t="shared" si="3"/>
        <v>0</v>
      </c>
      <c r="J119" s="883" t="s">
        <v>4812</v>
      </c>
    </row>
    <row r="120" spans="1:10">
      <c r="A120" s="812" t="s">
        <v>1262</v>
      </c>
      <c r="B120" s="813" t="s">
        <v>627</v>
      </c>
      <c r="C120" s="566">
        <f>'3国基本508部門'!D347</f>
        <v>11077</v>
      </c>
      <c r="D120" s="566">
        <f>'3国基本508部門'!E347</f>
        <v>19509</v>
      </c>
      <c r="E120" s="566">
        <f>'3国基本508部門'!F347</f>
        <v>22871</v>
      </c>
      <c r="F120" s="566">
        <f>'3国基本508部門'!G347</f>
        <v>29158</v>
      </c>
      <c r="G120" s="566">
        <f>'3国基本508部門'!H347</f>
        <v>45640</v>
      </c>
      <c r="H120" s="876">
        <f t="shared" si="2"/>
        <v>412.02491649363549</v>
      </c>
      <c r="I120" s="867">
        <f t="shared" si="3"/>
        <v>34563</v>
      </c>
      <c r="J120" s="813"/>
    </row>
    <row r="121" spans="1:10">
      <c r="A121" s="812" t="s">
        <v>3972</v>
      </c>
      <c r="B121" s="813" t="s">
        <v>628</v>
      </c>
      <c r="C121" s="566">
        <f>'3国基本508部門'!D348</f>
        <v>77736</v>
      </c>
      <c r="D121" s="566">
        <f>'3国基本508部門'!E348</f>
        <v>100150</v>
      </c>
      <c r="E121" s="566">
        <f>'3国基本508部門'!F348</f>
        <v>109338</v>
      </c>
      <c r="F121" s="566">
        <f>'3国基本508部門'!G348</f>
        <v>91913</v>
      </c>
      <c r="G121" s="566">
        <f>'3国基本508部門'!H348</f>
        <v>126909</v>
      </c>
      <c r="H121" s="876">
        <f t="shared" si="2"/>
        <v>163.25640629824022</v>
      </c>
      <c r="I121" s="867">
        <f t="shared" si="3"/>
        <v>49173</v>
      </c>
      <c r="J121" s="813"/>
    </row>
    <row r="122" spans="1:10">
      <c r="A122" s="812" t="s">
        <v>1263</v>
      </c>
      <c r="B122" s="813" t="s">
        <v>3973</v>
      </c>
      <c r="C122" s="566">
        <f>SUM('3国基本508部門'!D349:D350)</f>
        <v>221102</v>
      </c>
      <c r="D122" s="566">
        <f>SUM('3国基本508部門'!E349:E350)</f>
        <v>208383</v>
      </c>
      <c r="E122" s="566">
        <f>SUM('3国基本508部門'!F349:F350)</f>
        <v>385298</v>
      </c>
      <c r="F122" s="566">
        <f>SUM('3国基本508部門'!G349:G350)</f>
        <v>217467</v>
      </c>
      <c r="G122" s="566">
        <f>SUM('3国基本508部門'!H349:H350)</f>
        <v>299889</v>
      </c>
      <c r="H122" s="876">
        <f t="shared" si="2"/>
        <v>135.63377988439726</v>
      </c>
      <c r="I122" s="867">
        <f t="shared" si="3"/>
        <v>78787</v>
      </c>
      <c r="J122" s="813"/>
    </row>
    <row r="123" spans="1:10">
      <c r="A123" s="812" t="s">
        <v>1264</v>
      </c>
      <c r="B123" s="813" t="s">
        <v>1267</v>
      </c>
      <c r="C123" s="566">
        <f>SUM('3国基本508部門'!D351:D354)</f>
        <v>272888</v>
      </c>
      <c r="D123" s="566">
        <f>SUM('3国基本508部門'!E351:E354)</f>
        <v>216073</v>
      </c>
      <c r="E123" s="566">
        <f>SUM('3国基本508部門'!F351:F354)</f>
        <v>289486</v>
      </c>
      <c r="F123" s="566">
        <f>SUM('3国基本508部門'!G351:G354)</f>
        <v>302180</v>
      </c>
      <c r="G123" s="566">
        <f>SUM('3国基本508部門'!H351:H354)</f>
        <v>312028</v>
      </c>
      <c r="H123" s="876">
        <f t="shared" si="2"/>
        <v>114.34288059570225</v>
      </c>
      <c r="I123" s="867">
        <f t="shared" si="3"/>
        <v>39140</v>
      </c>
      <c r="J123" s="813"/>
    </row>
    <row r="124" spans="1:10">
      <c r="A124" s="812" t="s">
        <v>3974</v>
      </c>
      <c r="B124" s="813" t="s">
        <v>1269</v>
      </c>
      <c r="C124" s="566">
        <f>SUM('3国基本508部門'!D355:D356)</f>
        <v>91921</v>
      </c>
      <c r="D124" s="566">
        <f>SUM('3国基本508部門'!E355:E356)</f>
        <v>129199</v>
      </c>
      <c r="E124" s="566">
        <f>SUM('3国基本508部門'!F355:F356)</f>
        <v>177638</v>
      </c>
      <c r="F124" s="566">
        <f>SUM('3国基本508部門'!G355:G356)</f>
        <v>173957</v>
      </c>
      <c r="G124" s="566">
        <f>SUM('3国基本508部門'!H355:H356)</f>
        <v>137189</v>
      </c>
      <c r="H124" s="876">
        <f t="shared" si="2"/>
        <v>149.24663569804505</v>
      </c>
      <c r="I124" s="867">
        <f t="shared" si="3"/>
        <v>45268</v>
      </c>
      <c r="J124" s="813"/>
    </row>
    <row r="125" spans="1:10">
      <c r="A125" s="812" t="s">
        <v>3975</v>
      </c>
      <c r="B125" s="813" t="s">
        <v>1271</v>
      </c>
      <c r="C125" s="566">
        <f>SUM('3国基本508部門'!D357:D358)</f>
        <v>66746</v>
      </c>
      <c r="D125" s="566">
        <f>SUM('3国基本508部門'!E357:E358)</f>
        <v>118307</v>
      </c>
      <c r="E125" s="566">
        <f>SUM('3国基本508部門'!F357:F358)</f>
        <v>115492</v>
      </c>
      <c r="F125" s="566">
        <f>SUM('3国基本508部門'!G357:G358)</f>
        <v>116393</v>
      </c>
      <c r="G125" s="566">
        <f>SUM('3国基本508部門'!H357:H358)</f>
        <v>125584</v>
      </c>
      <c r="H125" s="876">
        <f t="shared" si="2"/>
        <v>188.15209900218738</v>
      </c>
      <c r="I125" s="867">
        <f t="shared" si="3"/>
        <v>58838</v>
      </c>
      <c r="J125" s="813"/>
    </row>
    <row r="126" spans="1:10">
      <c r="A126" s="816" t="s">
        <v>3976</v>
      </c>
      <c r="B126" s="817" t="s">
        <v>1273</v>
      </c>
      <c r="C126" s="591">
        <f>SUM('3国基本508部門'!D359:D361)</f>
        <v>46876</v>
      </c>
      <c r="D126" s="591">
        <f>SUM('3国基本508部門'!E359:E361)</f>
        <v>37299</v>
      </c>
      <c r="E126" s="591">
        <f>SUM('3国基本508部門'!F359:F361)</f>
        <v>47732</v>
      </c>
      <c r="F126" s="591">
        <f>SUM('3国基本508部門'!G359:G361)</f>
        <v>29976</v>
      </c>
      <c r="G126" s="591">
        <f>SUM('3国基本508部門'!H359:H361)</f>
        <v>78929</v>
      </c>
      <c r="H126" s="877">
        <f t="shared" si="2"/>
        <v>168.37827459680861</v>
      </c>
      <c r="I126" s="867">
        <f t="shared" si="3"/>
        <v>32053</v>
      </c>
      <c r="J126" s="817"/>
    </row>
    <row r="127" spans="1:10">
      <c r="A127" s="814" t="s">
        <v>1279</v>
      </c>
      <c r="B127" s="815" t="s">
        <v>2023</v>
      </c>
      <c r="C127" s="589">
        <f>SUM('3国基本508部門'!D362:D363)</f>
        <v>73382</v>
      </c>
      <c r="D127" s="589">
        <f>SUM('3国基本508部門'!E362:E363)</f>
        <v>84292</v>
      </c>
      <c r="E127" s="589">
        <f>SUM('3国基本508部門'!F362:F363)</f>
        <v>90040</v>
      </c>
      <c r="F127" s="589">
        <f>SUM('3国基本508部門'!G362:G363)</f>
        <v>38841</v>
      </c>
      <c r="G127" s="589">
        <f>SUM('3国基本508部門'!H362:H363)</f>
        <v>59319</v>
      </c>
      <c r="H127" s="875">
        <f t="shared" si="2"/>
        <v>80.83589981194298</v>
      </c>
      <c r="I127" s="870">
        <f t="shared" si="3"/>
        <v>-14063</v>
      </c>
      <c r="J127" s="883" t="s">
        <v>2786</v>
      </c>
    </row>
    <row r="128" spans="1:10">
      <c r="A128" s="812" t="s">
        <v>1280</v>
      </c>
      <c r="B128" s="813" t="s">
        <v>649</v>
      </c>
      <c r="C128" s="566">
        <f>SUM('3国基本508部門'!D364:D370)</f>
        <v>232491</v>
      </c>
      <c r="D128" s="566">
        <f>SUM('3国基本508部門'!E364:E370)</f>
        <v>158177</v>
      </c>
      <c r="E128" s="566">
        <f>SUM('3国基本508部門'!F364:F370)</f>
        <v>144808</v>
      </c>
      <c r="F128" s="566">
        <f>SUM('3国基本508部門'!G364:G370)</f>
        <v>133907</v>
      </c>
      <c r="G128" s="566">
        <f>SUM('3国基本508部門'!H364:H370)</f>
        <v>163157</v>
      </c>
      <c r="H128" s="876">
        <f t="shared" si="2"/>
        <v>70.177770322292048</v>
      </c>
      <c r="I128" s="867">
        <f t="shared" si="3"/>
        <v>-69334</v>
      </c>
      <c r="J128" s="813"/>
    </row>
    <row r="129" spans="1:10">
      <c r="A129" s="816" t="s">
        <v>186</v>
      </c>
      <c r="B129" s="817" t="s">
        <v>656</v>
      </c>
      <c r="C129" s="591">
        <f>'3国基本508部門'!D371</f>
        <v>0</v>
      </c>
      <c r="D129" s="591">
        <f>'3国基本508部門'!E371</f>
        <v>88152</v>
      </c>
      <c r="E129" s="591">
        <f>'3国基本508部門'!F371</f>
        <v>87776</v>
      </c>
      <c r="F129" s="591">
        <f>'3国基本508部門'!G371</f>
        <v>73716</v>
      </c>
      <c r="G129" s="591">
        <f>'3国基本508部門'!H371</f>
        <v>63251</v>
      </c>
      <c r="H129" s="879" t="s">
        <v>4375</v>
      </c>
      <c r="I129" s="868">
        <f t="shared" si="3"/>
        <v>63251</v>
      </c>
      <c r="J129" s="817"/>
    </row>
    <row r="130" spans="1:10">
      <c r="A130" s="814" t="s">
        <v>1281</v>
      </c>
      <c r="B130" s="815" t="s">
        <v>1282</v>
      </c>
      <c r="C130" s="589">
        <f>SUM('3国基本508部門'!D372:D373)</f>
        <v>1619201</v>
      </c>
      <c r="D130" s="589">
        <f>SUM('3国基本508部門'!E372:E373)</f>
        <v>1055626</v>
      </c>
      <c r="E130" s="589">
        <f>SUM('3国基本508部門'!F372:F373)</f>
        <v>779534</v>
      </c>
      <c r="F130" s="589">
        <f>SUM('3国基本508部門'!G372:G373)</f>
        <v>569312</v>
      </c>
      <c r="G130" s="589">
        <f>SUM('3国基本508部門'!H372:H373)</f>
        <v>593783</v>
      </c>
      <c r="H130" s="875">
        <f t="shared" si="2"/>
        <v>36.671358281028731</v>
      </c>
      <c r="I130" s="867">
        <f t="shared" si="3"/>
        <v>-1025418</v>
      </c>
      <c r="J130" s="883" t="s">
        <v>4813</v>
      </c>
    </row>
    <row r="131" spans="1:10">
      <c r="A131" s="812" t="s">
        <v>1283</v>
      </c>
      <c r="B131" s="813" t="s">
        <v>1284</v>
      </c>
      <c r="C131" s="566">
        <f>SUM('3国基本508部門'!D374:D375)</f>
        <v>646159</v>
      </c>
      <c r="D131" s="566">
        <f>SUM('3国基本508部門'!E374:E375)</f>
        <v>517344</v>
      </c>
      <c r="E131" s="566">
        <f>SUM('3国基本508部門'!F374:F375)</f>
        <v>488228</v>
      </c>
      <c r="F131" s="566">
        <f>SUM('3国基本508部門'!G374:G375)</f>
        <v>277243</v>
      </c>
      <c r="G131" s="566">
        <f>SUM('3国基本508部門'!H374:H375)</f>
        <v>449253</v>
      </c>
      <c r="H131" s="876">
        <f t="shared" si="2"/>
        <v>69.526695441833979</v>
      </c>
      <c r="I131" s="867">
        <f t="shared" si="3"/>
        <v>-196906</v>
      </c>
      <c r="J131" s="813"/>
    </row>
    <row r="132" spans="1:10">
      <c r="A132" s="812" t="s">
        <v>1285</v>
      </c>
      <c r="B132" s="813" t="s">
        <v>657</v>
      </c>
      <c r="C132" s="566">
        <f>'3国基本508部門'!D376</f>
        <v>727339</v>
      </c>
      <c r="D132" s="566">
        <f>'3国基本508部門'!E376</f>
        <v>291647</v>
      </c>
      <c r="E132" s="566">
        <f>'3国基本508部門'!F376</f>
        <v>245617</v>
      </c>
      <c r="F132" s="566">
        <f>'3国基本508部門'!G376</f>
        <v>205370</v>
      </c>
      <c r="G132" s="566">
        <f>'3国基本508部門'!H376</f>
        <v>261108</v>
      </c>
      <c r="H132" s="876">
        <f t="shared" si="2"/>
        <v>35.899078696453785</v>
      </c>
      <c r="I132" s="867">
        <f t="shared" si="3"/>
        <v>-466231</v>
      </c>
      <c r="J132" s="813"/>
    </row>
    <row r="133" spans="1:10">
      <c r="A133" s="812" t="s">
        <v>1286</v>
      </c>
      <c r="B133" s="813" t="s">
        <v>1287</v>
      </c>
      <c r="C133" s="566">
        <f>SUM('3国基本508部門'!D377:D379)</f>
        <v>1294287</v>
      </c>
      <c r="D133" s="566">
        <f>SUM('3国基本508部門'!E377:E379)</f>
        <v>760700</v>
      </c>
      <c r="E133" s="566">
        <f>SUM('3国基本508部門'!F377:F379)</f>
        <v>519571</v>
      </c>
      <c r="F133" s="566">
        <f>SUM('3国基本508部門'!G377:G379)</f>
        <v>304450</v>
      </c>
      <c r="G133" s="566">
        <f>SUM('3国基本508部門'!H377:H379)</f>
        <v>326987</v>
      </c>
      <c r="H133" s="876">
        <f t="shared" ref="H133:H189" si="4">G133/C133*100</f>
        <v>25.263871150679872</v>
      </c>
      <c r="I133" s="867">
        <f t="shared" ref="I133:I189" si="5">G133-C133</f>
        <v>-967300</v>
      </c>
      <c r="J133" s="813"/>
    </row>
    <row r="134" spans="1:10">
      <c r="A134" s="816" t="s">
        <v>2804</v>
      </c>
      <c r="B134" s="817" t="s">
        <v>662</v>
      </c>
      <c r="C134" s="591">
        <f>SUM('3国基本508部門'!D380:D383)</f>
        <v>1147631</v>
      </c>
      <c r="D134" s="591">
        <f>SUM('3国基本508部門'!E380:E383)</f>
        <v>483900</v>
      </c>
      <c r="E134" s="591">
        <f>SUM('3国基本508部門'!F380:F383)</f>
        <v>256153</v>
      </c>
      <c r="F134" s="591">
        <f>SUM('3国基本508部門'!G380:G383)</f>
        <v>212919</v>
      </c>
      <c r="G134" s="591">
        <f>SUM('3国基本508部門'!H380:H383)</f>
        <v>221102</v>
      </c>
      <c r="H134" s="877">
        <f t="shared" si="4"/>
        <v>19.265948723936528</v>
      </c>
      <c r="I134" s="867">
        <f t="shared" si="5"/>
        <v>-926529</v>
      </c>
      <c r="J134" s="817"/>
    </row>
    <row r="135" spans="1:10">
      <c r="A135" s="814" t="s">
        <v>3977</v>
      </c>
      <c r="B135" s="815" t="s">
        <v>1290</v>
      </c>
      <c r="C135" s="589">
        <f>SUM('3国基本508部門'!D384:D385)</f>
        <v>531795</v>
      </c>
      <c r="D135" s="589">
        <f>SUM('3国基本508部門'!E384:E385)</f>
        <v>549203</v>
      </c>
      <c r="E135" s="589">
        <f>SUM('3国基本508部門'!F384:F385)</f>
        <v>586097</v>
      </c>
      <c r="F135" s="589">
        <f>SUM('3国基本508部門'!G384:G385)</f>
        <v>514166</v>
      </c>
      <c r="G135" s="589">
        <f>SUM('3国基本508部門'!H384:H385)</f>
        <v>779599</v>
      </c>
      <c r="H135" s="875">
        <f t="shared" si="4"/>
        <v>146.59765511146213</v>
      </c>
      <c r="I135" s="870">
        <f t="shared" si="5"/>
        <v>247804</v>
      </c>
      <c r="J135" s="883" t="s">
        <v>4814</v>
      </c>
    </row>
    <row r="136" spans="1:10">
      <c r="A136" s="812" t="s">
        <v>3978</v>
      </c>
      <c r="B136" s="813" t="s">
        <v>667</v>
      </c>
      <c r="C136" s="566">
        <f>'3国基本508部門'!D386</f>
        <v>142573</v>
      </c>
      <c r="D136" s="566">
        <f>'3国基本508部門'!E386</f>
        <v>171058</v>
      </c>
      <c r="E136" s="566">
        <f>'3国基本508部門'!F386</f>
        <v>160883</v>
      </c>
      <c r="F136" s="566">
        <f>'3国基本508部門'!G386</f>
        <v>279803</v>
      </c>
      <c r="G136" s="566">
        <f>'3国基本508部門'!H386</f>
        <v>311810</v>
      </c>
      <c r="H136" s="876">
        <f t="shared" si="4"/>
        <v>218.7019982745681</v>
      </c>
      <c r="I136" s="867">
        <f t="shared" si="5"/>
        <v>169237</v>
      </c>
      <c r="J136" s="813"/>
    </row>
    <row r="137" spans="1:10">
      <c r="A137" s="816" t="s">
        <v>3979</v>
      </c>
      <c r="B137" s="817" t="s">
        <v>668</v>
      </c>
      <c r="C137" s="591">
        <f>'3国基本508部門'!D387</f>
        <v>3819</v>
      </c>
      <c r="D137" s="591">
        <f>'3国基本508部門'!E387</f>
        <v>5079</v>
      </c>
      <c r="E137" s="591">
        <f>'3国基本508部門'!F387</f>
        <v>5357</v>
      </c>
      <c r="F137" s="591">
        <f>'3国基本508部門'!G387</f>
        <v>3295</v>
      </c>
      <c r="G137" s="591">
        <f>'3国基本508部門'!H387</f>
        <v>3603</v>
      </c>
      <c r="H137" s="877">
        <f t="shared" si="4"/>
        <v>94.344069128043998</v>
      </c>
      <c r="I137" s="868">
        <f t="shared" si="5"/>
        <v>-216</v>
      </c>
      <c r="J137" s="817"/>
    </row>
    <row r="138" spans="1:10">
      <c r="A138" s="823" t="s">
        <v>3980</v>
      </c>
      <c r="B138" s="824" t="s">
        <v>1294</v>
      </c>
      <c r="C138" s="581">
        <f>SUM('3国基本508部門'!D388:D390)</f>
        <v>227519</v>
      </c>
      <c r="D138" s="581">
        <f>SUM('3国基本508部門'!E388:E390)</f>
        <v>219055</v>
      </c>
      <c r="E138" s="581">
        <f>SUM('3国基本508部門'!F388:F390)</f>
        <v>211651</v>
      </c>
      <c r="F138" s="581">
        <f>SUM('3国基本508部門'!G388:G390)</f>
        <v>196003</v>
      </c>
      <c r="G138" s="581">
        <f>SUM('3国基本508部門'!H388:H390)</f>
        <v>187800</v>
      </c>
      <c r="H138" s="881">
        <f t="shared" si="4"/>
        <v>82.542556885359019</v>
      </c>
      <c r="I138" s="867">
        <f t="shared" si="5"/>
        <v>-39719</v>
      </c>
      <c r="J138" s="885" t="s">
        <v>4815</v>
      </c>
    </row>
    <row r="139" spans="1:10">
      <c r="A139" s="823" t="s">
        <v>3981</v>
      </c>
      <c r="B139" s="824" t="s">
        <v>1296</v>
      </c>
      <c r="C139" s="581">
        <f>SUM('3国基本508部門'!D391:D392)</f>
        <v>231933</v>
      </c>
      <c r="D139" s="581">
        <f>SUM('3国基本508部門'!E391:E392)</f>
        <v>147436</v>
      </c>
      <c r="E139" s="581">
        <f>SUM('3国基本508部門'!F391:F392)</f>
        <v>136192</v>
      </c>
      <c r="F139" s="581">
        <f>SUM('3国基本508部門'!G391:G392)</f>
        <v>142174</v>
      </c>
      <c r="G139" s="581">
        <f>SUM('3国基本508部門'!H391:H392)</f>
        <v>177936</v>
      </c>
      <c r="H139" s="881">
        <f t="shared" si="4"/>
        <v>76.718707557786075</v>
      </c>
      <c r="I139" s="869">
        <f t="shared" si="5"/>
        <v>-53997</v>
      </c>
      <c r="J139" s="885" t="s">
        <v>3604</v>
      </c>
    </row>
    <row r="140" spans="1:10">
      <c r="A140" s="814" t="s">
        <v>1289</v>
      </c>
      <c r="B140" s="815" t="s">
        <v>672</v>
      </c>
      <c r="C140" s="589">
        <f>'3国基本508部門'!D393</f>
        <v>1223102</v>
      </c>
      <c r="D140" s="589">
        <f>'3国基本508部門'!E393</f>
        <v>1152418</v>
      </c>
      <c r="E140" s="589">
        <f>'3国基本508部門'!F393</f>
        <v>1315922</v>
      </c>
      <c r="F140" s="589">
        <f>'3国基本508部門'!G393</f>
        <v>1356186</v>
      </c>
      <c r="G140" s="589">
        <f>'3国基本508部門'!H393</f>
        <v>1112677</v>
      </c>
      <c r="H140" s="875">
        <f t="shared" si="4"/>
        <v>90.971725988511182</v>
      </c>
      <c r="I140" s="867">
        <f t="shared" si="5"/>
        <v>-110425</v>
      </c>
      <c r="J140" s="883" t="s">
        <v>4816</v>
      </c>
    </row>
    <row r="141" spans="1:10">
      <c r="A141" s="816" t="s">
        <v>2826</v>
      </c>
      <c r="B141" s="817" t="s">
        <v>673</v>
      </c>
      <c r="C141" s="591">
        <f>'3国基本508部門'!D394</f>
        <v>1311497</v>
      </c>
      <c r="D141" s="591">
        <f>'3国基本508部門'!E394</f>
        <v>1499465</v>
      </c>
      <c r="E141" s="591">
        <f>'3国基本508部門'!F394</f>
        <v>1429572</v>
      </c>
      <c r="F141" s="591">
        <f>'3国基本508部門'!G394</f>
        <v>1473736</v>
      </c>
      <c r="G141" s="591">
        <f>'3国基本508部門'!H394</f>
        <v>1764988</v>
      </c>
      <c r="H141" s="877">
        <f t="shared" si="4"/>
        <v>134.57811950770758</v>
      </c>
      <c r="I141" s="867">
        <f t="shared" si="5"/>
        <v>453491</v>
      </c>
      <c r="J141" s="817"/>
    </row>
    <row r="142" spans="1:10">
      <c r="A142" s="814" t="s">
        <v>3982</v>
      </c>
      <c r="B142" s="815" t="s">
        <v>1300</v>
      </c>
      <c r="C142" s="589">
        <f>SUM('3国基本508部門'!D395:D398)</f>
        <v>754110</v>
      </c>
      <c r="D142" s="589">
        <f>SUM('3国基本508部門'!E395:E398)</f>
        <v>949753</v>
      </c>
      <c r="E142" s="589">
        <f>SUM('3国基本508部門'!F395:F398)</f>
        <v>1025756</v>
      </c>
      <c r="F142" s="589">
        <f>SUM('3国基本508部門'!G395:G398)</f>
        <v>667413</v>
      </c>
      <c r="G142" s="589">
        <f>SUM('3国基本508部門'!H395:H398)</f>
        <v>670220</v>
      </c>
      <c r="H142" s="875">
        <f t="shared" si="4"/>
        <v>88.875628223999144</v>
      </c>
      <c r="I142" s="870">
        <f t="shared" si="5"/>
        <v>-83890</v>
      </c>
      <c r="J142" s="883" t="s">
        <v>4817</v>
      </c>
    </row>
    <row r="143" spans="1:10">
      <c r="A143" s="816" t="s">
        <v>3983</v>
      </c>
      <c r="B143" s="817" t="s">
        <v>1302</v>
      </c>
      <c r="C143" s="591">
        <f>SUM('3国基本508部門'!D399:D400)</f>
        <v>357622</v>
      </c>
      <c r="D143" s="591">
        <f>SUM('3国基本508部門'!E399:E400)</f>
        <v>461121</v>
      </c>
      <c r="E143" s="591">
        <f>SUM('3国基本508部門'!F399:F400)</f>
        <v>455003</v>
      </c>
      <c r="F143" s="591">
        <f>SUM('3国基本508部門'!G399:G400)</f>
        <v>373338</v>
      </c>
      <c r="G143" s="591">
        <f>SUM('3国基本508部門'!H399:H400)</f>
        <v>505286</v>
      </c>
      <c r="H143" s="877">
        <f t="shared" si="4"/>
        <v>141.29052463215351</v>
      </c>
      <c r="I143" s="868">
        <f t="shared" si="5"/>
        <v>147664</v>
      </c>
      <c r="J143" s="817"/>
    </row>
    <row r="144" spans="1:10">
      <c r="A144" s="814" t="s">
        <v>3984</v>
      </c>
      <c r="B144" s="815" t="s">
        <v>1304</v>
      </c>
      <c r="C144" s="589">
        <f>SUM('3国基本508部門'!D401:D402)</f>
        <v>431208</v>
      </c>
      <c r="D144" s="589">
        <f>SUM('3国基本508部門'!E401:E402)</f>
        <v>429546</v>
      </c>
      <c r="E144" s="589">
        <f>SUM('3国基本508部門'!F401:F402)</f>
        <v>354835</v>
      </c>
      <c r="F144" s="589">
        <f>SUM('3国基本508部門'!G401:G402)</f>
        <v>416622</v>
      </c>
      <c r="G144" s="589">
        <f>SUM('3国基本508部門'!H401:H402)</f>
        <v>590282</v>
      </c>
      <c r="H144" s="875">
        <f t="shared" si="4"/>
        <v>136.89031743381383</v>
      </c>
      <c r="I144" s="867">
        <f t="shared" si="5"/>
        <v>159074</v>
      </c>
      <c r="J144" s="883" t="s">
        <v>4818</v>
      </c>
    </row>
    <row r="145" spans="1:10">
      <c r="A145" s="812" t="s">
        <v>2841</v>
      </c>
      <c r="B145" s="813" t="s">
        <v>678</v>
      </c>
      <c r="C145" s="566">
        <f>'3国基本508部門'!D403</f>
        <v>422673</v>
      </c>
      <c r="D145" s="566">
        <f>'3国基本508部門'!E403</f>
        <v>530276</v>
      </c>
      <c r="E145" s="566">
        <f>'3国基本508部門'!F403</f>
        <v>484324</v>
      </c>
      <c r="F145" s="566">
        <f>'3国基本508部門'!G403</f>
        <v>456987</v>
      </c>
      <c r="G145" s="566">
        <f>'3国基本508部門'!H403</f>
        <v>507673</v>
      </c>
      <c r="H145" s="876">
        <f t="shared" si="4"/>
        <v>120.11010876019996</v>
      </c>
      <c r="I145" s="867">
        <f t="shared" si="5"/>
        <v>85000</v>
      </c>
      <c r="J145" s="813"/>
    </row>
    <row r="146" spans="1:10">
      <c r="A146" s="816" t="s">
        <v>2845</v>
      </c>
      <c r="B146" s="817" t="s">
        <v>759</v>
      </c>
      <c r="C146" s="591">
        <f>'3国基本508部門'!D404</f>
        <v>1692983</v>
      </c>
      <c r="D146" s="591">
        <f>'3国基本508部門'!E404</f>
        <v>1931456</v>
      </c>
      <c r="E146" s="591">
        <f>'3国基本508部門'!F404</f>
        <v>1939919</v>
      </c>
      <c r="F146" s="591">
        <f>'3国基本508部門'!G404</f>
        <v>1841701</v>
      </c>
      <c r="G146" s="591">
        <f>'3国基本508部門'!H404</f>
        <v>2144216</v>
      </c>
      <c r="H146" s="877">
        <f t="shared" si="4"/>
        <v>126.65313237049634</v>
      </c>
      <c r="I146" s="867">
        <f t="shared" si="5"/>
        <v>451233</v>
      </c>
      <c r="J146" s="817"/>
    </row>
    <row r="147" spans="1:10">
      <c r="A147" s="814" t="s">
        <v>3985</v>
      </c>
      <c r="B147" s="815" t="s">
        <v>679</v>
      </c>
      <c r="C147" s="589">
        <f>'3国基本508部門'!D405</f>
        <v>160193</v>
      </c>
      <c r="D147" s="589">
        <f>'3国基本508部門'!E405</f>
        <v>285479</v>
      </c>
      <c r="E147" s="589">
        <f>'3国基本508部門'!F405</f>
        <v>275218</v>
      </c>
      <c r="F147" s="589">
        <f>'3国基本508部門'!G405</f>
        <v>266181</v>
      </c>
      <c r="G147" s="589">
        <f>'3国基本508部門'!H405</f>
        <v>295039</v>
      </c>
      <c r="H147" s="875">
        <f t="shared" si="4"/>
        <v>184.17721123894302</v>
      </c>
      <c r="I147" s="870">
        <f t="shared" si="5"/>
        <v>134846</v>
      </c>
      <c r="J147" s="883" t="s">
        <v>4819</v>
      </c>
    </row>
    <row r="148" spans="1:10">
      <c r="A148" s="812" t="s">
        <v>3986</v>
      </c>
      <c r="B148" s="813" t="s">
        <v>680</v>
      </c>
      <c r="C148" s="566">
        <f>'3国基本508部門'!D406</f>
        <v>11187</v>
      </c>
      <c r="D148" s="566">
        <f>'3国基本508部門'!E406</f>
        <v>2338</v>
      </c>
      <c r="E148" s="566">
        <f>'3国基本508部門'!F406</f>
        <v>2860</v>
      </c>
      <c r="F148" s="566">
        <f>'3国基本508部門'!G406</f>
        <v>1689</v>
      </c>
      <c r="G148" s="566">
        <f>'3国基本508部門'!H406</f>
        <v>2040</v>
      </c>
      <c r="H148" s="876">
        <f t="shared" si="4"/>
        <v>18.235451863770447</v>
      </c>
      <c r="I148" s="867">
        <f t="shared" si="5"/>
        <v>-9147</v>
      </c>
      <c r="J148" s="813"/>
    </row>
    <row r="149" spans="1:10">
      <c r="A149" s="812" t="s">
        <v>3987</v>
      </c>
      <c r="B149" s="813" t="s">
        <v>1311</v>
      </c>
      <c r="C149" s="566">
        <f>SUM('3国基本508部門'!D407:D408)</f>
        <v>213130</v>
      </c>
      <c r="D149" s="566">
        <f>SUM('3国基本508部門'!E407:E408)</f>
        <v>141790</v>
      </c>
      <c r="E149" s="566">
        <f>SUM('3国基本508部門'!F407:F408)</f>
        <v>133632</v>
      </c>
      <c r="F149" s="566">
        <f>SUM('3国基本508部門'!G407:G408)</f>
        <v>141418</v>
      </c>
      <c r="G149" s="566">
        <f>SUM('3国基本508部門'!H407:H408)</f>
        <v>146971</v>
      </c>
      <c r="H149" s="876">
        <f t="shared" si="4"/>
        <v>68.958382208042039</v>
      </c>
      <c r="I149" s="867">
        <f t="shared" si="5"/>
        <v>-66159</v>
      </c>
      <c r="J149" s="813"/>
    </row>
    <row r="150" spans="1:10">
      <c r="A150" s="812" t="s">
        <v>3988</v>
      </c>
      <c r="B150" s="813" t="s">
        <v>3989</v>
      </c>
      <c r="C150" s="566">
        <f>'3国基本508部門'!D409</f>
        <v>459902</v>
      </c>
      <c r="D150" s="566">
        <f>'3国基本508部門'!E409</f>
        <v>487781</v>
      </c>
      <c r="E150" s="566">
        <f>'3国基本508部門'!F409</f>
        <v>523157</v>
      </c>
      <c r="F150" s="566">
        <f>'3国基本508部門'!G409</f>
        <v>532306</v>
      </c>
      <c r="G150" s="566">
        <f>'3国基本508部門'!H409</f>
        <v>754691</v>
      </c>
      <c r="H150" s="876">
        <f t="shared" si="4"/>
        <v>164.09822092532758</v>
      </c>
      <c r="I150" s="867">
        <f t="shared" si="5"/>
        <v>294789</v>
      </c>
      <c r="J150" s="813"/>
    </row>
    <row r="151" spans="1:10">
      <c r="A151" s="812" t="s">
        <v>3990</v>
      </c>
      <c r="B151" s="813" t="s">
        <v>684</v>
      </c>
      <c r="C151" s="566">
        <f>'3国基本508部門'!D410</f>
        <v>94679</v>
      </c>
      <c r="D151" s="566">
        <f>'3国基本508部門'!E410</f>
        <v>114980</v>
      </c>
      <c r="E151" s="566">
        <f>'3国基本508部門'!F410</f>
        <v>117551</v>
      </c>
      <c r="F151" s="566">
        <f>'3国基本508部門'!G410</f>
        <v>52692</v>
      </c>
      <c r="G151" s="566">
        <f>'3国基本508部門'!H410</f>
        <v>85223</v>
      </c>
      <c r="H151" s="876">
        <f t="shared" si="4"/>
        <v>90.01256878505265</v>
      </c>
      <c r="I151" s="867">
        <f t="shared" si="5"/>
        <v>-9456</v>
      </c>
      <c r="J151" s="813"/>
    </row>
    <row r="152" spans="1:10">
      <c r="A152" s="812" t="s">
        <v>3991</v>
      </c>
      <c r="B152" s="813" t="s">
        <v>1315</v>
      </c>
      <c r="C152" s="566">
        <f>SUM('3国基本508部門'!D411:D412)</f>
        <v>77944</v>
      </c>
      <c r="D152" s="566">
        <f>SUM('3国基本508部門'!E411:E412)</f>
        <v>76214</v>
      </c>
      <c r="E152" s="566">
        <f>SUM('3国基本508部門'!F411:F412)</f>
        <v>45896</v>
      </c>
      <c r="F152" s="566">
        <f>SUM('3国基本508部門'!G411:G412)</f>
        <v>47989</v>
      </c>
      <c r="G152" s="566">
        <f>SUM('3国基本508部門'!H411:H412)</f>
        <v>53020</v>
      </c>
      <c r="H152" s="876">
        <f t="shared" si="4"/>
        <v>68.023196140819053</v>
      </c>
      <c r="I152" s="867">
        <f t="shared" si="5"/>
        <v>-24924</v>
      </c>
      <c r="J152" s="813"/>
    </row>
    <row r="153" spans="1:10">
      <c r="A153" s="812" t="s">
        <v>3992</v>
      </c>
      <c r="B153" s="813" t="s">
        <v>687</v>
      </c>
      <c r="C153" s="566">
        <f>'3国基本508部門'!D413</f>
        <v>91349</v>
      </c>
      <c r="D153" s="566">
        <f>'3国基本508部門'!E413</f>
        <v>110421</v>
      </c>
      <c r="E153" s="566">
        <f>'3国基本508部門'!F413</f>
        <v>102452</v>
      </c>
      <c r="F153" s="566">
        <f>'3国基本508部門'!G413</f>
        <v>107001</v>
      </c>
      <c r="G153" s="566">
        <f>'3国基本508部門'!H413</f>
        <v>102852</v>
      </c>
      <c r="H153" s="876">
        <f t="shared" si="4"/>
        <v>112.59236554313676</v>
      </c>
      <c r="I153" s="867">
        <f t="shared" si="5"/>
        <v>11503</v>
      </c>
      <c r="J153" s="813"/>
    </row>
    <row r="154" spans="1:10">
      <c r="A154" s="812" t="s">
        <v>2882</v>
      </c>
      <c r="B154" s="813" t="s">
        <v>1318</v>
      </c>
      <c r="C154" s="566">
        <f>SUM('3国基本508部門'!D414:D417)</f>
        <v>77356</v>
      </c>
      <c r="D154" s="566">
        <f>SUM('3国基本508部門'!E414:E417)</f>
        <v>72695</v>
      </c>
      <c r="E154" s="566">
        <f>SUM('3国基本508部門'!F414:F417)</f>
        <v>59142</v>
      </c>
      <c r="F154" s="566">
        <f>SUM('3国基本508部門'!G414:G417)</f>
        <v>57203</v>
      </c>
      <c r="G154" s="566">
        <f>SUM('3国基本508部門'!H414:H417)</f>
        <v>51886</v>
      </c>
      <c r="H154" s="876">
        <f t="shared" si="4"/>
        <v>67.074305806918659</v>
      </c>
      <c r="I154" s="867">
        <f t="shared" si="5"/>
        <v>-25470</v>
      </c>
      <c r="J154" s="813"/>
    </row>
    <row r="155" spans="1:10">
      <c r="A155" s="812" t="s">
        <v>3993</v>
      </c>
      <c r="B155" s="813" t="s">
        <v>2113</v>
      </c>
      <c r="C155" s="566">
        <f>'3国基本508部門'!D418</f>
        <v>40221</v>
      </c>
      <c r="D155" s="566">
        <f>'3国基本508部門'!E418</f>
        <v>14909</v>
      </c>
      <c r="E155" s="566">
        <f>'3国基本508部門'!F418</f>
        <v>17700</v>
      </c>
      <c r="F155" s="566">
        <f>'3国基本508部門'!G418</f>
        <v>34424</v>
      </c>
      <c r="G155" s="566">
        <f>'3国基本508部門'!H418</f>
        <v>40412</v>
      </c>
      <c r="H155" s="876">
        <f t="shared" si="4"/>
        <v>100.47487630839611</v>
      </c>
      <c r="I155" s="867">
        <f t="shared" si="5"/>
        <v>191</v>
      </c>
      <c r="J155" s="813"/>
    </row>
    <row r="156" spans="1:10">
      <c r="A156" s="812" t="s">
        <v>3994</v>
      </c>
      <c r="B156" s="813" t="s">
        <v>690</v>
      </c>
      <c r="C156" s="566">
        <f>'3国基本508部門'!D419</f>
        <v>64740</v>
      </c>
      <c r="D156" s="566">
        <f>'3国基本508部門'!E419</f>
        <v>66362</v>
      </c>
      <c r="E156" s="566">
        <f>'3国基本508部門'!F419</f>
        <v>98120</v>
      </c>
      <c r="F156" s="566">
        <f>'3国基本508部門'!G419</f>
        <v>107656</v>
      </c>
      <c r="G156" s="566">
        <f>'3国基本508部門'!H419</f>
        <v>115064</v>
      </c>
      <c r="H156" s="876">
        <f t="shared" si="4"/>
        <v>177.73246833487798</v>
      </c>
      <c r="I156" s="867">
        <f t="shared" si="5"/>
        <v>50324</v>
      </c>
      <c r="J156" s="813"/>
    </row>
    <row r="157" spans="1:10">
      <c r="A157" s="812" t="s">
        <v>3995</v>
      </c>
      <c r="B157" s="813" t="s">
        <v>691</v>
      </c>
      <c r="C157" s="566">
        <f>'3国基本508部門'!D420</f>
        <v>78862</v>
      </c>
      <c r="D157" s="566">
        <f>'3国基本508部門'!E420</f>
        <v>61896</v>
      </c>
      <c r="E157" s="566">
        <f>'3国基本508部門'!F420</f>
        <v>50027</v>
      </c>
      <c r="F157" s="566">
        <f>'3国基本508部門'!G420</f>
        <v>40517</v>
      </c>
      <c r="G157" s="566">
        <f>'3国基本508部門'!H420</f>
        <v>45788</v>
      </c>
      <c r="H157" s="876">
        <f t="shared" si="4"/>
        <v>58.060916537749485</v>
      </c>
      <c r="I157" s="867">
        <f t="shared" si="5"/>
        <v>-33074</v>
      </c>
      <c r="J157" s="813"/>
    </row>
    <row r="158" spans="1:10">
      <c r="A158" s="812" t="s">
        <v>2894</v>
      </c>
      <c r="B158" s="813" t="s">
        <v>3996</v>
      </c>
      <c r="C158" s="566">
        <f>SUM('3国基本508部門'!D421:D428)</f>
        <v>235461</v>
      </c>
      <c r="D158" s="566">
        <f>SUM('3国基本508部門'!E421:E428)</f>
        <v>306141</v>
      </c>
      <c r="E158" s="566">
        <f>SUM('3国基本508部門'!F421:F428)</f>
        <v>312423</v>
      </c>
      <c r="F158" s="566">
        <f>SUM('3国基本508部門'!G421:G428)</f>
        <v>219421</v>
      </c>
      <c r="G158" s="566">
        <f>SUM('3国基本508部門'!H421:H428)</f>
        <v>296477</v>
      </c>
      <c r="H158" s="876">
        <f t="shared" si="4"/>
        <v>125.91342090622226</v>
      </c>
      <c r="I158" s="867">
        <f t="shared" si="5"/>
        <v>61016</v>
      </c>
      <c r="J158" s="813"/>
    </row>
    <row r="159" spans="1:10">
      <c r="A159" s="816" t="s">
        <v>3997</v>
      </c>
      <c r="B159" s="817" t="s">
        <v>2114</v>
      </c>
      <c r="C159" s="591">
        <f>'3国基本508部門'!D429</f>
        <v>95125</v>
      </c>
      <c r="D159" s="591">
        <f>'3国基本508部門'!E429</f>
        <v>70019</v>
      </c>
      <c r="E159" s="591">
        <f>'3国基本508部門'!F429</f>
        <v>65971</v>
      </c>
      <c r="F159" s="591">
        <f>'3国基本508部門'!G429</f>
        <v>45396</v>
      </c>
      <c r="G159" s="591">
        <f>'3国基本508部門'!H429</f>
        <v>46176</v>
      </c>
      <c r="H159" s="877">
        <f t="shared" si="4"/>
        <v>48.542444152431017</v>
      </c>
      <c r="I159" s="868">
        <f t="shared" si="5"/>
        <v>-48949</v>
      </c>
      <c r="J159" s="817"/>
    </row>
    <row r="160" spans="1:10">
      <c r="A160" s="814" t="s">
        <v>3998</v>
      </c>
      <c r="B160" s="815" t="s">
        <v>325</v>
      </c>
      <c r="C160" s="589">
        <f>SUM('3国基本508部門'!D430:D432)</f>
        <v>362751</v>
      </c>
      <c r="D160" s="589">
        <f>SUM('3国基本508部門'!E430:E432)</f>
        <v>628260</v>
      </c>
      <c r="E160" s="589">
        <f>SUM('3国基本508部門'!F430:F432)</f>
        <v>394689</v>
      </c>
      <c r="F160" s="589">
        <f>SUM('3国基本508部門'!G430:G432)</f>
        <v>505334</v>
      </c>
      <c r="G160" s="589">
        <f>SUM('3国基本508部門'!H430:H432)</f>
        <v>406460</v>
      </c>
      <c r="H160" s="875">
        <f t="shared" si="4"/>
        <v>112.04931206254427</v>
      </c>
      <c r="I160" s="867">
        <f t="shared" si="5"/>
        <v>43709</v>
      </c>
      <c r="J160" s="883" t="s">
        <v>2908</v>
      </c>
    </row>
    <row r="161" spans="1:10">
      <c r="A161" s="812" t="s">
        <v>3999</v>
      </c>
      <c r="B161" s="813" t="s">
        <v>1326</v>
      </c>
      <c r="C161" s="566">
        <f>SUM('3国基本508部門'!D433:D435)</f>
        <v>53099</v>
      </c>
      <c r="D161" s="566">
        <f>SUM('3国基本508部門'!E433:E435)</f>
        <v>61801</v>
      </c>
      <c r="E161" s="566">
        <f>SUM('3国基本508部門'!F433:F435)</f>
        <v>49923</v>
      </c>
      <c r="F161" s="566">
        <f>SUM('3国基本508部門'!G433:G435)</f>
        <v>43631</v>
      </c>
      <c r="G161" s="566">
        <f>SUM('3国基本508部門'!H433:H435)</f>
        <v>47648</v>
      </c>
      <c r="H161" s="876">
        <f t="shared" si="4"/>
        <v>89.734269948586601</v>
      </c>
      <c r="I161" s="867">
        <f t="shared" si="5"/>
        <v>-5451</v>
      </c>
      <c r="J161" s="813"/>
    </row>
    <row r="162" spans="1:10">
      <c r="A162" s="812" t="s">
        <v>4000</v>
      </c>
      <c r="B162" s="813" t="s">
        <v>2916</v>
      </c>
      <c r="C162" s="566">
        <f>SUM('3国基本508部門'!D436:D437)</f>
        <v>111931</v>
      </c>
      <c r="D162" s="566">
        <f>SUM('3国基本508部門'!E436:E437)</f>
        <v>177122</v>
      </c>
      <c r="E162" s="566">
        <f>SUM('3国基本508部門'!F436:F437)</f>
        <v>181087</v>
      </c>
      <c r="F162" s="566">
        <f>SUM('3国基本508部門'!G436:G437)</f>
        <v>216946</v>
      </c>
      <c r="G162" s="566">
        <f>SUM('3国基本508部門'!H436:H437)</f>
        <v>263712</v>
      </c>
      <c r="H162" s="876">
        <f t="shared" si="4"/>
        <v>235.60229069694722</v>
      </c>
      <c r="I162" s="867">
        <f t="shared" si="5"/>
        <v>151781</v>
      </c>
      <c r="J162" s="813"/>
    </row>
    <row r="163" spans="1:10">
      <c r="A163" s="812" t="s">
        <v>4001</v>
      </c>
      <c r="B163" s="813" t="s">
        <v>2117</v>
      </c>
      <c r="C163" s="566">
        <f>'3国基本508部門'!D438</f>
        <v>0</v>
      </c>
      <c r="D163" s="566">
        <f>'3国基本508部門'!E438</f>
        <v>16235</v>
      </c>
      <c r="E163" s="566">
        <f>'3国基本508部門'!F438</f>
        <v>16676</v>
      </c>
      <c r="F163" s="566">
        <f>'3国基本508部門'!G438</f>
        <v>18216</v>
      </c>
      <c r="G163" s="566">
        <f>'3国基本508部門'!H438</f>
        <v>19160</v>
      </c>
      <c r="H163" s="880" t="s">
        <v>4375</v>
      </c>
      <c r="I163" s="867">
        <f t="shared" si="5"/>
        <v>19160</v>
      </c>
      <c r="J163" s="813"/>
    </row>
    <row r="164" spans="1:10">
      <c r="A164" s="816" t="s">
        <v>4002</v>
      </c>
      <c r="B164" s="817" t="s">
        <v>4003</v>
      </c>
      <c r="C164" s="591">
        <f>SUM('3国基本508部門'!D439:D441)</f>
        <v>50925</v>
      </c>
      <c r="D164" s="591">
        <f>SUM('3国基本508部門'!E439:E441)</f>
        <v>53003</v>
      </c>
      <c r="E164" s="591">
        <f>SUM('3国基本508部門'!F439:F441)</f>
        <v>68065</v>
      </c>
      <c r="F164" s="591">
        <f>SUM('3国基本508部門'!G439:G441)</f>
        <v>64432</v>
      </c>
      <c r="G164" s="591">
        <f>SUM('3国基本508部門'!H439:H441)</f>
        <v>61510</v>
      </c>
      <c r="H164" s="877">
        <f t="shared" si="4"/>
        <v>120.78546882670594</v>
      </c>
      <c r="I164" s="867">
        <f t="shared" si="5"/>
        <v>10585</v>
      </c>
      <c r="J164" s="817"/>
    </row>
    <row r="165" spans="1:10">
      <c r="A165" s="814" t="s">
        <v>1297</v>
      </c>
      <c r="B165" s="815" t="s">
        <v>1328</v>
      </c>
      <c r="C165" s="589">
        <f>'3国基本508部門'!D442</f>
        <v>207032</v>
      </c>
      <c r="D165" s="589">
        <f>'3国基本508部門'!E442</f>
        <v>302432</v>
      </c>
      <c r="E165" s="589">
        <f>'3国基本508部門'!F442</f>
        <v>322599</v>
      </c>
      <c r="F165" s="589">
        <f>'3国基本508部門'!G442</f>
        <v>326040</v>
      </c>
      <c r="G165" s="589">
        <f>'3国基本508部門'!H442</f>
        <v>340582</v>
      </c>
      <c r="H165" s="875">
        <f t="shared" si="4"/>
        <v>164.50693612581631</v>
      </c>
      <c r="I165" s="870">
        <f t="shared" si="5"/>
        <v>133550</v>
      </c>
      <c r="J165" s="883" t="s">
        <v>4820</v>
      </c>
    </row>
    <row r="166" spans="1:10">
      <c r="A166" s="816" t="s">
        <v>1298</v>
      </c>
      <c r="B166" s="817" t="s">
        <v>1330</v>
      </c>
      <c r="C166" s="591">
        <f>'3国基本508部門'!D443</f>
        <v>773322</v>
      </c>
      <c r="D166" s="591">
        <f>'3国基本508部門'!E443</f>
        <v>918383</v>
      </c>
      <c r="E166" s="591">
        <f>'3国基本508部門'!F443</f>
        <v>967614</v>
      </c>
      <c r="F166" s="591">
        <f>'3国基本508部門'!G443</f>
        <v>908394</v>
      </c>
      <c r="G166" s="591">
        <f>'3国基本508部門'!H443</f>
        <v>877935</v>
      </c>
      <c r="H166" s="877">
        <f t="shared" si="4"/>
        <v>113.5277413548302</v>
      </c>
      <c r="I166" s="868">
        <f t="shared" si="5"/>
        <v>104613</v>
      </c>
      <c r="J166" s="817"/>
    </row>
    <row r="167" spans="1:10">
      <c r="A167" s="814" t="s">
        <v>3694</v>
      </c>
      <c r="B167" s="815" t="s">
        <v>1332</v>
      </c>
      <c r="C167" s="589">
        <f>SUM('3国基本508部門'!D444:D447)</f>
        <v>882772</v>
      </c>
      <c r="D167" s="589">
        <f>SUM('3国基本508部門'!E444:E447)</f>
        <v>955006</v>
      </c>
      <c r="E167" s="589">
        <f>SUM('3国基本508部門'!F444:F447)</f>
        <v>917525</v>
      </c>
      <c r="F167" s="589">
        <f>SUM('3国基本508部門'!G444:G447)</f>
        <v>899763</v>
      </c>
      <c r="G167" s="589">
        <f>SUM('3国基本508部門'!H444:H447)</f>
        <v>983437</v>
      </c>
      <c r="H167" s="875">
        <f t="shared" si="4"/>
        <v>111.40328420022385</v>
      </c>
      <c r="I167" s="867">
        <f t="shared" si="5"/>
        <v>100665</v>
      </c>
      <c r="J167" s="883" t="s">
        <v>4821</v>
      </c>
    </row>
    <row r="168" spans="1:10">
      <c r="A168" s="812" t="s">
        <v>2936</v>
      </c>
      <c r="B168" s="813" t="s">
        <v>1334</v>
      </c>
      <c r="C168" s="566">
        <f>SUM('3国基本508部門'!D448:D451)</f>
        <v>79850</v>
      </c>
      <c r="D168" s="566">
        <f>SUM('3国基本508部門'!E448:E451)</f>
        <v>92337</v>
      </c>
      <c r="E168" s="566">
        <f>SUM('3国基本508部門'!F448:F451)</f>
        <v>97699</v>
      </c>
      <c r="F168" s="566">
        <f>SUM('3国基本508部門'!G448:G451)</f>
        <v>83224</v>
      </c>
      <c r="G168" s="566">
        <f>SUM('3国基本508部門'!H448:H451)</f>
        <v>76520</v>
      </c>
      <c r="H168" s="876">
        <f t="shared" si="4"/>
        <v>95.82968065122104</v>
      </c>
      <c r="I168" s="867">
        <f t="shared" si="5"/>
        <v>-3330</v>
      </c>
      <c r="J168" s="813"/>
    </row>
    <row r="169" spans="1:10">
      <c r="A169" s="812" t="s">
        <v>2940</v>
      </c>
      <c r="B169" s="813" t="s">
        <v>1336</v>
      </c>
      <c r="C169" s="566">
        <f>SUM('3国基本508部門'!D452:D457)</f>
        <v>76740</v>
      </c>
      <c r="D169" s="566">
        <f>SUM('3国基本508部門'!E452:E457)</f>
        <v>55916</v>
      </c>
      <c r="E169" s="566">
        <f>SUM('3国基本508部門'!F452:F457)</f>
        <v>68801</v>
      </c>
      <c r="F169" s="566">
        <f>SUM('3国基本508部門'!G452:G457)</f>
        <v>53336</v>
      </c>
      <c r="G169" s="566">
        <f>SUM('3国基本508部門'!H452:H457)</f>
        <v>171653</v>
      </c>
      <c r="H169" s="876">
        <f t="shared" si="4"/>
        <v>223.68126140213707</v>
      </c>
      <c r="I169" s="867">
        <f t="shared" si="5"/>
        <v>94913</v>
      </c>
      <c r="J169" s="813"/>
    </row>
    <row r="170" spans="1:10">
      <c r="A170" s="816" t="s">
        <v>4004</v>
      </c>
      <c r="B170" s="817" t="s">
        <v>713</v>
      </c>
      <c r="C170" s="591">
        <f>'3国基本508部門'!D458</f>
        <v>333423</v>
      </c>
      <c r="D170" s="591">
        <f>'3国基本508部門'!E458</f>
        <v>485580</v>
      </c>
      <c r="E170" s="591">
        <f>'3国基本508部門'!F458</f>
        <v>494154</v>
      </c>
      <c r="F170" s="591">
        <f>'3国基本508部門'!G458</f>
        <v>441544</v>
      </c>
      <c r="G170" s="591">
        <f>'3国基本508部門'!H458</f>
        <v>535435</v>
      </c>
      <c r="H170" s="877">
        <f t="shared" si="4"/>
        <v>160.58730201575776</v>
      </c>
      <c r="I170" s="867">
        <f t="shared" si="5"/>
        <v>202012</v>
      </c>
      <c r="J170" s="817"/>
    </row>
    <row r="171" spans="1:10">
      <c r="A171" s="814" t="s">
        <v>1303</v>
      </c>
      <c r="B171" s="815" t="s">
        <v>1339</v>
      </c>
      <c r="C171" s="589">
        <f>SUM('3国基本508部門'!D459:D463)</f>
        <v>1110892</v>
      </c>
      <c r="D171" s="589">
        <f>SUM('3国基本508部門'!E459:E463)</f>
        <v>1285428</v>
      </c>
      <c r="E171" s="589">
        <f>SUM('3国基本508部門'!F459:F463)</f>
        <v>1427750</v>
      </c>
      <c r="F171" s="589">
        <f>SUM('3国基本508部門'!G459:G463)</f>
        <v>1862977</v>
      </c>
      <c r="G171" s="589">
        <f>SUM('3国基本508部門'!H459:H463)</f>
        <v>2019653</v>
      </c>
      <c r="H171" s="875">
        <f t="shared" si="4"/>
        <v>181.80462187143306</v>
      </c>
      <c r="I171" s="870">
        <f t="shared" si="5"/>
        <v>908761</v>
      </c>
      <c r="J171" s="883" t="s">
        <v>2950</v>
      </c>
    </row>
    <row r="172" spans="1:10">
      <c r="A172" s="812" t="s">
        <v>1305</v>
      </c>
      <c r="B172" s="813" t="s">
        <v>4005</v>
      </c>
      <c r="C172" s="566">
        <f>SUM('3国基本508部門'!D464:D465)</f>
        <v>17215</v>
      </c>
      <c r="D172" s="566">
        <f>SUM('3国基本508部門'!E464:E465)</f>
        <v>38219</v>
      </c>
      <c r="E172" s="566">
        <f>SUM('3国基本508部門'!F464:F465)</f>
        <v>39816</v>
      </c>
      <c r="F172" s="566">
        <f>SUM('3国基本508部門'!G464:G465)</f>
        <v>46422</v>
      </c>
      <c r="G172" s="566">
        <f>SUM('3国基本508部門'!H464:H465)</f>
        <v>63466</v>
      </c>
      <c r="H172" s="876">
        <f t="shared" si="4"/>
        <v>368.66686029625328</v>
      </c>
      <c r="I172" s="867">
        <f t="shared" si="5"/>
        <v>46251</v>
      </c>
      <c r="J172" s="813"/>
    </row>
    <row r="173" spans="1:10">
      <c r="A173" s="812" t="s">
        <v>2961</v>
      </c>
      <c r="B173" s="813" t="s">
        <v>4006</v>
      </c>
      <c r="C173" s="566">
        <f>SUM('3国基本508部門'!D466:D470)</f>
        <v>212571</v>
      </c>
      <c r="D173" s="566">
        <f>SUM('3国基本508部門'!E466:E470)</f>
        <v>214447</v>
      </c>
      <c r="E173" s="566">
        <f>SUM('3国基本508部門'!F466:F470)</f>
        <v>256117</v>
      </c>
      <c r="F173" s="566">
        <f>SUM('3国基本508部門'!G466:G470)</f>
        <v>275650</v>
      </c>
      <c r="G173" s="566">
        <f>SUM('3国基本508部門'!H466:H470)</f>
        <v>359334</v>
      </c>
      <c r="H173" s="876">
        <f t="shared" si="4"/>
        <v>169.04187306829249</v>
      </c>
      <c r="I173" s="867">
        <f t="shared" si="5"/>
        <v>146763</v>
      </c>
      <c r="J173" s="813"/>
    </row>
    <row r="174" spans="1:10">
      <c r="A174" s="816" t="s">
        <v>2969</v>
      </c>
      <c r="B174" s="817" t="s">
        <v>1344</v>
      </c>
      <c r="C174" s="591">
        <f>SUM('3国基本508部門'!D471:D472)</f>
        <v>0</v>
      </c>
      <c r="D174" s="591">
        <f>SUM('3国基本508部門'!E471:E472)</f>
        <v>166174</v>
      </c>
      <c r="E174" s="591">
        <f>SUM('3国基本508部門'!F471:F472)</f>
        <v>266934</v>
      </c>
      <c r="F174" s="591">
        <f>SUM('3国基本508部門'!G471:G472)</f>
        <v>360801</v>
      </c>
      <c r="G174" s="591">
        <f>SUM('3国基本508部門'!H471:H472)</f>
        <v>428341</v>
      </c>
      <c r="H174" s="879" t="s">
        <v>4375</v>
      </c>
      <c r="I174" s="868">
        <f t="shared" si="5"/>
        <v>428341</v>
      </c>
      <c r="J174" s="817"/>
    </row>
    <row r="175" spans="1:10">
      <c r="A175" s="823" t="s">
        <v>4007</v>
      </c>
      <c r="B175" s="824" t="s">
        <v>4008</v>
      </c>
      <c r="C175" s="581">
        <f>SUM('3国基本508部門'!D473:D474)</f>
        <v>212854</v>
      </c>
      <c r="D175" s="581">
        <f>SUM('3国基本508部門'!E473:E474)</f>
        <v>185762</v>
      </c>
      <c r="E175" s="581">
        <f>SUM('3国基本508部門'!F473:F474)</f>
        <v>221793</v>
      </c>
      <c r="F175" s="581">
        <f>SUM('3国基本508部門'!G473:G474)</f>
        <v>217181</v>
      </c>
      <c r="G175" s="581">
        <f>SUM('3国基本508部門'!H473:H474)</f>
        <v>178370</v>
      </c>
      <c r="H175" s="881">
        <f t="shared" si="4"/>
        <v>83.799223881157985</v>
      </c>
      <c r="I175" s="867">
        <f t="shared" si="5"/>
        <v>-34484</v>
      </c>
      <c r="J175" s="824" t="s">
        <v>4432</v>
      </c>
    </row>
    <row r="176" spans="1:10">
      <c r="A176" s="814" t="s">
        <v>2981</v>
      </c>
      <c r="B176" s="815" t="s">
        <v>4009</v>
      </c>
      <c r="C176" s="589">
        <f>SUM('3国基本508部門'!D475:D479)</f>
        <v>145547</v>
      </c>
      <c r="D176" s="589">
        <f>SUM('3国基本508部門'!E475:E479)</f>
        <v>174081</v>
      </c>
      <c r="E176" s="589">
        <f>SUM('3国基本508部門'!F475:F479)</f>
        <v>158276</v>
      </c>
      <c r="F176" s="589">
        <f>SUM('3国基本508部門'!G475:G479)</f>
        <v>226822</v>
      </c>
      <c r="G176" s="589">
        <f>SUM('3国基本508部門'!H475:H479)</f>
        <v>192753</v>
      </c>
      <c r="H176" s="875">
        <f t="shared" si="4"/>
        <v>132.4335094505555</v>
      </c>
      <c r="I176" s="870">
        <f t="shared" si="5"/>
        <v>47206</v>
      </c>
      <c r="J176" s="883" t="s">
        <v>4822</v>
      </c>
    </row>
    <row r="177" spans="1:10">
      <c r="A177" s="812" t="s">
        <v>2990</v>
      </c>
      <c r="B177" s="813" t="s">
        <v>722</v>
      </c>
      <c r="C177" s="566">
        <f>'3国基本508部門'!D480</f>
        <v>13692</v>
      </c>
      <c r="D177" s="566">
        <f>'3国基本508部門'!E480</f>
        <v>15659</v>
      </c>
      <c r="E177" s="566">
        <f>'3国基本508部門'!F480</f>
        <v>15633</v>
      </c>
      <c r="F177" s="566">
        <f>'3国基本508部門'!G480</f>
        <v>23803</v>
      </c>
      <c r="G177" s="566">
        <f>'3国基本508部門'!H480</f>
        <v>29146</v>
      </c>
      <c r="H177" s="876">
        <f t="shared" si="4"/>
        <v>212.8688285130003</v>
      </c>
      <c r="I177" s="867">
        <f t="shared" si="5"/>
        <v>15454</v>
      </c>
      <c r="J177" s="813"/>
    </row>
    <row r="178" spans="1:10">
      <c r="A178" s="812" t="s">
        <v>2993</v>
      </c>
      <c r="B178" s="813" t="s">
        <v>1348</v>
      </c>
      <c r="C178" s="566">
        <f>SUM('3国基本508部門'!D481:D482)</f>
        <v>67912</v>
      </c>
      <c r="D178" s="566">
        <f>SUM('3国基本508部門'!E481:E482)</f>
        <v>68444</v>
      </c>
      <c r="E178" s="566">
        <f>SUM('3国基本508部門'!F481:F482)</f>
        <v>85147</v>
      </c>
      <c r="F178" s="566">
        <f>SUM('3国基本508部門'!G481:G482)</f>
        <v>39550</v>
      </c>
      <c r="G178" s="566">
        <f>SUM('3国基本508部門'!H481:H482)</f>
        <v>47742</v>
      </c>
      <c r="H178" s="876">
        <f t="shared" si="4"/>
        <v>70.299799740841081</v>
      </c>
      <c r="I178" s="867">
        <f t="shared" si="5"/>
        <v>-20170</v>
      </c>
      <c r="J178" s="813"/>
    </row>
    <row r="179" spans="1:10">
      <c r="A179" s="812" t="s">
        <v>2997</v>
      </c>
      <c r="B179" s="813" t="s">
        <v>4010</v>
      </c>
      <c r="C179" s="566">
        <f>'3国基本508部門'!D483</f>
        <v>246376</v>
      </c>
      <c r="D179" s="566">
        <f>'3国基本508部門'!E483</f>
        <v>254585</v>
      </c>
      <c r="E179" s="566">
        <f>'3国基本508部門'!F483</f>
        <v>192591</v>
      </c>
      <c r="F179" s="566">
        <f>'3国基本508部門'!G483</f>
        <v>121455</v>
      </c>
      <c r="G179" s="566">
        <f>'3国基本508部門'!H483</f>
        <v>123713</v>
      </c>
      <c r="H179" s="876">
        <f t="shared" si="4"/>
        <v>50.213088937234154</v>
      </c>
      <c r="I179" s="867">
        <f t="shared" si="5"/>
        <v>-122663</v>
      </c>
      <c r="J179" s="813"/>
    </row>
    <row r="180" spans="1:10">
      <c r="A180" s="812" t="s">
        <v>3003</v>
      </c>
      <c r="B180" s="813" t="s">
        <v>724</v>
      </c>
      <c r="C180" s="566">
        <f>'3国基本508部門'!D484</f>
        <v>657426</v>
      </c>
      <c r="D180" s="566">
        <f>'3国基本508部門'!E484</f>
        <v>218729</v>
      </c>
      <c r="E180" s="566">
        <f>'3国基本508部門'!F484</f>
        <v>179766</v>
      </c>
      <c r="F180" s="566">
        <f>'3国基本508部門'!G484</f>
        <v>222372</v>
      </c>
      <c r="G180" s="566">
        <f>'3国基本508部門'!H484</f>
        <v>356772</v>
      </c>
      <c r="H180" s="876">
        <f t="shared" si="4"/>
        <v>54.268008870960379</v>
      </c>
      <c r="I180" s="867">
        <f t="shared" si="5"/>
        <v>-300654</v>
      </c>
      <c r="J180" s="813"/>
    </row>
    <row r="181" spans="1:10">
      <c r="A181" s="816" t="s">
        <v>3005</v>
      </c>
      <c r="B181" s="817" t="s">
        <v>726</v>
      </c>
      <c r="C181" s="591">
        <f>SUM('3国基本508部門'!D485:D490)</f>
        <v>748245</v>
      </c>
      <c r="D181" s="591">
        <f>SUM('3国基本508部門'!E485:E490)</f>
        <v>860267</v>
      </c>
      <c r="E181" s="591">
        <f>SUM('3国基本508部門'!F485:F490)</f>
        <v>803685</v>
      </c>
      <c r="F181" s="591">
        <f>SUM('3国基本508部門'!G485:G490)</f>
        <v>931213</v>
      </c>
      <c r="G181" s="591">
        <f>SUM('3国基本508部門'!H485:H490)</f>
        <v>1120383</v>
      </c>
      <c r="H181" s="877">
        <f t="shared" si="4"/>
        <v>149.734779383758</v>
      </c>
      <c r="I181" s="868">
        <f t="shared" si="5"/>
        <v>372138</v>
      </c>
      <c r="J181" s="817"/>
    </row>
    <row r="182" spans="1:10">
      <c r="A182" s="812" t="s">
        <v>3010</v>
      </c>
      <c r="B182" s="813" t="s">
        <v>2118</v>
      </c>
      <c r="C182" s="566">
        <f>'3国基本508部門'!D491</f>
        <v>204370</v>
      </c>
      <c r="D182" s="566">
        <f>'3国基本508部門'!E491</f>
        <v>294963</v>
      </c>
      <c r="E182" s="566">
        <f>'3国基本508部門'!F491</f>
        <v>230337</v>
      </c>
      <c r="F182" s="566">
        <f>'3国基本508部門'!G491</f>
        <v>187925</v>
      </c>
      <c r="G182" s="566">
        <f>'3国基本508部門'!H491</f>
        <v>230883</v>
      </c>
      <c r="H182" s="876">
        <f t="shared" si="4"/>
        <v>112.97303909575768</v>
      </c>
      <c r="I182" s="867">
        <f t="shared" si="5"/>
        <v>26513</v>
      </c>
      <c r="J182" s="884" t="s">
        <v>4823</v>
      </c>
    </row>
    <row r="183" spans="1:10">
      <c r="A183" s="812" t="s">
        <v>3016</v>
      </c>
      <c r="B183" s="813" t="s">
        <v>4011</v>
      </c>
      <c r="C183" s="566">
        <f>SUM('3国基本508部門'!D492:D493)</f>
        <v>885993</v>
      </c>
      <c r="D183" s="566">
        <f>SUM('3国基本508部門'!E492:E493)</f>
        <v>970671</v>
      </c>
      <c r="E183" s="566">
        <f>SUM('3国基本508部門'!F492:F493)</f>
        <v>894683</v>
      </c>
      <c r="F183" s="566">
        <f>SUM('3国基本508部門'!G492:G493)</f>
        <v>1112247</v>
      </c>
      <c r="G183" s="566">
        <f>SUM('3国基本508部門'!H492:H493)</f>
        <v>1224254</v>
      </c>
      <c r="H183" s="876">
        <f t="shared" si="4"/>
        <v>138.17874407585612</v>
      </c>
      <c r="I183" s="867">
        <f t="shared" si="5"/>
        <v>338261</v>
      </c>
      <c r="J183" s="813"/>
    </row>
    <row r="184" spans="1:10">
      <c r="A184" s="812" t="s">
        <v>3020</v>
      </c>
      <c r="B184" s="813" t="s">
        <v>4012</v>
      </c>
      <c r="C184" s="566">
        <f>SUM('3国基本508部門'!D494:D498)</f>
        <v>193348</v>
      </c>
      <c r="D184" s="566">
        <f>SUM('3国基本508部門'!E494:E498)</f>
        <v>265928</v>
      </c>
      <c r="E184" s="566">
        <f>SUM('3国基本508部門'!F494:F498)</f>
        <v>265324</v>
      </c>
      <c r="F184" s="566">
        <f>SUM('3国基本508部門'!G494:G498)</f>
        <v>228574</v>
      </c>
      <c r="G184" s="566">
        <f>SUM('3国基本508部門'!H494:H498)</f>
        <v>212019</v>
      </c>
      <c r="H184" s="876">
        <f t="shared" si="4"/>
        <v>109.65668121728696</v>
      </c>
      <c r="I184" s="867">
        <f t="shared" si="5"/>
        <v>18671</v>
      </c>
      <c r="J184" s="813"/>
    </row>
    <row r="185" spans="1:10">
      <c r="A185" s="812" t="s">
        <v>3026</v>
      </c>
      <c r="B185" s="813" t="s">
        <v>4013</v>
      </c>
      <c r="C185" s="566">
        <f>SUM('3国基本508部門'!D499:D504)</f>
        <v>583103</v>
      </c>
      <c r="D185" s="566">
        <f>SUM('3国基本508部門'!E499:E504)</f>
        <v>544693</v>
      </c>
      <c r="E185" s="566">
        <f>SUM('3国基本508部門'!F499:F504)</f>
        <v>471648</v>
      </c>
      <c r="F185" s="566">
        <f>SUM('3国基本508部門'!G499:G504)</f>
        <v>393458</v>
      </c>
      <c r="G185" s="566">
        <f>SUM('3国基本508部門'!H499:H504)</f>
        <v>403412</v>
      </c>
      <c r="H185" s="876">
        <f t="shared" si="4"/>
        <v>69.183660519668052</v>
      </c>
      <c r="I185" s="867">
        <f t="shared" si="5"/>
        <v>-179691</v>
      </c>
      <c r="J185" s="813"/>
    </row>
    <row r="186" spans="1:10">
      <c r="A186" s="812" t="s">
        <v>3031</v>
      </c>
      <c r="B186" s="813" t="s">
        <v>736</v>
      </c>
      <c r="C186" s="566">
        <f>SUM('3国基本508部門'!D505:D509)</f>
        <v>202240</v>
      </c>
      <c r="D186" s="566">
        <f>SUM('3国基本508部門'!E505:E509)</f>
        <v>370242</v>
      </c>
      <c r="E186" s="566">
        <f>SUM('3国基本508部門'!F505:F509)</f>
        <v>417897</v>
      </c>
      <c r="F186" s="566">
        <f>SUM('3国基本508部門'!G505:G509)</f>
        <v>319810</v>
      </c>
      <c r="G186" s="566">
        <f>SUM('3国基本508部門'!H505:H509)</f>
        <v>297741</v>
      </c>
      <c r="H186" s="876">
        <f t="shared" si="4"/>
        <v>147.22161787974684</v>
      </c>
      <c r="I186" s="867">
        <f t="shared" si="5"/>
        <v>95501</v>
      </c>
      <c r="J186" s="813"/>
    </row>
    <row r="187" spans="1:10">
      <c r="A187" s="1202" t="s">
        <v>4014</v>
      </c>
      <c r="B187" s="1203" t="s">
        <v>743</v>
      </c>
      <c r="C187" s="899">
        <f>'3国基本508部門'!D510</f>
        <v>62172</v>
      </c>
      <c r="D187" s="899">
        <f>'3国基本508部門'!E510</f>
        <v>57263</v>
      </c>
      <c r="E187" s="899">
        <f>'3国基本508部門'!F510</f>
        <v>52753</v>
      </c>
      <c r="F187" s="899">
        <f>'3国基本508部門'!G510</f>
        <v>49933</v>
      </c>
      <c r="G187" s="899">
        <f>'3国基本508部門'!H510</f>
        <v>53866</v>
      </c>
      <c r="H187" s="1204">
        <f t="shared" si="4"/>
        <v>86.64028823264492</v>
      </c>
      <c r="I187" s="1201">
        <f t="shared" si="5"/>
        <v>-8306</v>
      </c>
      <c r="J187" s="1205" t="s">
        <v>3040</v>
      </c>
    </row>
    <row r="188" spans="1:10">
      <c r="A188" s="1202" t="s">
        <v>4015</v>
      </c>
      <c r="B188" s="1203" t="s">
        <v>744</v>
      </c>
      <c r="C188" s="899">
        <f>'3国基本508部門'!D511</f>
        <v>203060</v>
      </c>
      <c r="D188" s="899">
        <f>'3国基本508部門'!E511</f>
        <v>149600</v>
      </c>
      <c r="E188" s="899">
        <f>'3国基本508部門'!F511</f>
        <v>134562</v>
      </c>
      <c r="F188" s="899">
        <f>'3国基本508部門'!G511</f>
        <v>187389</v>
      </c>
      <c r="G188" s="899">
        <f>'3国基本508部門'!H511</f>
        <v>188430</v>
      </c>
      <c r="H188" s="1204">
        <f t="shared" si="4"/>
        <v>92.795232936078008</v>
      </c>
      <c r="I188" s="1195">
        <f t="shared" si="5"/>
        <v>-14630</v>
      </c>
      <c r="J188" s="1205" t="s">
        <v>3048</v>
      </c>
    </row>
    <row r="189" spans="1:10">
      <c r="A189" s="849"/>
      <c r="B189" s="850" t="s">
        <v>4016</v>
      </c>
      <c r="C189" s="851">
        <f>SUM(C4:C188)</f>
        <v>37954955.069221012</v>
      </c>
      <c r="D189" s="851">
        <f>SUM(D4:D188)</f>
        <v>37432605</v>
      </c>
      <c r="E189" s="851">
        <f>SUM(E4:E188)</f>
        <v>36365164.299999997</v>
      </c>
      <c r="F189" s="851">
        <f>SUM(F4:F188)</f>
        <v>35814438</v>
      </c>
      <c r="G189" s="851">
        <f>SUM(G4:G188)</f>
        <v>38958572</v>
      </c>
      <c r="H189" s="882">
        <f t="shared" si="4"/>
        <v>102.64423163971246</v>
      </c>
      <c r="I189" s="886">
        <f t="shared" si="5"/>
        <v>1003616.9307789877</v>
      </c>
      <c r="J189" s="824"/>
    </row>
    <row r="190" spans="1:10">
      <c r="A190" s="592" t="s">
        <v>4444</v>
      </c>
      <c r="C190" s="539"/>
      <c r="D190" s="539"/>
      <c r="E190" s="539"/>
      <c r="F190" s="539"/>
      <c r="G190" s="539"/>
    </row>
    <row r="191" spans="1:10">
      <c r="C191" s="539"/>
      <c r="D191" s="539"/>
      <c r="E191" s="539"/>
      <c r="F191" s="539"/>
      <c r="G191" s="539"/>
    </row>
    <row r="192" spans="1:10">
      <c r="C192" s="539"/>
      <c r="D192" s="539"/>
      <c r="E192" s="539"/>
      <c r="F192" s="539"/>
      <c r="G192" s="539"/>
    </row>
    <row r="193" spans="3:7">
      <c r="C193" s="539"/>
      <c r="D193" s="539"/>
      <c r="E193" s="539"/>
      <c r="F193" s="539"/>
      <c r="G193" s="539"/>
    </row>
    <row r="194" spans="3:7">
      <c r="C194" s="539"/>
      <c r="D194" s="539"/>
      <c r="E194" s="539"/>
      <c r="F194" s="539"/>
      <c r="G194" s="539"/>
    </row>
    <row r="195" spans="3:7">
      <c r="C195" s="539"/>
      <c r="D195" s="539"/>
      <c r="E195" s="539"/>
      <c r="F195" s="539"/>
      <c r="G195" s="539"/>
    </row>
    <row r="196" spans="3:7">
      <c r="C196" s="539"/>
      <c r="D196" s="539"/>
      <c r="E196" s="539"/>
      <c r="F196" s="539"/>
      <c r="G196" s="539"/>
    </row>
    <row r="197" spans="3:7">
      <c r="C197" s="539"/>
      <c r="D197" s="539"/>
      <c r="E197" s="539"/>
      <c r="F197" s="539"/>
      <c r="G197" s="539"/>
    </row>
    <row r="198" spans="3:7">
      <c r="C198" s="539"/>
      <c r="D198" s="539"/>
      <c r="E198" s="539"/>
      <c r="F198" s="539"/>
      <c r="G198" s="539"/>
    </row>
    <row r="199" spans="3:7">
      <c r="C199" s="539"/>
      <c r="D199" s="539"/>
      <c r="E199" s="539"/>
      <c r="F199" s="539"/>
      <c r="G199" s="539"/>
    </row>
    <row r="200" spans="3:7">
      <c r="C200" s="539"/>
      <c r="D200" s="539"/>
      <c r="E200" s="539"/>
      <c r="F200" s="539"/>
      <c r="G200" s="539"/>
    </row>
    <row r="201" spans="3:7">
      <c r="C201" s="539"/>
      <c r="D201" s="539"/>
      <c r="E201" s="539"/>
      <c r="F201" s="539"/>
      <c r="G201" s="539"/>
    </row>
    <row r="202" spans="3:7">
      <c r="C202" s="539"/>
      <c r="D202" s="539"/>
      <c r="E202" s="539"/>
      <c r="F202" s="539"/>
      <c r="G202" s="539"/>
    </row>
    <row r="203" spans="3:7">
      <c r="C203" s="539"/>
      <c r="D203" s="539"/>
      <c r="E203" s="539"/>
      <c r="F203" s="539"/>
      <c r="G203" s="539"/>
    </row>
    <row r="204" spans="3:7">
      <c r="C204" s="539"/>
      <c r="D204" s="539"/>
      <c r="E204" s="539"/>
      <c r="F204" s="539"/>
      <c r="G204" s="539"/>
    </row>
    <row r="205" spans="3:7">
      <c r="C205" s="539"/>
      <c r="D205" s="539"/>
      <c r="E205" s="539"/>
      <c r="F205" s="539"/>
      <c r="G205" s="539"/>
    </row>
    <row r="206" spans="3:7">
      <c r="C206" s="539"/>
      <c r="D206" s="539"/>
      <c r="E206" s="539"/>
      <c r="F206" s="539"/>
      <c r="G206" s="539"/>
    </row>
    <row r="207" spans="3:7">
      <c r="C207" s="539"/>
      <c r="D207" s="539"/>
      <c r="E207" s="539"/>
      <c r="F207" s="539"/>
      <c r="G207" s="539"/>
    </row>
    <row r="208" spans="3:7">
      <c r="C208" s="539"/>
      <c r="D208" s="539"/>
      <c r="E208" s="539"/>
      <c r="F208" s="539"/>
      <c r="G208" s="539"/>
    </row>
    <row r="209" spans="3:7">
      <c r="C209" s="539"/>
      <c r="D209" s="539"/>
      <c r="E209" s="539"/>
      <c r="F209" s="539"/>
      <c r="G209" s="539"/>
    </row>
    <row r="210" spans="3:7">
      <c r="C210" s="539"/>
      <c r="D210" s="539"/>
      <c r="E210" s="539"/>
      <c r="F210" s="539"/>
      <c r="G210" s="539"/>
    </row>
    <row r="211" spans="3:7">
      <c r="C211" s="539"/>
      <c r="D211" s="539"/>
      <c r="E211" s="539"/>
      <c r="F211" s="539"/>
      <c r="G211" s="539"/>
    </row>
    <row r="212" spans="3:7">
      <c r="C212" s="539"/>
      <c r="D212" s="539"/>
      <c r="E212" s="539"/>
      <c r="F212" s="539"/>
      <c r="G212" s="539"/>
    </row>
    <row r="213" spans="3:7">
      <c r="C213" s="539"/>
      <c r="D213" s="539"/>
      <c r="E213" s="539"/>
      <c r="F213" s="539"/>
      <c r="G213" s="539"/>
    </row>
    <row r="214" spans="3:7">
      <c r="C214" s="539"/>
      <c r="D214" s="539"/>
      <c r="E214" s="539"/>
      <c r="F214" s="539"/>
      <c r="G214" s="539"/>
    </row>
    <row r="215" spans="3:7">
      <c r="C215" s="539"/>
      <c r="D215" s="539"/>
      <c r="E215" s="539"/>
      <c r="F215" s="539"/>
      <c r="G215" s="539"/>
    </row>
    <row r="216" spans="3:7">
      <c r="C216" s="539"/>
      <c r="D216" s="539"/>
      <c r="E216" s="539"/>
      <c r="F216" s="539"/>
      <c r="G216" s="539"/>
    </row>
    <row r="217" spans="3:7">
      <c r="C217" s="539"/>
      <c r="D217" s="539"/>
      <c r="E217" s="539"/>
      <c r="F217" s="539"/>
      <c r="G217" s="539"/>
    </row>
    <row r="218" spans="3:7">
      <c r="C218" s="539"/>
      <c r="D218" s="539"/>
      <c r="E218" s="539"/>
      <c r="F218" s="539"/>
      <c r="G218" s="539"/>
    </row>
    <row r="219" spans="3:7">
      <c r="C219" s="539"/>
      <c r="D219" s="539"/>
      <c r="E219" s="539"/>
      <c r="F219" s="539"/>
      <c r="G219" s="539"/>
    </row>
    <row r="220" spans="3:7">
      <c r="C220" s="539"/>
      <c r="D220" s="539"/>
      <c r="E220" s="539"/>
      <c r="F220" s="539"/>
      <c r="G220" s="539"/>
    </row>
    <row r="221" spans="3:7">
      <c r="C221" s="539"/>
      <c r="D221" s="539"/>
      <c r="E221" s="539"/>
      <c r="F221" s="539"/>
      <c r="G221" s="539"/>
    </row>
    <row r="222" spans="3:7">
      <c r="C222" s="539"/>
      <c r="D222" s="539"/>
      <c r="E222" s="539"/>
      <c r="F222" s="539"/>
      <c r="G222" s="539"/>
    </row>
    <row r="223" spans="3:7">
      <c r="C223" s="539"/>
      <c r="D223" s="539"/>
      <c r="E223" s="539"/>
      <c r="F223" s="539"/>
      <c r="G223" s="539"/>
    </row>
    <row r="224" spans="3:7">
      <c r="C224" s="539"/>
      <c r="D224" s="539"/>
      <c r="E224" s="539"/>
      <c r="F224" s="539"/>
      <c r="G224" s="539"/>
    </row>
    <row r="225" spans="3:7">
      <c r="C225" s="539"/>
      <c r="D225" s="539"/>
      <c r="E225" s="539"/>
      <c r="F225" s="539"/>
      <c r="G225" s="539"/>
    </row>
    <row r="226" spans="3:7">
      <c r="C226" s="539"/>
      <c r="D226" s="539"/>
      <c r="E226" s="539"/>
      <c r="F226" s="539"/>
      <c r="G226" s="539"/>
    </row>
    <row r="227" spans="3:7">
      <c r="C227" s="539"/>
      <c r="D227" s="539"/>
      <c r="E227" s="539"/>
      <c r="F227" s="539"/>
      <c r="G227" s="539"/>
    </row>
    <row r="228" spans="3:7">
      <c r="C228" s="539"/>
      <c r="D228" s="539"/>
      <c r="E228" s="539"/>
      <c r="F228" s="539"/>
      <c r="G228" s="539"/>
    </row>
    <row r="229" spans="3:7">
      <c r="C229" s="539"/>
      <c r="D229" s="539"/>
      <c r="E229" s="539"/>
      <c r="F229" s="539"/>
      <c r="G229" s="539"/>
    </row>
    <row r="230" spans="3:7">
      <c r="C230" s="539"/>
      <c r="D230" s="539"/>
      <c r="E230" s="539"/>
      <c r="F230" s="539"/>
      <c r="G230" s="539"/>
    </row>
    <row r="231" spans="3:7">
      <c r="C231" s="539"/>
      <c r="D231" s="539"/>
      <c r="E231" s="539"/>
      <c r="F231" s="539"/>
      <c r="G231" s="539"/>
    </row>
    <row r="232" spans="3:7">
      <c r="C232" s="539"/>
      <c r="D232" s="539"/>
      <c r="E232" s="539"/>
      <c r="F232" s="539"/>
      <c r="G232" s="539"/>
    </row>
    <row r="233" spans="3:7">
      <c r="C233" s="539"/>
      <c r="D233" s="539"/>
      <c r="E233" s="539"/>
      <c r="F233" s="539"/>
      <c r="G233" s="539"/>
    </row>
    <row r="234" spans="3:7">
      <c r="C234" s="539"/>
      <c r="D234" s="539"/>
      <c r="E234" s="539"/>
      <c r="F234" s="539"/>
      <c r="G234" s="539"/>
    </row>
    <row r="235" spans="3:7">
      <c r="C235" s="539"/>
      <c r="D235" s="539"/>
      <c r="E235" s="539"/>
      <c r="F235" s="539"/>
      <c r="G235" s="539"/>
    </row>
    <row r="236" spans="3:7">
      <c r="C236" s="539"/>
      <c r="D236" s="539"/>
      <c r="E236" s="539"/>
      <c r="F236" s="539"/>
      <c r="G236" s="539"/>
    </row>
    <row r="237" spans="3:7">
      <c r="C237" s="539"/>
      <c r="D237" s="539"/>
      <c r="E237" s="539"/>
      <c r="F237" s="539"/>
      <c r="G237" s="539"/>
    </row>
    <row r="238" spans="3:7">
      <c r="C238" s="539"/>
      <c r="D238" s="539"/>
      <c r="E238" s="539"/>
      <c r="F238" s="539"/>
      <c r="G238" s="539"/>
    </row>
    <row r="239" spans="3:7">
      <c r="C239" s="539"/>
      <c r="D239" s="539"/>
      <c r="E239" s="539"/>
      <c r="F239" s="539"/>
      <c r="G239" s="539"/>
    </row>
    <row r="240" spans="3:7">
      <c r="C240" s="539"/>
      <c r="D240" s="539"/>
      <c r="E240" s="539"/>
      <c r="F240" s="539"/>
      <c r="G240" s="539"/>
    </row>
    <row r="241" spans="3:7">
      <c r="C241" s="539"/>
      <c r="D241" s="539"/>
      <c r="E241" s="539"/>
      <c r="F241" s="539"/>
      <c r="G241" s="539"/>
    </row>
    <row r="242" spans="3:7">
      <c r="C242" s="539"/>
      <c r="D242" s="539"/>
      <c r="E242" s="539"/>
      <c r="F242" s="539"/>
      <c r="G242" s="539"/>
    </row>
    <row r="243" spans="3:7">
      <c r="C243" s="539"/>
      <c r="D243" s="539"/>
      <c r="E243" s="539"/>
      <c r="F243" s="539"/>
      <c r="G243" s="539"/>
    </row>
    <row r="244" spans="3:7">
      <c r="C244" s="539"/>
      <c r="D244" s="539"/>
      <c r="E244" s="539"/>
      <c r="F244" s="539"/>
      <c r="G244" s="539"/>
    </row>
    <row r="245" spans="3:7">
      <c r="C245" s="539"/>
      <c r="D245" s="539"/>
      <c r="E245" s="539"/>
      <c r="F245" s="539"/>
      <c r="G245" s="539"/>
    </row>
    <row r="246" spans="3:7">
      <c r="C246" s="539"/>
      <c r="D246" s="539"/>
      <c r="E246" s="539"/>
      <c r="F246" s="539"/>
      <c r="G246" s="539"/>
    </row>
    <row r="247" spans="3:7">
      <c r="C247" s="539"/>
      <c r="D247" s="539"/>
      <c r="E247" s="539"/>
      <c r="F247" s="539"/>
      <c r="G247" s="539"/>
    </row>
    <row r="248" spans="3:7">
      <c r="C248" s="539"/>
      <c r="D248" s="539"/>
      <c r="E248" s="539"/>
      <c r="F248" s="539"/>
      <c r="G248" s="539"/>
    </row>
    <row r="249" spans="3:7">
      <c r="C249" s="539"/>
      <c r="D249" s="539"/>
      <c r="E249" s="539"/>
      <c r="F249" s="539"/>
      <c r="G249" s="539"/>
    </row>
    <row r="250" spans="3:7">
      <c r="C250" s="539"/>
      <c r="D250" s="539"/>
      <c r="E250" s="539"/>
      <c r="F250" s="539"/>
      <c r="G250" s="539"/>
    </row>
    <row r="251" spans="3:7">
      <c r="C251" s="539"/>
      <c r="D251" s="539"/>
      <c r="E251" s="539"/>
      <c r="F251" s="539"/>
      <c r="G251" s="539"/>
    </row>
    <row r="252" spans="3:7">
      <c r="C252" s="539"/>
      <c r="D252" s="539"/>
      <c r="E252" s="539"/>
      <c r="F252" s="539"/>
      <c r="G252" s="539"/>
    </row>
    <row r="253" spans="3:7">
      <c r="C253" s="539"/>
      <c r="D253" s="539"/>
      <c r="E253" s="539"/>
      <c r="F253" s="539"/>
      <c r="G253" s="539"/>
    </row>
    <row r="254" spans="3:7">
      <c r="C254" s="539"/>
      <c r="D254" s="539"/>
      <c r="E254" s="539"/>
      <c r="F254" s="539"/>
      <c r="G254" s="539"/>
    </row>
    <row r="255" spans="3:7">
      <c r="C255" s="539"/>
      <c r="D255" s="539"/>
      <c r="E255" s="539"/>
      <c r="F255" s="539"/>
      <c r="G255" s="539"/>
    </row>
    <row r="256" spans="3:7">
      <c r="C256" s="539"/>
      <c r="D256" s="539"/>
      <c r="E256" s="539"/>
      <c r="F256" s="539"/>
      <c r="G256" s="539"/>
    </row>
    <row r="257" spans="3:7">
      <c r="C257" s="539"/>
      <c r="D257" s="539"/>
      <c r="E257" s="539"/>
      <c r="F257" s="539"/>
      <c r="G257" s="539"/>
    </row>
    <row r="258" spans="3:7">
      <c r="C258" s="539"/>
      <c r="D258" s="539"/>
      <c r="E258" s="539"/>
      <c r="F258" s="539"/>
      <c r="G258" s="539"/>
    </row>
    <row r="259" spans="3:7">
      <c r="C259" s="539"/>
      <c r="D259" s="539"/>
      <c r="E259" s="539"/>
      <c r="F259" s="539"/>
      <c r="G259" s="539"/>
    </row>
    <row r="260" spans="3:7">
      <c r="C260" s="539"/>
      <c r="D260" s="539"/>
      <c r="E260" s="539"/>
      <c r="F260" s="539"/>
      <c r="G260" s="539"/>
    </row>
    <row r="261" spans="3:7">
      <c r="C261" s="539"/>
      <c r="D261" s="539"/>
      <c r="E261" s="539"/>
      <c r="F261" s="539"/>
      <c r="G261" s="539"/>
    </row>
    <row r="262" spans="3:7">
      <c r="C262" s="539"/>
      <c r="D262" s="539"/>
      <c r="E262" s="539"/>
      <c r="F262" s="539"/>
      <c r="G262" s="539"/>
    </row>
    <row r="263" spans="3:7">
      <c r="C263" s="539"/>
      <c r="D263" s="539"/>
      <c r="E263" s="539"/>
      <c r="F263" s="539"/>
      <c r="G263" s="539"/>
    </row>
    <row r="264" spans="3:7">
      <c r="C264" s="539"/>
      <c r="D264" s="539"/>
      <c r="E264" s="539"/>
      <c r="F264" s="539"/>
      <c r="G264" s="539"/>
    </row>
    <row r="265" spans="3:7">
      <c r="C265" s="539"/>
      <c r="D265" s="539"/>
      <c r="E265" s="539"/>
      <c r="F265" s="539"/>
      <c r="G265" s="539"/>
    </row>
    <row r="266" spans="3:7">
      <c r="C266" s="539"/>
      <c r="D266" s="539"/>
      <c r="E266" s="539"/>
      <c r="F266" s="539"/>
      <c r="G266" s="539"/>
    </row>
    <row r="267" spans="3:7">
      <c r="C267" s="539"/>
      <c r="D267" s="539"/>
      <c r="E267" s="539"/>
      <c r="F267" s="539"/>
      <c r="G267" s="539"/>
    </row>
    <row r="268" spans="3:7">
      <c r="C268" s="539"/>
      <c r="D268" s="539"/>
      <c r="E268" s="539"/>
      <c r="F268" s="539"/>
      <c r="G268" s="539"/>
    </row>
    <row r="269" spans="3:7">
      <c r="C269" s="539"/>
      <c r="D269" s="539"/>
      <c r="E269" s="539"/>
      <c r="F269" s="539"/>
      <c r="G269" s="539"/>
    </row>
    <row r="270" spans="3:7">
      <c r="C270" s="539"/>
      <c r="D270" s="539"/>
      <c r="E270" s="539"/>
      <c r="F270" s="539"/>
      <c r="G270" s="539"/>
    </row>
    <row r="271" spans="3:7">
      <c r="C271" s="539"/>
      <c r="D271" s="539"/>
      <c r="E271" s="539"/>
      <c r="F271" s="539"/>
      <c r="G271" s="539"/>
    </row>
    <row r="272" spans="3:7">
      <c r="C272" s="539"/>
      <c r="D272" s="539"/>
      <c r="E272" s="539"/>
      <c r="F272" s="539"/>
      <c r="G272" s="539"/>
    </row>
    <row r="273" spans="3:7">
      <c r="C273" s="539"/>
      <c r="D273" s="539"/>
      <c r="E273" s="539"/>
      <c r="F273" s="539"/>
      <c r="G273" s="539"/>
    </row>
    <row r="274" spans="3:7">
      <c r="C274" s="539"/>
      <c r="D274" s="539"/>
      <c r="E274" s="539"/>
      <c r="F274" s="539"/>
      <c r="G274" s="539"/>
    </row>
    <row r="275" spans="3:7">
      <c r="C275" s="539"/>
      <c r="D275" s="539"/>
      <c r="E275" s="539"/>
      <c r="F275" s="539"/>
      <c r="G275" s="539"/>
    </row>
    <row r="276" spans="3:7">
      <c r="C276" s="539"/>
      <c r="D276" s="539"/>
      <c r="E276" s="539"/>
      <c r="F276" s="539"/>
      <c r="G276" s="539"/>
    </row>
    <row r="277" spans="3:7">
      <c r="C277" s="539"/>
      <c r="D277" s="539"/>
      <c r="E277" s="539"/>
      <c r="F277" s="539"/>
      <c r="G277" s="539"/>
    </row>
    <row r="278" spans="3:7">
      <c r="C278" s="539"/>
      <c r="D278" s="539"/>
      <c r="E278" s="539"/>
      <c r="F278" s="539"/>
      <c r="G278" s="539"/>
    </row>
    <row r="279" spans="3:7">
      <c r="C279" s="539"/>
      <c r="D279" s="539"/>
      <c r="E279" s="539"/>
      <c r="F279" s="539"/>
      <c r="G279" s="539"/>
    </row>
    <row r="280" spans="3:7">
      <c r="C280" s="539"/>
      <c r="D280" s="539"/>
      <c r="E280" s="539"/>
      <c r="F280" s="539"/>
      <c r="G280" s="539"/>
    </row>
    <row r="281" spans="3:7">
      <c r="C281" s="539"/>
      <c r="D281" s="539"/>
      <c r="E281" s="539"/>
      <c r="F281" s="539"/>
      <c r="G281" s="539"/>
    </row>
    <row r="282" spans="3:7">
      <c r="C282" s="539"/>
      <c r="D282" s="539"/>
      <c r="E282" s="539"/>
      <c r="F282" s="539"/>
      <c r="G282" s="539"/>
    </row>
    <row r="283" spans="3:7">
      <c r="C283" s="539"/>
      <c r="D283" s="539"/>
      <c r="E283" s="539"/>
      <c r="F283" s="539"/>
      <c r="G283" s="539"/>
    </row>
    <row r="284" spans="3:7">
      <c r="C284" s="539"/>
      <c r="D284" s="539"/>
      <c r="E284" s="539"/>
      <c r="F284" s="539"/>
      <c r="G284" s="539"/>
    </row>
    <row r="285" spans="3:7">
      <c r="C285" s="539"/>
      <c r="D285" s="539"/>
      <c r="E285" s="539"/>
      <c r="F285" s="539"/>
      <c r="G285" s="539"/>
    </row>
    <row r="286" spans="3:7">
      <c r="C286" s="539"/>
      <c r="D286" s="539"/>
      <c r="E286" s="539"/>
      <c r="F286" s="539"/>
      <c r="G286" s="539"/>
    </row>
    <row r="287" spans="3:7">
      <c r="C287" s="539"/>
      <c r="D287" s="539"/>
      <c r="E287" s="539"/>
      <c r="F287" s="539"/>
      <c r="G287" s="539"/>
    </row>
    <row r="288" spans="3:7">
      <c r="C288" s="539"/>
      <c r="D288" s="539"/>
      <c r="E288" s="539"/>
      <c r="F288" s="539"/>
      <c r="G288" s="539"/>
    </row>
    <row r="289" spans="3:7">
      <c r="C289" s="539"/>
      <c r="D289" s="539"/>
      <c r="E289" s="539"/>
      <c r="F289" s="539"/>
      <c r="G289" s="539"/>
    </row>
    <row r="290" spans="3:7">
      <c r="C290" s="539"/>
      <c r="D290" s="539"/>
      <c r="E290" s="539"/>
      <c r="F290" s="539"/>
      <c r="G290" s="539"/>
    </row>
    <row r="291" spans="3:7">
      <c r="C291" s="539"/>
      <c r="D291" s="539"/>
      <c r="E291" s="539"/>
      <c r="F291" s="539"/>
      <c r="G291" s="539"/>
    </row>
    <row r="292" spans="3:7">
      <c r="C292" s="539"/>
      <c r="D292" s="539"/>
      <c r="E292" s="539"/>
      <c r="F292" s="539"/>
      <c r="G292" s="539"/>
    </row>
    <row r="293" spans="3:7">
      <c r="C293" s="539"/>
      <c r="D293" s="539"/>
      <c r="E293" s="539"/>
      <c r="F293" s="539"/>
      <c r="G293" s="539"/>
    </row>
    <row r="294" spans="3:7">
      <c r="C294" s="539"/>
      <c r="D294" s="539"/>
      <c r="E294" s="539"/>
      <c r="F294" s="539"/>
      <c r="G294" s="539"/>
    </row>
    <row r="295" spans="3:7">
      <c r="C295" s="539"/>
      <c r="D295" s="539"/>
      <c r="E295" s="539"/>
      <c r="F295" s="539"/>
      <c r="G295" s="539"/>
    </row>
    <row r="296" spans="3:7">
      <c r="C296" s="539"/>
      <c r="D296" s="539"/>
      <c r="E296" s="539"/>
      <c r="F296" s="539"/>
      <c r="G296" s="539"/>
    </row>
    <row r="297" spans="3:7">
      <c r="C297" s="539"/>
      <c r="D297" s="539"/>
      <c r="E297" s="539"/>
      <c r="F297" s="539"/>
      <c r="G297" s="539"/>
    </row>
    <row r="298" spans="3:7">
      <c r="C298" s="539"/>
      <c r="D298" s="539"/>
      <c r="E298" s="539"/>
      <c r="F298" s="539"/>
      <c r="G298" s="539"/>
    </row>
    <row r="299" spans="3:7">
      <c r="C299" s="539"/>
      <c r="D299" s="539"/>
      <c r="E299" s="539"/>
      <c r="F299" s="539"/>
      <c r="G299" s="539"/>
    </row>
    <row r="300" spans="3:7">
      <c r="C300" s="539"/>
      <c r="D300" s="539"/>
      <c r="E300" s="539"/>
      <c r="F300" s="539"/>
      <c r="G300" s="539"/>
    </row>
    <row r="301" spans="3:7">
      <c r="C301" s="539"/>
      <c r="D301" s="539"/>
      <c r="E301" s="539"/>
      <c r="F301" s="539"/>
      <c r="G301" s="539"/>
    </row>
    <row r="302" spans="3:7">
      <c r="C302" s="539"/>
      <c r="D302" s="539"/>
      <c r="E302" s="539"/>
      <c r="F302" s="539"/>
      <c r="G302" s="539"/>
    </row>
    <row r="303" spans="3:7">
      <c r="C303" s="539"/>
      <c r="D303" s="539"/>
      <c r="E303" s="539"/>
      <c r="F303" s="539"/>
      <c r="G303" s="539"/>
    </row>
    <row r="304" spans="3:7">
      <c r="C304" s="539"/>
      <c r="D304" s="539"/>
      <c r="E304" s="539"/>
      <c r="F304" s="539"/>
      <c r="G304" s="539"/>
    </row>
    <row r="305" spans="3:7">
      <c r="C305" s="539"/>
      <c r="D305" s="539"/>
      <c r="E305" s="539"/>
      <c r="F305" s="539"/>
      <c r="G305" s="539"/>
    </row>
    <row r="306" spans="3:7">
      <c r="C306" s="539"/>
      <c r="D306" s="539"/>
      <c r="E306" s="539"/>
      <c r="F306" s="539"/>
      <c r="G306" s="539"/>
    </row>
    <row r="307" spans="3:7">
      <c r="C307" s="539"/>
      <c r="D307" s="539"/>
      <c r="E307" s="539"/>
      <c r="F307" s="539"/>
      <c r="G307" s="539"/>
    </row>
    <row r="308" spans="3:7">
      <c r="C308" s="539"/>
      <c r="D308" s="539"/>
      <c r="E308" s="539"/>
      <c r="F308" s="539"/>
      <c r="G308" s="539"/>
    </row>
    <row r="309" spans="3:7">
      <c r="C309" s="539"/>
      <c r="D309" s="539"/>
      <c r="E309" s="539"/>
      <c r="F309" s="539"/>
      <c r="G309" s="539"/>
    </row>
    <row r="310" spans="3:7">
      <c r="C310" s="539"/>
      <c r="D310" s="539"/>
      <c r="E310" s="539"/>
      <c r="F310" s="539"/>
      <c r="G310" s="539"/>
    </row>
    <row r="311" spans="3:7">
      <c r="C311" s="539"/>
      <c r="D311" s="539"/>
      <c r="E311" s="539"/>
      <c r="F311" s="539"/>
      <c r="G311" s="539"/>
    </row>
    <row r="312" spans="3:7">
      <c r="C312" s="539"/>
      <c r="D312" s="539"/>
      <c r="E312" s="539"/>
      <c r="F312" s="539"/>
      <c r="G312" s="539"/>
    </row>
    <row r="313" spans="3:7">
      <c r="C313" s="539"/>
      <c r="D313" s="539"/>
      <c r="E313" s="539"/>
      <c r="F313" s="539"/>
      <c r="G313" s="539"/>
    </row>
    <row r="314" spans="3:7">
      <c r="C314" s="539"/>
      <c r="D314" s="539"/>
      <c r="E314" s="539"/>
      <c r="F314" s="539"/>
      <c r="G314" s="539"/>
    </row>
    <row r="315" spans="3:7">
      <c r="C315" s="539"/>
      <c r="D315" s="539"/>
      <c r="E315" s="539"/>
      <c r="F315" s="539"/>
      <c r="G315" s="539"/>
    </row>
    <row r="316" spans="3:7">
      <c r="C316" s="539"/>
      <c r="D316" s="539"/>
      <c r="E316" s="539"/>
      <c r="F316" s="539"/>
      <c r="G316" s="539"/>
    </row>
    <row r="317" spans="3:7">
      <c r="C317" s="539"/>
      <c r="D317" s="539"/>
      <c r="E317" s="539"/>
      <c r="F317" s="539"/>
      <c r="G317" s="539"/>
    </row>
    <row r="318" spans="3:7">
      <c r="C318" s="539"/>
      <c r="D318" s="539"/>
      <c r="E318" s="539"/>
      <c r="F318" s="539"/>
      <c r="G318" s="539"/>
    </row>
    <row r="319" spans="3:7">
      <c r="C319" s="539"/>
      <c r="D319" s="539"/>
      <c r="E319" s="539"/>
      <c r="F319" s="539"/>
      <c r="G319" s="539"/>
    </row>
    <row r="320" spans="3:7">
      <c r="C320" s="539"/>
      <c r="D320" s="539"/>
      <c r="E320" s="539"/>
      <c r="F320" s="539"/>
      <c r="G320" s="539"/>
    </row>
    <row r="321" spans="3:7">
      <c r="C321" s="539"/>
      <c r="D321" s="539"/>
      <c r="E321" s="539"/>
      <c r="F321" s="539"/>
      <c r="G321" s="539"/>
    </row>
    <row r="322" spans="3:7">
      <c r="C322" s="539"/>
      <c r="D322" s="539"/>
      <c r="E322" s="539"/>
      <c r="F322" s="539"/>
      <c r="G322" s="539"/>
    </row>
    <row r="323" spans="3:7">
      <c r="C323" s="539"/>
      <c r="D323" s="539"/>
      <c r="E323" s="539"/>
      <c r="F323" s="539"/>
      <c r="G323" s="539"/>
    </row>
    <row r="324" spans="3:7">
      <c r="C324" s="539"/>
      <c r="D324" s="539"/>
      <c r="E324" s="539"/>
      <c r="F324" s="539"/>
      <c r="G324" s="539"/>
    </row>
    <row r="325" spans="3:7">
      <c r="C325" s="539"/>
      <c r="D325" s="539"/>
      <c r="E325" s="539"/>
      <c r="F325" s="539"/>
      <c r="G325" s="539"/>
    </row>
    <row r="326" spans="3:7">
      <c r="C326" s="539"/>
      <c r="D326" s="539"/>
      <c r="E326" s="539"/>
      <c r="F326" s="539"/>
      <c r="G326" s="539"/>
    </row>
    <row r="327" spans="3:7">
      <c r="C327" s="539"/>
      <c r="D327" s="539"/>
      <c r="E327" s="539"/>
      <c r="F327" s="539"/>
      <c r="G327" s="539"/>
    </row>
    <row r="328" spans="3:7">
      <c r="C328" s="539"/>
      <c r="D328" s="539"/>
      <c r="E328" s="539"/>
      <c r="F328" s="539"/>
      <c r="G328" s="539"/>
    </row>
    <row r="329" spans="3:7">
      <c r="C329" s="539"/>
      <c r="D329" s="539"/>
      <c r="E329" s="539"/>
      <c r="F329" s="539"/>
      <c r="G329" s="539"/>
    </row>
    <row r="330" spans="3:7">
      <c r="C330" s="539"/>
      <c r="D330" s="539"/>
      <c r="E330" s="539"/>
      <c r="F330" s="539"/>
      <c r="G330" s="539"/>
    </row>
    <row r="331" spans="3:7">
      <c r="C331" s="539"/>
      <c r="D331" s="539"/>
      <c r="E331" s="539"/>
      <c r="F331" s="539"/>
      <c r="G331" s="539"/>
    </row>
    <row r="332" spans="3:7">
      <c r="C332" s="539"/>
      <c r="D332" s="539"/>
      <c r="E332" s="539"/>
      <c r="F332" s="539"/>
      <c r="G332" s="539"/>
    </row>
    <row r="333" spans="3:7">
      <c r="C333" s="539"/>
      <c r="D333" s="539"/>
      <c r="E333" s="539"/>
      <c r="F333" s="539"/>
      <c r="G333" s="539"/>
    </row>
    <row r="334" spans="3:7">
      <c r="C334" s="539"/>
      <c r="D334" s="539"/>
      <c r="E334" s="539"/>
      <c r="F334" s="539"/>
      <c r="G334" s="539"/>
    </row>
    <row r="335" spans="3:7">
      <c r="C335" s="539"/>
      <c r="D335" s="539"/>
      <c r="E335" s="539"/>
      <c r="F335" s="539"/>
      <c r="G335" s="539"/>
    </row>
    <row r="336" spans="3:7">
      <c r="C336" s="539"/>
      <c r="D336" s="539"/>
      <c r="E336" s="539"/>
      <c r="F336" s="539"/>
      <c r="G336" s="539"/>
    </row>
    <row r="337" spans="3:7">
      <c r="C337" s="539"/>
      <c r="D337" s="539"/>
      <c r="E337" s="539"/>
      <c r="F337" s="539"/>
      <c r="G337" s="539"/>
    </row>
    <row r="338" spans="3:7">
      <c r="C338" s="539"/>
      <c r="D338" s="539"/>
      <c r="E338" s="539"/>
      <c r="F338" s="539"/>
      <c r="G338" s="539"/>
    </row>
    <row r="339" spans="3:7">
      <c r="C339" s="539"/>
      <c r="D339" s="539"/>
      <c r="E339" s="539"/>
      <c r="F339" s="539"/>
      <c r="G339" s="539"/>
    </row>
    <row r="340" spans="3:7">
      <c r="C340" s="539"/>
      <c r="D340" s="539"/>
      <c r="E340" s="539"/>
      <c r="F340" s="539"/>
      <c r="G340" s="539"/>
    </row>
    <row r="341" spans="3:7">
      <c r="C341" s="539"/>
      <c r="D341" s="539"/>
      <c r="E341" s="539"/>
      <c r="F341" s="539"/>
      <c r="G341" s="539"/>
    </row>
    <row r="342" spans="3:7">
      <c r="C342" s="539"/>
      <c r="D342" s="539"/>
      <c r="E342" s="539"/>
      <c r="F342" s="539"/>
      <c r="G342" s="539"/>
    </row>
    <row r="343" spans="3:7">
      <c r="C343" s="539"/>
      <c r="D343" s="539"/>
      <c r="E343" s="539"/>
      <c r="F343" s="539"/>
      <c r="G343" s="539"/>
    </row>
  </sheetData>
  <mergeCells count="1">
    <mergeCell ref="A3:B3"/>
  </mergeCells>
  <phoneticPr fontId="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AG551"/>
  <sheetViews>
    <sheetView workbookViewId="0">
      <pane xSplit="3" ySplit="3" topLeftCell="D4" activePane="bottomRight" state="frozen"/>
      <selection pane="topRight" activeCell="D1" sqref="D1"/>
      <selection pane="bottomLeft" activeCell="A3" sqref="A3"/>
      <selection pane="bottomRight" activeCell="D4" sqref="D4"/>
    </sheetView>
  </sheetViews>
  <sheetFormatPr defaultColWidth="9" defaultRowHeight="13"/>
  <cols>
    <col min="1" max="1" width="6.08984375" style="521" customWidth="1"/>
    <col min="2" max="2" width="6.26953125" style="521" customWidth="1"/>
    <col min="3" max="3" width="24.08984375" style="521" customWidth="1"/>
    <col min="4" max="7" width="11.6328125" style="520" customWidth="1"/>
    <col min="8" max="8" width="11.6328125" style="521" customWidth="1"/>
    <col min="9" max="9" width="10.6328125" customWidth="1"/>
    <col min="10" max="10" width="11.7265625" customWidth="1"/>
    <col min="11" max="11" width="24.36328125" customWidth="1"/>
    <col min="12" max="33" width="8.7265625" customWidth="1"/>
    <col min="34" max="16384" width="9" style="520"/>
  </cols>
  <sheetData>
    <row r="1" spans="1:11" ht="15" customHeight="1">
      <c r="A1" s="547" t="s">
        <v>5200</v>
      </c>
      <c r="B1" s="519"/>
      <c r="C1" s="519"/>
      <c r="H1" s="522" t="s">
        <v>4370</v>
      </c>
    </row>
    <row r="2" spans="1:11" ht="15" customHeight="1">
      <c r="A2" s="810"/>
      <c r="B2" s="540"/>
      <c r="C2" s="811"/>
      <c r="D2" s="541" t="s">
        <v>762</v>
      </c>
      <c r="E2" s="541" t="s">
        <v>763</v>
      </c>
      <c r="F2" s="541" t="s">
        <v>2105</v>
      </c>
      <c r="G2" s="541" t="s">
        <v>4372</v>
      </c>
      <c r="H2" s="542" t="s">
        <v>4371</v>
      </c>
      <c r="I2" s="847"/>
      <c r="J2" s="847"/>
      <c r="K2" s="513" t="s">
        <v>5130</v>
      </c>
    </row>
    <row r="3" spans="1:11" ht="15" customHeight="1">
      <c r="A3" s="1233" t="s">
        <v>2302</v>
      </c>
      <c r="B3" s="1235"/>
      <c r="C3" s="826" t="s">
        <v>4369</v>
      </c>
      <c r="D3" s="586" t="s">
        <v>1865</v>
      </c>
      <c r="E3" s="586" t="s">
        <v>1086</v>
      </c>
      <c r="F3" s="586" t="s">
        <v>2106</v>
      </c>
      <c r="G3" s="586" t="s">
        <v>4373</v>
      </c>
      <c r="H3" s="587" t="s">
        <v>4374</v>
      </c>
      <c r="I3" s="819" t="s">
        <v>4833</v>
      </c>
      <c r="J3" s="866" t="s">
        <v>4832</v>
      </c>
      <c r="K3" s="845"/>
    </row>
    <row r="4" spans="1:11" ht="15" customHeight="1">
      <c r="A4" s="832" t="s">
        <v>2303</v>
      </c>
      <c r="B4" s="525" t="s">
        <v>2304</v>
      </c>
      <c r="C4" s="833" t="s">
        <v>2309</v>
      </c>
      <c r="D4" s="895">
        <f>国基本分類県CT!D5</f>
        <v>77023</v>
      </c>
      <c r="E4" s="895">
        <f>国基本分類県CT!E5</f>
        <v>56720</v>
      </c>
      <c r="F4" s="895">
        <f>国基本分類県CT!F5</f>
        <v>49291</v>
      </c>
      <c r="G4" s="589">
        <f>国基本分類県CT!K5</f>
        <v>45248</v>
      </c>
      <c r="H4" s="594">
        <v>43567</v>
      </c>
      <c r="I4" s="821">
        <f>H4/D4*100</f>
        <v>56.56362385261545</v>
      </c>
      <c r="J4" s="870">
        <f>H4-D4</f>
        <v>-33456</v>
      </c>
      <c r="K4" s="846" t="s">
        <v>4799</v>
      </c>
    </row>
    <row r="5" spans="1:11" ht="15" customHeight="1">
      <c r="A5" s="827" t="s">
        <v>1087</v>
      </c>
      <c r="B5" s="562" t="s">
        <v>1580</v>
      </c>
      <c r="C5" s="828" t="s">
        <v>854</v>
      </c>
      <c r="D5" s="549">
        <f>国基本分類県CT!D6</f>
        <v>2552</v>
      </c>
      <c r="E5" s="549">
        <f>国基本分類県CT!E6</f>
        <v>0</v>
      </c>
      <c r="F5" s="549">
        <f>国基本分類県CT!F6</f>
        <v>0</v>
      </c>
      <c r="G5" s="566">
        <f>国基本分類県CT!K6</f>
        <v>1486</v>
      </c>
      <c r="H5" s="544">
        <v>1102</v>
      </c>
      <c r="I5" s="820">
        <f t="shared" ref="I5:I68" si="0">H5/D5*100</f>
        <v>43.18181818181818</v>
      </c>
      <c r="J5" s="867">
        <f t="shared" ref="J5:J68" si="1">H5-D5</f>
        <v>-1450</v>
      </c>
      <c r="K5" s="846"/>
    </row>
    <row r="6" spans="1:11" ht="15" customHeight="1">
      <c r="A6" s="827" t="s">
        <v>1087</v>
      </c>
      <c r="B6" s="562" t="s">
        <v>1669</v>
      </c>
      <c r="C6" s="563" t="s">
        <v>3224</v>
      </c>
      <c r="D6" s="549">
        <f>国基本分類県CT!D7</f>
        <v>424</v>
      </c>
      <c r="E6" s="549">
        <f>国基本分類県CT!E7</f>
        <v>477</v>
      </c>
      <c r="F6" s="549">
        <f>国基本分類県CT!F7</f>
        <v>440</v>
      </c>
      <c r="G6" s="566">
        <f>国基本分類県CT!K7</f>
        <v>97</v>
      </c>
      <c r="H6" s="544">
        <v>115</v>
      </c>
      <c r="I6" s="820">
        <f t="shared" si="0"/>
        <v>27.122641509433965</v>
      </c>
      <c r="J6" s="867">
        <f t="shared" si="1"/>
        <v>-309</v>
      </c>
      <c r="K6" s="846"/>
    </row>
    <row r="7" spans="1:11" ht="15" customHeight="1">
      <c r="A7" s="827" t="s">
        <v>1087</v>
      </c>
      <c r="B7" s="562" t="s">
        <v>2676</v>
      </c>
      <c r="C7" s="563" t="s">
        <v>3226</v>
      </c>
      <c r="D7" s="549">
        <f>国基本分類県CT!D8</f>
        <v>46</v>
      </c>
      <c r="E7" s="549">
        <f>国基本分類県CT!E8</f>
        <v>72</v>
      </c>
      <c r="F7" s="549">
        <f>国基本分類県CT!F8</f>
        <v>120</v>
      </c>
      <c r="G7" s="566">
        <f>国基本分類県CT!K8</f>
        <v>33</v>
      </c>
      <c r="H7" s="544">
        <v>28</v>
      </c>
      <c r="I7" s="820">
        <f t="shared" si="0"/>
        <v>60.869565217391312</v>
      </c>
      <c r="J7" s="867">
        <f t="shared" si="1"/>
        <v>-18</v>
      </c>
      <c r="K7" s="846"/>
    </row>
    <row r="8" spans="1:11" ht="15" customHeight="1">
      <c r="A8" s="827" t="s">
        <v>1089</v>
      </c>
      <c r="B8" s="562" t="s">
        <v>1563</v>
      </c>
      <c r="C8" s="563" t="s">
        <v>855</v>
      </c>
      <c r="D8" s="549">
        <f>国基本分類県CT!D9</f>
        <v>813</v>
      </c>
      <c r="E8" s="549">
        <f>国基本分類県CT!E9</f>
        <v>643</v>
      </c>
      <c r="F8" s="549">
        <f>国基本分類県CT!F9</f>
        <v>479</v>
      </c>
      <c r="G8" s="566">
        <f>国基本分類県CT!K9</f>
        <v>494</v>
      </c>
      <c r="H8" s="864">
        <v>0</v>
      </c>
      <c r="I8" s="820">
        <f t="shared" si="0"/>
        <v>0</v>
      </c>
      <c r="J8" s="867">
        <f t="shared" si="1"/>
        <v>-813</v>
      </c>
      <c r="K8" s="846"/>
    </row>
    <row r="9" spans="1:11" ht="15" customHeight="1">
      <c r="A9" s="829" t="s">
        <v>1089</v>
      </c>
      <c r="B9" s="523" t="s">
        <v>1580</v>
      </c>
      <c r="C9" s="828" t="s">
        <v>856</v>
      </c>
      <c r="D9" s="549">
        <f>国基本分類県CT!D10</f>
        <v>620</v>
      </c>
      <c r="E9" s="549">
        <f>国基本分類県CT!E10</f>
        <v>429</v>
      </c>
      <c r="F9" s="549">
        <f>国基本分類県CT!F10</f>
        <v>479</v>
      </c>
      <c r="G9" s="566">
        <f>国基本分類県CT!K10</f>
        <v>346</v>
      </c>
      <c r="H9" s="544">
        <v>555</v>
      </c>
      <c r="I9" s="820">
        <f t="shared" si="0"/>
        <v>89.516129032258064</v>
      </c>
      <c r="J9" s="867">
        <f t="shared" si="1"/>
        <v>-65</v>
      </c>
      <c r="K9" s="846"/>
    </row>
    <row r="10" spans="1:11" ht="15" customHeight="1">
      <c r="A10" s="827" t="s">
        <v>1089</v>
      </c>
      <c r="B10" s="562" t="s">
        <v>1669</v>
      </c>
      <c r="C10" s="563" t="s">
        <v>3228</v>
      </c>
      <c r="D10" s="549">
        <f>国基本分類県CT!D11</f>
        <v>1665</v>
      </c>
      <c r="E10" s="549">
        <f>国基本分類県CT!E11</f>
        <v>2818</v>
      </c>
      <c r="F10" s="549">
        <f>国基本分類県CT!F11</f>
        <v>2601</v>
      </c>
      <c r="G10" s="566">
        <f>国基本分類県CT!K11</f>
        <v>2103</v>
      </c>
      <c r="H10" s="544">
        <v>2369</v>
      </c>
      <c r="I10" s="820">
        <f t="shared" si="0"/>
        <v>142.28228228228227</v>
      </c>
      <c r="J10" s="867">
        <f t="shared" si="1"/>
        <v>704</v>
      </c>
      <c r="K10" s="846"/>
    </row>
    <row r="11" spans="1:11" ht="15" customHeight="1">
      <c r="A11" s="830" t="s">
        <v>1089</v>
      </c>
      <c r="B11" s="524" t="s">
        <v>1773</v>
      </c>
      <c r="C11" s="831" t="s">
        <v>857</v>
      </c>
      <c r="D11" s="896">
        <f>国基本分類県CT!D12</f>
        <v>495</v>
      </c>
      <c r="E11" s="896">
        <f>国基本分類県CT!E12</f>
        <v>589</v>
      </c>
      <c r="F11" s="896">
        <f>国基本分類県CT!F12</f>
        <v>600</v>
      </c>
      <c r="G11" s="591">
        <f>国基本分類県CT!K12</f>
        <v>536</v>
      </c>
      <c r="H11" s="601">
        <v>583</v>
      </c>
      <c r="I11" s="822">
        <f t="shared" si="0"/>
        <v>117.77777777777779</v>
      </c>
      <c r="J11" s="868">
        <f t="shared" si="1"/>
        <v>88</v>
      </c>
      <c r="K11" s="846"/>
    </row>
    <row r="12" spans="1:11" ht="15" customHeight="1">
      <c r="A12" s="839" t="s">
        <v>1091</v>
      </c>
      <c r="B12" s="598" t="s">
        <v>1372</v>
      </c>
      <c r="C12" s="840" t="s">
        <v>858</v>
      </c>
      <c r="D12" s="894">
        <f>国基本分類県CT!D13</f>
        <v>46239</v>
      </c>
      <c r="E12" s="894">
        <f>国基本分類県CT!E13</f>
        <v>34653</v>
      </c>
      <c r="F12" s="894">
        <f>国基本分類県CT!F13</f>
        <v>36937</v>
      </c>
      <c r="G12" s="581">
        <f>国基本分類県CT!K13</f>
        <v>39587</v>
      </c>
      <c r="H12" s="600">
        <v>42429</v>
      </c>
      <c r="I12" s="873">
        <f t="shared" si="0"/>
        <v>91.760202426523065</v>
      </c>
      <c r="J12" s="869">
        <f t="shared" si="1"/>
        <v>-3810</v>
      </c>
      <c r="K12" s="846"/>
    </row>
    <row r="13" spans="1:11" ht="15" customHeight="1">
      <c r="A13" s="827" t="s">
        <v>2314</v>
      </c>
      <c r="B13" s="562" t="s">
        <v>1372</v>
      </c>
      <c r="C13" s="563" t="s">
        <v>1093</v>
      </c>
      <c r="D13" s="569">
        <f>SUM(国基本分類県CT!D14:D16)</f>
        <v>5019</v>
      </c>
      <c r="E13" s="569">
        <f>SUM(国基本分類県CT!E14:E16)</f>
        <v>4240</v>
      </c>
      <c r="F13" s="569">
        <f>SUM(国基本分類県CT!F14:F16)</f>
        <v>3243</v>
      </c>
      <c r="G13" s="566">
        <f>SUM(国基本分類県CT!K14:K16)</f>
        <v>3160</v>
      </c>
      <c r="H13" s="544">
        <v>3576</v>
      </c>
      <c r="I13" s="820">
        <f t="shared" si="0"/>
        <v>71.249252839210996</v>
      </c>
      <c r="J13" s="867">
        <f t="shared" si="1"/>
        <v>-1443</v>
      </c>
      <c r="K13" s="846"/>
    </row>
    <row r="14" spans="1:11" ht="15" customHeight="1">
      <c r="A14" s="834" t="s">
        <v>1094</v>
      </c>
      <c r="B14" s="526" t="s">
        <v>1563</v>
      </c>
      <c r="C14" s="835" t="s">
        <v>862</v>
      </c>
      <c r="D14" s="859">
        <f>国基本分類県CT!D17</f>
        <v>0</v>
      </c>
      <c r="E14" s="859">
        <f>国基本分類県CT!E17</f>
        <v>0</v>
      </c>
      <c r="F14" s="859">
        <f>国基本分類県CT!F17</f>
        <v>0</v>
      </c>
      <c r="G14" s="860">
        <f>国基本分類県CT!K17</f>
        <v>0</v>
      </c>
      <c r="H14" s="861">
        <v>0</v>
      </c>
      <c r="I14" s="872" t="s">
        <v>4375</v>
      </c>
      <c r="J14" s="870">
        <f t="shared" si="1"/>
        <v>0</v>
      </c>
      <c r="K14" s="846"/>
    </row>
    <row r="15" spans="1:11" ht="15" customHeight="1">
      <c r="A15" s="827" t="s">
        <v>1094</v>
      </c>
      <c r="B15" s="562" t="s">
        <v>1669</v>
      </c>
      <c r="C15" s="563" t="s">
        <v>863</v>
      </c>
      <c r="D15" s="862">
        <f>国基本分類県CT!D18</f>
        <v>0</v>
      </c>
      <c r="E15" s="862">
        <f>国基本分類県CT!E18</f>
        <v>0</v>
      </c>
      <c r="F15" s="862">
        <f>国基本分類県CT!F18</f>
        <v>0</v>
      </c>
      <c r="G15" s="863">
        <f>国基本分類県CT!K18</f>
        <v>0</v>
      </c>
      <c r="H15" s="864">
        <v>0</v>
      </c>
      <c r="I15" s="871" t="s">
        <v>4375</v>
      </c>
      <c r="J15" s="867">
        <f t="shared" si="1"/>
        <v>0</v>
      </c>
      <c r="K15" s="846"/>
    </row>
    <row r="16" spans="1:11" ht="15" customHeight="1">
      <c r="A16" s="829" t="s">
        <v>1094</v>
      </c>
      <c r="B16" s="523" t="s">
        <v>1773</v>
      </c>
      <c r="C16" s="828" t="s">
        <v>864</v>
      </c>
      <c r="D16" s="569">
        <f>国基本分類県CT!D19</f>
        <v>317</v>
      </c>
      <c r="E16" s="569">
        <f>国基本分類県CT!E19</f>
        <v>187</v>
      </c>
      <c r="F16" s="569">
        <f>国基本分類県CT!F19</f>
        <v>110</v>
      </c>
      <c r="G16" s="566">
        <f>国基本分類県CT!K19</f>
        <v>81</v>
      </c>
      <c r="H16" s="544">
        <v>77</v>
      </c>
      <c r="I16" s="820">
        <f t="shared" si="0"/>
        <v>24.290220820189273</v>
      </c>
      <c r="J16" s="867">
        <f t="shared" si="1"/>
        <v>-240</v>
      </c>
      <c r="K16" s="846"/>
    </row>
    <row r="17" spans="1:11" ht="15" customHeight="1">
      <c r="A17" s="827" t="s">
        <v>1094</v>
      </c>
      <c r="B17" s="562" t="s">
        <v>381</v>
      </c>
      <c r="C17" s="563" t="s">
        <v>865</v>
      </c>
      <c r="D17" s="569">
        <f>国基本分類県CT!D20</f>
        <v>27</v>
      </c>
      <c r="E17" s="569">
        <f>国基本分類県CT!E20</f>
        <v>44</v>
      </c>
      <c r="F17" s="569">
        <f>国基本分類県CT!F20</f>
        <v>63</v>
      </c>
      <c r="G17" s="566">
        <f>国基本分類県CT!K20</f>
        <v>17</v>
      </c>
      <c r="H17" s="544">
        <v>23</v>
      </c>
      <c r="I17" s="820">
        <f t="shared" si="0"/>
        <v>85.18518518518519</v>
      </c>
      <c r="J17" s="867">
        <f t="shared" si="1"/>
        <v>-4</v>
      </c>
      <c r="K17" s="846"/>
    </row>
    <row r="18" spans="1:11" ht="15" customHeight="1">
      <c r="A18" s="830" t="s">
        <v>1094</v>
      </c>
      <c r="B18" s="524" t="s">
        <v>4021</v>
      </c>
      <c r="C18" s="831" t="s">
        <v>4022</v>
      </c>
      <c r="D18" s="596">
        <f>国基本分類県CT!D21+国基本分類県CT!D22</f>
        <v>1</v>
      </c>
      <c r="E18" s="596">
        <f>国基本分類県CT!E21+国基本分類県CT!E22</f>
        <v>2</v>
      </c>
      <c r="F18" s="596">
        <f>国基本分類県CT!F21+国基本分類県CT!F22</f>
        <v>2</v>
      </c>
      <c r="G18" s="591">
        <f>国基本分類県CT!K21+国基本分類県CT!K22</f>
        <v>13</v>
      </c>
      <c r="H18" s="601">
        <v>12</v>
      </c>
      <c r="I18" s="822">
        <f t="shared" si="0"/>
        <v>1200</v>
      </c>
      <c r="J18" s="868">
        <f t="shared" si="1"/>
        <v>11</v>
      </c>
      <c r="K18" s="846"/>
    </row>
    <row r="19" spans="1:11" ht="15" customHeight="1">
      <c r="A19" s="829" t="s">
        <v>1096</v>
      </c>
      <c r="B19" s="523" t="s">
        <v>1563</v>
      </c>
      <c r="C19" s="828" t="s">
        <v>868</v>
      </c>
      <c r="D19" s="569">
        <f>国基本分類県CT!D23</f>
        <v>2111</v>
      </c>
      <c r="E19" s="569">
        <f>国基本分類県CT!E23</f>
        <v>745</v>
      </c>
      <c r="F19" s="569">
        <f>国基本分類県CT!F23</f>
        <v>541</v>
      </c>
      <c r="G19" s="566">
        <f>国基本分類県CT!K23</f>
        <v>950</v>
      </c>
      <c r="H19" s="544">
        <v>679</v>
      </c>
      <c r="I19" s="820">
        <f t="shared" si="0"/>
        <v>32.164850781620089</v>
      </c>
      <c r="J19" s="867">
        <f t="shared" si="1"/>
        <v>-1432</v>
      </c>
      <c r="K19" s="846"/>
    </row>
    <row r="20" spans="1:11" ht="15" customHeight="1">
      <c r="A20" s="836" t="s">
        <v>1096</v>
      </c>
      <c r="B20" s="527" t="s">
        <v>1669</v>
      </c>
      <c r="C20" s="837" t="s">
        <v>869</v>
      </c>
      <c r="D20" s="569">
        <f>国基本分類県CT!D24</f>
        <v>1244</v>
      </c>
      <c r="E20" s="569">
        <f>国基本分類県CT!E24</f>
        <v>1080</v>
      </c>
      <c r="F20" s="569">
        <f>国基本分類県CT!F24</f>
        <v>767</v>
      </c>
      <c r="G20" s="566">
        <f>国基本分類県CT!K24</f>
        <v>703</v>
      </c>
      <c r="H20" s="544">
        <v>790</v>
      </c>
      <c r="I20" s="820">
        <f t="shared" si="0"/>
        <v>63.5048231511254</v>
      </c>
      <c r="J20" s="867">
        <f t="shared" si="1"/>
        <v>-454</v>
      </c>
      <c r="K20" s="846"/>
    </row>
    <row r="21" spans="1:11" ht="15" customHeight="1">
      <c r="A21" s="836" t="s">
        <v>1096</v>
      </c>
      <c r="B21" s="527" t="s">
        <v>1791</v>
      </c>
      <c r="C21" s="837" t="s">
        <v>870</v>
      </c>
      <c r="D21" s="569">
        <f>国基本分類県CT!D25</f>
        <v>10754</v>
      </c>
      <c r="E21" s="569">
        <f>国基本分類県CT!E25</f>
        <v>11763</v>
      </c>
      <c r="F21" s="569">
        <f>国基本分類県CT!F25</f>
        <v>7299.3</v>
      </c>
      <c r="G21" s="566">
        <f>国基本分類県CT!K25</f>
        <v>5095</v>
      </c>
      <c r="H21" s="544">
        <v>4636</v>
      </c>
      <c r="I21" s="820">
        <f t="shared" si="0"/>
        <v>43.109540636042404</v>
      </c>
      <c r="J21" s="867">
        <f t="shared" si="1"/>
        <v>-6118</v>
      </c>
      <c r="K21" s="846"/>
    </row>
    <row r="22" spans="1:11" ht="15" customHeight="1">
      <c r="A22" s="827" t="s">
        <v>1096</v>
      </c>
      <c r="B22" s="562" t="s">
        <v>381</v>
      </c>
      <c r="C22" s="563" t="s">
        <v>871</v>
      </c>
      <c r="D22" s="569">
        <f>国基本分類県CT!D26</f>
        <v>195</v>
      </c>
      <c r="E22" s="569">
        <f>国基本分類県CT!E26</f>
        <v>117</v>
      </c>
      <c r="F22" s="569">
        <f>国基本分類県CT!F26</f>
        <v>26</v>
      </c>
      <c r="G22" s="566">
        <f>国基本分類県CT!K26</f>
        <v>13</v>
      </c>
      <c r="H22" s="864">
        <v>0</v>
      </c>
      <c r="I22" s="820">
        <f t="shared" si="0"/>
        <v>0</v>
      </c>
      <c r="J22" s="867">
        <f t="shared" si="1"/>
        <v>-195</v>
      </c>
      <c r="K22" s="846"/>
    </row>
    <row r="23" spans="1:11" ht="15" customHeight="1">
      <c r="A23" s="827" t="s">
        <v>1096</v>
      </c>
      <c r="B23" s="562" t="s">
        <v>393</v>
      </c>
      <c r="C23" s="563" t="s">
        <v>773</v>
      </c>
      <c r="D23" s="862">
        <f>国基本分類県CT!D27</f>
        <v>0</v>
      </c>
      <c r="E23" s="862">
        <f>国基本分類県CT!E27</f>
        <v>0</v>
      </c>
      <c r="F23" s="862">
        <f>国基本分類県CT!F27</f>
        <v>0</v>
      </c>
      <c r="G23" s="863">
        <f>国基本分類県CT!K27</f>
        <v>0</v>
      </c>
      <c r="H23" s="864">
        <v>0</v>
      </c>
      <c r="I23" s="871" t="s">
        <v>4375</v>
      </c>
      <c r="J23" s="867">
        <f t="shared" si="1"/>
        <v>0</v>
      </c>
      <c r="K23" s="846"/>
    </row>
    <row r="24" spans="1:11" ht="15" customHeight="1">
      <c r="A24" s="827" t="s">
        <v>1096</v>
      </c>
      <c r="B24" s="562" t="s">
        <v>403</v>
      </c>
      <c r="C24" s="563" t="s">
        <v>774</v>
      </c>
      <c r="D24" s="862">
        <f>国基本分類県CT!D28</f>
        <v>0</v>
      </c>
      <c r="E24" s="862">
        <f>国基本分類県CT!E28</f>
        <v>0</v>
      </c>
      <c r="F24" s="862">
        <f>国基本分類県CT!F28</f>
        <v>0</v>
      </c>
      <c r="G24" s="863">
        <f>国基本分類県CT!K28</f>
        <v>0</v>
      </c>
      <c r="H24" s="864">
        <v>0</v>
      </c>
      <c r="I24" s="871" t="s">
        <v>4375</v>
      </c>
      <c r="J24" s="867">
        <f t="shared" si="1"/>
        <v>0</v>
      </c>
      <c r="K24" s="846"/>
    </row>
    <row r="25" spans="1:11" ht="15" customHeight="1">
      <c r="A25" s="827" t="s">
        <v>1096</v>
      </c>
      <c r="B25" s="562" t="s">
        <v>441</v>
      </c>
      <c r="C25" s="563" t="s">
        <v>4023</v>
      </c>
      <c r="D25" s="569">
        <f>国基本分類県CT!D29</f>
        <v>59</v>
      </c>
      <c r="E25" s="569">
        <f>国基本分類県CT!E29</f>
        <v>59</v>
      </c>
      <c r="F25" s="569">
        <f>国基本分類県CT!F29</f>
        <v>41</v>
      </c>
      <c r="G25" s="566">
        <f>国基本分類県CT!K29</f>
        <v>30</v>
      </c>
      <c r="H25" s="544">
        <v>34</v>
      </c>
      <c r="I25" s="820">
        <f t="shared" si="0"/>
        <v>57.627118644067799</v>
      </c>
      <c r="J25" s="867">
        <f t="shared" si="1"/>
        <v>-25</v>
      </c>
      <c r="K25" s="846"/>
    </row>
    <row r="26" spans="1:11" ht="15" customHeight="1">
      <c r="A26" s="832" t="s">
        <v>1098</v>
      </c>
      <c r="B26" s="525" t="s">
        <v>1563</v>
      </c>
      <c r="C26" s="833" t="s">
        <v>1426</v>
      </c>
      <c r="D26" s="593">
        <f>国基本分類県CT!D30</f>
        <v>17761</v>
      </c>
      <c r="E26" s="593">
        <f>国基本分類県CT!E30</f>
        <v>14921</v>
      </c>
      <c r="F26" s="593">
        <f>国基本分類県CT!F30</f>
        <v>12668</v>
      </c>
      <c r="G26" s="589">
        <f>国基本分類県CT!K30</f>
        <v>10366</v>
      </c>
      <c r="H26" s="594">
        <v>10206</v>
      </c>
      <c r="I26" s="821">
        <f t="shared" si="0"/>
        <v>57.462980688024324</v>
      </c>
      <c r="J26" s="870">
        <f t="shared" si="1"/>
        <v>-7555</v>
      </c>
      <c r="K26" s="846"/>
    </row>
    <row r="27" spans="1:11" ht="15" customHeight="1">
      <c r="A27" s="829" t="s">
        <v>1098</v>
      </c>
      <c r="B27" s="523" t="s">
        <v>1655</v>
      </c>
      <c r="C27" s="828" t="s">
        <v>873</v>
      </c>
      <c r="D27" s="569">
        <f>国基本分類県CT!D31</f>
        <v>3186</v>
      </c>
      <c r="E27" s="569">
        <f>国基本分類県CT!E31</f>
        <v>3588</v>
      </c>
      <c r="F27" s="569">
        <f>国基本分類県CT!F31</f>
        <v>5448</v>
      </c>
      <c r="G27" s="566">
        <f>国基本分類県CT!K31</f>
        <v>1974</v>
      </c>
      <c r="H27" s="544">
        <v>2312</v>
      </c>
      <c r="I27" s="820">
        <f t="shared" si="0"/>
        <v>72.56748273697427</v>
      </c>
      <c r="J27" s="867">
        <f t="shared" si="1"/>
        <v>-874</v>
      </c>
      <c r="K27" s="846"/>
    </row>
    <row r="28" spans="1:11" ht="15" customHeight="1">
      <c r="A28" s="836" t="s">
        <v>1098</v>
      </c>
      <c r="B28" s="527" t="s">
        <v>4025</v>
      </c>
      <c r="C28" s="837" t="s">
        <v>877</v>
      </c>
      <c r="D28" s="569">
        <f>国基本分類県CT!D35</f>
        <v>17260</v>
      </c>
      <c r="E28" s="569">
        <f>国基本分類県CT!E35</f>
        <v>15952</v>
      </c>
      <c r="F28" s="569">
        <f>国基本分類県CT!F35</f>
        <v>17898</v>
      </c>
      <c r="G28" s="566">
        <f>国基本分類県CT!K32</f>
        <v>12545</v>
      </c>
      <c r="H28" s="544">
        <v>18258</v>
      </c>
      <c r="I28" s="820">
        <f t="shared" si="0"/>
        <v>105.7821552723059</v>
      </c>
      <c r="J28" s="867">
        <f t="shared" si="1"/>
        <v>998</v>
      </c>
      <c r="K28" s="846"/>
    </row>
    <row r="29" spans="1:11" ht="15" customHeight="1">
      <c r="A29" s="836" t="s">
        <v>1098</v>
      </c>
      <c r="B29" s="527" t="s">
        <v>4026</v>
      </c>
      <c r="C29" s="837" t="s">
        <v>876</v>
      </c>
      <c r="D29" s="569">
        <f>国基本分類県CT!D34</f>
        <v>2612</v>
      </c>
      <c r="E29" s="569">
        <f>国基本分類県CT!E34</f>
        <v>1622</v>
      </c>
      <c r="F29" s="569">
        <f>国基本分類県CT!F34</f>
        <v>1742</v>
      </c>
      <c r="G29" s="566">
        <f>国基本分類県CT!K33</f>
        <v>1627</v>
      </c>
      <c r="H29" s="544">
        <v>1871</v>
      </c>
      <c r="I29" s="820">
        <f t="shared" si="0"/>
        <v>71.63093415007657</v>
      </c>
      <c r="J29" s="867">
        <f t="shared" si="1"/>
        <v>-741</v>
      </c>
      <c r="K29" s="846"/>
    </row>
    <row r="30" spans="1:11" ht="15" customHeight="1">
      <c r="A30" s="836" t="s">
        <v>1098</v>
      </c>
      <c r="B30" s="527" t="s">
        <v>4027</v>
      </c>
      <c r="C30" s="837" t="s">
        <v>874</v>
      </c>
      <c r="D30" s="569">
        <f>国基本分類県CT!D32</f>
        <v>17515</v>
      </c>
      <c r="E30" s="569">
        <f>国基本分類県CT!E32</f>
        <v>18527</v>
      </c>
      <c r="F30" s="569">
        <f>国基本分類県CT!F32</f>
        <v>12953</v>
      </c>
      <c r="G30" s="566">
        <f>国基本分類県CT!K34</f>
        <v>16253</v>
      </c>
      <c r="H30" s="544">
        <v>20680</v>
      </c>
      <c r="I30" s="820">
        <f t="shared" si="0"/>
        <v>118.07022552098201</v>
      </c>
      <c r="J30" s="867">
        <f t="shared" si="1"/>
        <v>3165</v>
      </c>
      <c r="K30" s="846"/>
    </row>
    <row r="31" spans="1:11" ht="15" customHeight="1">
      <c r="A31" s="836" t="s">
        <v>1098</v>
      </c>
      <c r="B31" s="527" t="s">
        <v>4028</v>
      </c>
      <c r="C31" s="837" t="s">
        <v>875</v>
      </c>
      <c r="D31" s="569">
        <f>国基本分類県CT!D33</f>
        <v>7204</v>
      </c>
      <c r="E31" s="569">
        <f>国基本分類県CT!E33</f>
        <v>5790</v>
      </c>
      <c r="F31" s="569">
        <f>国基本分類県CT!F33</f>
        <v>6204</v>
      </c>
      <c r="G31" s="566">
        <f>国基本分類県CT!K35</f>
        <v>7652</v>
      </c>
      <c r="H31" s="544">
        <v>8415</v>
      </c>
      <c r="I31" s="820">
        <f t="shared" si="0"/>
        <v>116.81010549694615</v>
      </c>
      <c r="J31" s="867">
        <f t="shared" si="1"/>
        <v>1211</v>
      </c>
      <c r="K31" s="846"/>
    </row>
    <row r="32" spans="1:11" ht="15" customHeight="1">
      <c r="A32" s="830" t="s">
        <v>1098</v>
      </c>
      <c r="B32" s="524" t="s">
        <v>441</v>
      </c>
      <c r="C32" s="842" t="s">
        <v>878</v>
      </c>
      <c r="D32" s="596">
        <f>国基本分類県CT!D36+国基本分類県CT!D37</f>
        <v>92</v>
      </c>
      <c r="E32" s="596">
        <f>国基本分類県CT!E36+国基本分類県CT!E37</f>
        <v>96</v>
      </c>
      <c r="F32" s="596">
        <f>国基本分類県CT!F36+国基本分類県CT!F37</f>
        <v>155</v>
      </c>
      <c r="G32" s="591">
        <f>国基本分類県CT!K36+国基本分類県CT!K37</f>
        <v>562</v>
      </c>
      <c r="H32" s="601">
        <v>347</v>
      </c>
      <c r="I32" s="822">
        <f t="shared" si="0"/>
        <v>377.17391304347825</v>
      </c>
      <c r="J32" s="868">
        <f t="shared" si="1"/>
        <v>255</v>
      </c>
      <c r="K32" s="846"/>
    </row>
    <row r="33" spans="1:11" ht="15" customHeight="1">
      <c r="A33" s="829" t="s">
        <v>1100</v>
      </c>
      <c r="B33" s="523" t="s">
        <v>1563</v>
      </c>
      <c r="C33" s="828" t="s">
        <v>880</v>
      </c>
      <c r="D33" s="569">
        <f>国基本分類県CT!D38</f>
        <v>5814</v>
      </c>
      <c r="E33" s="569">
        <f>国基本分類県CT!E38</f>
        <v>4528</v>
      </c>
      <c r="F33" s="569">
        <f>国基本分類県CT!F38</f>
        <v>15115</v>
      </c>
      <c r="G33" s="566">
        <f>国基本分類県CT!K38</f>
        <v>16050</v>
      </c>
      <c r="H33" s="544">
        <v>18696</v>
      </c>
      <c r="I33" s="820">
        <f t="shared" si="0"/>
        <v>321.56862745098039</v>
      </c>
      <c r="J33" s="867">
        <f t="shared" si="1"/>
        <v>12882</v>
      </c>
      <c r="K33" s="846"/>
    </row>
    <row r="34" spans="1:11" ht="15" customHeight="1">
      <c r="A34" s="827" t="s">
        <v>1100</v>
      </c>
      <c r="B34" s="562" t="s">
        <v>1669</v>
      </c>
      <c r="C34" s="838" t="s">
        <v>4030</v>
      </c>
      <c r="D34" s="569">
        <f>国基本分類県CT!D39</f>
        <v>12433</v>
      </c>
      <c r="E34" s="569">
        <f>国基本分類県CT!E39</f>
        <v>8269</v>
      </c>
      <c r="F34" s="569">
        <f>国基本分類県CT!F39</f>
        <v>19220</v>
      </c>
      <c r="G34" s="566">
        <f>国基本分類県CT!K39</f>
        <v>9523</v>
      </c>
      <c r="H34" s="544">
        <v>9455</v>
      </c>
      <c r="I34" s="820">
        <f t="shared" si="0"/>
        <v>76.047615217566161</v>
      </c>
      <c r="J34" s="868">
        <f t="shared" si="1"/>
        <v>-2978</v>
      </c>
      <c r="K34" s="846"/>
    </row>
    <row r="35" spans="1:11" ht="15" customHeight="1">
      <c r="A35" s="839" t="s">
        <v>2335</v>
      </c>
      <c r="B35" s="598" t="s">
        <v>1563</v>
      </c>
      <c r="C35" s="840" t="s">
        <v>882</v>
      </c>
      <c r="D35" s="599">
        <f>国基本分類県CT!D40</f>
        <v>20822</v>
      </c>
      <c r="E35" s="599">
        <f>国基本分類県CT!E40</f>
        <v>13841</v>
      </c>
      <c r="F35" s="599">
        <f>国基本分類県CT!F40</f>
        <v>16026</v>
      </c>
      <c r="G35" s="581">
        <f>国基本分類県CT!K40</f>
        <v>7284</v>
      </c>
      <c r="H35" s="600">
        <v>6640</v>
      </c>
      <c r="I35" s="873">
        <f t="shared" si="0"/>
        <v>31.889347805206032</v>
      </c>
      <c r="J35" s="869">
        <f t="shared" si="1"/>
        <v>-14182</v>
      </c>
      <c r="K35" s="847" t="s">
        <v>2338</v>
      </c>
    </row>
    <row r="36" spans="1:11" ht="15" customHeight="1">
      <c r="A36" s="827" t="s">
        <v>3251</v>
      </c>
      <c r="B36" s="562" t="s">
        <v>1563</v>
      </c>
      <c r="C36" s="563" t="s">
        <v>1104</v>
      </c>
      <c r="D36" s="569">
        <f>国基本分類県CT!D41</f>
        <v>6359</v>
      </c>
      <c r="E36" s="569">
        <f>国基本分類県CT!E41</f>
        <v>3630</v>
      </c>
      <c r="F36" s="569">
        <f>国基本分類県CT!F41</f>
        <v>1723</v>
      </c>
      <c r="G36" s="566">
        <f>国基本分類県CT!K41</f>
        <v>2436</v>
      </c>
      <c r="H36" s="544">
        <v>2751</v>
      </c>
      <c r="I36" s="820">
        <f t="shared" si="0"/>
        <v>43.261519106777797</v>
      </c>
      <c r="J36" s="867">
        <f t="shared" si="1"/>
        <v>-3608</v>
      </c>
      <c r="K36" s="846"/>
    </row>
    <row r="37" spans="1:11" ht="15" customHeight="1">
      <c r="A37" s="839" t="s">
        <v>2341</v>
      </c>
      <c r="B37" s="598" t="s">
        <v>1563</v>
      </c>
      <c r="C37" s="840" t="s">
        <v>4033</v>
      </c>
      <c r="D37" s="599">
        <f>国基本分類県CT!D42</f>
        <v>2728</v>
      </c>
      <c r="E37" s="599">
        <f>国基本分類県CT!E42</f>
        <v>1585</v>
      </c>
      <c r="F37" s="599">
        <f>国基本分類県CT!F42</f>
        <v>1007</v>
      </c>
      <c r="G37" s="581">
        <f>国基本分類県CT!K42</f>
        <v>1275</v>
      </c>
      <c r="H37" s="600">
        <v>1405</v>
      </c>
      <c r="I37" s="873">
        <f t="shared" si="0"/>
        <v>51.502932551319645</v>
      </c>
      <c r="J37" s="869">
        <f t="shared" si="1"/>
        <v>-1323</v>
      </c>
      <c r="K37" s="845"/>
    </row>
    <row r="38" spans="1:11" ht="15" customHeight="1">
      <c r="A38" s="834" t="s">
        <v>3255</v>
      </c>
      <c r="B38" s="526" t="s">
        <v>1563</v>
      </c>
      <c r="C38" s="835" t="s">
        <v>4035</v>
      </c>
      <c r="D38" s="593">
        <f>国基本分類県CT!D43+国基本分類県CT!D44</f>
        <v>31602</v>
      </c>
      <c r="E38" s="593">
        <f>国基本分類県CT!E43+国基本分類県CT!E44</f>
        <v>33678</v>
      </c>
      <c r="F38" s="593">
        <f>国基本分類県CT!F43+国基本分類県CT!F44</f>
        <v>30087</v>
      </c>
      <c r="G38" s="589">
        <f>国基本分類県CT!K43+国基本分類県CT!K44</f>
        <v>21432</v>
      </c>
      <c r="H38" s="594">
        <v>26420</v>
      </c>
      <c r="I38" s="821">
        <f t="shared" si="0"/>
        <v>83.602303651667626</v>
      </c>
      <c r="J38" s="870">
        <f t="shared" si="1"/>
        <v>-5182</v>
      </c>
      <c r="K38" s="847" t="s">
        <v>2347</v>
      </c>
    </row>
    <row r="39" spans="1:11" ht="15" customHeight="1">
      <c r="A39" s="830" t="s">
        <v>2343</v>
      </c>
      <c r="B39" s="524" t="s">
        <v>4025</v>
      </c>
      <c r="C39" s="831" t="s">
        <v>884</v>
      </c>
      <c r="D39" s="569">
        <f>国基本分類県CT!D45</f>
        <v>23808</v>
      </c>
      <c r="E39" s="569">
        <f>国基本分類県CT!E45</f>
        <v>23227</v>
      </c>
      <c r="F39" s="569">
        <f>国基本分類県CT!F45</f>
        <v>18221</v>
      </c>
      <c r="G39" s="566">
        <f>国基本分類県CT!K45</f>
        <v>11968</v>
      </c>
      <c r="H39" s="544">
        <v>19248</v>
      </c>
      <c r="I39" s="820">
        <f t="shared" si="0"/>
        <v>80.846774193548384</v>
      </c>
      <c r="J39" s="867">
        <f t="shared" si="1"/>
        <v>-4560</v>
      </c>
      <c r="K39" s="846"/>
    </row>
    <row r="40" spans="1:11" ht="15" customHeight="1">
      <c r="A40" s="839" t="s">
        <v>2353</v>
      </c>
      <c r="B40" s="598" t="s">
        <v>1372</v>
      </c>
      <c r="C40" s="831" t="s">
        <v>885</v>
      </c>
      <c r="D40" s="596">
        <f>国基本分類県CT!D46</f>
        <v>1058</v>
      </c>
      <c r="E40" s="596">
        <f>国基本分類県CT!E46</f>
        <v>1167</v>
      </c>
      <c r="F40" s="596">
        <f>国基本分類県CT!F46</f>
        <v>993</v>
      </c>
      <c r="G40" s="591">
        <f>国基本分類県CT!K46</f>
        <v>400</v>
      </c>
      <c r="H40" s="601">
        <v>181</v>
      </c>
      <c r="I40" s="822">
        <f t="shared" si="0"/>
        <v>17.107750472589792</v>
      </c>
      <c r="J40" s="868">
        <f t="shared" si="1"/>
        <v>-877</v>
      </c>
      <c r="K40" s="845"/>
    </row>
    <row r="41" spans="1:11" ht="15" customHeight="1">
      <c r="A41" s="832" t="s">
        <v>1111</v>
      </c>
      <c r="B41" s="525" t="s">
        <v>2304</v>
      </c>
      <c r="C41" s="833" t="s">
        <v>2364</v>
      </c>
      <c r="D41" s="859">
        <f>国基本分類県CT!D54</f>
        <v>0</v>
      </c>
      <c r="E41" s="859">
        <f>国基本分類県CT!E54</f>
        <v>0</v>
      </c>
      <c r="F41" s="859">
        <f>国基本分類県CT!F54</f>
        <v>0</v>
      </c>
      <c r="G41" s="860">
        <f>国基本分類県CT!K49</f>
        <v>0</v>
      </c>
      <c r="H41" s="861">
        <v>0</v>
      </c>
      <c r="I41" s="872" t="s">
        <v>4375</v>
      </c>
      <c r="J41" s="867">
        <f t="shared" si="1"/>
        <v>0</v>
      </c>
      <c r="K41" s="847" t="s">
        <v>2358</v>
      </c>
    </row>
    <row r="42" spans="1:11" ht="15" customHeight="1">
      <c r="A42" s="827" t="s">
        <v>1111</v>
      </c>
      <c r="B42" s="562" t="s">
        <v>2321</v>
      </c>
      <c r="C42" s="563" t="s">
        <v>894</v>
      </c>
      <c r="D42" s="862">
        <f>国基本分類県CT!D55</f>
        <v>0</v>
      </c>
      <c r="E42" s="862">
        <f>国基本分類県CT!E55</f>
        <v>0</v>
      </c>
      <c r="F42" s="862">
        <f>国基本分類県CT!F55</f>
        <v>0</v>
      </c>
      <c r="G42" s="863">
        <f>国基本分類県CT!K50</f>
        <v>0</v>
      </c>
      <c r="H42" s="864">
        <v>0</v>
      </c>
      <c r="I42" s="871" t="s">
        <v>4375</v>
      </c>
      <c r="J42" s="867">
        <f t="shared" si="1"/>
        <v>0</v>
      </c>
      <c r="K42" s="846"/>
    </row>
    <row r="43" spans="1:11" ht="15" customHeight="1">
      <c r="A43" s="827" t="s">
        <v>1111</v>
      </c>
      <c r="B43" s="562" t="s">
        <v>2333</v>
      </c>
      <c r="C43" s="563" t="s">
        <v>895</v>
      </c>
      <c r="D43" s="862">
        <f>国基本分類県CT!D56</f>
        <v>0</v>
      </c>
      <c r="E43" s="862">
        <f>国基本分類県CT!E56</f>
        <v>0</v>
      </c>
      <c r="F43" s="862">
        <f>国基本分類県CT!F56</f>
        <v>0</v>
      </c>
      <c r="G43" s="863">
        <f>国基本分類県CT!K51</f>
        <v>0</v>
      </c>
      <c r="H43" s="864">
        <v>0</v>
      </c>
      <c r="I43" s="871" t="s">
        <v>4375</v>
      </c>
      <c r="J43" s="867">
        <f t="shared" si="1"/>
        <v>0</v>
      </c>
      <c r="K43" s="846"/>
    </row>
    <row r="44" spans="1:11" ht="15" customHeight="1">
      <c r="A44" s="832" t="s">
        <v>2365</v>
      </c>
      <c r="B44" s="528" t="s">
        <v>1563</v>
      </c>
      <c r="C44" s="833" t="s">
        <v>2366</v>
      </c>
      <c r="D44" s="593">
        <f>国基本分類県CT!D51</f>
        <v>989</v>
      </c>
      <c r="E44" s="593">
        <f>国基本分類県CT!E51</f>
        <v>718</v>
      </c>
      <c r="F44" s="593">
        <f>国基本分類県CT!F51</f>
        <v>719</v>
      </c>
      <c r="G44" s="589">
        <f>国基本分類県CT!K52</f>
        <v>2340</v>
      </c>
      <c r="H44" s="594">
        <v>4972</v>
      </c>
      <c r="I44" s="821">
        <f t="shared" si="0"/>
        <v>502.73003033367036</v>
      </c>
      <c r="J44" s="870">
        <f t="shared" si="1"/>
        <v>3983</v>
      </c>
      <c r="K44" s="846"/>
    </row>
    <row r="45" spans="1:11" ht="15" customHeight="1">
      <c r="A45" s="841" t="s">
        <v>4042</v>
      </c>
      <c r="B45" s="529" t="s">
        <v>4025</v>
      </c>
      <c r="C45" s="842" t="s">
        <v>4043</v>
      </c>
      <c r="D45" s="596">
        <f>国基本分類県CT!D52</f>
        <v>61356</v>
      </c>
      <c r="E45" s="596">
        <f>国基本分類県CT!E52</f>
        <v>73491</v>
      </c>
      <c r="F45" s="596">
        <f>国基本分類県CT!F52</f>
        <v>37026</v>
      </c>
      <c r="G45" s="591">
        <f>国基本分類県CT!K53</f>
        <v>10616</v>
      </c>
      <c r="H45" s="601">
        <v>12719</v>
      </c>
      <c r="I45" s="822">
        <f t="shared" si="0"/>
        <v>20.729838972553623</v>
      </c>
      <c r="J45" s="868">
        <f t="shared" si="1"/>
        <v>-48637</v>
      </c>
      <c r="K45" s="846"/>
    </row>
    <row r="46" spans="1:11" ht="15" customHeight="1">
      <c r="A46" s="827" t="s">
        <v>1117</v>
      </c>
      <c r="B46" s="562" t="s">
        <v>2375</v>
      </c>
      <c r="C46" s="563" t="s">
        <v>886</v>
      </c>
      <c r="D46" s="862">
        <f>国基本分類県CT!D47</f>
        <v>0</v>
      </c>
      <c r="E46" s="862">
        <f>国基本分類県CT!E47</f>
        <v>0</v>
      </c>
      <c r="F46" s="862">
        <f>国基本分類県CT!F47</f>
        <v>0</v>
      </c>
      <c r="G46" s="863">
        <f>国基本分類県CT!K47</f>
        <v>0</v>
      </c>
      <c r="H46" s="864">
        <v>0</v>
      </c>
      <c r="I46" s="871" t="s">
        <v>4375</v>
      </c>
      <c r="J46" s="867">
        <f t="shared" si="1"/>
        <v>0</v>
      </c>
      <c r="K46" s="846"/>
    </row>
    <row r="47" spans="1:11" ht="15" customHeight="1">
      <c r="A47" s="827" t="s">
        <v>1117</v>
      </c>
      <c r="B47" s="562" t="s">
        <v>2376</v>
      </c>
      <c r="C47" s="563" t="s">
        <v>887</v>
      </c>
      <c r="D47" s="862">
        <f>国基本分類県CT!D48</f>
        <v>0</v>
      </c>
      <c r="E47" s="862">
        <f>国基本分類県CT!E48</f>
        <v>0</v>
      </c>
      <c r="F47" s="862">
        <f>国基本分類県CT!F48</f>
        <v>0</v>
      </c>
      <c r="G47" s="863">
        <f>国基本分類県CT!K48</f>
        <v>0</v>
      </c>
      <c r="H47" s="864">
        <v>0</v>
      </c>
      <c r="I47" s="871" t="s">
        <v>4375</v>
      </c>
      <c r="J47" s="867">
        <f t="shared" si="1"/>
        <v>0</v>
      </c>
      <c r="K47" s="846"/>
    </row>
    <row r="48" spans="1:11" ht="15" customHeight="1">
      <c r="A48" s="827" t="s">
        <v>1117</v>
      </c>
      <c r="B48" s="530" t="s">
        <v>3274</v>
      </c>
      <c r="C48" s="563" t="s">
        <v>888</v>
      </c>
      <c r="D48" s="862">
        <f>国基本分類県CT!D49</f>
        <v>0</v>
      </c>
      <c r="E48" s="862">
        <f>国基本分類県CT!E49</f>
        <v>0</v>
      </c>
      <c r="F48" s="862">
        <f>国基本分類県CT!F49</f>
        <v>0</v>
      </c>
      <c r="G48" s="863">
        <f>国基本分類県CT!K54</f>
        <v>0</v>
      </c>
      <c r="H48" s="864">
        <v>0</v>
      </c>
      <c r="I48" s="871" t="s">
        <v>4375</v>
      </c>
      <c r="J48" s="867">
        <f t="shared" si="1"/>
        <v>0</v>
      </c>
      <c r="K48" s="846"/>
    </row>
    <row r="49" spans="1:11" ht="15" customHeight="1">
      <c r="A49" s="827" t="s">
        <v>1117</v>
      </c>
      <c r="B49" s="530" t="s">
        <v>3275</v>
      </c>
      <c r="C49" s="563" t="s">
        <v>2377</v>
      </c>
      <c r="D49" s="569">
        <f>国基本分類県CT!D50</f>
        <v>1819</v>
      </c>
      <c r="E49" s="569">
        <f>国基本分類県CT!E50</f>
        <v>1391</v>
      </c>
      <c r="F49" s="569">
        <f>国基本分類県CT!F50</f>
        <v>1226</v>
      </c>
      <c r="G49" s="566">
        <f>国基本分類県CT!K55</f>
        <v>1377</v>
      </c>
      <c r="H49" s="544">
        <v>988</v>
      </c>
      <c r="I49" s="820">
        <f t="shared" si="0"/>
        <v>54.315557998900502</v>
      </c>
      <c r="J49" s="867">
        <f t="shared" si="1"/>
        <v>-831</v>
      </c>
      <c r="K49" s="846"/>
    </row>
    <row r="50" spans="1:11" ht="15" customHeight="1">
      <c r="A50" s="830" t="s">
        <v>1117</v>
      </c>
      <c r="B50" s="531" t="s">
        <v>2454</v>
      </c>
      <c r="C50" s="831" t="s">
        <v>2378</v>
      </c>
      <c r="D50" s="596">
        <f>国基本分類県CT!D53</f>
        <v>74</v>
      </c>
      <c r="E50" s="596">
        <f>国基本分類県CT!E53</f>
        <v>407</v>
      </c>
      <c r="F50" s="596">
        <f>国基本分類県CT!F53</f>
        <v>395</v>
      </c>
      <c r="G50" s="591">
        <f>国基本分類県CT!K56</f>
        <v>112</v>
      </c>
      <c r="H50" s="601">
        <v>83</v>
      </c>
      <c r="I50" s="822">
        <f t="shared" si="0"/>
        <v>112.16216216216218</v>
      </c>
      <c r="J50" s="867">
        <f t="shared" si="1"/>
        <v>9</v>
      </c>
      <c r="K50" s="845"/>
    </row>
    <row r="51" spans="1:11" ht="15" customHeight="1">
      <c r="A51" s="827" t="s">
        <v>1119</v>
      </c>
      <c r="B51" s="562" t="s">
        <v>1563</v>
      </c>
      <c r="C51" s="563" t="s">
        <v>4044</v>
      </c>
      <c r="D51" s="569">
        <f>国基本分類県CT!D57</f>
        <v>32445</v>
      </c>
      <c r="E51" s="569">
        <f>国基本分類県CT!E57</f>
        <v>44587</v>
      </c>
      <c r="F51" s="569">
        <f>国基本分類県CT!F57</f>
        <v>50829</v>
      </c>
      <c r="G51" s="566">
        <f>国基本分類県CT!K57</f>
        <v>48909</v>
      </c>
      <c r="H51" s="544">
        <v>68151</v>
      </c>
      <c r="I51" s="820">
        <f t="shared" si="0"/>
        <v>210.05085529357373</v>
      </c>
      <c r="J51" s="870">
        <f t="shared" si="1"/>
        <v>35706</v>
      </c>
      <c r="K51" s="846" t="s">
        <v>4800</v>
      </c>
    </row>
    <row r="52" spans="1:11" ht="15" customHeight="1">
      <c r="A52" s="827" t="s">
        <v>1119</v>
      </c>
      <c r="B52" s="562" t="s">
        <v>1580</v>
      </c>
      <c r="C52" s="563" t="s">
        <v>4045</v>
      </c>
      <c r="D52" s="569">
        <f>国基本分類県CT!D58</f>
        <v>4237</v>
      </c>
      <c r="E52" s="569">
        <f>国基本分類県CT!E58</f>
        <v>3950</v>
      </c>
      <c r="F52" s="569">
        <f>国基本分類県CT!F58</f>
        <v>3821</v>
      </c>
      <c r="G52" s="566">
        <f>国基本分類県CT!K58</f>
        <v>3986</v>
      </c>
      <c r="H52" s="544">
        <v>4539</v>
      </c>
      <c r="I52" s="820">
        <f t="shared" si="0"/>
        <v>107.12768468255842</v>
      </c>
      <c r="J52" s="867">
        <f t="shared" si="1"/>
        <v>302</v>
      </c>
      <c r="K52" s="846"/>
    </row>
    <row r="53" spans="1:11" ht="15" customHeight="1">
      <c r="A53" s="827" t="s">
        <v>1119</v>
      </c>
      <c r="B53" s="562" t="s">
        <v>1585</v>
      </c>
      <c r="C53" s="563" t="s">
        <v>896</v>
      </c>
      <c r="D53" s="569">
        <f>国基本分類県CT!D59</f>
        <v>11452</v>
      </c>
      <c r="E53" s="569">
        <f>国基本分類県CT!E59</f>
        <v>10478</v>
      </c>
      <c r="F53" s="569">
        <f>国基本分類県CT!F59</f>
        <v>5300</v>
      </c>
      <c r="G53" s="566">
        <f>国基本分類県CT!K59</f>
        <v>11767</v>
      </c>
      <c r="H53" s="544">
        <v>17664</v>
      </c>
      <c r="I53" s="820">
        <f t="shared" si="0"/>
        <v>154.2438002095704</v>
      </c>
      <c r="J53" s="867">
        <f t="shared" si="1"/>
        <v>6212</v>
      </c>
      <c r="K53" s="846"/>
    </row>
    <row r="54" spans="1:11" ht="15" customHeight="1">
      <c r="A54" s="827" t="s">
        <v>1119</v>
      </c>
      <c r="B54" s="562" t="s">
        <v>1588</v>
      </c>
      <c r="C54" s="563" t="s">
        <v>4046</v>
      </c>
      <c r="D54" s="569">
        <f>国基本分類県CT!D60</f>
        <v>3</v>
      </c>
      <c r="E54" s="569">
        <f>国基本分類県CT!E60</f>
        <v>1</v>
      </c>
      <c r="F54" s="569">
        <f>国基本分類県CT!F60</f>
        <v>0</v>
      </c>
      <c r="G54" s="566">
        <f>国基本分類県CT!K60</f>
        <v>1</v>
      </c>
      <c r="H54" s="544">
        <v>0</v>
      </c>
      <c r="I54" s="820">
        <f t="shared" si="0"/>
        <v>0</v>
      </c>
      <c r="J54" s="867">
        <f t="shared" si="1"/>
        <v>-3</v>
      </c>
      <c r="K54" s="846"/>
    </row>
    <row r="55" spans="1:11" ht="15" customHeight="1">
      <c r="A55" s="827" t="s">
        <v>1119</v>
      </c>
      <c r="B55" s="562" t="s">
        <v>1611</v>
      </c>
      <c r="C55" s="563" t="s">
        <v>4047</v>
      </c>
      <c r="D55" s="569">
        <f>国基本分類県CT!D61</f>
        <v>1863</v>
      </c>
      <c r="E55" s="569">
        <f>国基本分類県CT!E61</f>
        <v>2678</v>
      </c>
      <c r="F55" s="569">
        <f>国基本分類県CT!F61</f>
        <v>2090</v>
      </c>
      <c r="G55" s="566">
        <f>国基本分類県CT!K61</f>
        <v>1852</v>
      </c>
      <c r="H55" s="544">
        <v>3205</v>
      </c>
      <c r="I55" s="820">
        <f t="shared" si="0"/>
        <v>172.03435319377348</v>
      </c>
      <c r="J55" s="867">
        <f t="shared" si="1"/>
        <v>1342</v>
      </c>
      <c r="K55" s="846"/>
    </row>
    <row r="56" spans="1:11" ht="15" customHeight="1">
      <c r="A56" s="832" t="s">
        <v>2380</v>
      </c>
      <c r="B56" s="525" t="s">
        <v>2453</v>
      </c>
      <c r="C56" s="833" t="s">
        <v>899</v>
      </c>
      <c r="D56" s="593">
        <f>国基本分類県CT!D62</f>
        <v>52704</v>
      </c>
      <c r="E56" s="593">
        <f>国基本分類県CT!E62</f>
        <v>41704</v>
      </c>
      <c r="F56" s="593">
        <f>国基本分類県CT!F62</f>
        <v>32720</v>
      </c>
      <c r="G56" s="589">
        <f>国基本分類県CT!K62</f>
        <v>31294</v>
      </c>
      <c r="H56" s="594">
        <v>26532</v>
      </c>
      <c r="I56" s="821">
        <f t="shared" si="0"/>
        <v>50.341530054644814</v>
      </c>
      <c r="J56" s="870">
        <f t="shared" si="1"/>
        <v>-26172</v>
      </c>
      <c r="K56" s="846"/>
    </row>
    <row r="57" spans="1:11" ht="15" customHeight="1">
      <c r="A57" s="830" t="s">
        <v>2380</v>
      </c>
      <c r="B57" s="524" t="s">
        <v>2676</v>
      </c>
      <c r="C57" s="831" t="s">
        <v>900</v>
      </c>
      <c r="D57" s="596">
        <f>国基本分類県CT!D63</f>
        <v>70772</v>
      </c>
      <c r="E57" s="596">
        <f>国基本分類県CT!E63</f>
        <v>72633</v>
      </c>
      <c r="F57" s="596">
        <f>国基本分類県CT!F63</f>
        <v>41529</v>
      </c>
      <c r="G57" s="591">
        <f>国基本分類県CT!K63</f>
        <v>67654</v>
      </c>
      <c r="H57" s="601">
        <v>81088</v>
      </c>
      <c r="I57" s="822">
        <f t="shared" si="0"/>
        <v>114.57638614141186</v>
      </c>
      <c r="J57" s="868">
        <f t="shared" si="1"/>
        <v>10316</v>
      </c>
      <c r="K57" s="846"/>
    </row>
    <row r="58" spans="1:11" ht="15" customHeight="1">
      <c r="A58" s="827" t="s">
        <v>2380</v>
      </c>
      <c r="B58" s="562" t="s">
        <v>2454</v>
      </c>
      <c r="C58" s="563" t="s">
        <v>3286</v>
      </c>
      <c r="D58" s="569">
        <f>国基本分類県CT!D64+国基本分類県CT!D65</f>
        <v>87226</v>
      </c>
      <c r="E58" s="569">
        <f>国基本分類県CT!E64+国基本分類県CT!E65</f>
        <v>88700</v>
      </c>
      <c r="F58" s="569">
        <f>国基本分類県CT!F64+国基本分類県CT!F65</f>
        <v>76636</v>
      </c>
      <c r="G58" s="566">
        <f>国基本分類県CT!K64+国基本分類県CT!K65</f>
        <v>85240</v>
      </c>
      <c r="H58" s="544">
        <v>103664</v>
      </c>
      <c r="I58" s="820">
        <f t="shared" si="0"/>
        <v>118.84529842019582</v>
      </c>
      <c r="J58" s="867">
        <f t="shared" si="1"/>
        <v>16438</v>
      </c>
      <c r="K58" s="846"/>
    </row>
    <row r="59" spans="1:11" ht="15" customHeight="1">
      <c r="A59" s="827" t="s">
        <v>1121</v>
      </c>
      <c r="B59" s="562" t="s">
        <v>1563</v>
      </c>
      <c r="C59" s="563" t="s">
        <v>901</v>
      </c>
      <c r="D59" s="569">
        <f>国基本分類県CT!D66</f>
        <v>24328</v>
      </c>
      <c r="E59" s="569">
        <f>国基本分類県CT!E66</f>
        <v>10672</v>
      </c>
      <c r="F59" s="569">
        <f>国基本分類県CT!F66</f>
        <v>8181</v>
      </c>
      <c r="G59" s="566">
        <f>国基本分類県CT!K66</f>
        <v>11384</v>
      </c>
      <c r="H59" s="549">
        <v>6618</v>
      </c>
      <c r="I59" s="820">
        <f t="shared" si="0"/>
        <v>27.203222624136796</v>
      </c>
      <c r="J59" s="867">
        <f t="shared" si="1"/>
        <v>-17710</v>
      </c>
      <c r="K59" s="846"/>
    </row>
    <row r="60" spans="1:11" ht="15" customHeight="1">
      <c r="A60" s="836" t="s">
        <v>1121</v>
      </c>
      <c r="B60" s="527" t="s">
        <v>1669</v>
      </c>
      <c r="C60" s="837" t="s">
        <v>902</v>
      </c>
      <c r="D60" s="569">
        <f>国基本分類県CT!D67</f>
        <v>16027</v>
      </c>
      <c r="E60" s="569">
        <f>国基本分類県CT!E67</f>
        <v>12227</v>
      </c>
      <c r="F60" s="569">
        <f>国基本分類県CT!F67</f>
        <v>8526</v>
      </c>
      <c r="G60" s="566">
        <f>国基本分類県CT!K67</f>
        <v>13209</v>
      </c>
      <c r="H60" s="544">
        <v>14264</v>
      </c>
      <c r="I60" s="820">
        <f t="shared" si="0"/>
        <v>88.999812815873213</v>
      </c>
      <c r="J60" s="867">
        <f t="shared" si="1"/>
        <v>-1763</v>
      </c>
      <c r="K60" s="846"/>
    </row>
    <row r="61" spans="1:11" ht="15" customHeight="1">
      <c r="A61" s="836" t="s">
        <v>1121</v>
      </c>
      <c r="B61" s="527" t="s">
        <v>1791</v>
      </c>
      <c r="C61" s="837" t="s">
        <v>903</v>
      </c>
      <c r="D61" s="569">
        <f>国基本分類県CT!D68</f>
        <v>0</v>
      </c>
      <c r="E61" s="569">
        <f>国基本分類県CT!E68</f>
        <v>2371</v>
      </c>
      <c r="F61" s="569">
        <f>国基本分類県CT!F68</f>
        <v>2116</v>
      </c>
      <c r="G61" s="566">
        <f>国基本分類県CT!K68</f>
        <v>829</v>
      </c>
      <c r="H61" s="544">
        <v>808</v>
      </c>
      <c r="I61" s="871" t="s">
        <v>4375</v>
      </c>
      <c r="J61" s="867">
        <f t="shared" si="1"/>
        <v>808</v>
      </c>
      <c r="K61" s="846"/>
    </row>
    <row r="62" spans="1:11" ht="15" customHeight="1">
      <c r="A62" s="827" t="s">
        <v>1121</v>
      </c>
      <c r="B62" s="562" t="s">
        <v>1898</v>
      </c>
      <c r="C62" s="837" t="s">
        <v>904</v>
      </c>
      <c r="D62" s="569">
        <f>国基本分類県CT!D69</f>
        <v>36852</v>
      </c>
      <c r="E62" s="569">
        <f>国基本分類県CT!E69</f>
        <v>24394</v>
      </c>
      <c r="F62" s="569">
        <f>国基本分類県CT!F69</f>
        <v>25417</v>
      </c>
      <c r="G62" s="566">
        <f>国基本分類県CT!K69</f>
        <v>38428</v>
      </c>
      <c r="H62" s="544">
        <v>36347</v>
      </c>
      <c r="I62" s="820">
        <f t="shared" si="0"/>
        <v>98.629653750135688</v>
      </c>
      <c r="J62" s="867">
        <f t="shared" si="1"/>
        <v>-505</v>
      </c>
      <c r="K62" s="846"/>
    </row>
    <row r="63" spans="1:11" ht="15" customHeight="1">
      <c r="A63" s="843" t="s">
        <v>1121</v>
      </c>
      <c r="B63" s="538" t="s">
        <v>441</v>
      </c>
      <c r="C63" s="838" t="s">
        <v>3288</v>
      </c>
      <c r="D63" s="569">
        <f>国基本分類県CT!D70</f>
        <v>65935</v>
      </c>
      <c r="E63" s="569">
        <f>国基本分類県CT!E70</f>
        <v>51536</v>
      </c>
      <c r="F63" s="569">
        <f>国基本分類県CT!F70</f>
        <v>45871</v>
      </c>
      <c r="G63" s="566">
        <f>国基本分類県CT!K70</f>
        <v>44527</v>
      </c>
      <c r="H63" s="544">
        <v>46527</v>
      </c>
      <c r="I63" s="820">
        <f t="shared" si="0"/>
        <v>70.564950329870328</v>
      </c>
      <c r="J63" s="867">
        <f t="shared" si="1"/>
        <v>-19408</v>
      </c>
      <c r="K63" s="846"/>
    </row>
    <row r="64" spans="1:11" ht="15" customHeight="1">
      <c r="A64" s="897" t="s">
        <v>2391</v>
      </c>
      <c r="B64" s="525" t="s">
        <v>1563</v>
      </c>
      <c r="C64" s="833" t="s">
        <v>906</v>
      </c>
      <c r="D64" s="593">
        <f>国基本分類県CT!D71</f>
        <v>114844</v>
      </c>
      <c r="E64" s="593">
        <f>国基本分類県CT!E71</f>
        <v>106239</v>
      </c>
      <c r="F64" s="593">
        <f>国基本分類県CT!F71</f>
        <v>159433</v>
      </c>
      <c r="G64" s="589">
        <f>国基本分類県CT!K71</f>
        <v>53454</v>
      </c>
      <c r="H64" s="594">
        <v>58090</v>
      </c>
      <c r="I64" s="821">
        <f t="shared" si="0"/>
        <v>50.581658597749993</v>
      </c>
      <c r="J64" s="870">
        <f t="shared" si="1"/>
        <v>-56754</v>
      </c>
      <c r="K64" s="846"/>
    </row>
    <row r="65" spans="1:11" ht="15" customHeight="1">
      <c r="A65" s="829" t="s">
        <v>1123</v>
      </c>
      <c r="B65" s="523" t="s">
        <v>1655</v>
      </c>
      <c r="C65" s="828" t="s">
        <v>907</v>
      </c>
      <c r="D65" s="569">
        <f>国基本分類県CT!D72</f>
        <v>335</v>
      </c>
      <c r="E65" s="569">
        <f>国基本分類県CT!E72</f>
        <v>564</v>
      </c>
      <c r="F65" s="569">
        <f>国基本分類県CT!F72</f>
        <v>709</v>
      </c>
      <c r="G65" s="566">
        <f>国基本分類県CT!K72</f>
        <v>718</v>
      </c>
      <c r="H65" s="544">
        <v>685</v>
      </c>
      <c r="I65" s="820">
        <f t="shared" si="0"/>
        <v>204.47761194029849</v>
      </c>
      <c r="J65" s="867">
        <f t="shared" si="1"/>
        <v>350</v>
      </c>
      <c r="K65" s="846"/>
    </row>
    <row r="66" spans="1:11" ht="15" customHeight="1">
      <c r="A66" s="827" t="s">
        <v>1123</v>
      </c>
      <c r="B66" s="562" t="s">
        <v>1669</v>
      </c>
      <c r="C66" s="563" t="s">
        <v>908</v>
      </c>
      <c r="D66" s="569">
        <f>国基本分類県CT!D73</f>
        <v>62167</v>
      </c>
      <c r="E66" s="569">
        <f>国基本分類県CT!E73</f>
        <v>76133</v>
      </c>
      <c r="F66" s="569">
        <f>国基本分類県CT!F73</f>
        <v>57520</v>
      </c>
      <c r="G66" s="566">
        <f>国基本分類県CT!K73</f>
        <v>64792</v>
      </c>
      <c r="H66" s="544">
        <v>70487</v>
      </c>
      <c r="I66" s="820">
        <f t="shared" si="0"/>
        <v>113.38330625573055</v>
      </c>
      <c r="J66" s="867">
        <f t="shared" si="1"/>
        <v>8320</v>
      </c>
      <c r="K66" s="846"/>
    </row>
    <row r="67" spans="1:11" ht="15" customHeight="1">
      <c r="A67" s="830" t="s">
        <v>1123</v>
      </c>
      <c r="B67" s="524" t="s">
        <v>1773</v>
      </c>
      <c r="C67" s="831" t="s">
        <v>909</v>
      </c>
      <c r="D67" s="596">
        <f>国基本分類県CT!D74</f>
        <v>7202</v>
      </c>
      <c r="E67" s="596">
        <f>国基本分類県CT!E74</f>
        <v>8704</v>
      </c>
      <c r="F67" s="596">
        <f>国基本分類県CT!F74</f>
        <v>6684</v>
      </c>
      <c r="G67" s="591">
        <f>国基本分類県CT!K74</f>
        <v>7794</v>
      </c>
      <c r="H67" s="601">
        <v>4774</v>
      </c>
      <c r="I67" s="822">
        <f t="shared" si="0"/>
        <v>66.28714246042766</v>
      </c>
      <c r="J67" s="868">
        <f t="shared" si="1"/>
        <v>-2428</v>
      </c>
      <c r="K67" s="846"/>
    </row>
    <row r="68" spans="1:11" ht="15" customHeight="1">
      <c r="A68" s="829" t="s">
        <v>1125</v>
      </c>
      <c r="B68" s="523" t="s">
        <v>1563</v>
      </c>
      <c r="C68" s="828" t="s">
        <v>910</v>
      </c>
      <c r="D68" s="569">
        <f>国基本分類県CT!D75</f>
        <v>68614</v>
      </c>
      <c r="E68" s="569">
        <f>国基本分類県CT!E75</f>
        <v>69479</v>
      </c>
      <c r="F68" s="569">
        <f>国基本分類県CT!F75</f>
        <v>68450</v>
      </c>
      <c r="G68" s="566">
        <f>国基本分類県CT!K75</f>
        <v>78589</v>
      </c>
      <c r="H68" s="544">
        <v>78973</v>
      </c>
      <c r="I68" s="820">
        <f t="shared" si="0"/>
        <v>115.0975019675285</v>
      </c>
      <c r="J68" s="867">
        <f t="shared" si="1"/>
        <v>10359</v>
      </c>
      <c r="K68" s="846"/>
    </row>
    <row r="69" spans="1:11" ht="15" customHeight="1">
      <c r="A69" s="836" t="s">
        <v>1125</v>
      </c>
      <c r="B69" s="527" t="s">
        <v>1669</v>
      </c>
      <c r="C69" s="837" t="s">
        <v>911</v>
      </c>
      <c r="D69" s="569">
        <f>国基本分類県CT!D76</f>
        <v>51585</v>
      </c>
      <c r="E69" s="569">
        <f>国基本分類県CT!E76</f>
        <v>46013</v>
      </c>
      <c r="F69" s="569">
        <f>国基本分類県CT!F76</f>
        <v>73748</v>
      </c>
      <c r="G69" s="566">
        <f>国基本分類県CT!K76</f>
        <v>81184</v>
      </c>
      <c r="H69" s="544">
        <v>92630</v>
      </c>
      <c r="I69" s="820">
        <f t="shared" ref="I69:I132" si="2">H69/D69*100</f>
        <v>179.56770378986141</v>
      </c>
      <c r="J69" s="867">
        <f t="shared" ref="J69:J132" si="3">H69-D69</f>
        <v>41045</v>
      </c>
      <c r="K69" s="846"/>
    </row>
    <row r="70" spans="1:11" ht="15" customHeight="1">
      <c r="A70" s="827" t="s">
        <v>1125</v>
      </c>
      <c r="B70" s="562" t="s">
        <v>1791</v>
      </c>
      <c r="C70" s="838" t="s">
        <v>912</v>
      </c>
      <c r="D70" s="569">
        <f>国基本分類県CT!D77</f>
        <v>164925</v>
      </c>
      <c r="E70" s="569">
        <f>国基本分類県CT!E77</f>
        <v>144745</v>
      </c>
      <c r="F70" s="569">
        <f>国基本分類県CT!F77</f>
        <v>142023</v>
      </c>
      <c r="G70" s="566">
        <f>国基本分類県CT!K77</f>
        <v>153705</v>
      </c>
      <c r="H70" s="544">
        <v>154785</v>
      </c>
      <c r="I70" s="820">
        <f t="shared" si="2"/>
        <v>93.851750795816287</v>
      </c>
      <c r="J70" s="867">
        <f t="shared" si="3"/>
        <v>-10140</v>
      </c>
      <c r="K70" s="846"/>
    </row>
    <row r="71" spans="1:11" ht="15" customHeight="1">
      <c r="A71" s="839" t="s">
        <v>2394</v>
      </c>
      <c r="B71" s="598" t="s">
        <v>2304</v>
      </c>
      <c r="C71" s="840" t="s">
        <v>4262</v>
      </c>
      <c r="D71" s="599">
        <f>国基本分類県CT!D78+国基本分類県CT!D79</f>
        <v>24544</v>
      </c>
      <c r="E71" s="599">
        <f>国基本分類県CT!E78+国基本分類県CT!E79</f>
        <v>14831</v>
      </c>
      <c r="F71" s="599">
        <f>国基本分類県CT!F78+国基本分類県CT!F79</f>
        <v>18535</v>
      </c>
      <c r="G71" s="581">
        <f>国基本分類県CT!K78+国基本分類県CT!K79</f>
        <v>37993</v>
      </c>
      <c r="H71" s="600">
        <v>39076</v>
      </c>
      <c r="I71" s="873">
        <f t="shared" si="2"/>
        <v>159.20795306388527</v>
      </c>
      <c r="J71" s="869">
        <f t="shared" si="3"/>
        <v>14532</v>
      </c>
      <c r="K71" s="846"/>
    </row>
    <row r="72" spans="1:11" ht="15" customHeight="1">
      <c r="A72" s="827" t="s">
        <v>1129</v>
      </c>
      <c r="B72" s="562" t="s">
        <v>1563</v>
      </c>
      <c r="C72" s="563" t="s">
        <v>915</v>
      </c>
      <c r="D72" s="569">
        <f>国基本分類県CT!D80</f>
        <v>16601</v>
      </c>
      <c r="E72" s="569">
        <f>国基本分類県CT!E80</f>
        <v>15797</v>
      </c>
      <c r="F72" s="569">
        <f>国基本分類県CT!F80</f>
        <v>15948</v>
      </c>
      <c r="G72" s="566">
        <f>国基本分類県CT!K80</f>
        <v>24289</v>
      </c>
      <c r="H72" s="544">
        <v>31778</v>
      </c>
      <c r="I72" s="820">
        <f t="shared" si="2"/>
        <v>191.42220348171796</v>
      </c>
      <c r="J72" s="867">
        <f t="shared" si="3"/>
        <v>15177</v>
      </c>
      <c r="K72" s="846"/>
    </row>
    <row r="73" spans="1:11" ht="15" customHeight="1">
      <c r="A73" s="829" t="s">
        <v>1129</v>
      </c>
      <c r="B73" s="523" t="s">
        <v>1655</v>
      </c>
      <c r="C73" s="828" t="s">
        <v>916</v>
      </c>
      <c r="D73" s="862">
        <f>国基本分類県CT!D81</f>
        <v>0</v>
      </c>
      <c r="E73" s="862">
        <f>国基本分類県CT!E81</f>
        <v>0</v>
      </c>
      <c r="F73" s="862">
        <f>国基本分類県CT!F81</f>
        <v>0</v>
      </c>
      <c r="G73" s="863">
        <f>国基本分類県CT!K81</f>
        <v>0</v>
      </c>
      <c r="H73" s="544">
        <v>2</v>
      </c>
      <c r="I73" s="871" t="s">
        <v>4375</v>
      </c>
      <c r="J73" s="867">
        <f t="shared" si="3"/>
        <v>2</v>
      </c>
      <c r="K73" s="846"/>
    </row>
    <row r="74" spans="1:11" ht="15" customHeight="1">
      <c r="A74" s="836" t="s">
        <v>1129</v>
      </c>
      <c r="B74" s="527" t="s">
        <v>1669</v>
      </c>
      <c r="C74" s="837" t="s">
        <v>917</v>
      </c>
      <c r="D74" s="569">
        <f>国基本分類県CT!D82</f>
        <v>1995</v>
      </c>
      <c r="E74" s="569">
        <f>国基本分類県CT!E82</f>
        <v>1751</v>
      </c>
      <c r="F74" s="569">
        <f>国基本分類県CT!F82</f>
        <v>1817</v>
      </c>
      <c r="G74" s="566">
        <f>国基本分類県CT!K82</f>
        <v>3264</v>
      </c>
      <c r="H74" s="544">
        <v>5040</v>
      </c>
      <c r="I74" s="820">
        <f t="shared" si="2"/>
        <v>252.63157894736841</v>
      </c>
      <c r="J74" s="867">
        <f t="shared" si="3"/>
        <v>3045</v>
      </c>
      <c r="K74" s="846"/>
    </row>
    <row r="75" spans="1:11" ht="15" customHeight="1">
      <c r="A75" s="836" t="s">
        <v>1129</v>
      </c>
      <c r="B75" s="527" t="s">
        <v>1791</v>
      </c>
      <c r="C75" s="837" t="s">
        <v>918</v>
      </c>
      <c r="D75" s="569">
        <f>国基本分類県CT!D83</f>
        <v>695</v>
      </c>
      <c r="E75" s="569">
        <f>国基本分類県CT!E83</f>
        <v>0</v>
      </c>
      <c r="F75" s="569">
        <f>国基本分類県CT!F83</f>
        <v>30</v>
      </c>
      <c r="G75" s="566">
        <f>国基本分類県CT!K83</f>
        <v>17394</v>
      </c>
      <c r="H75" s="544">
        <v>18809</v>
      </c>
      <c r="I75" s="820">
        <f t="shared" si="2"/>
        <v>2706.3309352517986</v>
      </c>
      <c r="J75" s="867">
        <f t="shared" si="3"/>
        <v>18114</v>
      </c>
      <c r="K75" s="846"/>
    </row>
    <row r="76" spans="1:11" ht="15" customHeight="1">
      <c r="A76" s="827" t="s">
        <v>1129</v>
      </c>
      <c r="B76" s="562" t="s">
        <v>1898</v>
      </c>
      <c r="C76" s="563" t="s">
        <v>919</v>
      </c>
      <c r="D76" s="569">
        <f>国基本分類県CT!D84</f>
        <v>49437</v>
      </c>
      <c r="E76" s="569">
        <f>国基本分類県CT!E84</f>
        <v>36891</v>
      </c>
      <c r="F76" s="569">
        <f>国基本分類県CT!F84</f>
        <v>29830</v>
      </c>
      <c r="G76" s="566">
        <f>国基本分類県CT!K84</f>
        <v>9804</v>
      </c>
      <c r="H76" s="544">
        <v>40428</v>
      </c>
      <c r="I76" s="820">
        <f t="shared" si="2"/>
        <v>81.776806845075555</v>
      </c>
      <c r="J76" s="867">
        <f t="shared" si="3"/>
        <v>-9009</v>
      </c>
      <c r="K76" s="846"/>
    </row>
    <row r="77" spans="1:11" ht="15" customHeight="1">
      <c r="A77" s="827" t="s">
        <v>1129</v>
      </c>
      <c r="B77" s="562" t="s">
        <v>4052</v>
      </c>
      <c r="C77" s="563" t="s">
        <v>4053</v>
      </c>
      <c r="D77" s="569">
        <f>国基本分類県CT!D85</f>
        <v>37714</v>
      </c>
      <c r="E77" s="569">
        <f>国基本分類県CT!E85</f>
        <v>45553</v>
      </c>
      <c r="F77" s="569">
        <f>国基本分類県CT!F85</f>
        <v>46724</v>
      </c>
      <c r="G77" s="566">
        <f>国基本分類県CT!K85</f>
        <v>670</v>
      </c>
      <c r="H77" s="544">
        <v>624</v>
      </c>
      <c r="I77" s="820">
        <f t="shared" si="2"/>
        <v>1.6545579890756748</v>
      </c>
      <c r="J77" s="867">
        <f t="shared" si="3"/>
        <v>-37090</v>
      </c>
      <c r="K77" s="846"/>
    </row>
    <row r="78" spans="1:11" ht="15" customHeight="1">
      <c r="A78" s="827" t="s">
        <v>1129</v>
      </c>
      <c r="B78" s="562" t="s">
        <v>4054</v>
      </c>
      <c r="C78" s="563" t="s">
        <v>920</v>
      </c>
      <c r="D78" s="569">
        <f>国基本分類県CT!D86</f>
        <v>9043</v>
      </c>
      <c r="E78" s="569">
        <f>国基本分類県CT!E86</f>
        <v>14810</v>
      </c>
      <c r="F78" s="569">
        <f>国基本分類県CT!F86</f>
        <v>13885</v>
      </c>
      <c r="G78" s="566">
        <f>国基本分類県CT!K86</f>
        <v>50030</v>
      </c>
      <c r="H78" s="544">
        <v>50546</v>
      </c>
      <c r="I78" s="820">
        <f t="shared" si="2"/>
        <v>558.9516753289837</v>
      </c>
      <c r="J78" s="867">
        <f t="shared" si="3"/>
        <v>41503</v>
      </c>
      <c r="K78" s="846"/>
    </row>
    <row r="79" spans="1:11" ht="15" customHeight="1">
      <c r="A79" s="829" t="s">
        <v>1129</v>
      </c>
      <c r="B79" s="523" t="s">
        <v>4055</v>
      </c>
      <c r="C79" s="563" t="s">
        <v>921</v>
      </c>
      <c r="D79" s="569">
        <f>国基本分類県CT!D87</f>
        <v>2725</v>
      </c>
      <c r="E79" s="569">
        <f>国基本分類県CT!E87</f>
        <v>3466</v>
      </c>
      <c r="F79" s="569">
        <f>国基本分類県CT!F87</f>
        <v>4303</v>
      </c>
      <c r="G79" s="566">
        <f>国基本分類県CT!K87</f>
        <v>18402</v>
      </c>
      <c r="H79" s="544">
        <v>23903</v>
      </c>
      <c r="I79" s="820">
        <f t="shared" si="2"/>
        <v>877.17431192660558</v>
      </c>
      <c r="J79" s="867">
        <f t="shared" si="3"/>
        <v>21178</v>
      </c>
      <c r="K79" s="846"/>
    </row>
    <row r="80" spans="1:11" ht="15" customHeight="1">
      <c r="A80" s="827" t="s">
        <v>1129</v>
      </c>
      <c r="B80" s="562" t="s">
        <v>2408</v>
      </c>
      <c r="C80" s="838" t="s">
        <v>2409</v>
      </c>
      <c r="D80" s="569">
        <f>国基本分類県CT!D88</f>
        <v>128379</v>
      </c>
      <c r="E80" s="569">
        <f>国基本分類県CT!E88</f>
        <v>108515</v>
      </c>
      <c r="F80" s="569">
        <f>国基本分類県CT!F88</f>
        <v>82149</v>
      </c>
      <c r="G80" s="566">
        <f>国基本分類県CT!K88</f>
        <v>94912</v>
      </c>
      <c r="H80" s="544">
        <v>92808</v>
      </c>
      <c r="I80" s="820">
        <f t="shared" si="2"/>
        <v>72.292197321991907</v>
      </c>
      <c r="J80" s="867">
        <f t="shared" si="3"/>
        <v>-35571</v>
      </c>
      <c r="K80" s="846"/>
    </row>
    <row r="81" spans="1:11" ht="15" customHeight="1">
      <c r="A81" s="834" t="s">
        <v>1133</v>
      </c>
      <c r="B81" s="526" t="s">
        <v>1563</v>
      </c>
      <c r="C81" s="835" t="s">
        <v>924</v>
      </c>
      <c r="D81" s="593">
        <f>国基本分類県CT!D89</f>
        <v>3175</v>
      </c>
      <c r="E81" s="593">
        <f>国基本分類県CT!E89</f>
        <v>29800</v>
      </c>
      <c r="F81" s="593">
        <f>国基本分類県CT!F89</f>
        <v>28408</v>
      </c>
      <c r="G81" s="589">
        <f>国基本分類県CT!K89</f>
        <v>26689</v>
      </c>
      <c r="H81" s="594">
        <v>20828</v>
      </c>
      <c r="I81" s="821">
        <f t="shared" si="2"/>
        <v>656</v>
      </c>
      <c r="J81" s="870">
        <f t="shared" si="3"/>
        <v>17653</v>
      </c>
      <c r="K81" s="846"/>
    </row>
    <row r="82" spans="1:11" ht="15" customHeight="1">
      <c r="A82" s="836" t="s">
        <v>1133</v>
      </c>
      <c r="B82" s="527" t="s">
        <v>1669</v>
      </c>
      <c r="C82" s="837" t="s">
        <v>926</v>
      </c>
      <c r="D82" s="569">
        <f>国基本分類県CT!D90</f>
        <v>352</v>
      </c>
      <c r="E82" s="569">
        <f>国基本分類県CT!E90</f>
        <v>5308</v>
      </c>
      <c r="F82" s="569">
        <f>国基本分類県CT!F90</f>
        <v>2746</v>
      </c>
      <c r="G82" s="566">
        <f>国基本分類県CT!K90</f>
        <v>2827</v>
      </c>
      <c r="H82" s="544">
        <v>3120</v>
      </c>
      <c r="I82" s="820">
        <f t="shared" si="2"/>
        <v>886.36363636363637</v>
      </c>
      <c r="J82" s="867">
        <f t="shared" si="3"/>
        <v>2768</v>
      </c>
      <c r="K82" s="846"/>
    </row>
    <row r="83" spans="1:11" ht="15" customHeight="1">
      <c r="A83" s="836" t="s">
        <v>1133</v>
      </c>
      <c r="B83" s="527" t="s">
        <v>1791</v>
      </c>
      <c r="C83" s="837" t="s">
        <v>927</v>
      </c>
      <c r="D83" s="569">
        <f>国基本分類県CT!D91</f>
        <v>54799</v>
      </c>
      <c r="E83" s="569">
        <f>国基本分類県CT!E91</f>
        <v>78565</v>
      </c>
      <c r="F83" s="569">
        <f>国基本分類県CT!F91</f>
        <v>149872</v>
      </c>
      <c r="G83" s="566">
        <f>国基本分類県CT!K91</f>
        <v>175801</v>
      </c>
      <c r="H83" s="544">
        <v>225998</v>
      </c>
      <c r="I83" s="820">
        <f t="shared" si="2"/>
        <v>412.41263526706689</v>
      </c>
      <c r="J83" s="867">
        <f t="shared" si="3"/>
        <v>171199</v>
      </c>
      <c r="K83" s="846"/>
    </row>
    <row r="84" spans="1:11" ht="15" customHeight="1">
      <c r="A84" s="830" t="s">
        <v>1133</v>
      </c>
      <c r="B84" s="524" t="s">
        <v>441</v>
      </c>
      <c r="C84" s="842" t="s">
        <v>925</v>
      </c>
      <c r="D84" s="596">
        <f>国基本分類県CT!D92</f>
        <v>98827</v>
      </c>
      <c r="E84" s="596">
        <f>国基本分類県CT!E92</f>
        <v>73020</v>
      </c>
      <c r="F84" s="596">
        <f>国基本分類県CT!F92</f>
        <v>70910</v>
      </c>
      <c r="G84" s="591">
        <f>国基本分類県CT!K92</f>
        <v>144375</v>
      </c>
      <c r="H84" s="601">
        <v>122611</v>
      </c>
      <c r="I84" s="822">
        <f t="shared" si="2"/>
        <v>124.06629767168891</v>
      </c>
      <c r="J84" s="868">
        <f t="shared" si="3"/>
        <v>23784</v>
      </c>
      <c r="K84" s="846"/>
    </row>
    <row r="85" spans="1:11" ht="15" customHeight="1">
      <c r="A85" s="829" t="s">
        <v>1134</v>
      </c>
      <c r="B85" s="523" t="s">
        <v>1563</v>
      </c>
      <c r="C85" s="828" t="s">
        <v>930</v>
      </c>
      <c r="D85" s="569">
        <f>国基本分類県CT!D93</f>
        <v>272000</v>
      </c>
      <c r="E85" s="569">
        <f>国基本分類県CT!E93</f>
        <v>212971</v>
      </c>
      <c r="F85" s="569">
        <f>国基本分類県CT!F93</f>
        <v>117359</v>
      </c>
      <c r="G85" s="566">
        <f>国基本分類県CT!K93</f>
        <v>107713</v>
      </c>
      <c r="H85" s="544">
        <v>115974</v>
      </c>
      <c r="I85" s="820">
        <f t="shared" si="2"/>
        <v>42.637500000000003</v>
      </c>
      <c r="J85" s="867">
        <f t="shared" si="3"/>
        <v>-156026</v>
      </c>
      <c r="K85" s="846"/>
    </row>
    <row r="86" spans="1:11" ht="15" customHeight="1">
      <c r="A86" s="827" t="s">
        <v>1134</v>
      </c>
      <c r="B86" s="562" t="s">
        <v>1669</v>
      </c>
      <c r="C86" s="837" t="s">
        <v>2416</v>
      </c>
      <c r="D86" s="569">
        <f>国基本分類県CT!D94</f>
        <v>253296</v>
      </c>
      <c r="E86" s="569">
        <f>国基本分類県CT!E94</f>
        <v>255568</v>
      </c>
      <c r="F86" s="569">
        <f>国基本分類県CT!F94</f>
        <v>185666</v>
      </c>
      <c r="G86" s="566">
        <f>国基本分類県CT!K94</f>
        <v>119038</v>
      </c>
      <c r="H86" s="544">
        <v>58441</v>
      </c>
      <c r="I86" s="820">
        <f t="shared" si="2"/>
        <v>23.072215905501864</v>
      </c>
      <c r="J86" s="867">
        <f t="shared" si="3"/>
        <v>-194855</v>
      </c>
      <c r="K86" s="846"/>
    </row>
    <row r="87" spans="1:11" ht="15" customHeight="1">
      <c r="A87" s="836" t="s">
        <v>1134</v>
      </c>
      <c r="B87" s="527" t="s">
        <v>2389</v>
      </c>
      <c r="C87" s="837" t="s">
        <v>4058</v>
      </c>
      <c r="D87" s="569">
        <f>国基本分類県CT!D95</f>
        <v>6988</v>
      </c>
      <c r="E87" s="569">
        <f>国基本分類県CT!E95</f>
        <v>1265</v>
      </c>
      <c r="F87" s="569">
        <f>国基本分類県CT!F95</f>
        <v>299</v>
      </c>
      <c r="G87" s="566">
        <f>国基本分類県CT!K95</f>
        <v>97</v>
      </c>
      <c r="H87" s="544">
        <v>297</v>
      </c>
      <c r="I87" s="820">
        <f t="shared" si="2"/>
        <v>4.2501431024613625</v>
      </c>
      <c r="J87" s="867">
        <f t="shared" si="3"/>
        <v>-6691</v>
      </c>
      <c r="K87" s="846"/>
    </row>
    <row r="88" spans="1:11" ht="15" customHeight="1">
      <c r="A88" s="827" t="s">
        <v>1134</v>
      </c>
      <c r="B88" s="562" t="s">
        <v>441</v>
      </c>
      <c r="C88" s="838" t="s">
        <v>933</v>
      </c>
      <c r="D88" s="569">
        <f>国基本分類県CT!D96</f>
        <v>16381</v>
      </c>
      <c r="E88" s="569">
        <f>国基本分類県CT!E96</f>
        <v>15714</v>
      </c>
      <c r="F88" s="569">
        <f>国基本分類県CT!F96</f>
        <v>27531</v>
      </c>
      <c r="G88" s="566">
        <f>国基本分類県CT!K96</f>
        <v>47556</v>
      </c>
      <c r="H88" s="544">
        <v>35354</v>
      </c>
      <c r="I88" s="820">
        <f t="shared" si="2"/>
        <v>215.82320981625051</v>
      </c>
      <c r="J88" s="867">
        <f t="shared" si="3"/>
        <v>18973</v>
      </c>
      <c r="K88" s="846"/>
    </row>
    <row r="89" spans="1:11" ht="15" customHeight="1">
      <c r="A89" s="834" t="s">
        <v>1136</v>
      </c>
      <c r="B89" s="526" t="s">
        <v>1563</v>
      </c>
      <c r="C89" s="835" t="s">
        <v>934</v>
      </c>
      <c r="D89" s="593">
        <f>国基本分類県CT!D97</f>
        <v>43727</v>
      </c>
      <c r="E89" s="593">
        <f>国基本分類県CT!E97</f>
        <v>90047</v>
      </c>
      <c r="F89" s="593">
        <f>国基本分類県CT!F97</f>
        <v>86632</v>
      </c>
      <c r="G89" s="589">
        <f>国基本分類県CT!K97</f>
        <v>38001</v>
      </c>
      <c r="H89" s="594">
        <v>52909</v>
      </c>
      <c r="I89" s="821">
        <f t="shared" si="2"/>
        <v>120.99846776591123</v>
      </c>
      <c r="J89" s="870">
        <f t="shared" si="3"/>
        <v>9182</v>
      </c>
      <c r="K89" s="846"/>
    </row>
    <row r="90" spans="1:11" ht="15" customHeight="1">
      <c r="A90" s="836" t="s">
        <v>1136</v>
      </c>
      <c r="B90" s="527" t="s">
        <v>1669</v>
      </c>
      <c r="C90" s="837" t="s">
        <v>935</v>
      </c>
      <c r="D90" s="569">
        <f>国基本分類県CT!D98</f>
        <v>61126</v>
      </c>
      <c r="E90" s="569">
        <f>国基本分類県CT!E98</f>
        <v>139257</v>
      </c>
      <c r="F90" s="569">
        <f>国基本分類県CT!F98</f>
        <v>172938</v>
      </c>
      <c r="G90" s="566">
        <f>国基本分類県CT!K98</f>
        <v>82885</v>
      </c>
      <c r="H90" s="544">
        <v>66168</v>
      </c>
      <c r="I90" s="820">
        <f t="shared" si="2"/>
        <v>108.24853581127508</v>
      </c>
      <c r="J90" s="867">
        <f t="shared" si="3"/>
        <v>5042</v>
      </c>
      <c r="K90" s="846"/>
    </row>
    <row r="91" spans="1:11" ht="15" customHeight="1">
      <c r="A91" s="830" t="s">
        <v>1136</v>
      </c>
      <c r="B91" s="524" t="s">
        <v>1791</v>
      </c>
      <c r="C91" s="842" t="s">
        <v>936</v>
      </c>
      <c r="D91" s="596">
        <f>国基本分類県CT!D99</f>
        <v>1201</v>
      </c>
      <c r="E91" s="596">
        <f>国基本分類県CT!E99</f>
        <v>1291</v>
      </c>
      <c r="F91" s="596">
        <f>国基本分類県CT!F99</f>
        <v>1330</v>
      </c>
      <c r="G91" s="591">
        <f>国基本分類県CT!K99</f>
        <v>817</v>
      </c>
      <c r="H91" s="601">
        <v>2005</v>
      </c>
      <c r="I91" s="822">
        <f t="shared" si="2"/>
        <v>166.94421315570358</v>
      </c>
      <c r="J91" s="868">
        <f t="shared" si="3"/>
        <v>804</v>
      </c>
      <c r="K91" s="846"/>
    </row>
    <row r="92" spans="1:11" ht="15" customHeight="1">
      <c r="A92" s="829" t="s">
        <v>1138</v>
      </c>
      <c r="B92" s="523" t="s">
        <v>1563</v>
      </c>
      <c r="C92" s="828" t="s">
        <v>937</v>
      </c>
      <c r="D92" s="569">
        <f>国基本分類県CT!D100</f>
        <v>45482</v>
      </c>
      <c r="E92" s="569">
        <f>国基本分類県CT!E100</f>
        <v>58506</v>
      </c>
      <c r="F92" s="569">
        <f>国基本分類県CT!F100</f>
        <v>43702</v>
      </c>
      <c r="G92" s="566">
        <f>国基本分類県CT!K100</f>
        <v>48666</v>
      </c>
      <c r="H92" s="544">
        <v>56148</v>
      </c>
      <c r="I92" s="820">
        <f t="shared" si="2"/>
        <v>123.451035574513</v>
      </c>
      <c r="J92" s="867">
        <f t="shared" si="3"/>
        <v>10666</v>
      </c>
      <c r="K92" s="846"/>
    </row>
    <row r="93" spans="1:11" ht="15" customHeight="1">
      <c r="A93" s="827" t="s">
        <v>1138</v>
      </c>
      <c r="B93" s="562" t="s">
        <v>1669</v>
      </c>
      <c r="C93" s="838" t="s">
        <v>4059</v>
      </c>
      <c r="D93" s="569">
        <f>国基本分類県CT!D101</f>
        <v>1198</v>
      </c>
      <c r="E93" s="569">
        <f>国基本分類県CT!E101</f>
        <v>3378</v>
      </c>
      <c r="F93" s="569">
        <f>国基本分類県CT!F101</f>
        <v>5829</v>
      </c>
      <c r="G93" s="566">
        <f>国基本分類県CT!K101</f>
        <v>1426</v>
      </c>
      <c r="H93" s="544">
        <v>1737</v>
      </c>
      <c r="I93" s="820">
        <f t="shared" si="2"/>
        <v>144.99165275459097</v>
      </c>
      <c r="J93" s="867">
        <f t="shared" si="3"/>
        <v>539</v>
      </c>
      <c r="K93" s="846"/>
    </row>
    <row r="94" spans="1:11" ht="15" customHeight="1">
      <c r="A94" s="839" t="s">
        <v>1140</v>
      </c>
      <c r="B94" s="598" t="s">
        <v>1563</v>
      </c>
      <c r="C94" s="840" t="s">
        <v>939</v>
      </c>
      <c r="D94" s="898">
        <f>国基本分類県CT!D102</f>
        <v>0</v>
      </c>
      <c r="E94" s="898">
        <f>国基本分類県CT!E102</f>
        <v>0</v>
      </c>
      <c r="F94" s="898">
        <f>国基本分類県CT!F102</f>
        <v>0</v>
      </c>
      <c r="G94" s="899">
        <f>国基本分類県CT!K102</f>
        <v>0</v>
      </c>
      <c r="H94" s="900">
        <v>0</v>
      </c>
      <c r="I94" s="901" t="s">
        <v>4375</v>
      </c>
      <c r="J94" s="869">
        <f t="shared" si="3"/>
        <v>0</v>
      </c>
      <c r="K94" s="845"/>
    </row>
    <row r="95" spans="1:11" ht="15" customHeight="1">
      <c r="A95" s="832" t="s">
        <v>1141</v>
      </c>
      <c r="B95" s="525" t="s">
        <v>1563</v>
      </c>
      <c r="C95" s="833" t="s">
        <v>2431</v>
      </c>
      <c r="D95" s="593">
        <f>国基本分類県CT!D103</f>
        <v>13657</v>
      </c>
      <c r="E95" s="593">
        <f>国基本分類県CT!E103</f>
        <v>9975</v>
      </c>
      <c r="F95" s="593">
        <f>国基本分類県CT!F103</f>
        <v>3458</v>
      </c>
      <c r="G95" s="589">
        <f>国基本分類県CT!K103</f>
        <v>2715</v>
      </c>
      <c r="H95" s="594">
        <v>2219</v>
      </c>
      <c r="I95" s="821">
        <f t="shared" si="2"/>
        <v>16.248077908764735</v>
      </c>
      <c r="J95" s="867">
        <f t="shared" si="3"/>
        <v>-11438</v>
      </c>
      <c r="K95" s="846" t="s">
        <v>4801</v>
      </c>
    </row>
    <row r="96" spans="1:11" ht="15" customHeight="1">
      <c r="A96" s="834" t="s">
        <v>1143</v>
      </c>
      <c r="B96" s="526" t="s">
        <v>1563</v>
      </c>
      <c r="C96" s="835" t="s">
        <v>4061</v>
      </c>
      <c r="D96" s="593">
        <f>国基本分類県CT!D104</f>
        <v>29771</v>
      </c>
      <c r="E96" s="593">
        <f>国基本分類県CT!E104</f>
        <v>9215</v>
      </c>
      <c r="F96" s="593">
        <f>国基本分類県CT!F104</f>
        <v>2110</v>
      </c>
      <c r="G96" s="589">
        <f>国基本分類県CT!K104</f>
        <v>2295</v>
      </c>
      <c r="H96" s="594">
        <v>2342</v>
      </c>
      <c r="I96" s="821">
        <f t="shared" si="2"/>
        <v>7.8667159316112993</v>
      </c>
      <c r="J96" s="870">
        <f t="shared" si="3"/>
        <v>-27429</v>
      </c>
      <c r="K96" s="846"/>
    </row>
    <row r="97" spans="1:11" ht="15" customHeight="1">
      <c r="A97" s="836" t="s">
        <v>1143</v>
      </c>
      <c r="B97" s="527" t="s">
        <v>1669</v>
      </c>
      <c r="C97" s="837" t="s">
        <v>4062</v>
      </c>
      <c r="D97" s="569">
        <f>国基本分類県CT!D105</f>
        <v>1489</v>
      </c>
      <c r="E97" s="569">
        <f>国基本分類県CT!E105</f>
        <v>411</v>
      </c>
      <c r="F97" s="569">
        <f>国基本分類県CT!F105</f>
        <v>85</v>
      </c>
      <c r="G97" s="566">
        <f>国基本分類県CT!K105</f>
        <v>34</v>
      </c>
      <c r="H97" s="544">
        <v>0</v>
      </c>
      <c r="I97" s="820">
        <f t="shared" si="2"/>
        <v>0</v>
      </c>
      <c r="J97" s="867">
        <f t="shared" si="3"/>
        <v>-1489</v>
      </c>
      <c r="K97" s="846"/>
    </row>
    <row r="98" spans="1:11" ht="15" customHeight="1">
      <c r="A98" s="830" t="s">
        <v>1143</v>
      </c>
      <c r="B98" s="524" t="s">
        <v>4021</v>
      </c>
      <c r="C98" s="842" t="s">
        <v>4064</v>
      </c>
      <c r="D98" s="596">
        <f>国基本分類県CT!D106</f>
        <v>20292</v>
      </c>
      <c r="E98" s="596">
        <f>国基本分類県CT!E106</f>
        <v>20870</v>
      </c>
      <c r="F98" s="596">
        <f>国基本分類県CT!F106</f>
        <v>10316</v>
      </c>
      <c r="G98" s="591">
        <f>国基本分類県CT!K106</f>
        <v>11695</v>
      </c>
      <c r="H98" s="601">
        <v>10841</v>
      </c>
      <c r="I98" s="822">
        <f t="shared" si="2"/>
        <v>53.424995071949532</v>
      </c>
      <c r="J98" s="868">
        <f t="shared" si="3"/>
        <v>-9451</v>
      </c>
      <c r="K98" s="846"/>
    </row>
    <row r="99" spans="1:11" ht="15" customHeight="1">
      <c r="A99" s="839" t="s">
        <v>1145</v>
      </c>
      <c r="B99" s="598" t="s">
        <v>1563</v>
      </c>
      <c r="C99" s="840" t="s">
        <v>944</v>
      </c>
      <c r="D99" s="599">
        <f>国基本分類県CT!D107</f>
        <v>1640</v>
      </c>
      <c r="E99" s="599">
        <f>国基本分類県CT!E107</f>
        <v>1881</v>
      </c>
      <c r="F99" s="599">
        <f>国基本分類県CT!F107</f>
        <v>504</v>
      </c>
      <c r="G99" s="581">
        <f>国基本分類県CT!K107</f>
        <v>121</v>
      </c>
      <c r="H99" s="600">
        <v>0</v>
      </c>
      <c r="I99" s="873">
        <f t="shared" si="2"/>
        <v>0</v>
      </c>
      <c r="J99" s="869">
        <f t="shared" si="3"/>
        <v>-1640</v>
      </c>
      <c r="K99" s="846"/>
    </row>
    <row r="100" spans="1:11" ht="15" customHeight="1">
      <c r="A100" s="827" t="s">
        <v>1146</v>
      </c>
      <c r="B100" s="562" t="s">
        <v>1563</v>
      </c>
      <c r="C100" s="563" t="s">
        <v>945</v>
      </c>
      <c r="D100" s="569">
        <f>国基本分類県CT!D108</f>
        <v>25610</v>
      </c>
      <c r="E100" s="569">
        <f>国基本分類県CT!E108</f>
        <v>21538</v>
      </c>
      <c r="F100" s="569">
        <f>国基本分類県CT!F108</f>
        <v>14563</v>
      </c>
      <c r="G100" s="566">
        <f>国基本分類県CT!K108</f>
        <v>2962</v>
      </c>
      <c r="H100" s="544">
        <v>2593</v>
      </c>
      <c r="I100" s="820">
        <f t="shared" si="2"/>
        <v>10.124951190941038</v>
      </c>
      <c r="J100" s="867">
        <f t="shared" si="3"/>
        <v>-23017</v>
      </c>
      <c r="K100" s="846"/>
    </row>
    <row r="101" spans="1:11" ht="15" customHeight="1">
      <c r="A101" s="832" t="s">
        <v>1147</v>
      </c>
      <c r="B101" s="528" t="s">
        <v>2375</v>
      </c>
      <c r="C101" s="833" t="s">
        <v>946</v>
      </c>
      <c r="D101" s="593">
        <f>国基本分類県CT!D109</f>
        <v>1996</v>
      </c>
      <c r="E101" s="593">
        <f>国基本分類県CT!E109</f>
        <v>1612</v>
      </c>
      <c r="F101" s="593">
        <f>国基本分類県CT!F109</f>
        <v>718</v>
      </c>
      <c r="G101" s="589">
        <f>国基本分類県CT!K109</f>
        <v>909</v>
      </c>
      <c r="H101" s="594">
        <v>465</v>
      </c>
      <c r="I101" s="821">
        <f t="shared" si="2"/>
        <v>23.296593186372746</v>
      </c>
      <c r="J101" s="870">
        <f t="shared" si="3"/>
        <v>-1531</v>
      </c>
      <c r="K101" s="846"/>
    </row>
    <row r="102" spans="1:11" ht="15" customHeight="1">
      <c r="A102" s="830" t="s">
        <v>1147</v>
      </c>
      <c r="B102" s="524" t="s">
        <v>441</v>
      </c>
      <c r="C102" s="831" t="s">
        <v>2449</v>
      </c>
      <c r="D102" s="902">
        <f>国基本分類県CT!D112</f>
        <v>29833</v>
      </c>
      <c r="E102" s="902">
        <f>国基本分類県CT!E112</f>
        <v>30948</v>
      </c>
      <c r="F102" s="902">
        <f>国基本分類県CT!F112</f>
        <v>22551</v>
      </c>
      <c r="G102" s="591">
        <f>国基本分類県CT!K110</f>
        <v>14285</v>
      </c>
      <c r="H102" s="601">
        <v>14500</v>
      </c>
      <c r="I102" s="822">
        <f t="shared" si="2"/>
        <v>48.603895015586765</v>
      </c>
      <c r="J102" s="868">
        <f t="shared" si="3"/>
        <v>-15333</v>
      </c>
      <c r="K102" s="846"/>
    </row>
    <row r="103" spans="1:11" ht="15" customHeight="1">
      <c r="A103" s="829" t="s">
        <v>1148</v>
      </c>
      <c r="B103" s="523" t="s">
        <v>1563</v>
      </c>
      <c r="C103" s="828" t="s">
        <v>950</v>
      </c>
      <c r="D103" s="569">
        <f>国基本分類県CT!D113</f>
        <v>71013</v>
      </c>
      <c r="E103" s="569">
        <f>国基本分類県CT!E113</f>
        <v>42170</v>
      </c>
      <c r="F103" s="569">
        <f>国基本分類県CT!F113</f>
        <v>10159</v>
      </c>
      <c r="G103" s="566">
        <f>国基本分類県CT!K113</f>
        <v>12332</v>
      </c>
      <c r="H103" s="544">
        <v>4997</v>
      </c>
      <c r="I103" s="820">
        <f t="shared" si="2"/>
        <v>7.036739751876417</v>
      </c>
      <c r="J103" s="867">
        <f t="shared" si="3"/>
        <v>-66016</v>
      </c>
      <c r="K103" s="846"/>
    </row>
    <row r="104" spans="1:11" ht="15" customHeight="1">
      <c r="A104" s="827" t="s">
        <v>1148</v>
      </c>
      <c r="B104" s="562" t="s">
        <v>2453</v>
      </c>
      <c r="C104" s="838" t="s">
        <v>951</v>
      </c>
      <c r="D104" s="569">
        <f>国基本分類県CT!D114</f>
        <v>44017</v>
      </c>
      <c r="E104" s="569">
        <f>国基本分類県CT!E114</f>
        <v>28068</v>
      </c>
      <c r="F104" s="569">
        <f>国基本分類県CT!F114</f>
        <v>24487</v>
      </c>
      <c r="G104" s="566">
        <f>国基本分類県CT!K114</f>
        <v>9232</v>
      </c>
      <c r="H104" s="544">
        <v>12308</v>
      </c>
      <c r="I104" s="820">
        <f t="shared" si="2"/>
        <v>27.961923802167345</v>
      </c>
      <c r="J104" s="867">
        <f t="shared" si="3"/>
        <v>-31709</v>
      </c>
      <c r="K104" s="846"/>
    </row>
    <row r="105" spans="1:11" ht="15" customHeight="1">
      <c r="A105" s="839" t="s">
        <v>1150</v>
      </c>
      <c r="B105" s="598" t="s">
        <v>2454</v>
      </c>
      <c r="C105" s="840" t="s">
        <v>952</v>
      </c>
      <c r="D105" s="599">
        <f>国基本分類県CT!D115</f>
        <v>37223</v>
      </c>
      <c r="E105" s="599">
        <f>国基本分類県CT!E115</f>
        <v>31951</v>
      </c>
      <c r="F105" s="599">
        <f>国基本分類県CT!F115</f>
        <v>19432</v>
      </c>
      <c r="G105" s="581">
        <f>国基本分類県CT!K115</f>
        <v>9667</v>
      </c>
      <c r="H105" s="600">
        <v>8018</v>
      </c>
      <c r="I105" s="873">
        <f t="shared" si="2"/>
        <v>21.540445423528464</v>
      </c>
      <c r="J105" s="869">
        <f t="shared" si="3"/>
        <v>-29205</v>
      </c>
      <c r="K105" s="846"/>
    </row>
    <row r="106" spans="1:11" ht="15" customHeight="1">
      <c r="A106" s="829" t="s">
        <v>1151</v>
      </c>
      <c r="B106" s="523" t="s">
        <v>1563</v>
      </c>
      <c r="C106" s="828" t="s">
        <v>953</v>
      </c>
      <c r="D106" s="569">
        <f>国基本分類県CT!D116</f>
        <v>8339</v>
      </c>
      <c r="E106" s="569">
        <f>国基本分類県CT!E116</f>
        <v>4703</v>
      </c>
      <c r="F106" s="569">
        <f>国基本分類県CT!F116</f>
        <v>4792</v>
      </c>
      <c r="G106" s="566">
        <f>国基本分類県CT!K116</f>
        <v>5008</v>
      </c>
      <c r="H106" s="544">
        <v>5142</v>
      </c>
      <c r="I106" s="820">
        <f t="shared" si="2"/>
        <v>61.662069792541075</v>
      </c>
      <c r="J106" s="867">
        <f t="shared" si="3"/>
        <v>-3197</v>
      </c>
      <c r="K106" s="846"/>
    </row>
    <row r="107" spans="1:11" ht="15" customHeight="1">
      <c r="A107" s="836" t="s">
        <v>2456</v>
      </c>
      <c r="B107" s="527" t="s">
        <v>1669</v>
      </c>
      <c r="C107" s="837" t="s">
        <v>948</v>
      </c>
      <c r="D107" s="569">
        <f>国基本分類県CT!D110</f>
        <v>13363</v>
      </c>
      <c r="E107" s="569">
        <f>国基本分類県CT!E110</f>
        <v>14093</v>
      </c>
      <c r="F107" s="569">
        <f>国基本分類県CT!F110</f>
        <v>12154</v>
      </c>
      <c r="G107" s="566">
        <f>国基本分類県CT!K117</f>
        <v>11206</v>
      </c>
      <c r="H107" s="544">
        <v>7223</v>
      </c>
      <c r="I107" s="820">
        <f t="shared" si="2"/>
        <v>54.052233779839852</v>
      </c>
      <c r="J107" s="867">
        <f t="shared" si="3"/>
        <v>-6140</v>
      </c>
      <c r="K107" s="846"/>
    </row>
    <row r="108" spans="1:11" ht="15" customHeight="1">
      <c r="A108" s="827" t="s">
        <v>2456</v>
      </c>
      <c r="B108" s="562" t="s">
        <v>2375</v>
      </c>
      <c r="C108" s="563" t="s">
        <v>2460</v>
      </c>
      <c r="D108" s="569">
        <f>国基本分類県CT!D111</f>
        <v>783</v>
      </c>
      <c r="E108" s="569">
        <f>国基本分類県CT!E111</f>
        <v>207</v>
      </c>
      <c r="F108" s="569">
        <f>国基本分類県CT!F111</f>
        <v>562</v>
      </c>
      <c r="G108" s="566">
        <f>国基本分類県CT!K118</f>
        <v>146</v>
      </c>
      <c r="H108" s="544">
        <v>177</v>
      </c>
      <c r="I108" s="820">
        <f t="shared" si="2"/>
        <v>22.60536398467433</v>
      </c>
      <c r="J108" s="867">
        <f t="shared" si="3"/>
        <v>-606</v>
      </c>
      <c r="K108" s="846"/>
    </row>
    <row r="109" spans="1:11" ht="15" customHeight="1">
      <c r="A109" s="830" t="s">
        <v>1151</v>
      </c>
      <c r="B109" s="524" t="s">
        <v>441</v>
      </c>
      <c r="C109" s="831" t="s">
        <v>2461</v>
      </c>
      <c r="D109" s="596">
        <f>国基本分類県CT!D117</f>
        <v>21271</v>
      </c>
      <c r="E109" s="596">
        <f>国基本分類県CT!E117</f>
        <v>15533</v>
      </c>
      <c r="F109" s="596">
        <f>国基本分類県CT!F117</f>
        <v>8784</v>
      </c>
      <c r="G109" s="591">
        <f>国基本分類県CT!K119</f>
        <v>10397</v>
      </c>
      <c r="H109" s="601">
        <v>9890</v>
      </c>
      <c r="I109" s="822">
        <f t="shared" si="2"/>
        <v>46.495228245028443</v>
      </c>
      <c r="J109" s="867">
        <f t="shared" si="3"/>
        <v>-11381</v>
      </c>
      <c r="K109" s="845"/>
    </row>
    <row r="110" spans="1:11" ht="15" customHeight="1">
      <c r="A110" s="829" t="s">
        <v>1152</v>
      </c>
      <c r="B110" s="523" t="s">
        <v>1563</v>
      </c>
      <c r="C110" s="828" t="s">
        <v>955</v>
      </c>
      <c r="D110" s="569">
        <f>国基本分類県CT!D120</f>
        <v>28958</v>
      </c>
      <c r="E110" s="569">
        <f>国基本分類県CT!E120</f>
        <v>17155</v>
      </c>
      <c r="F110" s="569">
        <f>国基本分類県CT!F120</f>
        <v>5630</v>
      </c>
      <c r="G110" s="566">
        <f>国基本分類県CT!K120</f>
        <v>12434</v>
      </c>
      <c r="H110" s="544">
        <v>9635</v>
      </c>
      <c r="I110" s="820">
        <f t="shared" si="2"/>
        <v>33.272325436839559</v>
      </c>
      <c r="J110" s="870">
        <f t="shared" si="3"/>
        <v>-19323</v>
      </c>
      <c r="K110" s="846" t="s">
        <v>4802</v>
      </c>
    </row>
    <row r="111" spans="1:11" ht="15" customHeight="1">
      <c r="A111" s="836" t="s">
        <v>1152</v>
      </c>
      <c r="B111" s="527" t="s">
        <v>1669</v>
      </c>
      <c r="C111" s="837" t="s">
        <v>4072</v>
      </c>
      <c r="D111" s="569">
        <f>国基本分類県CT!D121</f>
        <v>11065</v>
      </c>
      <c r="E111" s="569">
        <f>国基本分類県CT!E121</f>
        <v>6957</v>
      </c>
      <c r="F111" s="569">
        <f>国基本分類県CT!F121</f>
        <v>3685</v>
      </c>
      <c r="G111" s="566">
        <f>国基本分類県CT!K121</f>
        <v>4863</v>
      </c>
      <c r="H111" s="544">
        <v>6051</v>
      </c>
      <c r="I111" s="820">
        <f t="shared" si="2"/>
        <v>54.685946678716682</v>
      </c>
      <c r="J111" s="867">
        <f t="shared" si="3"/>
        <v>-5014</v>
      </c>
      <c r="K111" s="846"/>
    </row>
    <row r="112" spans="1:11" ht="15" customHeight="1">
      <c r="A112" s="827" t="s">
        <v>1152</v>
      </c>
      <c r="B112" s="562" t="s">
        <v>1791</v>
      </c>
      <c r="C112" s="838" t="s">
        <v>957</v>
      </c>
      <c r="D112" s="569">
        <f>国基本分類県CT!D122</f>
        <v>1032</v>
      </c>
      <c r="E112" s="569">
        <f>国基本分類県CT!E122</f>
        <v>1255</v>
      </c>
      <c r="F112" s="569">
        <f>国基本分類県CT!F122</f>
        <v>899</v>
      </c>
      <c r="G112" s="566">
        <f>国基本分類県CT!K122</f>
        <v>1096</v>
      </c>
      <c r="H112" s="544">
        <v>1736</v>
      </c>
      <c r="I112" s="820">
        <f t="shared" si="2"/>
        <v>168.2170542635659</v>
      </c>
      <c r="J112" s="867">
        <f t="shared" si="3"/>
        <v>704</v>
      </c>
      <c r="K112" s="846"/>
    </row>
    <row r="113" spans="1:11" ht="15" customHeight="1">
      <c r="A113" s="832" t="s">
        <v>1154</v>
      </c>
      <c r="B113" s="525" t="s">
        <v>381</v>
      </c>
      <c r="C113" s="833" t="s">
        <v>958</v>
      </c>
      <c r="D113" s="593">
        <f>国基本分類県CT!D123</f>
        <v>22972</v>
      </c>
      <c r="E113" s="593">
        <f>国基本分類県CT!E123</f>
        <v>20187</v>
      </c>
      <c r="F113" s="593">
        <f>国基本分類県CT!F123</f>
        <v>9929</v>
      </c>
      <c r="G113" s="589">
        <f>国基本分類県CT!K123</f>
        <v>12875</v>
      </c>
      <c r="H113" s="594">
        <v>9668</v>
      </c>
      <c r="I113" s="821">
        <f t="shared" si="2"/>
        <v>42.08601776075222</v>
      </c>
      <c r="J113" s="870">
        <f t="shared" si="3"/>
        <v>-13304</v>
      </c>
      <c r="K113" s="846"/>
    </row>
    <row r="114" spans="1:11" ht="15" customHeight="1">
      <c r="A114" s="830" t="s">
        <v>1154</v>
      </c>
      <c r="B114" s="524" t="s">
        <v>441</v>
      </c>
      <c r="C114" s="831" t="s">
        <v>4073</v>
      </c>
      <c r="D114" s="596">
        <f>国基本分類県CT!D124</f>
        <v>27853</v>
      </c>
      <c r="E114" s="596">
        <f>国基本分類県CT!E124</f>
        <v>19138</v>
      </c>
      <c r="F114" s="596">
        <f>国基本分類県CT!F124</f>
        <v>15734</v>
      </c>
      <c r="G114" s="591">
        <f>国基本分類県CT!K124</f>
        <v>13901</v>
      </c>
      <c r="H114" s="601">
        <v>13516</v>
      </c>
      <c r="I114" s="822">
        <f t="shared" si="2"/>
        <v>48.526191074570065</v>
      </c>
      <c r="J114" s="868">
        <f t="shared" si="3"/>
        <v>-14337</v>
      </c>
      <c r="K114" s="846"/>
    </row>
    <row r="115" spans="1:11" ht="15" customHeight="1">
      <c r="A115" s="829" t="s">
        <v>2470</v>
      </c>
      <c r="B115" s="523" t="s">
        <v>2304</v>
      </c>
      <c r="C115" s="828" t="s">
        <v>2471</v>
      </c>
      <c r="D115" s="569">
        <f>国基本分類県CT!D125</f>
        <v>66131</v>
      </c>
      <c r="E115" s="569">
        <f>国基本分類県CT!E125</f>
        <v>55480</v>
      </c>
      <c r="F115" s="569">
        <f>国基本分類県CT!F125</f>
        <v>47735</v>
      </c>
      <c r="G115" s="566">
        <f>国基本分類県CT!K125</f>
        <v>32383</v>
      </c>
      <c r="H115" s="544">
        <v>15029</v>
      </c>
      <c r="I115" s="820">
        <f t="shared" si="2"/>
        <v>22.726104247629706</v>
      </c>
      <c r="J115" s="867">
        <f t="shared" si="3"/>
        <v>-51102</v>
      </c>
      <c r="K115" s="846"/>
    </row>
    <row r="116" spans="1:11" ht="15" customHeight="1">
      <c r="A116" s="836" t="s">
        <v>2470</v>
      </c>
      <c r="B116" s="527" t="s">
        <v>2453</v>
      </c>
      <c r="C116" s="837" t="s">
        <v>2474</v>
      </c>
      <c r="D116" s="569">
        <f>国基本分類県CT!D127</f>
        <v>15334</v>
      </c>
      <c r="E116" s="569">
        <f>国基本分類県CT!E127</f>
        <v>9256</v>
      </c>
      <c r="F116" s="569">
        <f>国基本分類県CT!F127</f>
        <v>7749</v>
      </c>
      <c r="G116" s="566">
        <f>国基本分類県CT!K126</f>
        <v>1929</v>
      </c>
      <c r="H116" s="544">
        <v>1000</v>
      </c>
      <c r="I116" s="820">
        <f t="shared" si="2"/>
        <v>6.5214555888874397</v>
      </c>
      <c r="J116" s="867">
        <f t="shared" si="3"/>
        <v>-14334</v>
      </c>
      <c r="K116" s="846"/>
    </row>
    <row r="117" spans="1:11" ht="15" customHeight="1">
      <c r="A117" s="829" t="s">
        <v>2470</v>
      </c>
      <c r="B117" s="523" t="s">
        <v>2389</v>
      </c>
      <c r="C117" s="837" t="s">
        <v>961</v>
      </c>
      <c r="D117" s="569">
        <f>国基本分類県CT!D126</f>
        <v>24438</v>
      </c>
      <c r="E117" s="569">
        <f>国基本分類県CT!E126</f>
        <v>21070</v>
      </c>
      <c r="F117" s="569">
        <f>国基本分類県CT!F126</f>
        <v>11621</v>
      </c>
      <c r="G117" s="566">
        <f>国基本分類県CT!K127</f>
        <v>6532</v>
      </c>
      <c r="H117" s="544">
        <v>9111</v>
      </c>
      <c r="I117" s="820">
        <f t="shared" si="2"/>
        <v>37.282101644979129</v>
      </c>
      <c r="J117" s="867">
        <f t="shared" si="3"/>
        <v>-15327</v>
      </c>
      <c r="K117" s="846"/>
    </row>
    <row r="118" spans="1:11" ht="15" customHeight="1">
      <c r="A118" s="827" t="s">
        <v>2470</v>
      </c>
      <c r="B118" s="562" t="s">
        <v>2454</v>
      </c>
      <c r="C118" s="838" t="s">
        <v>2476</v>
      </c>
      <c r="D118" s="580"/>
      <c r="E118" s="580"/>
      <c r="F118" s="580"/>
      <c r="G118" s="566">
        <f>国基本分類県CT!K128</f>
        <v>7266</v>
      </c>
      <c r="H118" s="544">
        <v>5737</v>
      </c>
      <c r="I118" s="871" t="s">
        <v>4375</v>
      </c>
      <c r="J118" s="867">
        <f t="shared" si="3"/>
        <v>5737</v>
      </c>
      <c r="K118" s="846"/>
    </row>
    <row r="119" spans="1:11" ht="15" customHeight="1">
      <c r="A119" s="834" t="s">
        <v>2477</v>
      </c>
      <c r="B119" s="526" t="s">
        <v>1563</v>
      </c>
      <c r="C119" s="835" t="s">
        <v>963</v>
      </c>
      <c r="D119" s="593">
        <f>国基本分類県CT!D129</f>
        <v>12507</v>
      </c>
      <c r="E119" s="593">
        <f>国基本分類県CT!E129</f>
        <v>9335</v>
      </c>
      <c r="F119" s="593">
        <f>国基本分類県CT!F129</f>
        <v>7110</v>
      </c>
      <c r="G119" s="589">
        <f>国基本分類県CT!K129</f>
        <v>8440</v>
      </c>
      <c r="H119" s="594">
        <v>12592</v>
      </c>
      <c r="I119" s="821">
        <f t="shared" si="2"/>
        <v>100.67961941312863</v>
      </c>
      <c r="J119" s="870">
        <f t="shared" si="3"/>
        <v>85</v>
      </c>
      <c r="K119" s="846"/>
    </row>
    <row r="120" spans="1:11" ht="15" customHeight="1">
      <c r="A120" s="830" t="s">
        <v>2477</v>
      </c>
      <c r="B120" s="524" t="s">
        <v>2479</v>
      </c>
      <c r="C120" s="831" t="s">
        <v>1644</v>
      </c>
      <c r="D120" s="595">
        <f>国基本分類県CT!D130</f>
        <v>0</v>
      </c>
      <c r="E120" s="595">
        <f>国基本分類県CT!E130</f>
        <v>0</v>
      </c>
      <c r="F120" s="595">
        <f>国基本分類県CT!F130</f>
        <v>0</v>
      </c>
      <c r="G120" s="903">
        <f>国基本分類県CT!K130</f>
        <v>0</v>
      </c>
      <c r="H120" s="904">
        <v>0</v>
      </c>
      <c r="I120" s="874" t="s">
        <v>4375</v>
      </c>
      <c r="J120" s="868">
        <f t="shared" si="3"/>
        <v>0</v>
      </c>
      <c r="K120" s="846"/>
    </row>
    <row r="121" spans="1:11" ht="15" customHeight="1">
      <c r="A121" s="829" t="s">
        <v>2480</v>
      </c>
      <c r="B121" s="523" t="s">
        <v>1563</v>
      </c>
      <c r="C121" s="828" t="s">
        <v>964</v>
      </c>
      <c r="D121" s="569">
        <f>国基本分類県CT!D131</f>
        <v>52263</v>
      </c>
      <c r="E121" s="569">
        <f>国基本分類県CT!E131</f>
        <v>41695</v>
      </c>
      <c r="F121" s="569">
        <f>国基本分類県CT!F131</f>
        <v>41998</v>
      </c>
      <c r="G121" s="566">
        <f>国基本分類県CT!K131</f>
        <v>14930</v>
      </c>
      <c r="H121" s="544">
        <v>12124</v>
      </c>
      <c r="I121" s="820">
        <f t="shared" si="2"/>
        <v>23.19805598607045</v>
      </c>
      <c r="J121" s="867">
        <f t="shared" si="3"/>
        <v>-40139</v>
      </c>
      <c r="K121" s="846"/>
    </row>
    <row r="122" spans="1:11" ht="15" customHeight="1">
      <c r="A122" s="827" t="s">
        <v>2480</v>
      </c>
      <c r="B122" s="562" t="s">
        <v>1669</v>
      </c>
      <c r="C122" s="838" t="s">
        <v>965</v>
      </c>
      <c r="D122" s="569">
        <f>国基本分類県CT!D132</f>
        <v>25698</v>
      </c>
      <c r="E122" s="569">
        <f>国基本分類県CT!E132</f>
        <v>22173</v>
      </c>
      <c r="F122" s="569">
        <f>国基本分類県CT!F132</f>
        <v>25540</v>
      </c>
      <c r="G122" s="566">
        <f>国基本分類県CT!K132</f>
        <v>37419</v>
      </c>
      <c r="H122" s="544">
        <v>36208</v>
      </c>
      <c r="I122" s="820">
        <f t="shared" si="2"/>
        <v>140.89812436765507</v>
      </c>
      <c r="J122" s="867">
        <f t="shared" si="3"/>
        <v>10510</v>
      </c>
      <c r="K122" s="846"/>
    </row>
    <row r="123" spans="1:11" ht="15" customHeight="1">
      <c r="A123" s="834" t="s">
        <v>2481</v>
      </c>
      <c r="B123" s="526" t="s">
        <v>1563</v>
      </c>
      <c r="C123" s="835" t="s">
        <v>966</v>
      </c>
      <c r="D123" s="593">
        <f>国基本分類県CT!D133</f>
        <v>35707</v>
      </c>
      <c r="E123" s="593">
        <f>国基本分類県CT!E133</f>
        <v>31496</v>
      </c>
      <c r="F123" s="593">
        <f>国基本分類県CT!F133</f>
        <v>32505</v>
      </c>
      <c r="G123" s="589">
        <f>国基本分類県CT!K133</f>
        <v>38140</v>
      </c>
      <c r="H123" s="594">
        <v>30559</v>
      </c>
      <c r="I123" s="821">
        <f t="shared" si="2"/>
        <v>85.582658862407939</v>
      </c>
      <c r="J123" s="870">
        <f t="shared" si="3"/>
        <v>-5148</v>
      </c>
      <c r="K123" s="846"/>
    </row>
    <row r="124" spans="1:11" ht="15" customHeight="1">
      <c r="A124" s="830" t="s">
        <v>2481</v>
      </c>
      <c r="B124" s="524" t="s">
        <v>1669</v>
      </c>
      <c r="C124" s="842" t="s">
        <v>967</v>
      </c>
      <c r="D124" s="596">
        <f>国基本分類県CT!D134</f>
        <v>85717</v>
      </c>
      <c r="E124" s="596">
        <f>国基本分類県CT!E134</f>
        <v>47367</v>
      </c>
      <c r="F124" s="596">
        <f>国基本分類県CT!F134</f>
        <v>65612</v>
      </c>
      <c r="G124" s="591">
        <f>国基本分類県CT!K134</f>
        <v>52918</v>
      </c>
      <c r="H124" s="601">
        <v>54140</v>
      </c>
      <c r="I124" s="822">
        <f t="shared" si="2"/>
        <v>63.161333224447894</v>
      </c>
      <c r="J124" s="868">
        <f t="shared" si="3"/>
        <v>-31577</v>
      </c>
      <c r="K124" s="846"/>
    </row>
    <row r="125" spans="1:11" ht="15" customHeight="1">
      <c r="A125" s="829" t="s">
        <v>2482</v>
      </c>
      <c r="B125" s="523" t="s">
        <v>1563</v>
      </c>
      <c r="C125" s="828" t="s">
        <v>968</v>
      </c>
      <c r="D125" s="569">
        <f>国基本分類県CT!D135</f>
        <v>67704</v>
      </c>
      <c r="E125" s="569">
        <f>国基本分類県CT!E135</f>
        <v>65965</v>
      </c>
      <c r="F125" s="569">
        <f>国基本分類県CT!F135</f>
        <v>55150</v>
      </c>
      <c r="G125" s="566">
        <f>国基本分類県CT!K135</f>
        <v>58535</v>
      </c>
      <c r="H125" s="544">
        <v>57118</v>
      </c>
      <c r="I125" s="820">
        <f t="shared" si="2"/>
        <v>84.364291622356134</v>
      </c>
      <c r="J125" s="867">
        <f t="shared" si="3"/>
        <v>-10586</v>
      </c>
      <c r="K125" s="846"/>
    </row>
    <row r="126" spans="1:11" ht="15" customHeight="1">
      <c r="A126" s="827" t="s">
        <v>2482</v>
      </c>
      <c r="B126" s="562" t="s">
        <v>441</v>
      </c>
      <c r="C126" s="838" t="s">
        <v>969</v>
      </c>
      <c r="D126" s="569">
        <f>国基本分類県CT!D136</f>
        <v>97384</v>
      </c>
      <c r="E126" s="569">
        <f>国基本分類県CT!E136</f>
        <v>87782</v>
      </c>
      <c r="F126" s="569">
        <f>国基本分類県CT!F136</f>
        <v>45320</v>
      </c>
      <c r="G126" s="566">
        <f>国基本分類県CT!K136</f>
        <v>30413</v>
      </c>
      <c r="H126" s="544">
        <v>27767</v>
      </c>
      <c r="I126" s="820">
        <f t="shared" si="2"/>
        <v>28.51289739587612</v>
      </c>
      <c r="J126" s="867">
        <f t="shared" si="3"/>
        <v>-69617</v>
      </c>
      <c r="K126" s="846"/>
    </row>
    <row r="127" spans="1:11" ht="15" customHeight="1">
      <c r="A127" s="834" t="s">
        <v>2486</v>
      </c>
      <c r="B127" s="526" t="s">
        <v>2304</v>
      </c>
      <c r="C127" s="835" t="s">
        <v>970</v>
      </c>
      <c r="D127" s="593">
        <f>国基本分類県CT!D137</f>
        <v>70760</v>
      </c>
      <c r="E127" s="593">
        <f>国基本分類県CT!E137</f>
        <v>51777</v>
      </c>
      <c r="F127" s="593">
        <f>国基本分類県CT!F137</f>
        <v>52359</v>
      </c>
      <c r="G127" s="589">
        <f>国基本分類県CT!K137</f>
        <v>57090</v>
      </c>
      <c r="H127" s="594">
        <v>5099</v>
      </c>
      <c r="I127" s="821">
        <f t="shared" si="2"/>
        <v>7.2060486150367433</v>
      </c>
      <c r="J127" s="870">
        <f t="shared" si="3"/>
        <v>-65661</v>
      </c>
      <c r="K127" s="846"/>
    </row>
    <row r="128" spans="1:11" ht="15" customHeight="1">
      <c r="A128" s="830" t="s">
        <v>2486</v>
      </c>
      <c r="B128" s="524" t="s">
        <v>441</v>
      </c>
      <c r="C128" s="831" t="s">
        <v>2490</v>
      </c>
      <c r="D128" s="596">
        <f>国基本分類県CT!D138</f>
        <v>49196</v>
      </c>
      <c r="E128" s="596">
        <f>国基本分類県CT!E138</f>
        <v>39346</v>
      </c>
      <c r="F128" s="596">
        <f>国基本分類県CT!F138</f>
        <v>45906</v>
      </c>
      <c r="G128" s="591">
        <f>国基本分類県CT!K138</f>
        <v>42802</v>
      </c>
      <c r="H128" s="601">
        <v>43156</v>
      </c>
      <c r="I128" s="822">
        <f t="shared" si="2"/>
        <v>87.722579071469227</v>
      </c>
      <c r="J128" s="868">
        <f t="shared" si="3"/>
        <v>-6040</v>
      </c>
      <c r="K128" s="845"/>
    </row>
    <row r="129" spans="1:11" ht="15" customHeight="1">
      <c r="A129" s="839" t="s">
        <v>1167</v>
      </c>
      <c r="B129" s="598" t="s">
        <v>1563</v>
      </c>
      <c r="C129" s="840" t="s">
        <v>784</v>
      </c>
      <c r="D129" s="599">
        <f>国基本分類県CT!D139</f>
        <v>219053</v>
      </c>
      <c r="E129" s="599">
        <f>国基本分類県CT!E139</f>
        <v>231036</v>
      </c>
      <c r="F129" s="599">
        <f>国基本分類県CT!F139</f>
        <v>210661</v>
      </c>
      <c r="G129" s="581">
        <f>国基本分類県CT!K139</f>
        <v>150484</v>
      </c>
      <c r="H129" s="600">
        <v>122242</v>
      </c>
      <c r="I129" s="873">
        <f t="shared" si="2"/>
        <v>55.804759578732089</v>
      </c>
      <c r="J129" s="867">
        <f t="shared" si="3"/>
        <v>-96811</v>
      </c>
      <c r="K129" s="848" t="s">
        <v>2786</v>
      </c>
    </row>
    <row r="130" spans="1:11" ht="15" customHeight="1">
      <c r="A130" s="839" t="s">
        <v>1168</v>
      </c>
      <c r="B130" s="598" t="s">
        <v>1563</v>
      </c>
      <c r="C130" s="840" t="s">
        <v>971</v>
      </c>
      <c r="D130" s="599">
        <f>国基本分類県CT!D140</f>
        <v>19980</v>
      </c>
      <c r="E130" s="599">
        <f>国基本分類県CT!E140</f>
        <v>17509</v>
      </c>
      <c r="F130" s="599">
        <f>国基本分類県CT!F140</f>
        <v>8183</v>
      </c>
      <c r="G130" s="581">
        <f>国基本分類県CT!K140</f>
        <v>12210</v>
      </c>
      <c r="H130" s="600">
        <v>16691</v>
      </c>
      <c r="I130" s="873">
        <f t="shared" si="2"/>
        <v>83.538538538538546</v>
      </c>
      <c r="J130" s="869">
        <f t="shared" si="3"/>
        <v>-3289</v>
      </c>
      <c r="K130" s="846" t="s">
        <v>4803</v>
      </c>
    </row>
    <row r="131" spans="1:11" ht="15" customHeight="1">
      <c r="A131" s="827" t="s">
        <v>1169</v>
      </c>
      <c r="B131" s="562" t="s">
        <v>1563</v>
      </c>
      <c r="C131" s="563" t="s">
        <v>972</v>
      </c>
      <c r="D131" s="862">
        <f>国基本分類県CT!D141</f>
        <v>0</v>
      </c>
      <c r="E131" s="862">
        <f>国基本分類県CT!E141</f>
        <v>0</v>
      </c>
      <c r="F131" s="862">
        <f>国基本分類県CT!F141</f>
        <v>0</v>
      </c>
      <c r="G131" s="863">
        <f>国基本分類県CT!K141</f>
        <v>0</v>
      </c>
      <c r="H131" s="864">
        <v>0</v>
      </c>
      <c r="I131" s="871" t="s">
        <v>4375</v>
      </c>
      <c r="J131" s="867">
        <f t="shared" si="3"/>
        <v>0</v>
      </c>
      <c r="K131" s="846"/>
    </row>
    <row r="132" spans="1:11" ht="15" customHeight="1">
      <c r="A132" s="827" t="s">
        <v>1169</v>
      </c>
      <c r="B132" s="562" t="s">
        <v>1580</v>
      </c>
      <c r="C132" s="563" t="s">
        <v>973</v>
      </c>
      <c r="D132" s="569">
        <f>国基本分類県CT!D142</f>
        <v>14068</v>
      </c>
      <c r="E132" s="569">
        <f>国基本分類県CT!E142</f>
        <v>12921</v>
      </c>
      <c r="F132" s="569">
        <f>国基本分類県CT!F142</f>
        <v>13</v>
      </c>
      <c r="G132" s="566">
        <f>国基本分類県CT!K142</f>
        <v>13156</v>
      </c>
      <c r="H132" s="544">
        <v>11766</v>
      </c>
      <c r="I132" s="820">
        <f t="shared" si="2"/>
        <v>83.636622121125953</v>
      </c>
      <c r="J132" s="867">
        <f t="shared" si="3"/>
        <v>-2302</v>
      </c>
      <c r="K132" s="846"/>
    </row>
    <row r="133" spans="1:11" ht="15" customHeight="1">
      <c r="A133" s="827" t="s">
        <v>1169</v>
      </c>
      <c r="B133" s="562" t="s">
        <v>1585</v>
      </c>
      <c r="C133" s="563" t="s">
        <v>974</v>
      </c>
      <c r="D133" s="569">
        <f>国基本分類県CT!D143</f>
        <v>2320</v>
      </c>
      <c r="E133" s="569">
        <f>国基本分類県CT!E143</f>
        <v>1920</v>
      </c>
      <c r="F133" s="569">
        <f>国基本分類県CT!F143</f>
        <v>699</v>
      </c>
      <c r="G133" s="566">
        <f>国基本分類県CT!K143</f>
        <v>1632</v>
      </c>
      <c r="H133" s="544">
        <v>1599</v>
      </c>
      <c r="I133" s="820">
        <f t="shared" ref="I133:I196" si="4">H133/D133*100</f>
        <v>68.922413793103445</v>
      </c>
      <c r="J133" s="867">
        <f t="shared" ref="J133:J196" si="5">H133-D133</f>
        <v>-721</v>
      </c>
      <c r="K133" s="846"/>
    </row>
    <row r="134" spans="1:11" ht="15" customHeight="1">
      <c r="A134" s="827" t="s">
        <v>1169</v>
      </c>
      <c r="B134" s="562" t="s">
        <v>1655</v>
      </c>
      <c r="C134" s="563" t="s">
        <v>975</v>
      </c>
      <c r="D134" s="569">
        <f>国基本分類県CT!D144</f>
        <v>15781</v>
      </c>
      <c r="E134" s="569">
        <f>国基本分類県CT!E144</f>
        <v>12258</v>
      </c>
      <c r="F134" s="569">
        <f>国基本分類県CT!F144</f>
        <v>14267</v>
      </c>
      <c r="G134" s="566">
        <f>国基本分類県CT!K144</f>
        <v>5648</v>
      </c>
      <c r="H134" s="544">
        <v>5278</v>
      </c>
      <c r="I134" s="820">
        <f t="shared" si="4"/>
        <v>33.445282301501805</v>
      </c>
      <c r="J134" s="867">
        <f t="shared" si="5"/>
        <v>-10503</v>
      </c>
      <c r="K134" s="846"/>
    </row>
    <row r="135" spans="1:11" ht="15" customHeight="1">
      <c r="A135" s="832" t="s">
        <v>1171</v>
      </c>
      <c r="B135" s="525" t="s">
        <v>1563</v>
      </c>
      <c r="C135" s="833" t="s">
        <v>976</v>
      </c>
      <c r="D135" s="593">
        <f>国基本分類県CT!D145</f>
        <v>1577</v>
      </c>
      <c r="E135" s="593">
        <f>国基本分類県CT!E145</f>
        <v>3533</v>
      </c>
      <c r="F135" s="593">
        <f>国基本分類県CT!F145</f>
        <v>2738</v>
      </c>
      <c r="G135" s="589">
        <f>国基本分類県CT!K145</f>
        <v>2509</v>
      </c>
      <c r="H135" s="594">
        <v>3114</v>
      </c>
      <c r="I135" s="821">
        <f t="shared" si="4"/>
        <v>197.46353836398225</v>
      </c>
      <c r="J135" s="870">
        <f t="shared" si="5"/>
        <v>1537</v>
      </c>
      <c r="K135" s="846"/>
    </row>
    <row r="136" spans="1:11" ht="15" customHeight="1">
      <c r="A136" s="827" t="s">
        <v>1171</v>
      </c>
      <c r="B136" s="562" t="s">
        <v>1580</v>
      </c>
      <c r="C136" s="563" t="s">
        <v>977</v>
      </c>
      <c r="D136" s="862">
        <f>国基本分類県CT!D146</f>
        <v>0</v>
      </c>
      <c r="E136" s="862">
        <f>国基本分類県CT!E146</f>
        <v>0</v>
      </c>
      <c r="F136" s="862">
        <f>国基本分類県CT!F146</f>
        <v>0</v>
      </c>
      <c r="G136" s="863">
        <f>国基本分類県CT!K146</f>
        <v>0</v>
      </c>
      <c r="H136" s="864">
        <v>0</v>
      </c>
      <c r="I136" s="871" t="s">
        <v>4375</v>
      </c>
      <c r="J136" s="867">
        <f t="shared" si="5"/>
        <v>0</v>
      </c>
      <c r="K136" s="846"/>
    </row>
    <row r="137" spans="1:11" ht="15" customHeight="1">
      <c r="A137" s="830" t="s">
        <v>1171</v>
      </c>
      <c r="B137" s="524" t="s">
        <v>1655</v>
      </c>
      <c r="C137" s="831" t="s">
        <v>978</v>
      </c>
      <c r="D137" s="596">
        <f>国基本分類県CT!D147</f>
        <v>4563</v>
      </c>
      <c r="E137" s="596">
        <f>国基本分類県CT!E147</f>
        <v>5037</v>
      </c>
      <c r="F137" s="596">
        <f>国基本分類県CT!F147</f>
        <v>4853</v>
      </c>
      <c r="G137" s="591">
        <f>国基本分類県CT!K147</f>
        <v>12056</v>
      </c>
      <c r="H137" s="601">
        <v>6061</v>
      </c>
      <c r="I137" s="822">
        <f t="shared" si="4"/>
        <v>132.82927898312514</v>
      </c>
      <c r="J137" s="868">
        <f t="shared" si="5"/>
        <v>1498</v>
      </c>
      <c r="K137" s="846"/>
    </row>
    <row r="138" spans="1:11" ht="15" customHeight="1">
      <c r="A138" s="827" t="s">
        <v>1171</v>
      </c>
      <c r="B138" s="562" t="s">
        <v>1669</v>
      </c>
      <c r="C138" s="563" t="s">
        <v>748</v>
      </c>
      <c r="D138" s="569">
        <f>国基本分類県CT!D148</f>
        <v>26048</v>
      </c>
      <c r="E138" s="569">
        <f>国基本分類県CT!E148</f>
        <v>19131</v>
      </c>
      <c r="F138" s="569">
        <f>国基本分類県CT!F148</f>
        <v>25003</v>
      </c>
      <c r="G138" s="566">
        <f>国基本分類県CT!K148</f>
        <v>24554</v>
      </c>
      <c r="H138" s="544">
        <v>24554</v>
      </c>
      <c r="I138" s="820">
        <f t="shared" si="4"/>
        <v>94.264434889434895</v>
      </c>
      <c r="J138" s="867">
        <f t="shared" si="5"/>
        <v>-1494</v>
      </c>
      <c r="K138" s="846"/>
    </row>
    <row r="139" spans="1:11" ht="15" customHeight="1">
      <c r="A139" s="832" t="s">
        <v>1171</v>
      </c>
      <c r="B139" s="525" t="s">
        <v>1791</v>
      </c>
      <c r="C139" s="833" t="s">
        <v>980</v>
      </c>
      <c r="D139" s="859">
        <f>国基本分類県CT!D149</f>
        <v>0</v>
      </c>
      <c r="E139" s="859">
        <f>国基本分類県CT!E149</f>
        <v>0</v>
      </c>
      <c r="F139" s="859">
        <f>国基本分類県CT!F149</f>
        <v>0</v>
      </c>
      <c r="G139" s="860">
        <f>国基本分類県CT!K149</f>
        <v>0</v>
      </c>
      <c r="H139" s="861">
        <v>0</v>
      </c>
      <c r="I139" s="872" t="s">
        <v>4375</v>
      </c>
      <c r="J139" s="870">
        <f t="shared" si="5"/>
        <v>0</v>
      </c>
      <c r="K139" s="846"/>
    </row>
    <row r="140" spans="1:11" ht="15" customHeight="1">
      <c r="A140" s="830" t="s">
        <v>1171</v>
      </c>
      <c r="B140" s="524" t="s">
        <v>1803</v>
      </c>
      <c r="C140" s="831" t="s">
        <v>979</v>
      </c>
      <c r="D140" s="596">
        <f>国基本分類県CT!D150</f>
        <v>8438</v>
      </c>
      <c r="E140" s="596">
        <f>国基本分類県CT!E150</f>
        <v>8223</v>
      </c>
      <c r="F140" s="596">
        <f>国基本分類県CT!F150</f>
        <v>7165</v>
      </c>
      <c r="G140" s="591">
        <f>国基本分類県CT!K150</f>
        <v>7146</v>
      </c>
      <c r="H140" s="601">
        <v>7826</v>
      </c>
      <c r="I140" s="822">
        <f t="shared" si="4"/>
        <v>92.747096468357427</v>
      </c>
      <c r="J140" s="868">
        <f t="shared" si="5"/>
        <v>-612</v>
      </c>
      <c r="K140" s="846"/>
    </row>
    <row r="141" spans="1:11" ht="15" customHeight="1">
      <c r="A141" s="830" t="s">
        <v>1171</v>
      </c>
      <c r="B141" s="524" t="s">
        <v>441</v>
      </c>
      <c r="C141" s="831" t="s">
        <v>981</v>
      </c>
      <c r="D141" s="569">
        <f>国基本分類県CT!D151</f>
        <v>29901</v>
      </c>
      <c r="E141" s="569">
        <f>国基本分類県CT!E151</f>
        <v>29308</v>
      </c>
      <c r="F141" s="569">
        <f>国基本分類県CT!F151</f>
        <v>39740</v>
      </c>
      <c r="G141" s="566">
        <f>国基本分類県CT!K151</f>
        <v>32530</v>
      </c>
      <c r="H141" s="544">
        <v>49584</v>
      </c>
      <c r="I141" s="820">
        <f t="shared" si="4"/>
        <v>165.82722985853314</v>
      </c>
      <c r="J141" s="867">
        <f t="shared" si="5"/>
        <v>19683</v>
      </c>
      <c r="K141" s="846"/>
    </row>
    <row r="142" spans="1:11" ht="15" customHeight="1">
      <c r="A142" s="827" t="s">
        <v>1172</v>
      </c>
      <c r="B142" s="562" t="s">
        <v>1563</v>
      </c>
      <c r="C142" s="563" t="s">
        <v>982</v>
      </c>
      <c r="D142" s="862">
        <f>国基本分類県CT!D152</f>
        <v>0</v>
      </c>
      <c r="E142" s="862">
        <f>国基本分類県CT!E152</f>
        <v>0</v>
      </c>
      <c r="F142" s="862">
        <f>国基本分類県CT!F152</f>
        <v>0</v>
      </c>
      <c r="G142" s="863">
        <f>国基本分類県CT!K152</f>
        <v>0</v>
      </c>
      <c r="H142" s="864">
        <v>0</v>
      </c>
      <c r="I142" s="871" t="s">
        <v>4375</v>
      </c>
      <c r="J142" s="867">
        <f t="shared" si="5"/>
        <v>0</v>
      </c>
      <c r="K142" s="846"/>
    </row>
    <row r="143" spans="1:11" ht="15" customHeight="1">
      <c r="A143" s="827" t="s">
        <v>1172</v>
      </c>
      <c r="B143" s="562" t="s">
        <v>1580</v>
      </c>
      <c r="C143" s="563" t="s">
        <v>983</v>
      </c>
      <c r="D143" s="862">
        <f>国基本分類県CT!D153</f>
        <v>0</v>
      </c>
      <c r="E143" s="862">
        <f>国基本分類県CT!E153</f>
        <v>0</v>
      </c>
      <c r="F143" s="862">
        <f>国基本分類県CT!F153</f>
        <v>0</v>
      </c>
      <c r="G143" s="863">
        <f>国基本分類県CT!K153</f>
        <v>0</v>
      </c>
      <c r="H143" s="864">
        <v>0</v>
      </c>
      <c r="I143" s="871" t="s">
        <v>4375</v>
      </c>
      <c r="J143" s="867">
        <f t="shared" si="5"/>
        <v>0</v>
      </c>
      <c r="K143" s="846"/>
    </row>
    <row r="144" spans="1:11" ht="15" customHeight="1">
      <c r="A144" s="829" t="s">
        <v>1172</v>
      </c>
      <c r="B144" s="523" t="s">
        <v>1655</v>
      </c>
      <c r="C144" s="828" t="s">
        <v>984</v>
      </c>
      <c r="D144" s="862">
        <f>国基本分類県CT!D154</f>
        <v>0</v>
      </c>
      <c r="E144" s="862">
        <f>国基本分類県CT!E154</f>
        <v>0</v>
      </c>
      <c r="F144" s="862">
        <f>国基本分類県CT!F154</f>
        <v>0</v>
      </c>
      <c r="G144" s="863">
        <f>国基本分類県CT!K154</f>
        <v>0</v>
      </c>
      <c r="H144" s="864">
        <v>0</v>
      </c>
      <c r="I144" s="871" t="s">
        <v>4375</v>
      </c>
      <c r="J144" s="867">
        <f t="shared" si="5"/>
        <v>0</v>
      </c>
      <c r="K144" s="846"/>
    </row>
    <row r="145" spans="1:11" ht="15" customHeight="1">
      <c r="A145" s="827" t="s">
        <v>1172</v>
      </c>
      <c r="B145" s="562" t="s">
        <v>1669</v>
      </c>
      <c r="C145" s="563" t="s">
        <v>985</v>
      </c>
      <c r="D145" s="569">
        <f>国基本分類県CT!D155</f>
        <v>0</v>
      </c>
      <c r="E145" s="569">
        <f>国基本分類県CT!E155</f>
        <v>2191</v>
      </c>
      <c r="F145" s="569">
        <f>国基本分類県CT!F155</f>
        <v>4932</v>
      </c>
      <c r="G145" s="566">
        <f>国基本分類県CT!K155</f>
        <v>5726</v>
      </c>
      <c r="H145" s="544">
        <v>5563</v>
      </c>
      <c r="I145" s="871" t="s">
        <v>4375</v>
      </c>
      <c r="J145" s="867">
        <f t="shared" si="5"/>
        <v>5563</v>
      </c>
      <c r="K145" s="846"/>
    </row>
    <row r="146" spans="1:11" ht="15" customHeight="1">
      <c r="A146" s="827" t="s">
        <v>1172</v>
      </c>
      <c r="B146" s="562" t="s">
        <v>1672</v>
      </c>
      <c r="C146" s="563" t="s">
        <v>986</v>
      </c>
      <c r="D146" s="569">
        <f>国基本分類県CT!D156</f>
        <v>0</v>
      </c>
      <c r="E146" s="569">
        <f>国基本分類県CT!E156</f>
        <v>269</v>
      </c>
      <c r="F146" s="569">
        <f>国基本分類県CT!F156</f>
        <v>667</v>
      </c>
      <c r="G146" s="566">
        <f>国基本分類県CT!K156</f>
        <v>844</v>
      </c>
      <c r="H146" s="544">
        <v>743</v>
      </c>
      <c r="I146" s="871" t="s">
        <v>4375</v>
      </c>
      <c r="J146" s="867">
        <f t="shared" si="5"/>
        <v>743</v>
      </c>
      <c r="K146" s="846"/>
    </row>
    <row r="147" spans="1:11" ht="15" customHeight="1">
      <c r="A147" s="827" t="s">
        <v>1172</v>
      </c>
      <c r="B147" s="562" t="s">
        <v>1690</v>
      </c>
      <c r="C147" s="563" t="s">
        <v>987</v>
      </c>
      <c r="D147" s="862">
        <f>国基本分類県CT!D157</f>
        <v>0</v>
      </c>
      <c r="E147" s="862">
        <f>国基本分類県CT!E157</f>
        <v>0</v>
      </c>
      <c r="F147" s="862">
        <f>国基本分類県CT!F157</f>
        <v>0</v>
      </c>
      <c r="G147" s="863">
        <f>国基本分類県CT!K157</f>
        <v>0</v>
      </c>
      <c r="H147" s="864">
        <v>0</v>
      </c>
      <c r="I147" s="871" t="s">
        <v>4375</v>
      </c>
      <c r="J147" s="867">
        <f t="shared" si="5"/>
        <v>0</v>
      </c>
      <c r="K147" s="846"/>
    </row>
    <row r="148" spans="1:11" ht="15" customHeight="1">
      <c r="A148" s="827" t="s">
        <v>1172</v>
      </c>
      <c r="B148" s="562" t="s">
        <v>1773</v>
      </c>
      <c r="C148" s="563" t="s">
        <v>988</v>
      </c>
      <c r="D148" s="862">
        <f>国基本分類県CT!D158</f>
        <v>0</v>
      </c>
      <c r="E148" s="862">
        <f>国基本分類県CT!E158</f>
        <v>0</v>
      </c>
      <c r="F148" s="862">
        <f>国基本分類県CT!F158</f>
        <v>0</v>
      </c>
      <c r="G148" s="863">
        <f>国基本分類県CT!K158</f>
        <v>0</v>
      </c>
      <c r="H148" s="864">
        <v>0</v>
      </c>
      <c r="I148" s="871" t="s">
        <v>4375</v>
      </c>
      <c r="J148" s="867">
        <f t="shared" si="5"/>
        <v>0</v>
      </c>
      <c r="K148" s="846"/>
    </row>
    <row r="149" spans="1:11" ht="15" customHeight="1">
      <c r="A149" s="832" t="s">
        <v>2508</v>
      </c>
      <c r="B149" s="528" t="s">
        <v>1563</v>
      </c>
      <c r="C149" s="833" t="s">
        <v>3375</v>
      </c>
      <c r="D149" s="859">
        <f>国基本分類県CT!D159</f>
        <v>0</v>
      </c>
      <c r="E149" s="859">
        <f>国基本分類県CT!E159</f>
        <v>0</v>
      </c>
      <c r="F149" s="859">
        <f>国基本分類県CT!F159</f>
        <v>0</v>
      </c>
      <c r="G149" s="860">
        <f>国基本分類県CT!K159</f>
        <v>0</v>
      </c>
      <c r="H149" s="861">
        <v>0</v>
      </c>
      <c r="I149" s="872" t="s">
        <v>4375</v>
      </c>
      <c r="J149" s="870">
        <f t="shared" si="5"/>
        <v>0</v>
      </c>
      <c r="K149" s="846"/>
    </row>
    <row r="150" spans="1:11" ht="15" customHeight="1">
      <c r="A150" s="827" t="s">
        <v>1177</v>
      </c>
      <c r="B150" s="530" t="s">
        <v>1580</v>
      </c>
      <c r="C150" s="563" t="s">
        <v>990</v>
      </c>
      <c r="D150" s="569">
        <f>国基本分類県CT!D160</f>
        <v>47224</v>
      </c>
      <c r="E150" s="569">
        <f>国基本分類県CT!E160</f>
        <v>13477</v>
      </c>
      <c r="F150" s="569">
        <f>国基本分類県CT!F160</f>
        <v>17641</v>
      </c>
      <c r="G150" s="566">
        <f>国基本分類県CT!K160</f>
        <v>19865</v>
      </c>
      <c r="H150" s="544">
        <v>20729</v>
      </c>
      <c r="I150" s="820">
        <f t="shared" si="4"/>
        <v>43.895053362696935</v>
      </c>
      <c r="J150" s="867">
        <f t="shared" si="5"/>
        <v>-26495</v>
      </c>
      <c r="K150" s="846"/>
    </row>
    <row r="151" spans="1:11" ht="15" customHeight="1">
      <c r="A151" s="827" t="s">
        <v>1177</v>
      </c>
      <c r="B151" s="530" t="s">
        <v>1585</v>
      </c>
      <c r="C151" s="563" t="s">
        <v>991</v>
      </c>
      <c r="D151" s="569">
        <f>国基本分類県CT!D161</f>
        <v>26076</v>
      </c>
      <c r="E151" s="569">
        <f>国基本分類県CT!E161</f>
        <v>29797</v>
      </c>
      <c r="F151" s="862">
        <f>国基本分類県CT!F161</f>
        <v>0</v>
      </c>
      <c r="G151" s="566">
        <f>国基本分類県CT!K161</f>
        <v>42083</v>
      </c>
      <c r="H151" s="544">
        <v>56674</v>
      </c>
      <c r="I151" s="820">
        <f t="shared" si="4"/>
        <v>217.34161681239453</v>
      </c>
      <c r="J151" s="867">
        <f t="shared" si="5"/>
        <v>30598</v>
      </c>
      <c r="K151" s="846"/>
    </row>
    <row r="152" spans="1:11" ht="15" customHeight="1">
      <c r="A152" s="827" t="s">
        <v>1177</v>
      </c>
      <c r="B152" s="530" t="s">
        <v>1588</v>
      </c>
      <c r="C152" s="563" t="s">
        <v>992</v>
      </c>
      <c r="D152" s="862">
        <f>国基本分類県CT!D162</f>
        <v>0</v>
      </c>
      <c r="E152" s="862">
        <f>国基本分類県CT!E162</f>
        <v>0</v>
      </c>
      <c r="F152" s="862">
        <f>国基本分類県CT!F162</f>
        <v>0</v>
      </c>
      <c r="G152" s="863">
        <f>国基本分類県CT!K162</f>
        <v>0</v>
      </c>
      <c r="H152" s="864">
        <v>0</v>
      </c>
      <c r="I152" s="871" t="s">
        <v>4375</v>
      </c>
      <c r="J152" s="867">
        <f t="shared" si="5"/>
        <v>0</v>
      </c>
      <c r="K152" s="846"/>
    </row>
    <row r="153" spans="1:11" ht="15" customHeight="1">
      <c r="A153" s="827" t="s">
        <v>1177</v>
      </c>
      <c r="B153" s="530" t="s">
        <v>1611</v>
      </c>
      <c r="C153" s="563" t="s">
        <v>993</v>
      </c>
      <c r="D153" s="862">
        <f>国基本分類県CT!D163</f>
        <v>0</v>
      </c>
      <c r="E153" s="862">
        <f>国基本分類県CT!E163</f>
        <v>0</v>
      </c>
      <c r="F153" s="862">
        <f>国基本分類県CT!F163</f>
        <v>0</v>
      </c>
      <c r="G153" s="863">
        <f>国基本分類県CT!K163</f>
        <v>0</v>
      </c>
      <c r="H153" s="864">
        <v>0</v>
      </c>
      <c r="I153" s="871" t="s">
        <v>4375</v>
      </c>
      <c r="J153" s="867">
        <f t="shared" si="5"/>
        <v>0</v>
      </c>
      <c r="K153" s="846"/>
    </row>
    <row r="154" spans="1:11" ht="15" customHeight="1">
      <c r="A154" s="827" t="s">
        <v>1177</v>
      </c>
      <c r="B154" s="530" t="s">
        <v>1623</v>
      </c>
      <c r="C154" s="563" t="s">
        <v>994</v>
      </c>
      <c r="D154" s="862">
        <f>国基本分類県CT!D164</f>
        <v>0</v>
      </c>
      <c r="E154" s="862">
        <f>国基本分類県CT!E164</f>
        <v>0</v>
      </c>
      <c r="F154" s="862">
        <f>国基本分類県CT!F164</f>
        <v>0</v>
      </c>
      <c r="G154" s="863">
        <f>国基本分類県CT!K164</f>
        <v>0</v>
      </c>
      <c r="H154" s="864">
        <v>0</v>
      </c>
      <c r="I154" s="871" t="s">
        <v>4375</v>
      </c>
      <c r="J154" s="867">
        <f t="shared" si="5"/>
        <v>0</v>
      </c>
      <c r="K154" s="846"/>
    </row>
    <row r="155" spans="1:11" ht="15" customHeight="1">
      <c r="A155" s="829" t="s">
        <v>1177</v>
      </c>
      <c r="B155" s="532" t="s">
        <v>1655</v>
      </c>
      <c r="C155" s="828" t="s">
        <v>995</v>
      </c>
      <c r="D155" s="569">
        <f>国基本分類県CT!D165</f>
        <v>147574</v>
      </c>
      <c r="E155" s="569">
        <f>国基本分類県CT!E165</f>
        <v>123795</v>
      </c>
      <c r="F155" s="569">
        <f>国基本分類県CT!F165</f>
        <v>95490</v>
      </c>
      <c r="G155" s="566">
        <f>国基本分類県CT!K165</f>
        <v>49533</v>
      </c>
      <c r="H155" s="544">
        <v>89093</v>
      </c>
      <c r="I155" s="820">
        <f t="shared" si="4"/>
        <v>60.371745700462142</v>
      </c>
      <c r="J155" s="867">
        <f t="shared" si="5"/>
        <v>-58481</v>
      </c>
      <c r="K155" s="846"/>
    </row>
    <row r="156" spans="1:11" ht="15" customHeight="1">
      <c r="A156" s="827" t="s">
        <v>1177</v>
      </c>
      <c r="B156" s="530" t="s">
        <v>2453</v>
      </c>
      <c r="C156" s="563" t="s">
        <v>2513</v>
      </c>
      <c r="D156" s="862">
        <f>国基本分類県CT!D166</f>
        <v>0</v>
      </c>
      <c r="E156" s="862">
        <f>国基本分類県CT!E166</f>
        <v>0</v>
      </c>
      <c r="F156" s="862">
        <f>国基本分類県CT!F166</f>
        <v>0</v>
      </c>
      <c r="G156" s="863">
        <f>国基本分類県CT!K166</f>
        <v>0</v>
      </c>
      <c r="H156" s="544">
        <v>2671</v>
      </c>
      <c r="I156" s="871" t="s">
        <v>4375</v>
      </c>
      <c r="J156" s="867">
        <f t="shared" si="5"/>
        <v>2671</v>
      </c>
      <c r="K156" s="846"/>
    </row>
    <row r="157" spans="1:11" ht="15" customHeight="1">
      <c r="A157" s="827" t="s">
        <v>1177</v>
      </c>
      <c r="B157" s="562" t="s">
        <v>2676</v>
      </c>
      <c r="C157" s="563" t="s">
        <v>996</v>
      </c>
      <c r="D157" s="862">
        <f>国基本分類県CT!D166</f>
        <v>0</v>
      </c>
      <c r="E157" s="862">
        <f>国基本分類県CT!E166</f>
        <v>0</v>
      </c>
      <c r="F157" s="862">
        <f>国基本分類県CT!F166</f>
        <v>0</v>
      </c>
      <c r="G157" s="863">
        <f>国基本分類県CT!K167</f>
        <v>0</v>
      </c>
      <c r="H157" s="864">
        <v>0</v>
      </c>
      <c r="I157" s="871" t="s">
        <v>4375</v>
      </c>
      <c r="J157" s="867">
        <f t="shared" si="5"/>
        <v>0</v>
      </c>
      <c r="K157" s="846"/>
    </row>
    <row r="158" spans="1:11" ht="15" customHeight="1">
      <c r="A158" s="827" t="s">
        <v>1177</v>
      </c>
      <c r="B158" s="562" t="s">
        <v>3377</v>
      </c>
      <c r="C158" s="563" t="s">
        <v>997</v>
      </c>
      <c r="D158" s="862">
        <f>国基本分類県CT!D167</f>
        <v>0</v>
      </c>
      <c r="E158" s="862">
        <f>国基本分類県CT!E167</f>
        <v>0</v>
      </c>
      <c r="F158" s="862">
        <f>国基本分類県CT!F167</f>
        <v>0</v>
      </c>
      <c r="G158" s="863">
        <f>国基本分類県CT!K168</f>
        <v>0</v>
      </c>
      <c r="H158" s="864">
        <v>0</v>
      </c>
      <c r="I158" s="871" t="s">
        <v>4375</v>
      </c>
      <c r="J158" s="867">
        <f t="shared" si="5"/>
        <v>0</v>
      </c>
      <c r="K158" s="846"/>
    </row>
    <row r="159" spans="1:11" ht="15" customHeight="1">
      <c r="A159" s="827" t="s">
        <v>1177</v>
      </c>
      <c r="B159" s="562" t="s">
        <v>3378</v>
      </c>
      <c r="C159" s="563" t="s">
        <v>3379</v>
      </c>
      <c r="D159" s="862">
        <f>国基本分類県CT!D168</f>
        <v>0</v>
      </c>
      <c r="E159" s="862">
        <f>国基本分類県CT!E168</f>
        <v>0</v>
      </c>
      <c r="F159" s="862">
        <f>国基本分類県CT!F168</f>
        <v>0</v>
      </c>
      <c r="G159" s="863">
        <f>国基本分類県CT!K169</f>
        <v>0</v>
      </c>
      <c r="H159" s="864">
        <v>0</v>
      </c>
      <c r="I159" s="871" t="s">
        <v>4375</v>
      </c>
      <c r="J159" s="867">
        <f t="shared" si="5"/>
        <v>0</v>
      </c>
      <c r="K159" s="846"/>
    </row>
    <row r="160" spans="1:11" ht="15" customHeight="1">
      <c r="A160" s="827" t="s">
        <v>1177</v>
      </c>
      <c r="B160" s="562" t="s">
        <v>3380</v>
      </c>
      <c r="C160" s="563" t="s">
        <v>999</v>
      </c>
      <c r="D160" s="862">
        <f>国基本分類県CT!D169</f>
        <v>0</v>
      </c>
      <c r="E160" s="862">
        <f>国基本分類県CT!E169</f>
        <v>0</v>
      </c>
      <c r="F160" s="862">
        <f>国基本分類県CT!F169</f>
        <v>0</v>
      </c>
      <c r="G160" s="863">
        <f>国基本分類県CT!K169</f>
        <v>0</v>
      </c>
      <c r="H160" s="864">
        <v>0</v>
      </c>
      <c r="I160" s="871" t="s">
        <v>4375</v>
      </c>
      <c r="J160" s="867">
        <f t="shared" si="5"/>
        <v>0</v>
      </c>
      <c r="K160" s="846"/>
    </row>
    <row r="161" spans="1:11" ht="15" customHeight="1">
      <c r="A161" s="830" t="s">
        <v>1177</v>
      </c>
      <c r="B161" s="524" t="s">
        <v>1773</v>
      </c>
      <c r="C161" s="831" t="s">
        <v>1000</v>
      </c>
      <c r="D161" s="596">
        <f>国基本分類県CT!D170</f>
        <v>9027</v>
      </c>
      <c r="E161" s="596">
        <f>国基本分類県CT!E170</f>
        <v>9165</v>
      </c>
      <c r="F161" s="596">
        <f>国基本分類県CT!F170</f>
        <v>7981</v>
      </c>
      <c r="G161" s="591">
        <f>国基本分類県CT!K170+国基本分類県CT!K171</f>
        <v>6571</v>
      </c>
      <c r="H161" s="601">
        <v>7781</v>
      </c>
      <c r="I161" s="822">
        <f t="shared" si="4"/>
        <v>86.196964661570846</v>
      </c>
      <c r="J161" s="868">
        <f t="shared" si="5"/>
        <v>-1246</v>
      </c>
      <c r="K161" s="846"/>
    </row>
    <row r="162" spans="1:11" ht="15" customHeight="1">
      <c r="A162" s="827" t="s">
        <v>2514</v>
      </c>
      <c r="B162" s="562" t="s">
        <v>1563</v>
      </c>
      <c r="C162" s="563" t="s">
        <v>1001</v>
      </c>
      <c r="D162" s="569">
        <f>国基本分類県CT!D172</f>
        <v>1552</v>
      </c>
      <c r="E162" s="569">
        <f>国基本分類県CT!E172</f>
        <v>1145</v>
      </c>
      <c r="F162" s="569">
        <f>国基本分類県CT!F172</f>
        <v>2402</v>
      </c>
      <c r="G162" s="566">
        <f>国基本分類県CT!K172</f>
        <v>1159</v>
      </c>
      <c r="H162" s="544">
        <v>7203</v>
      </c>
      <c r="I162" s="820">
        <f t="shared" si="4"/>
        <v>464.11082474226805</v>
      </c>
      <c r="J162" s="867">
        <f t="shared" si="5"/>
        <v>5651</v>
      </c>
      <c r="K162" s="846"/>
    </row>
    <row r="163" spans="1:11" ht="15" customHeight="1">
      <c r="A163" s="834" t="s">
        <v>2516</v>
      </c>
      <c r="B163" s="526" t="s">
        <v>1563</v>
      </c>
      <c r="C163" s="835" t="s">
        <v>1002</v>
      </c>
      <c r="D163" s="593">
        <f>国基本分類県CT!D173</f>
        <v>1843</v>
      </c>
      <c r="E163" s="593">
        <f>国基本分類県CT!E173</f>
        <v>1367</v>
      </c>
      <c r="F163" s="593">
        <f>国基本分類県CT!F173</f>
        <v>2873</v>
      </c>
      <c r="G163" s="589">
        <f>国基本分類県CT!K173</f>
        <v>1120</v>
      </c>
      <c r="H163" s="594">
        <v>165</v>
      </c>
      <c r="I163" s="821">
        <f t="shared" si="4"/>
        <v>8.9527943570265869</v>
      </c>
      <c r="J163" s="870">
        <f t="shared" si="5"/>
        <v>-1678</v>
      </c>
      <c r="K163" s="846"/>
    </row>
    <row r="164" spans="1:11" ht="15" customHeight="1">
      <c r="A164" s="836" t="s">
        <v>2516</v>
      </c>
      <c r="B164" s="527" t="s">
        <v>2453</v>
      </c>
      <c r="C164" s="837" t="s">
        <v>1004</v>
      </c>
      <c r="D164" s="569">
        <f>国基本分類県CT!D175</f>
        <v>4766</v>
      </c>
      <c r="E164" s="569">
        <f>国基本分類県CT!E175</f>
        <v>6543</v>
      </c>
      <c r="F164" s="569">
        <f>国基本分類県CT!F175</f>
        <v>5261</v>
      </c>
      <c r="G164" s="566">
        <f>国基本分類県CT!K174</f>
        <v>483</v>
      </c>
      <c r="H164" s="544">
        <v>5595</v>
      </c>
      <c r="I164" s="820">
        <f t="shared" si="4"/>
        <v>117.39404112463281</v>
      </c>
      <c r="J164" s="867">
        <f t="shared" si="5"/>
        <v>829</v>
      </c>
      <c r="K164" s="846"/>
    </row>
    <row r="165" spans="1:11" ht="15" customHeight="1">
      <c r="A165" s="841" t="s">
        <v>2516</v>
      </c>
      <c r="B165" s="529" t="s">
        <v>441</v>
      </c>
      <c r="C165" s="842" t="s">
        <v>1006</v>
      </c>
      <c r="D165" s="596">
        <f>国基本分類県CT!D176+国基本分類県CT!D177</f>
        <v>51651</v>
      </c>
      <c r="E165" s="596">
        <f>国基本分類県CT!E176+国基本分類県CT!E177</f>
        <v>55763</v>
      </c>
      <c r="F165" s="596">
        <f>国基本分類県CT!F176+国基本分類県CT!F177</f>
        <v>49127</v>
      </c>
      <c r="G165" s="591">
        <f>国基本分類県CT!K177</f>
        <v>65435</v>
      </c>
      <c r="H165" s="601">
        <v>78951</v>
      </c>
      <c r="I165" s="822">
        <f t="shared" si="4"/>
        <v>152.85473659754894</v>
      </c>
      <c r="J165" s="868">
        <f t="shared" si="5"/>
        <v>27300</v>
      </c>
      <c r="K165" s="846"/>
    </row>
    <row r="166" spans="1:11" ht="15" customHeight="1">
      <c r="A166" s="829" t="s">
        <v>2518</v>
      </c>
      <c r="B166" s="523" t="s">
        <v>1563</v>
      </c>
      <c r="C166" s="828" t="s">
        <v>1007</v>
      </c>
      <c r="D166" s="569">
        <f>国基本分類県CT!D178</f>
        <v>27454</v>
      </c>
      <c r="E166" s="569">
        <f>国基本分類県CT!E178</f>
        <v>26109</v>
      </c>
      <c r="F166" s="569">
        <f>国基本分類県CT!F178</f>
        <v>17483</v>
      </c>
      <c r="G166" s="566">
        <f>国基本分類県CT!K178</f>
        <v>20967</v>
      </c>
      <c r="H166" s="544">
        <v>15785</v>
      </c>
      <c r="I166" s="820">
        <f t="shared" si="4"/>
        <v>57.496175420703722</v>
      </c>
      <c r="J166" s="867">
        <f t="shared" si="5"/>
        <v>-11669</v>
      </c>
      <c r="K166" s="846"/>
    </row>
    <row r="167" spans="1:11" ht="15" customHeight="1">
      <c r="A167" s="827" t="s">
        <v>2518</v>
      </c>
      <c r="B167" s="562" t="s">
        <v>1669</v>
      </c>
      <c r="C167" s="563" t="s">
        <v>1008</v>
      </c>
      <c r="D167" s="569">
        <f>国基本分類県CT!D179</f>
        <v>0</v>
      </c>
      <c r="E167" s="569">
        <f>国基本分類県CT!E179</f>
        <v>0</v>
      </c>
      <c r="F167" s="569">
        <f>国基本分類県CT!F179</f>
        <v>0</v>
      </c>
      <c r="G167" s="566">
        <f>国基本分類県CT!K179</f>
        <v>0</v>
      </c>
      <c r="H167" s="544">
        <v>0</v>
      </c>
      <c r="I167" s="871" t="s">
        <v>4375</v>
      </c>
      <c r="J167" s="867">
        <f t="shared" si="5"/>
        <v>0</v>
      </c>
      <c r="K167" s="846"/>
    </row>
    <row r="168" spans="1:11" ht="15" customHeight="1">
      <c r="A168" s="827" t="s">
        <v>1179</v>
      </c>
      <c r="B168" s="562" t="s">
        <v>1672</v>
      </c>
      <c r="C168" s="563" t="s">
        <v>1009</v>
      </c>
      <c r="D168" s="569">
        <f>国基本分類県CT!D180</f>
        <v>0</v>
      </c>
      <c r="E168" s="569">
        <f>国基本分類県CT!E180</f>
        <v>0</v>
      </c>
      <c r="F168" s="569">
        <f>国基本分類県CT!F180</f>
        <v>0</v>
      </c>
      <c r="G168" s="566">
        <f>国基本分類県CT!K180</f>
        <v>0</v>
      </c>
      <c r="H168" s="544">
        <v>0</v>
      </c>
      <c r="I168" s="871" t="s">
        <v>4375</v>
      </c>
      <c r="J168" s="867">
        <f t="shared" si="5"/>
        <v>0</v>
      </c>
      <c r="K168" s="846"/>
    </row>
    <row r="169" spans="1:11" ht="15" customHeight="1">
      <c r="A169" s="827" t="s">
        <v>1179</v>
      </c>
      <c r="B169" s="562" t="s">
        <v>1690</v>
      </c>
      <c r="C169" s="563" t="s">
        <v>1010</v>
      </c>
      <c r="D169" s="569">
        <f>国基本分類県CT!D181</f>
        <v>8062</v>
      </c>
      <c r="E169" s="569">
        <f>国基本分類県CT!E181</f>
        <v>14986</v>
      </c>
      <c r="F169" s="569">
        <f>国基本分類県CT!F181</f>
        <v>14290</v>
      </c>
      <c r="G169" s="566">
        <f>国基本分類県CT!K181</f>
        <v>12951</v>
      </c>
      <c r="H169" s="544">
        <v>14112</v>
      </c>
      <c r="I169" s="820">
        <f t="shared" si="4"/>
        <v>175.04341354502603</v>
      </c>
      <c r="J169" s="867">
        <f t="shared" si="5"/>
        <v>6050</v>
      </c>
      <c r="K169" s="846"/>
    </row>
    <row r="170" spans="1:11" ht="15" customHeight="1">
      <c r="A170" s="827" t="s">
        <v>1179</v>
      </c>
      <c r="B170" s="562" t="s">
        <v>1702</v>
      </c>
      <c r="C170" s="563" t="s">
        <v>1011</v>
      </c>
      <c r="D170" s="569">
        <f>国基本分類県CT!D182</f>
        <v>1</v>
      </c>
      <c r="E170" s="569">
        <f>国基本分類県CT!E182</f>
        <v>0</v>
      </c>
      <c r="F170" s="569">
        <f>国基本分類県CT!F182</f>
        <v>0</v>
      </c>
      <c r="G170" s="566">
        <f>国基本分類県CT!K182</f>
        <v>0</v>
      </c>
      <c r="H170" s="544">
        <v>0</v>
      </c>
      <c r="I170" s="820">
        <f t="shared" si="4"/>
        <v>0</v>
      </c>
      <c r="J170" s="867">
        <f t="shared" si="5"/>
        <v>-1</v>
      </c>
      <c r="K170" s="846"/>
    </row>
    <row r="171" spans="1:11" ht="15" customHeight="1">
      <c r="A171" s="829" t="s">
        <v>1179</v>
      </c>
      <c r="B171" s="523" t="s">
        <v>1731</v>
      </c>
      <c r="C171" s="828" t="s">
        <v>1012</v>
      </c>
      <c r="D171" s="569">
        <f>国基本分類県CT!D183</f>
        <v>13628</v>
      </c>
      <c r="E171" s="569">
        <f>国基本分類県CT!E183</f>
        <v>29158</v>
      </c>
      <c r="F171" s="569">
        <f>国基本分類県CT!F183</f>
        <v>28708</v>
      </c>
      <c r="G171" s="566">
        <f>国基本分類県CT!K183</f>
        <v>34366</v>
      </c>
      <c r="H171" s="544">
        <v>40527</v>
      </c>
      <c r="I171" s="820">
        <f t="shared" si="4"/>
        <v>297.38039330789553</v>
      </c>
      <c r="J171" s="867">
        <f t="shared" si="5"/>
        <v>26899</v>
      </c>
      <c r="K171" s="846"/>
    </row>
    <row r="172" spans="1:11" ht="15" customHeight="1">
      <c r="A172" s="836" t="s">
        <v>1179</v>
      </c>
      <c r="B172" s="527" t="s">
        <v>1791</v>
      </c>
      <c r="C172" s="837" t="s">
        <v>1013</v>
      </c>
      <c r="D172" s="569">
        <f>国基本分類県CT!D184</f>
        <v>1675</v>
      </c>
      <c r="E172" s="569">
        <f>国基本分類県CT!E184</f>
        <v>81</v>
      </c>
      <c r="F172" s="569">
        <f>国基本分類県CT!F184</f>
        <v>18</v>
      </c>
      <c r="G172" s="566">
        <f>国基本分類県CT!K184</f>
        <v>18</v>
      </c>
      <c r="H172" s="544">
        <v>1</v>
      </c>
      <c r="I172" s="820">
        <f t="shared" si="4"/>
        <v>5.9701492537313432E-2</v>
      </c>
      <c r="J172" s="867">
        <f t="shared" si="5"/>
        <v>-1674</v>
      </c>
      <c r="K172" s="846"/>
    </row>
    <row r="173" spans="1:11" ht="15" customHeight="1">
      <c r="A173" s="827" t="s">
        <v>1179</v>
      </c>
      <c r="B173" s="562" t="s">
        <v>441</v>
      </c>
      <c r="C173" s="838" t="s">
        <v>1014</v>
      </c>
      <c r="D173" s="569">
        <f>国基本分類県CT!D185</f>
        <v>32814</v>
      </c>
      <c r="E173" s="569">
        <f>国基本分類県CT!E185</f>
        <v>33069</v>
      </c>
      <c r="F173" s="569">
        <f>国基本分類県CT!F185</f>
        <v>36248</v>
      </c>
      <c r="G173" s="566">
        <f>国基本分類県CT!K185</f>
        <v>32369</v>
      </c>
      <c r="H173" s="544">
        <v>27282</v>
      </c>
      <c r="I173" s="820">
        <f t="shared" si="4"/>
        <v>83.141342110074973</v>
      </c>
      <c r="J173" s="867">
        <f t="shared" si="5"/>
        <v>-5532</v>
      </c>
      <c r="K173" s="846"/>
    </row>
    <row r="174" spans="1:11" ht="15" customHeight="1">
      <c r="A174" s="832" t="s">
        <v>2520</v>
      </c>
      <c r="B174" s="528" t="s">
        <v>1563</v>
      </c>
      <c r="C174" s="833" t="s">
        <v>2521</v>
      </c>
      <c r="D174" s="593">
        <f>国基本分類県CT!D186</f>
        <v>15282</v>
      </c>
      <c r="E174" s="593">
        <f>国基本分類県CT!E186</f>
        <v>14208</v>
      </c>
      <c r="F174" s="593">
        <f>国基本分類県CT!F186</f>
        <v>13229</v>
      </c>
      <c r="G174" s="589">
        <f>国基本分類県CT!K186</f>
        <v>15390</v>
      </c>
      <c r="H174" s="594">
        <v>28154</v>
      </c>
      <c r="I174" s="821">
        <f t="shared" si="4"/>
        <v>184.22981285172096</v>
      </c>
      <c r="J174" s="870">
        <f t="shared" si="5"/>
        <v>12872</v>
      </c>
      <c r="K174" s="846"/>
    </row>
    <row r="175" spans="1:11" ht="15" customHeight="1">
      <c r="A175" s="830" t="s">
        <v>2520</v>
      </c>
      <c r="B175" s="531" t="s">
        <v>4025</v>
      </c>
      <c r="C175" s="831" t="s">
        <v>4095</v>
      </c>
      <c r="D175" s="596">
        <f>国基本分類県CT!D187</f>
        <v>22361</v>
      </c>
      <c r="E175" s="596">
        <f>国基本分類県CT!E187</f>
        <v>24590</v>
      </c>
      <c r="F175" s="596">
        <f>国基本分類県CT!F187</f>
        <v>20339</v>
      </c>
      <c r="G175" s="591">
        <f>国基本分類県CT!K187</f>
        <v>29129</v>
      </c>
      <c r="H175" s="601">
        <v>52365</v>
      </c>
      <c r="I175" s="822">
        <f t="shared" si="4"/>
        <v>234.18004561513351</v>
      </c>
      <c r="J175" s="868">
        <f t="shared" si="5"/>
        <v>30004</v>
      </c>
      <c r="K175" s="846"/>
    </row>
    <row r="176" spans="1:11" ht="15" customHeight="1">
      <c r="A176" s="827" t="s">
        <v>2524</v>
      </c>
      <c r="B176" s="562" t="s">
        <v>1563</v>
      </c>
      <c r="C176" s="563" t="s">
        <v>1017</v>
      </c>
      <c r="D176" s="569">
        <f>国基本分類県CT!D188</f>
        <v>258060</v>
      </c>
      <c r="E176" s="569">
        <f>国基本分類県CT!E188</f>
        <v>351805</v>
      </c>
      <c r="F176" s="569">
        <f>国基本分類県CT!F188</f>
        <v>313377</v>
      </c>
      <c r="G176" s="566">
        <f>国基本分類県CT!K188</f>
        <v>340746</v>
      </c>
      <c r="H176" s="544">
        <v>284882</v>
      </c>
      <c r="I176" s="820">
        <f t="shared" si="4"/>
        <v>110.39370688987059</v>
      </c>
      <c r="J176" s="867">
        <f t="shared" si="5"/>
        <v>26822</v>
      </c>
      <c r="K176" s="846"/>
    </row>
    <row r="177" spans="1:11" ht="15" customHeight="1">
      <c r="A177" s="832" t="s">
        <v>2527</v>
      </c>
      <c r="B177" s="525" t="s">
        <v>2304</v>
      </c>
      <c r="C177" s="833" t="s">
        <v>2532</v>
      </c>
      <c r="D177" s="905">
        <f>国基本分類県CT!D174</f>
        <v>33290</v>
      </c>
      <c r="E177" s="905">
        <f>国基本分類県CT!E174</f>
        <v>31409</v>
      </c>
      <c r="F177" s="905">
        <f>国基本分類県CT!F174</f>
        <v>40416</v>
      </c>
      <c r="G177" s="589">
        <f>国基本分類県CT!K189</f>
        <v>29670</v>
      </c>
      <c r="H177" s="594">
        <v>32243</v>
      </c>
      <c r="I177" s="821">
        <f t="shared" si="4"/>
        <v>96.854911384800232</v>
      </c>
      <c r="J177" s="870">
        <f t="shared" si="5"/>
        <v>-1047</v>
      </c>
      <c r="K177" s="846"/>
    </row>
    <row r="178" spans="1:11" ht="15" customHeight="1">
      <c r="A178" s="827" t="s">
        <v>2533</v>
      </c>
      <c r="B178" s="562" t="s">
        <v>2321</v>
      </c>
      <c r="C178" s="563" t="s">
        <v>1018</v>
      </c>
      <c r="D178" s="569">
        <f>国基本分類県CT!D190</f>
        <v>10320</v>
      </c>
      <c r="E178" s="569">
        <f>国基本分類県CT!E190</f>
        <v>9733</v>
      </c>
      <c r="F178" s="569">
        <f>国基本分類県CT!F190</f>
        <v>11098</v>
      </c>
      <c r="G178" s="566">
        <f>国基本分類県CT!K190</f>
        <v>23895</v>
      </c>
      <c r="H178" s="544">
        <v>23498</v>
      </c>
      <c r="I178" s="820">
        <f t="shared" si="4"/>
        <v>227.69379844961239</v>
      </c>
      <c r="J178" s="867">
        <f t="shared" si="5"/>
        <v>13178</v>
      </c>
      <c r="K178" s="846"/>
    </row>
    <row r="179" spans="1:11" ht="15" customHeight="1">
      <c r="A179" s="830" t="s">
        <v>2533</v>
      </c>
      <c r="B179" s="524" t="s">
        <v>2333</v>
      </c>
      <c r="C179" s="831" t="s">
        <v>3395</v>
      </c>
      <c r="D179" s="596">
        <f>国基本分類県CT!D191</f>
        <v>10238</v>
      </c>
      <c r="E179" s="596">
        <f>国基本分類県CT!E191</f>
        <v>7036</v>
      </c>
      <c r="F179" s="596">
        <f>国基本分類県CT!F191</f>
        <v>12082</v>
      </c>
      <c r="G179" s="591">
        <f>国基本分類県CT!K191</f>
        <v>7548</v>
      </c>
      <c r="H179" s="601">
        <v>8835</v>
      </c>
      <c r="I179" s="822">
        <f t="shared" si="4"/>
        <v>86.296151592107833</v>
      </c>
      <c r="J179" s="868">
        <f t="shared" si="5"/>
        <v>-1403</v>
      </c>
      <c r="K179" s="846"/>
    </row>
    <row r="180" spans="1:11" ht="15" customHeight="1">
      <c r="A180" s="827" t="s">
        <v>2534</v>
      </c>
      <c r="B180" s="562" t="s">
        <v>2304</v>
      </c>
      <c r="C180" s="563" t="s">
        <v>1020</v>
      </c>
      <c r="D180" s="569">
        <f>国基本分類県CT!D192</f>
        <v>74207</v>
      </c>
      <c r="E180" s="569">
        <f>国基本分類県CT!E192</f>
        <v>124089</v>
      </c>
      <c r="F180" s="569">
        <f>国基本分類県CT!F192</f>
        <v>14174</v>
      </c>
      <c r="G180" s="566">
        <f>国基本分類県CT!K192</f>
        <v>86033</v>
      </c>
      <c r="H180" s="544">
        <v>134750</v>
      </c>
      <c r="I180" s="820">
        <f t="shared" si="4"/>
        <v>181.58664276955002</v>
      </c>
      <c r="J180" s="867">
        <f t="shared" si="5"/>
        <v>60543</v>
      </c>
      <c r="K180" s="846"/>
    </row>
    <row r="181" spans="1:11" ht="15" customHeight="1">
      <c r="A181" s="834" t="s">
        <v>2537</v>
      </c>
      <c r="B181" s="526" t="s">
        <v>1563</v>
      </c>
      <c r="C181" s="835" t="s">
        <v>1021</v>
      </c>
      <c r="D181" s="593">
        <f>国基本分類県CT!D193</f>
        <v>153860</v>
      </c>
      <c r="E181" s="593">
        <f>国基本分類県CT!E193</f>
        <v>99306</v>
      </c>
      <c r="F181" s="593">
        <f>国基本分類県CT!F193</f>
        <v>85693</v>
      </c>
      <c r="G181" s="589">
        <f>国基本分類県CT!K193</f>
        <v>151551</v>
      </c>
      <c r="H181" s="594">
        <v>129225</v>
      </c>
      <c r="I181" s="821">
        <f t="shared" si="4"/>
        <v>83.988691017808392</v>
      </c>
      <c r="J181" s="870">
        <f t="shared" si="5"/>
        <v>-24635</v>
      </c>
      <c r="K181" s="846"/>
    </row>
    <row r="182" spans="1:11" ht="15" customHeight="1">
      <c r="A182" s="830" t="s">
        <v>2537</v>
      </c>
      <c r="B182" s="524" t="s">
        <v>1669</v>
      </c>
      <c r="C182" s="842" t="s">
        <v>2536</v>
      </c>
      <c r="D182" s="596">
        <f>国基本分類県CT!D194</f>
        <v>11463</v>
      </c>
      <c r="E182" s="596">
        <f>国基本分類県CT!E194</f>
        <v>11790</v>
      </c>
      <c r="F182" s="596">
        <f>国基本分類県CT!F194</f>
        <v>4813</v>
      </c>
      <c r="G182" s="591">
        <f>国基本分類県CT!K194</f>
        <v>17690</v>
      </c>
      <c r="H182" s="601">
        <v>16319</v>
      </c>
      <c r="I182" s="822">
        <f t="shared" si="4"/>
        <v>142.36238332024774</v>
      </c>
      <c r="J182" s="868">
        <f t="shared" si="5"/>
        <v>4856</v>
      </c>
      <c r="K182" s="846"/>
    </row>
    <row r="183" spans="1:11" ht="15" customHeight="1">
      <c r="A183" s="827" t="s">
        <v>2539</v>
      </c>
      <c r="B183" s="562" t="s">
        <v>1563</v>
      </c>
      <c r="C183" s="563" t="s">
        <v>1024</v>
      </c>
      <c r="D183" s="571">
        <f>国基本分類県CT!D196</f>
        <v>18661</v>
      </c>
      <c r="E183" s="571">
        <f>国基本分類県CT!E196</f>
        <v>23458</v>
      </c>
      <c r="F183" s="571">
        <f>国基本分類県CT!F196</f>
        <v>14725</v>
      </c>
      <c r="G183" s="566">
        <f>国基本分類県CT!K196</f>
        <v>15582</v>
      </c>
      <c r="H183" s="544">
        <v>18445</v>
      </c>
      <c r="I183" s="820">
        <f t="shared" si="4"/>
        <v>98.842505760677341</v>
      </c>
      <c r="J183" s="867">
        <f t="shared" si="5"/>
        <v>-216</v>
      </c>
      <c r="K183" s="846"/>
    </row>
    <row r="184" spans="1:11" ht="15" customHeight="1">
      <c r="A184" s="832" t="s">
        <v>2541</v>
      </c>
      <c r="B184" s="525" t="s">
        <v>1563</v>
      </c>
      <c r="C184" s="833" t="s">
        <v>1025</v>
      </c>
      <c r="D184" s="593">
        <f>国基本分類県CT!D197</f>
        <v>14407</v>
      </c>
      <c r="E184" s="593">
        <f>国基本分類県CT!E197</f>
        <v>16096</v>
      </c>
      <c r="F184" s="593">
        <f>国基本分類県CT!F197</f>
        <v>14404</v>
      </c>
      <c r="G184" s="589">
        <f>国基本分類県CT!K197</f>
        <v>15165</v>
      </c>
      <c r="H184" s="594">
        <v>12205</v>
      </c>
      <c r="I184" s="821">
        <f t="shared" si="4"/>
        <v>84.71576317068093</v>
      </c>
      <c r="J184" s="870">
        <f t="shared" si="5"/>
        <v>-2202</v>
      </c>
      <c r="K184" s="846"/>
    </row>
    <row r="185" spans="1:11" ht="15" customHeight="1">
      <c r="A185" s="836" t="s">
        <v>2541</v>
      </c>
      <c r="B185" s="527" t="s">
        <v>2453</v>
      </c>
      <c r="C185" s="837" t="s">
        <v>1023</v>
      </c>
      <c r="D185" s="569">
        <f>国基本分類県CT!D195</f>
        <v>11614</v>
      </c>
      <c r="E185" s="569">
        <f>国基本分類県CT!E195</f>
        <v>6737</v>
      </c>
      <c r="F185" s="569">
        <f>国基本分類県CT!F195</f>
        <v>4842</v>
      </c>
      <c r="G185" s="566">
        <f>国基本分類県CT!K195</f>
        <v>5336</v>
      </c>
      <c r="H185" s="544">
        <v>6143</v>
      </c>
      <c r="I185" s="820">
        <f t="shared" si="4"/>
        <v>52.893060099879449</v>
      </c>
      <c r="J185" s="867">
        <f t="shared" si="5"/>
        <v>-5471</v>
      </c>
      <c r="K185" s="846"/>
    </row>
    <row r="186" spans="1:11" ht="15" customHeight="1">
      <c r="A186" s="827" t="s">
        <v>2541</v>
      </c>
      <c r="B186" s="562" t="s">
        <v>381</v>
      </c>
      <c r="C186" s="563" t="s">
        <v>1026</v>
      </c>
      <c r="D186" s="569">
        <f>国基本分類県CT!D198</f>
        <v>5123</v>
      </c>
      <c r="E186" s="569">
        <f>国基本分類県CT!E198</f>
        <v>19158</v>
      </c>
      <c r="F186" s="569">
        <f>国基本分類県CT!F198</f>
        <v>7995</v>
      </c>
      <c r="G186" s="566">
        <f>国基本分類県CT!K198</f>
        <v>23417</v>
      </c>
      <c r="H186" s="544">
        <v>24899</v>
      </c>
      <c r="I186" s="820">
        <f t="shared" si="4"/>
        <v>486.02381417138395</v>
      </c>
      <c r="J186" s="867">
        <f t="shared" si="5"/>
        <v>19776</v>
      </c>
      <c r="K186" s="846"/>
    </row>
    <row r="187" spans="1:11" ht="15" customHeight="1">
      <c r="A187" s="830" t="s">
        <v>2541</v>
      </c>
      <c r="B187" s="524" t="s">
        <v>441</v>
      </c>
      <c r="C187" s="831" t="s">
        <v>4103</v>
      </c>
      <c r="D187" s="596">
        <f>国基本分類県CT!D199</f>
        <v>166244</v>
      </c>
      <c r="E187" s="596">
        <f>国基本分類県CT!E199</f>
        <v>179383</v>
      </c>
      <c r="F187" s="596">
        <f>国基本分類県CT!F199</f>
        <v>195592</v>
      </c>
      <c r="G187" s="591">
        <f>国基本分類県CT!K199</f>
        <v>166096</v>
      </c>
      <c r="H187" s="601">
        <v>199254</v>
      </c>
      <c r="I187" s="822">
        <f t="shared" si="4"/>
        <v>119.85635571810111</v>
      </c>
      <c r="J187" s="868">
        <f t="shared" si="5"/>
        <v>33010</v>
      </c>
      <c r="K187" s="845"/>
    </row>
    <row r="188" spans="1:11" ht="15" customHeight="1">
      <c r="A188" s="832" t="s">
        <v>1190</v>
      </c>
      <c r="B188" s="525" t="s">
        <v>1563</v>
      </c>
      <c r="C188" s="833" t="s">
        <v>2547</v>
      </c>
      <c r="D188" s="593">
        <f>国基本分類県CT!D200</f>
        <v>98489</v>
      </c>
      <c r="E188" s="593">
        <f>国基本分類県CT!E200</f>
        <v>93248</v>
      </c>
      <c r="F188" s="859">
        <f>国基本分類県CT!F200</f>
        <v>0</v>
      </c>
      <c r="G188" s="860">
        <f>国基本分類県CT!K200</f>
        <v>0</v>
      </c>
      <c r="H188" s="861">
        <v>0</v>
      </c>
      <c r="I188" s="821">
        <f t="shared" si="4"/>
        <v>0</v>
      </c>
      <c r="J188" s="867">
        <f t="shared" si="5"/>
        <v>-98489</v>
      </c>
      <c r="K188" s="846" t="s">
        <v>4804</v>
      </c>
    </row>
    <row r="189" spans="1:11" ht="15" customHeight="1">
      <c r="A189" s="827" t="s">
        <v>1190</v>
      </c>
      <c r="B189" s="562" t="s">
        <v>1580</v>
      </c>
      <c r="C189" s="563" t="s">
        <v>1029</v>
      </c>
      <c r="D189" s="569">
        <f>国基本分類県CT!D201</f>
        <v>4700</v>
      </c>
      <c r="E189" s="569">
        <f>国基本分類県CT!E201</f>
        <v>6244</v>
      </c>
      <c r="F189" s="862">
        <f>国基本分類県CT!F201</f>
        <v>0</v>
      </c>
      <c r="G189" s="863">
        <f>国基本分類県CT!K201</f>
        <v>0</v>
      </c>
      <c r="H189" s="864">
        <v>0</v>
      </c>
      <c r="I189" s="820">
        <f t="shared" si="4"/>
        <v>0</v>
      </c>
      <c r="J189" s="867">
        <f t="shared" si="5"/>
        <v>-4700</v>
      </c>
      <c r="K189" s="846"/>
    </row>
    <row r="190" spans="1:11" ht="15" customHeight="1">
      <c r="A190" s="827" t="s">
        <v>1190</v>
      </c>
      <c r="B190" s="562" t="s">
        <v>1585</v>
      </c>
      <c r="C190" s="563" t="s">
        <v>1030</v>
      </c>
      <c r="D190" s="569">
        <f>国基本分類県CT!D202</f>
        <v>22635</v>
      </c>
      <c r="E190" s="569">
        <f>国基本分類県CT!E202</f>
        <v>10716</v>
      </c>
      <c r="F190" s="862">
        <f>国基本分類県CT!F202</f>
        <v>0</v>
      </c>
      <c r="G190" s="863">
        <f>国基本分類県CT!K202</f>
        <v>0</v>
      </c>
      <c r="H190" s="864">
        <v>0</v>
      </c>
      <c r="I190" s="820">
        <f t="shared" si="4"/>
        <v>0</v>
      </c>
      <c r="J190" s="867">
        <f t="shared" si="5"/>
        <v>-22635</v>
      </c>
      <c r="K190" s="846"/>
    </row>
    <row r="191" spans="1:11" ht="15" customHeight="1">
      <c r="A191" s="827" t="s">
        <v>1190</v>
      </c>
      <c r="B191" s="562" t="s">
        <v>1588</v>
      </c>
      <c r="C191" s="563" t="s">
        <v>1031</v>
      </c>
      <c r="D191" s="569">
        <f>国基本分類県CT!D203</f>
        <v>5701</v>
      </c>
      <c r="E191" s="569">
        <f>国基本分類県CT!E203</f>
        <v>26534</v>
      </c>
      <c r="F191" s="862">
        <f>国基本分類県CT!F203</f>
        <v>0</v>
      </c>
      <c r="G191" s="863">
        <f>国基本分類県CT!K203</f>
        <v>0</v>
      </c>
      <c r="H191" s="864">
        <v>0</v>
      </c>
      <c r="I191" s="820">
        <f t="shared" si="4"/>
        <v>0</v>
      </c>
      <c r="J191" s="867">
        <f t="shared" si="5"/>
        <v>-5701</v>
      </c>
      <c r="K191" s="846"/>
    </row>
    <row r="192" spans="1:11" ht="15" customHeight="1">
      <c r="A192" s="827" t="s">
        <v>1190</v>
      </c>
      <c r="B192" s="562" t="s">
        <v>1611</v>
      </c>
      <c r="C192" s="563" t="s">
        <v>749</v>
      </c>
      <c r="D192" s="569">
        <f>国基本分類県CT!D204</f>
        <v>13759</v>
      </c>
      <c r="E192" s="569">
        <f>国基本分類県CT!E204</f>
        <v>18842</v>
      </c>
      <c r="F192" s="862">
        <f>国基本分類県CT!F204</f>
        <v>0</v>
      </c>
      <c r="G192" s="863">
        <f>国基本分類県CT!K204</f>
        <v>0</v>
      </c>
      <c r="H192" s="864">
        <v>0</v>
      </c>
      <c r="I192" s="820">
        <f t="shared" si="4"/>
        <v>0</v>
      </c>
      <c r="J192" s="867">
        <f t="shared" si="5"/>
        <v>-13759</v>
      </c>
      <c r="K192" s="846"/>
    </row>
    <row r="193" spans="1:11" ht="15" customHeight="1">
      <c r="A193" s="827" t="s">
        <v>1190</v>
      </c>
      <c r="B193" s="562" t="s">
        <v>1623</v>
      </c>
      <c r="C193" s="563" t="s">
        <v>1032</v>
      </c>
      <c r="D193" s="569">
        <f>国基本分類県CT!D205</f>
        <v>22853</v>
      </c>
      <c r="E193" s="569">
        <f>国基本分類県CT!E205</f>
        <v>32005</v>
      </c>
      <c r="F193" s="862">
        <f>国基本分類県CT!F205</f>
        <v>0</v>
      </c>
      <c r="G193" s="863">
        <f>国基本分類県CT!K205</f>
        <v>0</v>
      </c>
      <c r="H193" s="864">
        <v>0</v>
      </c>
      <c r="I193" s="820">
        <f t="shared" si="4"/>
        <v>0</v>
      </c>
      <c r="J193" s="867">
        <f t="shared" si="5"/>
        <v>-22853</v>
      </c>
      <c r="K193" s="846"/>
    </row>
    <row r="194" spans="1:11" ht="15" customHeight="1">
      <c r="A194" s="827" t="s">
        <v>1190</v>
      </c>
      <c r="B194" s="562" t="s">
        <v>1635</v>
      </c>
      <c r="C194" s="563" t="s">
        <v>1033</v>
      </c>
      <c r="D194" s="569">
        <f>国基本分類県CT!D206</f>
        <v>280</v>
      </c>
      <c r="E194" s="569">
        <f>国基本分類県CT!E206</f>
        <v>366</v>
      </c>
      <c r="F194" s="862">
        <f>国基本分類県CT!F206</f>
        <v>0</v>
      </c>
      <c r="G194" s="863">
        <f>国基本分類県CT!K206</f>
        <v>0</v>
      </c>
      <c r="H194" s="864">
        <v>0</v>
      </c>
      <c r="I194" s="820">
        <f t="shared" si="4"/>
        <v>0</v>
      </c>
      <c r="J194" s="867">
        <f t="shared" si="5"/>
        <v>-280</v>
      </c>
      <c r="K194" s="846"/>
    </row>
    <row r="195" spans="1:11" ht="15" customHeight="1">
      <c r="A195" s="827" t="s">
        <v>1190</v>
      </c>
      <c r="B195" s="562" t="s">
        <v>1642</v>
      </c>
      <c r="C195" s="563" t="s">
        <v>1034</v>
      </c>
      <c r="D195" s="569">
        <f>国基本分類県CT!D207</f>
        <v>2732</v>
      </c>
      <c r="E195" s="569">
        <f>国基本分類県CT!E207</f>
        <v>2708</v>
      </c>
      <c r="F195" s="569">
        <f>国基本分類県CT!F207</f>
        <v>0</v>
      </c>
      <c r="G195" s="566">
        <f>国基本分類県CT!K207</f>
        <v>119</v>
      </c>
      <c r="H195" s="544">
        <v>0</v>
      </c>
      <c r="I195" s="820">
        <f t="shared" si="4"/>
        <v>0</v>
      </c>
      <c r="J195" s="867">
        <f t="shared" si="5"/>
        <v>-2732</v>
      </c>
      <c r="K195" s="846"/>
    </row>
    <row r="196" spans="1:11" ht="15" customHeight="1">
      <c r="A196" s="827" t="s">
        <v>1190</v>
      </c>
      <c r="B196" s="562" t="s">
        <v>1655</v>
      </c>
      <c r="C196" s="563" t="s">
        <v>1035</v>
      </c>
      <c r="D196" s="569">
        <f>国基本分類県CT!D208</f>
        <v>60069</v>
      </c>
      <c r="E196" s="569">
        <f>国基本分類県CT!E208</f>
        <v>41281</v>
      </c>
      <c r="F196" s="569">
        <f>国基本分類県CT!F208</f>
        <v>32798</v>
      </c>
      <c r="G196" s="566">
        <f>国基本分類県CT!K208</f>
        <v>41907</v>
      </c>
      <c r="H196" s="544">
        <v>36284</v>
      </c>
      <c r="I196" s="820">
        <f t="shared" si="4"/>
        <v>60.403868884116598</v>
      </c>
      <c r="J196" s="867">
        <f t="shared" si="5"/>
        <v>-23785</v>
      </c>
      <c r="K196" s="846"/>
    </row>
    <row r="197" spans="1:11" ht="15" customHeight="1">
      <c r="A197" s="832" t="s">
        <v>1192</v>
      </c>
      <c r="B197" s="525" t="s">
        <v>1563</v>
      </c>
      <c r="C197" s="833" t="s">
        <v>1036</v>
      </c>
      <c r="D197" s="593">
        <f>国基本分類県CT!D209</f>
        <v>31502</v>
      </c>
      <c r="E197" s="593">
        <f>国基本分類県CT!E209</f>
        <v>25205</v>
      </c>
      <c r="F197" s="593">
        <f>国基本分類県CT!F209</f>
        <v>36964</v>
      </c>
      <c r="G197" s="589">
        <f>国基本分類県CT!K209</f>
        <v>64183</v>
      </c>
      <c r="H197" s="594">
        <v>43152</v>
      </c>
      <c r="I197" s="821">
        <f t="shared" ref="I197:I260" si="6">H197/D197*100</f>
        <v>136.98177893467081</v>
      </c>
      <c r="J197" s="870">
        <f t="shared" ref="J197:J260" si="7">H197-D197</f>
        <v>11650</v>
      </c>
      <c r="K197" s="846"/>
    </row>
    <row r="198" spans="1:11" ht="15" customHeight="1">
      <c r="A198" s="829" t="s">
        <v>1192</v>
      </c>
      <c r="B198" s="523" t="s">
        <v>1655</v>
      </c>
      <c r="C198" s="828" t="s">
        <v>1037</v>
      </c>
      <c r="D198" s="569">
        <f>国基本分類県CT!D210</f>
        <v>18443</v>
      </c>
      <c r="E198" s="569">
        <f>国基本分類県CT!E210</f>
        <v>39741</v>
      </c>
      <c r="F198" s="569">
        <f>国基本分類県CT!F210</f>
        <v>17295</v>
      </c>
      <c r="G198" s="566">
        <f>国基本分類県CT!K210</f>
        <v>29361</v>
      </c>
      <c r="H198" s="544">
        <v>23015</v>
      </c>
      <c r="I198" s="820">
        <f t="shared" si="6"/>
        <v>124.78989318440601</v>
      </c>
      <c r="J198" s="867">
        <f t="shared" si="7"/>
        <v>4572</v>
      </c>
      <c r="K198" s="846"/>
    </row>
    <row r="199" spans="1:11" ht="15" customHeight="1">
      <c r="A199" s="830" t="s">
        <v>1192</v>
      </c>
      <c r="B199" s="524" t="s">
        <v>1669</v>
      </c>
      <c r="C199" s="842" t="s">
        <v>1038</v>
      </c>
      <c r="D199" s="596">
        <f>国基本分類県CT!D211</f>
        <v>15079</v>
      </c>
      <c r="E199" s="596">
        <f>国基本分類県CT!E211</f>
        <v>14197</v>
      </c>
      <c r="F199" s="596">
        <f>国基本分類県CT!F211</f>
        <v>10264</v>
      </c>
      <c r="G199" s="591">
        <f>国基本分類県CT!K211</f>
        <v>13862</v>
      </c>
      <c r="H199" s="601">
        <v>12661</v>
      </c>
      <c r="I199" s="822">
        <f t="shared" si="6"/>
        <v>83.964453876251739</v>
      </c>
      <c r="J199" s="868">
        <f t="shared" si="7"/>
        <v>-2418</v>
      </c>
      <c r="K199" s="845"/>
    </row>
    <row r="200" spans="1:11" ht="15" customHeight="1">
      <c r="A200" s="827" t="s">
        <v>1194</v>
      </c>
      <c r="B200" s="562" t="s">
        <v>1563</v>
      </c>
      <c r="C200" s="563" t="s">
        <v>1039</v>
      </c>
      <c r="D200" s="569">
        <f>国基本分類県CT!D212</f>
        <v>96790</v>
      </c>
      <c r="E200" s="569">
        <f>国基本分類県CT!E212</f>
        <v>132935</v>
      </c>
      <c r="F200" s="569">
        <f>国基本分類県CT!F212</f>
        <v>141078</v>
      </c>
      <c r="G200" s="566">
        <f>国基本分類県CT!K212</f>
        <v>229217</v>
      </c>
      <c r="H200" s="544">
        <v>220557</v>
      </c>
      <c r="I200" s="820">
        <f t="shared" si="6"/>
        <v>227.87168095877672</v>
      </c>
      <c r="J200" s="870">
        <f t="shared" si="7"/>
        <v>123767</v>
      </c>
      <c r="K200" s="846" t="s">
        <v>3412</v>
      </c>
    </row>
    <row r="201" spans="1:11" ht="15" customHeight="1">
      <c r="A201" s="827" t="s">
        <v>1194</v>
      </c>
      <c r="B201" s="562" t="s">
        <v>1580</v>
      </c>
      <c r="C201" s="563" t="s">
        <v>1040</v>
      </c>
      <c r="D201" s="569">
        <f>国基本分類県CT!D213</f>
        <v>37043</v>
      </c>
      <c r="E201" s="569">
        <f>国基本分類県CT!E213</f>
        <v>33614</v>
      </c>
      <c r="F201" s="569">
        <f>国基本分類県CT!F213</f>
        <v>44058</v>
      </c>
      <c r="G201" s="566">
        <f>国基本分類県CT!K213</f>
        <v>29916</v>
      </c>
      <c r="H201" s="544">
        <v>48822</v>
      </c>
      <c r="I201" s="820">
        <f t="shared" si="6"/>
        <v>131.79818049294062</v>
      </c>
      <c r="J201" s="867">
        <f t="shared" si="7"/>
        <v>11779</v>
      </c>
      <c r="K201" s="846"/>
    </row>
    <row r="202" spans="1:11" ht="15" customHeight="1">
      <c r="A202" s="827" t="s">
        <v>1194</v>
      </c>
      <c r="B202" s="562" t="s">
        <v>1585</v>
      </c>
      <c r="C202" s="563" t="s">
        <v>1041</v>
      </c>
      <c r="D202" s="569">
        <f>国基本分類県CT!D214</f>
        <v>37592</v>
      </c>
      <c r="E202" s="569">
        <f>国基本分類県CT!E214</f>
        <v>33250</v>
      </c>
      <c r="F202" s="569">
        <f>国基本分類県CT!F214</f>
        <v>26654</v>
      </c>
      <c r="G202" s="566">
        <f>国基本分類県CT!K214</f>
        <v>23012</v>
      </c>
      <c r="H202" s="544">
        <v>20333</v>
      </c>
      <c r="I202" s="820">
        <f t="shared" si="6"/>
        <v>54.088635879974468</v>
      </c>
      <c r="J202" s="867">
        <f t="shared" si="7"/>
        <v>-17259</v>
      </c>
      <c r="K202" s="846"/>
    </row>
    <row r="203" spans="1:11" ht="15" customHeight="1">
      <c r="A203" s="827" t="s">
        <v>1194</v>
      </c>
      <c r="B203" s="562" t="s">
        <v>1588</v>
      </c>
      <c r="C203" s="563" t="s">
        <v>1042</v>
      </c>
      <c r="D203" s="569">
        <f>国基本分類県CT!D215</f>
        <v>53561</v>
      </c>
      <c r="E203" s="569">
        <f>国基本分類県CT!E215</f>
        <v>51982</v>
      </c>
      <c r="F203" s="569">
        <f>国基本分類県CT!F215</f>
        <v>58202</v>
      </c>
      <c r="G203" s="566">
        <f>国基本分類県CT!K215</f>
        <v>46634</v>
      </c>
      <c r="H203" s="544">
        <v>33410</v>
      </c>
      <c r="I203" s="820">
        <f t="shared" si="6"/>
        <v>62.377476148690278</v>
      </c>
      <c r="J203" s="867">
        <f t="shared" si="7"/>
        <v>-20151</v>
      </c>
      <c r="K203" s="846"/>
    </row>
    <row r="204" spans="1:11" ht="15" customHeight="1">
      <c r="A204" s="827" t="s">
        <v>1194</v>
      </c>
      <c r="B204" s="562" t="s">
        <v>1611</v>
      </c>
      <c r="C204" s="563" t="s">
        <v>1043</v>
      </c>
      <c r="D204" s="569">
        <f>国基本分類県CT!D216</f>
        <v>25157</v>
      </c>
      <c r="E204" s="569">
        <f>国基本分類県CT!E216</f>
        <v>16776</v>
      </c>
      <c r="F204" s="569">
        <f>国基本分類県CT!F216</f>
        <v>18380</v>
      </c>
      <c r="G204" s="566">
        <f>国基本分類県CT!K216</f>
        <v>9684</v>
      </c>
      <c r="H204" s="544">
        <v>10849</v>
      </c>
      <c r="I204" s="820">
        <f t="shared" si="6"/>
        <v>43.125173907858652</v>
      </c>
      <c r="J204" s="867">
        <f t="shared" si="7"/>
        <v>-14308</v>
      </c>
      <c r="K204" s="846"/>
    </row>
    <row r="205" spans="1:11" ht="15" customHeight="1">
      <c r="A205" s="827" t="s">
        <v>1194</v>
      </c>
      <c r="B205" s="562" t="s">
        <v>1623</v>
      </c>
      <c r="C205" s="563" t="s">
        <v>1044</v>
      </c>
      <c r="D205" s="569">
        <f>国基本分類県CT!D217</f>
        <v>35281</v>
      </c>
      <c r="E205" s="569">
        <f>国基本分類県CT!E217</f>
        <v>44260</v>
      </c>
      <c r="F205" s="569">
        <f>国基本分類県CT!F217</f>
        <v>45857</v>
      </c>
      <c r="G205" s="566">
        <f>国基本分類県CT!K217</f>
        <v>47517</v>
      </c>
      <c r="H205" s="544">
        <v>46914</v>
      </c>
      <c r="I205" s="820">
        <f t="shared" si="6"/>
        <v>132.9724214166265</v>
      </c>
      <c r="J205" s="867">
        <f t="shared" si="7"/>
        <v>11633</v>
      </c>
      <c r="K205" s="846"/>
    </row>
    <row r="206" spans="1:11" ht="15" customHeight="1">
      <c r="A206" s="827" t="s">
        <v>1194</v>
      </c>
      <c r="B206" s="562" t="s">
        <v>1635</v>
      </c>
      <c r="C206" s="563" t="s">
        <v>1045</v>
      </c>
      <c r="D206" s="569">
        <f>国基本分類県CT!D218</f>
        <v>23614</v>
      </c>
      <c r="E206" s="569">
        <f>国基本分類県CT!E218</f>
        <v>23597</v>
      </c>
      <c r="F206" s="569">
        <f>国基本分類県CT!F218</f>
        <v>15914</v>
      </c>
      <c r="G206" s="566">
        <f>国基本分類県CT!K218</f>
        <v>8675</v>
      </c>
      <c r="H206" s="544">
        <v>6957</v>
      </c>
      <c r="I206" s="820">
        <f t="shared" si="6"/>
        <v>29.461336495299399</v>
      </c>
      <c r="J206" s="867">
        <f t="shared" si="7"/>
        <v>-16657</v>
      </c>
      <c r="K206" s="846"/>
    </row>
    <row r="207" spans="1:11" ht="15" customHeight="1">
      <c r="A207" s="827" t="s">
        <v>1194</v>
      </c>
      <c r="B207" s="562" t="s">
        <v>1655</v>
      </c>
      <c r="C207" s="563" t="s">
        <v>1046</v>
      </c>
      <c r="D207" s="569">
        <f>国基本分類県CT!D219</f>
        <v>45599</v>
      </c>
      <c r="E207" s="569">
        <f>国基本分類県CT!E219</f>
        <v>34953</v>
      </c>
      <c r="F207" s="569">
        <f>国基本分類県CT!F219</f>
        <v>31075</v>
      </c>
      <c r="G207" s="566">
        <f>国基本分類県CT!K219</f>
        <v>29057</v>
      </c>
      <c r="H207" s="544">
        <v>48835</v>
      </c>
      <c r="I207" s="820">
        <f t="shared" si="6"/>
        <v>107.0966468562907</v>
      </c>
      <c r="J207" s="867">
        <f t="shared" si="7"/>
        <v>3236</v>
      </c>
      <c r="K207" s="846"/>
    </row>
    <row r="208" spans="1:11" ht="15" customHeight="1">
      <c r="A208" s="839" t="s">
        <v>2554</v>
      </c>
      <c r="B208" s="598" t="s">
        <v>1563</v>
      </c>
      <c r="C208" s="840" t="s">
        <v>1047</v>
      </c>
      <c r="D208" s="599">
        <f>国基本分類県CT!D220</f>
        <v>33283</v>
      </c>
      <c r="E208" s="599">
        <f>国基本分類県CT!E220</f>
        <v>12829</v>
      </c>
      <c r="F208" s="599">
        <f>国基本分類県CT!F220</f>
        <v>13656</v>
      </c>
      <c r="G208" s="581">
        <f>国基本分類県CT!K220</f>
        <v>17555</v>
      </c>
      <c r="H208" s="600">
        <v>20250</v>
      </c>
      <c r="I208" s="873">
        <f t="shared" si="6"/>
        <v>60.841871225550584</v>
      </c>
      <c r="J208" s="869">
        <f t="shared" si="7"/>
        <v>-13033</v>
      </c>
      <c r="K208" s="846"/>
    </row>
    <row r="209" spans="1:11" ht="15" customHeight="1">
      <c r="A209" s="827" t="s">
        <v>2557</v>
      </c>
      <c r="B209" s="530" t="s">
        <v>2375</v>
      </c>
      <c r="C209" s="563" t="s">
        <v>2558</v>
      </c>
      <c r="D209" s="569">
        <f>国基本分類県CT!D221+国基本分類県CT!D222</f>
        <v>53590</v>
      </c>
      <c r="E209" s="569">
        <f>国基本分類県CT!E221+国基本分類県CT!E222</f>
        <v>44030</v>
      </c>
      <c r="F209" s="569">
        <f>国基本分類県CT!F221+国基本分類県CT!F222</f>
        <v>27242</v>
      </c>
      <c r="G209" s="566">
        <f>国基本分類県CT!K221</f>
        <v>20304</v>
      </c>
      <c r="H209" s="544">
        <v>8734</v>
      </c>
      <c r="I209" s="820">
        <f t="shared" si="6"/>
        <v>16.297816756857621</v>
      </c>
      <c r="J209" s="867">
        <f t="shared" si="7"/>
        <v>-44856</v>
      </c>
      <c r="K209" s="846"/>
    </row>
    <row r="210" spans="1:11" ht="15" customHeight="1">
      <c r="A210" s="827" t="s">
        <v>2557</v>
      </c>
      <c r="B210" s="562" t="s">
        <v>441</v>
      </c>
      <c r="C210" s="563" t="s">
        <v>3418</v>
      </c>
      <c r="D210" s="569">
        <f>国基本分類県CT!D223</f>
        <v>116408</v>
      </c>
      <c r="E210" s="569">
        <f>国基本分類県CT!E223</f>
        <v>97278</v>
      </c>
      <c r="F210" s="569">
        <f>国基本分類県CT!F223</f>
        <v>94005</v>
      </c>
      <c r="G210" s="566">
        <f>国基本分類県CT!K223</f>
        <v>87942</v>
      </c>
      <c r="H210" s="544">
        <v>94807</v>
      </c>
      <c r="I210" s="820">
        <f t="shared" si="6"/>
        <v>81.443715208576734</v>
      </c>
      <c r="J210" s="868">
        <f t="shared" si="7"/>
        <v>-21601</v>
      </c>
      <c r="K210" s="845"/>
    </row>
    <row r="211" spans="1:11" ht="15" customHeight="1">
      <c r="A211" s="906" t="s">
        <v>2559</v>
      </c>
      <c r="B211" s="598" t="s">
        <v>1563</v>
      </c>
      <c r="C211" s="840" t="s">
        <v>1052</v>
      </c>
      <c r="D211" s="599">
        <f>国基本分類県CT!D224</f>
        <v>51976</v>
      </c>
      <c r="E211" s="599">
        <f>国基本分類県CT!E224</f>
        <v>43959</v>
      </c>
      <c r="F211" s="599">
        <f>国基本分類県CT!F224</f>
        <v>34582</v>
      </c>
      <c r="G211" s="581">
        <f>国基本分類県CT!K224</f>
        <v>22345</v>
      </c>
      <c r="H211" s="600">
        <v>13768</v>
      </c>
      <c r="I211" s="873">
        <f t="shared" si="6"/>
        <v>26.489148837925196</v>
      </c>
      <c r="J211" s="869">
        <f t="shared" si="7"/>
        <v>-38208</v>
      </c>
      <c r="K211" s="846" t="s">
        <v>2786</v>
      </c>
    </row>
    <row r="212" spans="1:11" ht="15" customHeight="1">
      <c r="A212" s="827" t="s">
        <v>2564</v>
      </c>
      <c r="B212" s="562" t="s">
        <v>1563</v>
      </c>
      <c r="C212" s="563" t="s">
        <v>750</v>
      </c>
      <c r="D212" s="569">
        <f>国基本分類県CT!D225</f>
        <v>67528</v>
      </c>
      <c r="E212" s="569">
        <f>国基本分類県CT!E225</f>
        <v>46125</v>
      </c>
      <c r="F212" s="569">
        <f>国基本分類県CT!F225</f>
        <v>33100</v>
      </c>
      <c r="G212" s="566">
        <f>国基本分類県CT!K225</f>
        <v>24408</v>
      </c>
      <c r="H212" s="544">
        <v>14882</v>
      </c>
      <c r="I212" s="820">
        <f t="shared" si="6"/>
        <v>22.038265608340243</v>
      </c>
      <c r="J212" s="867">
        <f t="shared" si="7"/>
        <v>-52646</v>
      </c>
      <c r="K212" s="846"/>
    </row>
    <row r="213" spans="1:11" ht="15" customHeight="1">
      <c r="A213" s="830" t="s">
        <v>2564</v>
      </c>
      <c r="B213" s="524" t="s">
        <v>1669</v>
      </c>
      <c r="C213" s="831" t="s">
        <v>1053</v>
      </c>
      <c r="D213" s="596">
        <f>国基本分類県CT!D226</f>
        <v>30753</v>
      </c>
      <c r="E213" s="596">
        <f>国基本分類県CT!E226</f>
        <v>26809</v>
      </c>
      <c r="F213" s="596">
        <f>国基本分類県CT!F226</f>
        <v>19977</v>
      </c>
      <c r="G213" s="591">
        <f>国基本分類県CT!K226</f>
        <v>19523</v>
      </c>
      <c r="H213" s="601">
        <v>21064</v>
      </c>
      <c r="I213" s="822">
        <f t="shared" si="6"/>
        <v>68.494130653919939</v>
      </c>
      <c r="J213" s="867">
        <f t="shared" si="7"/>
        <v>-9689</v>
      </c>
      <c r="K213" s="845"/>
    </row>
    <row r="214" spans="1:11" ht="15" customHeight="1">
      <c r="A214" s="827" t="s">
        <v>1201</v>
      </c>
      <c r="B214" s="562" t="s">
        <v>1563</v>
      </c>
      <c r="C214" s="563" t="s">
        <v>1054</v>
      </c>
      <c r="D214" s="569">
        <f>国基本分類県CT!D227</f>
        <v>11128</v>
      </c>
      <c r="E214" s="569">
        <f>国基本分類県CT!E227</f>
        <v>6477</v>
      </c>
      <c r="F214" s="569">
        <f>国基本分類県CT!F227</f>
        <v>16280</v>
      </c>
      <c r="G214" s="566">
        <f>国基本分類県CT!K227</f>
        <v>105199</v>
      </c>
      <c r="H214" s="544">
        <v>0</v>
      </c>
      <c r="I214" s="820">
        <f t="shared" si="6"/>
        <v>0</v>
      </c>
      <c r="J214" s="870">
        <f t="shared" si="7"/>
        <v>-11128</v>
      </c>
      <c r="K214" s="846" t="s">
        <v>4805</v>
      </c>
    </row>
    <row r="215" spans="1:11" ht="15" customHeight="1">
      <c r="A215" s="827" t="s">
        <v>1201</v>
      </c>
      <c r="B215" s="562" t="s">
        <v>1580</v>
      </c>
      <c r="C215" s="828" t="s">
        <v>1055</v>
      </c>
      <c r="D215" s="569">
        <f>国基本分類県CT!D228</f>
        <v>4042</v>
      </c>
      <c r="E215" s="569">
        <f>国基本分類県CT!E228</f>
        <v>6174</v>
      </c>
      <c r="F215" s="569">
        <f>国基本分類県CT!F228</f>
        <v>15093</v>
      </c>
      <c r="G215" s="566">
        <f>国基本分類県CT!K228</f>
        <v>7935</v>
      </c>
      <c r="H215" s="544">
        <v>60584</v>
      </c>
      <c r="I215" s="820">
        <f t="shared" si="6"/>
        <v>1498.8619495299356</v>
      </c>
      <c r="J215" s="867">
        <f t="shared" si="7"/>
        <v>56542</v>
      </c>
      <c r="K215" s="846"/>
    </row>
    <row r="216" spans="1:11" ht="15" customHeight="1">
      <c r="A216" s="836" t="s">
        <v>2565</v>
      </c>
      <c r="B216" s="533" t="s">
        <v>2453</v>
      </c>
      <c r="C216" s="837" t="s">
        <v>1056</v>
      </c>
      <c r="D216" s="569">
        <f>国基本分類県CT!D229</f>
        <v>0</v>
      </c>
      <c r="E216" s="569">
        <f>国基本分類県CT!E229</f>
        <v>589</v>
      </c>
      <c r="F216" s="569">
        <f>国基本分類県CT!F229</f>
        <v>441</v>
      </c>
      <c r="G216" s="566">
        <f>国基本分類県CT!K229</f>
        <v>566</v>
      </c>
      <c r="H216" s="544">
        <v>390</v>
      </c>
      <c r="I216" s="871" t="s">
        <v>4375</v>
      </c>
      <c r="J216" s="867">
        <f t="shared" si="7"/>
        <v>390</v>
      </c>
      <c r="K216" s="846"/>
    </row>
    <row r="217" spans="1:11" ht="15" customHeight="1">
      <c r="A217" s="827" t="s">
        <v>2565</v>
      </c>
      <c r="B217" s="562" t="s">
        <v>381</v>
      </c>
      <c r="C217" s="563" t="s">
        <v>1057</v>
      </c>
      <c r="D217" s="569">
        <f>国基本分類県CT!D230</f>
        <v>36470</v>
      </c>
      <c r="E217" s="569">
        <f>国基本分類県CT!E230</f>
        <v>35514</v>
      </c>
      <c r="F217" s="569">
        <f>国基本分類県CT!F230</f>
        <v>17249</v>
      </c>
      <c r="G217" s="566">
        <f>国基本分類県CT!K230</f>
        <v>6359</v>
      </c>
      <c r="H217" s="544">
        <v>4289</v>
      </c>
      <c r="I217" s="820">
        <f t="shared" si="6"/>
        <v>11.760350973402797</v>
      </c>
      <c r="J217" s="867">
        <f t="shared" si="7"/>
        <v>-32181</v>
      </c>
      <c r="K217" s="846"/>
    </row>
    <row r="218" spans="1:11" ht="15" customHeight="1">
      <c r="A218" s="827" t="s">
        <v>2565</v>
      </c>
      <c r="B218" s="562" t="s">
        <v>441</v>
      </c>
      <c r="C218" s="563" t="s">
        <v>4110</v>
      </c>
      <c r="D218" s="569">
        <f>国基本分類県CT!D231</f>
        <v>48515</v>
      </c>
      <c r="E218" s="569">
        <f>国基本分類県CT!E231</f>
        <v>48543</v>
      </c>
      <c r="F218" s="569">
        <f>国基本分類県CT!F231</f>
        <v>34307</v>
      </c>
      <c r="G218" s="566">
        <f>国基本分類県CT!K231</f>
        <v>26596</v>
      </c>
      <c r="H218" s="544">
        <v>28470</v>
      </c>
      <c r="I218" s="820">
        <f t="shared" si="6"/>
        <v>58.682881583015565</v>
      </c>
      <c r="J218" s="867">
        <f t="shared" si="7"/>
        <v>-20045</v>
      </c>
      <c r="K218" s="846"/>
    </row>
    <row r="219" spans="1:11" ht="15" customHeight="1">
      <c r="A219" s="832" t="s">
        <v>1206</v>
      </c>
      <c r="B219" s="525" t="s">
        <v>1563</v>
      </c>
      <c r="C219" s="835" t="s">
        <v>1059</v>
      </c>
      <c r="D219" s="593">
        <f>国基本分類県CT!D232</f>
        <v>17373</v>
      </c>
      <c r="E219" s="593">
        <f>国基本分類県CT!E232</f>
        <v>16406</v>
      </c>
      <c r="F219" s="593">
        <f>国基本分類県CT!F232</f>
        <v>17199</v>
      </c>
      <c r="G219" s="589">
        <f>国基本分類県CT!K232</f>
        <v>16935</v>
      </c>
      <c r="H219" s="594">
        <v>18093</v>
      </c>
      <c r="I219" s="821">
        <f t="shared" si="6"/>
        <v>104.14436194094286</v>
      </c>
      <c r="J219" s="870">
        <f t="shared" si="7"/>
        <v>720</v>
      </c>
      <c r="K219" s="846"/>
    </row>
    <row r="220" spans="1:11" ht="15" customHeight="1">
      <c r="A220" s="836" t="s">
        <v>2571</v>
      </c>
      <c r="B220" s="533" t="s">
        <v>2453</v>
      </c>
      <c r="C220" s="837" t="s">
        <v>1060</v>
      </c>
      <c r="D220" s="569">
        <f>国基本分類県CT!D233</f>
        <v>89027</v>
      </c>
      <c r="E220" s="569">
        <f>国基本分類県CT!E233</f>
        <v>76729</v>
      </c>
      <c r="F220" s="569">
        <f>国基本分類県CT!F233</f>
        <v>54663</v>
      </c>
      <c r="G220" s="566">
        <f>国基本分類県CT!K233</f>
        <v>38107</v>
      </c>
      <c r="H220" s="544">
        <v>40194</v>
      </c>
      <c r="I220" s="820">
        <f t="shared" si="6"/>
        <v>45.148101137857054</v>
      </c>
      <c r="J220" s="867">
        <f t="shared" si="7"/>
        <v>-48833</v>
      </c>
      <c r="K220" s="846"/>
    </row>
    <row r="221" spans="1:11" ht="15" customHeight="1">
      <c r="A221" s="830" t="s">
        <v>2571</v>
      </c>
      <c r="B221" s="524" t="s">
        <v>2389</v>
      </c>
      <c r="C221" s="842" t="s">
        <v>1061</v>
      </c>
      <c r="D221" s="596">
        <f>国基本分類県CT!D234</f>
        <v>71123</v>
      </c>
      <c r="E221" s="596">
        <f>国基本分類県CT!E234</f>
        <v>52206</v>
      </c>
      <c r="F221" s="596">
        <f>国基本分類県CT!F234</f>
        <v>41627</v>
      </c>
      <c r="G221" s="591">
        <f>国基本分類県CT!K234</f>
        <v>30329</v>
      </c>
      <c r="H221" s="601">
        <v>40570</v>
      </c>
      <c r="I221" s="822">
        <f t="shared" si="6"/>
        <v>57.042025786313857</v>
      </c>
      <c r="J221" s="868">
        <f t="shared" si="7"/>
        <v>-30553</v>
      </c>
      <c r="K221" s="846"/>
    </row>
    <row r="222" spans="1:11" ht="15" customHeight="1">
      <c r="A222" s="827" t="s">
        <v>1209</v>
      </c>
      <c r="B222" s="562" t="s">
        <v>1563</v>
      </c>
      <c r="C222" s="563" t="s">
        <v>1062</v>
      </c>
      <c r="D222" s="569">
        <f>国基本分類県CT!D235</f>
        <v>4252</v>
      </c>
      <c r="E222" s="569">
        <f>国基本分類県CT!E235</f>
        <v>2396</v>
      </c>
      <c r="F222" s="569">
        <f>国基本分類県CT!F235</f>
        <v>1242</v>
      </c>
      <c r="G222" s="566">
        <f>国基本分類県CT!K235</f>
        <v>651</v>
      </c>
      <c r="H222" s="544">
        <v>720</v>
      </c>
      <c r="I222" s="820">
        <f t="shared" si="6"/>
        <v>16.933207902163687</v>
      </c>
      <c r="J222" s="867">
        <f t="shared" si="7"/>
        <v>-3532</v>
      </c>
      <c r="K222" s="846"/>
    </row>
    <row r="223" spans="1:11" ht="15" customHeight="1">
      <c r="A223" s="827" t="s">
        <v>1209</v>
      </c>
      <c r="B223" s="562" t="s">
        <v>1580</v>
      </c>
      <c r="C223" s="563" t="s">
        <v>1063</v>
      </c>
      <c r="D223" s="569">
        <f>国基本分類県CT!D236</f>
        <v>568</v>
      </c>
      <c r="E223" s="569">
        <f>国基本分類県CT!E236</f>
        <v>1964</v>
      </c>
      <c r="F223" s="569">
        <f>国基本分類県CT!F236</f>
        <v>445</v>
      </c>
      <c r="G223" s="566">
        <f>国基本分類県CT!K236</f>
        <v>401</v>
      </c>
      <c r="H223" s="544">
        <v>4608</v>
      </c>
      <c r="I223" s="820">
        <f t="shared" si="6"/>
        <v>811.26760563380276</v>
      </c>
      <c r="J223" s="867">
        <f t="shared" si="7"/>
        <v>4040</v>
      </c>
      <c r="K223" s="846"/>
    </row>
    <row r="224" spans="1:11" ht="15" customHeight="1">
      <c r="A224" s="827" t="s">
        <v>1209</v>
      </c>
      <c r="B224" s="562" t="s">
        <v>1585</v>
      </c>
      <c r="C224" s="563" t="s">
        <v>1064</v>
      </c>
      <c r="D224" s="569">
        <f>国基本分類県CT!D237</f>
        <v>1719</v>
      </c>
      <c r="E224" s="569">
        <f>国基本分類県CT!E237</f>
        <v>1792</v>
      </c>
      <c r="F224" s="569">
        <f>国基本分類県CT!F237</f>
        <v>957</v>
      </c>
      <c r="G224" s="566">
        <f>国基本分類県CT!K237</f>
        <v>342</v>
      </c>
      <c r="H224" s="544">
        <v>163</v>
      </c>
      <c r="I224" s="820">
        <f t="shared" si="6"/>
        <v>9.482257126236183</v>
      </c>
      <c r="J224" s="867">
        <f t="shared" si="7"/>
        <v>-1556</v>
      </c>
      <c r="K224" s="846"/>
    </row>
    <row r="225" spans="1:11" ht="15" customHeight="1">
      <c r="A225" s="834" t="s">
        <v>2578</v>
      </c>
      <c r="B225" s="526" t="s">
        <v>1563</v>
      </c>
      <c r="C225" s="835" t="s">
        <v>1065</v>
      </c>
      <c r="D225" s="593">
        <f>国基本分類県CT!D238</f>
        <v>39295</v>
      </c>
      <c r="E225" s="593">
        <f>国基本分類県CT!E238</f>
        <v>30090</v>
      </c>
      <c r="F225" s="593">
        <f>国基本分類県CT!F238</f>
        <v>30805</v>
      </c>
      <c r="G225" s="589">
        <f>国基本分類県CT!K238</f>
        <v>34617</v>
      </c>
      <c r="H225" s="594">
        <v>23139</v>
      </c>
      <c r="I225" s="821">
        <f t="shared" si="6"/>
        <v>58.885354370785095</v>
      </c>
      <c r="J225" s="870">
        <f t="shared" si="7"/>
        <v>-16156</v>
      </c>
      <c r="K225" s="846"/>
    </row>
    <row r="226" spans="1:11" ht="15" customHeight="1">
      <c r="A226" s="841" t="s">
        <v>2578</v>
      </c>
      <c r="B226" s="529" t="s">
        <v>2454</v>
      </c>
      <c r="C226" s="842" t="s">
        <v>1067</v>
      </c>
      <c r="D226" s="596">
        <f>国基本分類県CT!D239</f>
        <v>33012</v>
      </c>
      <c r="E226" s="596">
        <f>国基本分類県CT!E239</f>
        <v>24389</v>
      </c>
      <c r="F226" s="596">
        <f>国基本分類県CT!F239</f>
        <v>19833</v>
      </c>
      <c r="G226" s="591">
        <f>国基本分類県CT!K239</f>
        <v>12392</v>
      </c>
      <c r="H226" s="601">
        <v>11337</v>
      </c>
      <c r="I226" s="822">
        <f t="shared" si="6"/>
        <v>34.342057433660486</v>
      </c>
      <c r="J226" s="868">
        <f t="shared" si="7"/>
        <v>-21675</v>
      </c>
      <c r="K226" s="846"/>
    </row>
    <row r="227" spans="1:11" ht="15" customHeight="1">
      <c r="A227" s="829" t="s">
        <v>1211</v>
      </c>
      <c r="B227" s="523" t="s">
        <v>2304</v>
      </c>
      <c r="C227" s="828" t="s">
        <v>1068</v>
      </c>
      <c r="D227" s="569">
        <f>国基本分類県CT!D240</f>
        <v>2928</v>
      </c>
      <c r="E227" s="569">
        <f>国基本分類県CT!E240</f>
        <v>3270</v>
      </c>
      <c r="F227" s="569">
        <f>国基本分類県CT!F240</f>
        <v>2729</v>
      </c>
      <c r="G227" s="566">
        <f>国基本分類県CT!K240</f>
        <v>7215</v>
      </c>
      <c r="H227" s="544">
        <v>5721</v>
      </c>
      <c r="I227" s="820">
        <f t="shared" si="6"/>
        <v>195.38934426229508</v>
      </c>
      <c r="J227" s="867">
        <f t="shared" si="7"/>
        <v>2793</v>
      </c>
      <c r="K227" s="846"/>
    </row>
    <row r="228" spans="1:11" ht="15" customHeight="1">
      <c r="A228" s="836" t="s">
        <v>1211</v>
      </c>
      <c r="B228" s="527" t="s">
        <v>2453</v>
      </c>
      <c r="C228" s="837" t="s">
        <v>751</v>
      </c>
      <c r="D228" s="569">
        <f>国基本分類県CT!D241</f>
        <v>2587</v>
      </c>
      <c r="E228" s="569">
        <f>国基本分類県CT!E241</f>
        <v>2622</v>
      </c>
      <c r="F228" s="569">
        <f>国基本分類県CT!F241</f>
        <v>2884</v>
      </c>
      <c r="G228" s="566">
        <f>国基本分類県CT!K241</f>
        <v>2409</v>
      </c>
      <c r="H228" s="544">
        <v>2659</v>
      </c>
      <c r="I228" s="820">
        <f t="shared" si="6"/>
        <v>102.78314650173948</v>
      </c>
      <c r="J228" s="867">
        <f t="shared" si="7"/>
        <v>72</v>
      </c>
      <c r="K228" s="846"/>
    </row>
    <row r="229" spans="1:11" ht="15" customHeight="1">
      <c r="A229" s="827" t="s">
        <v>1211</v>
      </c>
      <c r="B229" s="562" t="s">
        <v>441</v>
      </c>
      <c r="C229" s="838" t="s">
        <v>1066</v>
      </c>
      <c r="D229" s="569">
        <f>国基本分類県CT!D242</f>
        <v>32299</v>
      </c>
      <c r="E229" s="569">
        <f>国基本分類県CT!E242</f>
        <v>31343</v>
      </c>
      <c r="F229" s="569">
        <f>国基本分類県CT!F242</f>
        <v>24848</v>
      </c>
      <c r="G229" s="566">
        <f>国基本分類県CT!K242</f>
        <v>24086</v>
      </c>
      <c r="H229" s="544">
        <v>21304</v>
      </c>
      <c r="I229" s="820">
        <f t="shared" si="6"/>
        <v>65.958698411715531</v>
      </c>
      <c r="J229" s="868">
        <f t="shared" si="7"/>
        <v>-10995</v>
      </c>
      <c r="K229" s="845"/>
    </row>
    <row r="230" spans="1:11" ht="15" customHeight="1">
      <c r="A230" s="834" t="s">
        <v>1212</v>
      </c>
      <c r="B230" s="526" t="s">
        <v>1563</v>
      </c>
      <c r="C230" s="835" t="s">
        <v>1069</v>
      </c>
      <c r="D230" s="593">
        <f>国基本分類県CT!D243</f>
        <v>110404</v>
      </c>
      <c r="E230" s="593">
        <f>国基本分類県CT!E243</f>
        <v>117324</v>
      </c>
      <c r="F230" s="593">
        <f>国基本分類県CT!F243</f>
        <v>231389</v>
      </c>
      <c r="G230" s="589">
        <f>国基本分類県CT!K243</f>
        <v>262767</v>
      </c>
      <c r="H230" s="594">
        <v>197814</v>
      </c>
      <c r="I230" s="821">
        <f t="shared" si="6"/>
        <v>179.17285605594</v>
      </c>
      <c r="J230" s="867">
        <f t="shared" si="7"/>
        <v>87410</v>
      </c>
      <c r="K230" s="846" t="s">
        <v>4806</v>
      </c>
    </row>
    <row r="231" spans="1:11" ht="15" customHeight="1">
      <c r="A231" s="836" t="s">
        <v>1212</v>
      </c>
      <c r="B231" s="527" t="s">
        <v>1669</v>
      </c>
      <c r="C231" s="837" t="s">
        <v>1070</v>
      </c>
      <c r="D231" s="569">
        <f>国基本分類県CT!D244</f>
        <v>7299</v>
      </c>
      <c r="E231" s="569">
        <f>国基本分類県CT!E244</f>
        <v>5655</v>
      </c>
      <c r="F231" s="569">
        <f>国基本分類県CT!F244</f>
        <v>13350</v>
      </c>
      <c r="G231" s="566">
        <f>国基本分類県CT!K244</f>
        <v>14819</v>
      </c>
      <c r="H231" s="544">
        <v>5301</v>
      </c>
      <c r="I231" s="820">
        <f t="shared" si="6"/>
        <v>72.626387176325522</v>
      </c>
      <c r="J231" s="867">
        <f t="shared" si="7"/>
        <v>-1998</v>
      </c>
      <c r="K231" s="846"/>
    </row>
    <row r="232" spans="1:11" ht="15" customHeight="1">
      <c r="A232" s="836" t="s">
        <v>1212</v>
      </c>
      <c r="B232" s="527" t="s">
        <v>1791</v>
      </c>
      <c r="C232" s="837" t="s">
        <v>786</v>
      </c>
      <c r="D232" s="569">
        <f>国基本分類県CT!D245</f>
        <v>235859</v>
      </c>
      <c r="E232" s="569">
        <f>国基本分類県CT!E245</f>
        <v>219766</v>
      </c>
      <c r="F232" s="569">
        <f>国基本分類県CT!F245</f>
        <v>192955</v>
      </c>
      <c r="G232" s="566">
        <f>国基本分類県CT!K245</f>
        <v>538721</v>
      </c>
      <c r="H232" s="544">
        <v>489569</v>
      </c>
      <c r="I232" s="820">
        <f t="shared" si="6"/>
        <v>207.56850491183289</v>
      </c>
      <c r="J232" s="867">
        <f t="shared" si="7"/>
        <v>253710</v>
      </c>
      <c r="K232" s="846"/>
    </row>
    <row r="233" spans="1:11" ht="15" customHeight="1">
      <c r="A233" s="827" t="s">
        <v>1212</v>
      </c>
      <c r="B233" s="562" t="s">
        <v>1898</v>
      </c>
      <c r="C233" s="838" t="s">
        <v>787</v>
      </c>
      <c r="D233" s="569">
        <f>国基本分類県CT!D246</f>
        <v>148316</v>
      </c>
      <c r="E233" s="569">
        <f>国基本分類県CT!E246</f>
        <v>103779</v>
      </c>
      <c r="F233" s="569">
        <f>国基本分類県CT!F246</f>
        <v>73506</v>
      </c>
      <c r="G233" s="566">
        <f>国基本分類県CT!K246</f>
        <v>250864</v>
      </c>
      <c r="H233" s="544">
        <v>194783</v>
      </c>
      <c r="I233" s="820">
        <f t="shared" si="6"/>
        <v>131.32972841770274</v>
      </c>
      <c r="J233" s="867">
        <f t="shared" si="7"/>
        <v>46467</v>
      </c>
      <c r="K233" s="846"/>
    </row>
    <row r="234" spans="1:11" ht="15" customHeight="1">
      <c r="A234" s="839" t="s">
        <v>1214</v>
      </c>
      <c r="B234" s="598" t="s">
        <v>2587</v>
      </c>
      <c r="C234" s="840" t="s">
        <v>1215</v>
      </c>
      <c r="D234" s="898">
        <f>国基本分類県CT!D247</f>
        <v>0</v>
      </c>
      <c r="E234" s="898">
        <f>国基本分類県CT!E247</f>
        <v>0</v>
      </c>
      <c r="F234" s="898">
        <f>国基本分類県CT!F247</f>
        <v>0</v>
      </c>
      <c r="G234" s="899">
        <f>国基本分類県CT!K247</f>
        <v>0</v>
      </c>
      <c r="H234" s="900">
        <v>0</v>
      </c>
      <c r="I234" s="901" t="s">
        <v>4375</v>
      </c>
      <c r="J234" s="869">
        <f t="shared" si="7"/>
        <v>0</v>
      </c>
      <c r="K234" s="846"/>
    </row>
    <row r="235" spans="1:11" ht="15" customHeight="1">
      <c r="A235" s="827" t="s">
        <v>1216</v>
      </c>
      <c r="B235" s="562" t="s">
        <v>1563</v>
      </c>
      <c r="C235" s="563" t="s">
        <v>1071</v>
      </c>
      <c r="D235" s="569">
        <f>国基本分類県CT!D248</f>
        <v>44206</v>
      </c>
      <c r="E235" s="569">
        <f>国基本分類県CT!E248</f>
        <v>37681</v>
      </c>
      <c r="F235" s="569">
        <f>国基本分類県CT!F248</f>
        <v>63030</v>
      </c>
      <c r="G235" s="566">
        <f>国基本分類県CT!K248</f>
        <v>70765</v>
      </c>
      <c r="H235" s="544">
        <v>65717</v>
      </c>
      <c r="I235" s="820">
        <f t="shared" si="6"/>
        <v>148.66081527394473</v>
      </c>
      <c r="J235" s="867">
        <f t="shared" si="7"/>
        <v>21511</v>
      </c>
      <c r="K235" s="846"/>
    </row>
    <row r="236" spans="1:11" ht="15" customHeight="1">
      <c r="A236" s="827" t="s">
        <v>1216</v>
      </c>
      <c r="B236" s="562" t="s">
        <v>1580</v>
      </c>
      <c r="C236" s="563" t="s">
        <v>1072</v>
      </c>
      <c r="D236" s="569">
        <f>国基本分類県CT!D249</f>
        <v>47449</v>
      </c>
      <c r="E236" s="569">
        <f>国基本分類県CT!E249</f>
        <v>43862</v>
      </c>
      <c r="F236" s="569">
        <f>国基本分類県CT!F249</f>
        <v>90156</v>
      </c>
      <c r="G236" s="566">
        <f>国基本分類県CT!K249</f>
        <v>136244</v>
      </c>
      <c r="H236" s="544">
        <v>101911</v>
      </c>
      <c r="I236" s="820">
        <f t="shared" si="6"/>
        <v>214.78007966448186</v>
      </c>
      <c r="J236" s="867">
        <f t="shared" si="7"/>
        <v>54462</v>
      </c>
      <c r="K236" s="846"/>
    </row>
    <row r="237" spans="1:11" ht="15" customHeight="1">
      <c r="A237" s="827" t="s">
        <v>1216</v>
      </c>
      <c r="B237" s="562" t="s">
        <v>1585</v>
      </c>
      <c r="C237" s="563" t="s">
        <v>1073</v>
      </c>
      <c r="D237" s="569">
        <f>国基本分類県CT!D250</f>
        <v>162423</v>
      </c>
      <c r="E237" s="569">
        <f>国基本分類県CT!E250</f>
        <v>176971</v>
      </c>
      <c r="F237" s="569">
        <f>国基本分類県CT!F250</f>
        <v>100663</v>
      </c>
      <c r="G237" s="566">
        <f>国基本分類県CT!K250</f>
        <v>255269</v>
      </c>
      <c r="H237" s="544">
        <v>194962</v>
      </c>
      <c r="I237" s="820">
        <f t="shared" si="6"/>
        <v>120.0334927935083</v>
      </c>
      <c r="J237" s="867">
        <f t="shared" si="7"/>
        <v>32539</v>
      </c>
      <c r="K237" s="846"/>
    </row>
    <row r="238" spans="1:11" ht="15" customHeight="1">
      <c r="A238" s="827" t="s">
        <v>1216</v>
      </c>
      <c r="B238" s="562" t="s">
        <v>1588</v>
      </c>
      <c r="C238" s="563" t="s">
        <v>1074</v>
      </c>
      <c r="D238" s="569">
        <f>国基本分類県CT!D251</f>
        <v>8652</v>
      </c>
      <c r="E238" s="569">
        <f>国基本分類県CT!E251</f>
        <v>7335</v>
      </c>
      <c r="F238" s="569">
        <f>国基本分類県CT!F251</f>
        <v>2304</v>
      </c>
      <c r="G238" s="566">
        <f>国基本分類県CT!K251</f>
        <v>5913</v>
      </c>
      <c r="H238" s="544">
        <v>4264</v>
      </c>
      <c r="I238" s="820">
        <f t="shared" si="6"/>
        <v>49.283402681460935</v>
      </c>
      <c r="J238" s="867">
        <f t="shared" si="7"/>
        <v>-4388</v>
      </c>
      <c r="K238" s="846"/>
    </row>
    <row r="239" spans="1:11" ht="15" customHeight="1">
      <c r="A239" s="827" t="s">
        <v>1216</v>
      </c>
      <c r="B239" s="562" t="s">
        <v>1611</v>
      </c>
      <c r="C239" s="563" t="s">
        <v>1075</v>
      </c>
      <c r="D239" s="569">
        <f>国基本分類県CT!D252</f>
        <v>84791</v>
      </c>
      <c r="E239" s="569">
        <f>国基本分類県CT!E252</f>
        <v>52559</v>
      </c>
      <c r="F239" s="569">
        <f>国基本分類県CT!F252</f>
        <v>70277</v>
      </c>
      <c r="G239" s="566">
        <f>国基本分類県CT!K252</f>
        <v>63612</v>
      </c>
      <c r="H239" s="544">
        <v>61558</v>
      </c>
      <c r="I239" s="820">
        <f t="shared" si="6"/>
        <v>72.599686287459747</v>
      </c>
      <c r="J239" s="867">
        <f t="shared" si="7"/>
        <v>-23233</v>
      </c>
      <c r="K239" s="846"/>
    </row>
    <row r="240" spans="1:11" ht="15" customHeight="1">
      <c r="A240" s="829" t="s">
        <v>1216</v>
      </c>
      <c r="B240" s="523" t="s">
        <v>1623</v>
      </c>
      <c r="C240" s="828" t="s">
        <v>1076</v>
      </c>
      <c r="D240" s="569">
        <f>国基本分類県CT!D253</f>
        <v>203376</v>
      </c>
      <c r="E240" s="569">
        <f>国基本分類県CT!E253</f>
        <v>184297</v>
      </c>
      <c r="F240" s="569">
        <f>国基本分類県CT!F253</f>
        <v>276644</v>
      </c>
      <c r="G240" s="566">
        <f>国基本分類県CT!K253</f>
        <v>403265</v>
      </c>
      <c r="H240" s="544">
        <v>370816</v>
      </c>
      <c r="I240" s="820">
        <f t="shared" si="6"/>
        <v>182.33026512469513</v>
      </c>
      <c r="J240" s="867">
        <f t="shared" si="7"/>
        <v>167440</v>
      </c>
      <c r="K240" s="846"/>
    </row>
    <row r="241" spans="1:11" ht="15" customHeight="1">
      <c r="A241" s="827" t="s">
        <v>1218</v>
      </c>
      <c r="B241" s="562" t="s">
        <v>1563</v>
      </c>
      <c r="C241" s="563" t="s">
        <v>1077</v>
      </c>
      <c r="D241" s="569">
        <f>国基本分類県CT!D254</f>
        <v>44719</v>
      </c>
      <c r="E241" s="569">
        <f>国基本分類県CT!E254</f>
        <v>46480</v>
      </c>
      <c r="F241" s="569">
        <f>国基本分類県CT!F254</f>
        <v>54099</v>
      </c>
      <c r="G241" s="566">
        <f>国基本分類県CT!K254</f>
        <v>47912</v>
      </c>
      <c r="H241" s="544">
        <v>43349</v>
      </c>
      <c r="I241" s="820">
        <f t="shared" si="6"/>
        <v>96.936425233122392</v>
      </c>
      <c r="J241" s="867">
        <f t="shared" si="7"/>
        <v>-1370</v>
      </c>
      <c r="K241" s="846"/>
    </row>
    <row r="242" spans="1:11" ht="15" customHeight="1">
      <c r="A242" s="827" t="s">
        <v>1218</v>
      </c>
      <c r="B242" s="562" t="s">
        <v>1580</v>
      </c>
      <c r="C242" s="563" t="s">
        <v>1078</v>
      </c>
      <c r="D242" s="569">
        <f>国基本分類県CT!D255</f>
        <v>114559</v>
      </c>
      <c r="E242" s="569">
        <f>国基本分類県CT!E255</f>
        <v>84686</v>
      </c>
      <c r="F242" s="569">
        <f>国基本分類県CT!F255</f>
        <v>111632</v>
      </c>
      <c r="G242" s="566">
        <f>国基本分類県CT!K255</f>
        <v>140529</v>
      </c>
      <c r="H242" s="544">
        <v>137852</v>
      </c>
      <c r="I242" s="820">
        <f t="shared" si="6"/>
        <v>120.33275430127708</v>
      </c>
      <c r="J242" s="867">
        <f t="shared" si="7"/>
        <v>23293</v>
      </c>
      <c r="K242" s="846"/>
    </row>
    <row r="243" spans="1:11" ht="15" customHeight="1">
      <c r="A243" s="832" t="s">
        <v>1220</v>
      </c>
      <c r="B243" s="525" t="s">
        <v>1563</v>
      </c>
      <c r="C243" s="833" t="s">
        <v>2597</v>
      </c>
      <c r="D243" s="593">
        <f>国基本分類県CT!D256</f>
        <v>335787</v>
      </c>
      <c r="E243" s="593">
        <f>国基本分類県CT!E256</f>
        <v>217403</v>
      </c>
      <c r="F243" s="593">
        <f>国基本分類県CT!F256</f>
        <v>303031</v>
      </c>
      <c r="G243" s="589">
        <f>国基本分類県CT!K256</f>
        <v>321428</v>
      </c>
      <c r="H243" s="594">
        <v>305795</v>
      </c>
      <c r="I243" s="821">
        <f t="shared" si="6"/>
        <v>91.068147367229827</v>
      </c>
      <c r="J243" s="870">
        <f t="shared" si="7"/>
        <v>-29992</v>
      </c>
      <c r="K243" s="846"/>
    </row>
    <row r="244" spans="1:11" ht="15" customHeight="1">
      <c r="A244" s="829" t="s">
        <v>2596</v>
      </c>
      <c r="B244" s="523" t="s">
        <v>2321</v>
      </c>
      <c r="C244" s="563" t="s">
        <v>2599</v>
      </c>
      <c r="D244" s="569">
        <f>国基本分類県CT!D257</f>
        <v>0</v>
      </c>
      <c r="E244" s="569">
        <f>国基本分類県CT!E257</f>
        <v>61293</v>
      </c>
      <c r="F244" s="569">
        <f>国基本分類県CT!F257</f>
        <v>87659</v>
      </c>
      <c r="G244" s="566">
        <f>国基本分類県CT!K257</f>
        <v>107981</v>
      </c>
      <c r="H244" s="544">
        <v>128204</v>
      </c>
      <c r="I244" s="871" t="s">
        <v>4375</v>
      </c>
      <c r="J244" s="867">
        <f t="shared" si="7"/>
        <v>128204</v>
      </c>
      <c r="K244" s="846"/>
    </row>
    <row r="245" spans="1:11" ht="15" customHeight="1">
      <c r="A245" s="830" t="s">
        <v>1220</v>
      </c>
      <c r="B245" s="524" t="s">
        <v>1669</v>
      </c>
      <c r="C245" s="842" t="s">
        <v>1081</v>
      </c>
      <c r="D245" s="596">
        <f>国基本分類県CT!D258</f>
        <v>175025</v>
      </c>
      <c r="E245" s="596">
        <f>国基本分類県CT!E258</f>
        <v>184713</v>
      </c>
      <c r="F245" s="596">
        <f>国基本分類県CT!F258</f>
        <v>217252</v>
      </c>
      <c r="G245" s="591">
        <f>国基本分類県CT!K258</f>
        <v>184423</v>
      </c>
      <c r="H245" s="601">
        <v>203755</v>
      </c>
      <c r="I245" s="822">
        <f t="shared" si="6"/>
        <v>116.41479788601627</v>
      </c>
      <c r="J245" s="868">
        <f t="shared" si="7"/>
        <v>28730</v>
      </c>
      <c r="K245" s="846"/>
    </row>
    <row r="246" spans="1:11" ht="15" customHeight="1">
      <c r="A246" s="827" t="s">
        <v>1222</v>
      </c>
      <c r="B246" s="562" t="s">
        <v>1563</v>
      </c>
      <c r="C246" s="563" t="s">
        <v>1082</v>
      </c>
      <c r="D246" s="569">
        <f>国基本分類県CT!D259</f>
        <v>15423</v>
      </c>
      <c r="E246" s="569">
        <f>国基本分類県CT!E259</f>
        <v>21182</v>
      </c>
      <c r="F246" s="569">
        <f>国基本分類県CT!F259</f>
        <v>21899</v>
      </c>
      <c r="G246" s="566">
        <f>国基本分類県CT!K259</f>
        <v>63843</v>
      </c>
      <c r="H246" s="544">
        <v>65627</v>
      </c>
      <c r="I246" s="820">
        <f t="shared" si="6"/>
        <v>425.51384296181027</v>
      </c>
      <c r="J246" s="867">
        <f t="shared" si="7"/>
        <v>50204</v>
      </c>
      <c r="K246" s="846"/>
    </row>
    <row r="247" spans="1:11" ht="15" customHeight="1">
      <c r="A247" s="829" t="s">
        <v>1222</v>
      </c>
      <c r="B247" s="523" t="s">
        <v>1580</v>
      </c>
      <c r="C247" s="828" t="s">
        <v>1083</v>
      </c>
      <c r="D247" s="569">
        <f>国基本分類県CT!D260</f>
        <v>23631</v>
      </c>
      <c r="E247" s="569">
        <f>国基本分類県CT!E260</f>
        <v>14197</v>
      </c>
      <c r="F247" s="569">
        <f>国基本分類県CT!F260</f>
        <v>23102</v>
      </c>
      <c r="G247" s="566">
        <f>国基本分類県CT!K260</f>
        <v>10142</v>
      </c>
      <c r="H247" s="544">
        <v>9770</v>
      </c>
      <c r="I247" s="820">
        <f t="shared" si="6"/>
        <v>41.343997291693114</v>
      </c>
      <c r="J247" s="867">
        <f t="shared" si="7"/>
        <v>-13861</v>
      </c>
      <c r="K247" s="846"/>
    </row>
    <row r="248" spans="1:11" ht="15" customHeight="1">
      <c r="A248" s="836" t="s">
        <v>1222</v>
      </c>
      <c r="B248" s="527" t="s">
        <v>1669</v>
      </c>
      <c r="C248" s="837" t="s">
        <v>1084</v>
      </c>
      <c r="D248" s="569">
        <f>国基本分類県CT!D261</f>
        <v>38291</v>
      </c>
      <c r="E248" s="569">
        <f>国基本分類県CT!E261</f>
        <v>35734</v>
      </c>
      <c r="F248" s="569">
        <f>国基本分類県CT!F261</f>
        <v>24764</v>
      </c>
      <c r="G248" s="566">
        <f>国基本分類県CT!K261</f>
        <v>21922</v>
      </c>
      <c r="H248" s="544">
        <v>19557</v>
      </c>
      <c r="I248" s="820">
        <f t="shared" si="6"/>
        <v>51.074665064897765</v>
      </c>
      <c r="J248" s="867">
        <f t="shared" si="7"/>
        <v>-18734</v>
      </c>
      <c r="K248" s="846"/>
    </row>
    <row r="249" spans="1:11" ht="15" customHeight="1">
      <c r="A249" s="827" t="s">
        <v>1222</v>
      </c>
      <c r="B249" s="562" t="s">
        <v>1791</v>
      </c>
      <c r="C249" s="563" t="s">
        <v>578</v>
      </c>
      <c r="D249" s="569">
        <f>国基本分類県CT!D262</f>
        <v>31140</v>
      </c>
      <c r="E249" s="569">
        <f>国基本分類県CT!E262</f>
        <v>30964</v>
      </c>
      <c r="F249" s="569">
        <f>国基本分類県CT!F262</f>
        <v>14648</v>
      </c>
      <c r="G249" s="566">
        <f>国基本分類県CT!K262</f>
        <v>9134</v>
      </c>
      <c r="H249" s="544">
        <v>30028</v>
      </c>
      <c r="I249" s="820">
        <f t="shared" si="6"/>
        <v>96.429030186255616</v>
      </c>
      <c r="J249" s="867">
        <f t="shared" si="7"/>
        <v>-1112</v>
      </c>
      <c r="K249" s="846"/>
    </row>
    <row r="250" spans="1:11" ht="15" customHeight="1">
      <c r="A250" s="827" t="s">
        <v>1222</v>
      </c>
      <c r="B250" s="562" t="s">
        <v>1803</v>
      </c>
      <c r="C250" s="563" t="s">
        <v>788</v>
      </c>
      <c r="D250" s="569">
        <f>国基本分類県CT!D263</f>
        <v>37410</v>
      </c>
      <c r="E250" s="569">
        <f>国基本分類県CT!E263</f>
        <v>35707</v>
      </c>
      <c r="F250" s="569">
        <f>国基本分類県CT!F263</f>
        <v>34010</v>
      </c>
      <c r="G250" s="566">
        <f>国基本分類県CT!K263</f>
        <v>43189</v>
      </c>
      <c r="H250" s="544">
        <v>36178</v>
      </c>
      <c r="I250" s="820">
        <f t="shared" si="6"/>
        <v>96.706762897620962</v>
      </c>
      <c r="J250" s="867">
        <f t="shared" si="7"/>
        <v>-1232</v>
      </c>
      <c r="K250" s="846"/>
    </row>
    <row r="251" spans="1:11" ht="15" customHeight="1">
      <c r="A251" s="834" t="s">
        <v>2603</v>
      </c>
      <c r="B251" s="526" t="s">
        <v>1563</v>
      </c>
      <c r="C251" s="835" t="s">
        <v>579</v>
      </c>
      <c r="D251" s="593">
        <f>国基本分類県CT!D264</f>
        <v>56372</v>
      </c>
      <c r="E251" s="593">
        <f>国基本分類県CT!E264</f>
        <v>56830</v>
      </c>
      <c r="F251" s="593">
        <f>国基本分類県CT!F264</f>
        <v>95580</v>
      </c>
      <c r="G251" s="589">
        <f>国基本分類県CT!K264</f>
        <v>88959</v>
      </c>
      <c r="H251" s="594">
        <v>124378</v>
      </c>
      <c r="I251" s="821">
        <f t="shared" si="6"/>
        <v>220.63790534307813</v>
      </c>
      <c r="J251" s="870">
        <f t="shared" si="7"/>
        <v>68006</v>
      </c>
      <c r="K251" s="846"/>
    </row>
    <row r="252" spans="1:11" ht="15" customHeight="1">
      <c r="A252" s="830" t="s">
        <v>2603</v>
      </c>
      <c r="B252" s="524" t="s">
        <v>441</v>
      </c>
      <c r="C252" s="842" t="s">
        <v>580</v>
      </c>
      <c r="D252" s="596">
        <f>国基本分類県CT!D265</f>
        <v>30128</v>
      </c>
      <c r="E252" s="596">
        <f>国基本分類県CT!E265</f>
        <v>48057</v>
      </c>
      <c r="F252" s="596">
        <f>国基本分類県CT!F265</f>
        <v>55091</v>
      </c>
      <c r="G252" s="591">
        <f>国基本分類県CT!K265</f>
        <v>64002</v>
      </c>
      <c r="H252" s="601">
        <v>58902</v>
      </c>
      <c r="I252" s="822">
        <f t="shared" si="6"/>
        <v>195.50584174190121</v>
      </c>
      <c r="J252" s="868">
        <f t="shared" si="7"/>
        <v>28774</v>
      </c>
      <c r="K252" s="845"/>
    </row>
    <row r="253" spans="1:11" ht="15" customHeight="1">
      <c r="A253" s="829" t="s">
        <v>1225</v>
      </c>
      <c r="B253" s="523" t="s">
        <v>1563</v>
      </c>
      <c r="C253" s="828" t="s">
        <v>581</v>
      </c>
      <c r="D253" s="862">
        <f>国基本分類県CT!D266</f>
        <v>0</v>
      </c>
      <c r="E253" s="862">
        <f>国基本分類県CT!E266</f>
        <v>0</v>
      </c>
      <c r="F253" s="862">
        <f>国基本分類県CT!F266</f>
        <v>0</v>
      </c>
      <c r="G253" s="863">
        <f>国基本分類県CT!K266</f>
        <v>0</v>
      </c>
      <c r="H253" s="864">
        <v>0</v>
      </c>
      <c r="I253" s="871" t="s">
        <v>4375</v>
      </c>
      <c r="J253" s="870">
        <f t="shared" si="7"/>
        <v>0</v>
      </c>
      <c r="K253" s="846" t="s">
        <v>4807</v>
      </c>
    </row>
    <row r="254" spans="1:11" ht="15" customHeight="1">
      <c r="A254" s="836" t="s">
        <v>1225</v>
      </c>
      <c r="B254" s="527" t="s">
        <v>1669</v>
      </c>
      <c r="C254" s="837" t="s">
        <v>4115</v>
      </c>
      <c r="D254" s="569">
        <f>国基本分類県CT!D267</f>
        <v>11331</v>
      </c>
      <c r="E254" s="569">
        <f>国基本分類県CT!E267</f>
        <v>13482</v>
      </c>
      <c r="F254" s="569">
        <f>国基本分類県CT!F267</f>
        <v>13630</v>
      </c>
      <c r="G254" s="566">
        <f>国基本分類県CT!K267</f>
        <v>15390</v>
      </c>
      <c r="H254" s="544">
        <v>17463</v>
      </c>
      <c r="I254" s="820">
        <f t="shared" si="6"/>
        <v>154.11702409319565</v>
      </c>
      <c r="J254" s="867">
        <f t="shared" si="7"/>
        <v>6132</v>
      </c>
      <c r="K254" s="846"/>
    </row>
    <row r="255" spans="1:11" ht="15" customHeight="1">
      <c r="A255" s="836" t="s">
        <v>1225</v>
      </c>
      <c r="B255" s="527" t="s">
        <v>1791</v>
      </c>
      <c r="C255" s="837" t="s">
        <v>4116</v>
      </c>
      <c r="D255" s="569">
        <f>国基本分類県CT!D268</f>
        <v>21378</v>
      </c>
      <c r="E255" s="569">
        <f>国基本分類県CT!E268</f>
        <v>21639</v>
      </c>
      <c r="F255" s="569">
        <f>国基本分類県CT!F268</f>
        <v>26667</v>
      </c>
      <c r="G255" s="566">
        <f>国基本分類県CT!K268</f>
        <v>62392</v>
      </c>
      <c r="H255" s="544">
        <v>27847</v>
      </c>
      <c r="I255" s="820">
        <f t="shared" si="6"/>
        <v>130.2600804565441</v>
      </c>
      <c r="J255" s="867">
        <f t="shared" si="7"/>
        <v>6469</v>
      </c>
      <c r="K255" s="846"/>
    </row>
    <row r="256" spans="1:11" ht="15" customHeight="1">
      <c r="A256" s="827" t="s">
        <v>1225</v>
      </c>
      <c r="B256" s="562" t="s">
        <v>441</v>
      </c>
      <c r="C256" s="838" t="s">
        <v>583</v>
      </c>
      <c r="D256" s="569">
        <f>国基本分類県CT!D269</f>
        <v>86948</v>
      </c>
      <c r="E256" s="569">
        <f>国基本分類県CT!E269</f>
        <v>36958</v>
      </c>
      <c r="F256" s="569">
        <f>国基本分類県CT!F269</f>
        <v>48542</v>
      </c>
      <c r="G256" s="566">
        <f>国基本分類県CT!K269</f>
        <v>10852</v>
      </c>
      <c r="H256" s="544">
        <v>77649</v>
      </c>
      <c r="I256" s="820">
        <f t="shared" si="6"/>
        <v>89.305101899986198</v>
      </c>
      <c r="J256" s="867">
        <f t="shared" si="7"/>
        <v>-9299</v>
      </c>
      <c r="K256" s="846"/>
    </row>
    <row r="257" spans="1:11" ht="15" customHeight="1">
      <c r="A257" s="839" t="s">
        <v>1227</v>
      </c>
      <c r="B257" s="598" t="s">
        <v>2611</v>
      </c>
      <c r="C257" s="840" t="s">
        <v>1228</v>
      </c>
      <c r="D257" s="898">
        <f>国基本分類県CT!D270</f>
        <v>0</v>
      </c>
      <c r="E257" s="898">
        <f>国基本分類県CT!E270</f>
        <v>0</v>
      </c>
      <c r="F257" s="898">
        <f>国基本分類県CT!F270</f>
        <v>0</v>
      </c>
      <c r="G257" s="899">
        <f>国基本分類県CT!K270</f>
        <v>0</v>
      </c>
      <c r="H257" s="900">
        <v>0</v>
      </c>
      <c r="I257" s="901" t="s">
        <v>4375</v>
      </c>
      <c r="J257" s="869">
        <f t="shared" si="7"/>
        <v>0</v>
      </c>
      <c r="K257" s="846"/>
    </row>
    <row r="258" spans="1:11" ht="15" customHeight="1">
      <c r="A258" s="829" t="s">
        <v>1229</v>
      </c>
      <c r="B258" s="523" t="s">
        <v>1563</v>
      </c>
      <c r="C258" s="828" t="s">
        <v>584</v>
      </c>
      <c r="D258" s="569">
        <f>国基本分類県CT!D271</f>
        <v>62152</v>
      </c>
      <c r="E258" s="569">
        <f>国基本分類県CT!E271</f>
        <v>29732</v>
      </c>
      <c r="F258" s="569">
        <f>国基本分類県CT!F271</f>
        <v>15379</v>
      </c>
      <c r="G258" s="566">
        <f>国基本分類県CT!K271</f>
        <v>15204</v>
      </c>
      <c r="H258" s="544">
        <v>12623</v>
      </c>
      <c r="I258" s="820">
        <f t="shared" si="6"/>
        <v>20.309885442141844</v>
      </c>
      <c r="J258" s="867">
        <f t="shared" si="7"/>
        <v>-49529</v>
      </c>
      <c r="K258" s="846"/>
    </row>
    <row r="259" spans="1:11" ht="15" customHeight="1">
      <c r="A259" s="827" t="s">
        <v>1229</v>
      </c>
      <c r="B259" s="562" t="s">
        <v>1669</v>
      </c>
      <c r="C259" s="838" t="s">
        <v>585</v>
      </c>
      <c r="D259" s="569">
        <f>国基本分類県CT!D272</f>
        <v>730</v>
      </c>
      <c r="E259" s="569">
        <f>国基本分類県CT!E272</f>
        <v>10413</v>
      </c>
      <c r="F259" s="569">
        <f>国基本分類県CT!F272</f>
        <v>0</v>
      </c>
      <c r="G259" s="566">
        <f>国基本分類県CT!K272</f>
        <v>23</v>
      </c>
      <c r="H259" s="544">
        <v>43</v>
      </c>
      <c r="I259" s="820">
        <f t="shared" si="6"/>
        <v>5.89041095890411</v>
      </c>
      <c r="J259" s="867">
        <f t="shared" si="7"/>
        <v>-687</v>
      </c>
      <c r="K259" s="846"/>
    </row>
    <row r="260" spans="1:11" ht="15" customHeight="1">
      <c r="A260" s="834" t="s">
        <v>2615</v>
      </c>
      <c r="B260" s="526" t="s">
        <v>1563</v>
      </c>
      <c r="C260" s="835" t="s">
        <v>586</v>
      </c>
      <c r="D260" s="593">
        <f>国基本分類県CT!D273</f>
        <v>25908</v>
      </c>
      <c r="E260" s="593">
        <f>国基本分類県CT!E273</f>
        <v>19291</v>
      </c>
      <c r="F260" s="593">
        <f>国基本分類県CT!F273</f>
        <v>17849</v>
      </c>
      <c r="G260" s="589">
        <f>国基本分類県CT!K273</f>
        <v>19111</v>
      </c>
      <c r="H260" s="594">
        <v>15937</v>
      </c>
      <c r="I260" s="821">
        <f t="shared" si="6"/>
        <v>61.513818125675471</v>
      </c>
      <c r="J260" s="870">
        <f t="shared" si="7"/>
        <v>-9971</v>
      </c>
      <c r="K260" s="846"/>
    </row>
    <row r="261" spans="1:11" ht="15" customHeight="1">
      <c r="A261" s="836" t="s">
        <v>2615</v>
      </c>
      <c r="B261" s="527" t="s">
        <v>1669</v>
      </c>
      <c r="C261" s="837" t="s">
        <v>588</v>
      </c>
      <c r="D261" s="569">
        <f>国基本分類県CT!D274</f>
        <v>711</v>
      </c>
      <c r="E261" s="569">
        <f>国基本分類県CT!E274</f>
        <v>886</v>
      </c>
      <c r="F261" s="569">
        <f>国基本分類県CT!F274</f>
        <v>502</v>
      </c>
      <c r="G261" s="566">
        <f>国基本分類県CT!K274</f>
        <v>482</v>
      </c>
      <c r="H261" s="544">
        <v>445</v>
      </c>
      <c r="I261" s="820">
        <f t="shared" ref="I261:I324" si="8">H261/D261*100</f>
        <v>62.587904360056257</v>
      </c>
      <c r="J261" s="867">
        <f t="shared" ref="J261:J324" si="9">H261-D261</f>
        <v>-266</v>
      </c>
      <c r="K261" s="846"/>
    </row>
    <row r="262" spans="1:11" ht="15" customHeight="1">
      <c r="A262" s="836" t="s">
        <v>2615</v>
      </c>
      <c r="B262" s="527" t="s">
        <v>1791</v>
      </c>
      <c r="C262" s="837" t="s">
        <v>589</v>
      </c>
      <c r="D262" s="569">
        <f>国基本分類県CT!D275</f>
        <v>35811</v>
      </c>
      <c r="E262" s="569">
        <f>国基本分類県CT!E275</f>
        <v>32761</v>
      </c>
      <c r="F262" s="569">
        <f>国基本分類県CT!F275</f>
        <v>42406</v>
      </c>
      <c r="G262" s="566">
        <f>国基本分類県CT!K275</f>
        <v>34881</v>
      </c>
      <c r="H262" s="544">
        <v>43566</v>
      </c>
      <c r="I262" s="820">
        <f t="shared" si="8"/>
        <v>121.65535729245205</v>
      </c>
      <c r="J262" s="867">
        <f t="shared" si="9"/>
        <v>7755</v>
      </c>
      <c r="K262" s="846"/>
    </row>
    <row r="263" spans="1:11" ht="15" customHeight="1">
      <c r="A263" s="836" t="s">
        <v>2615</v>
      </c>
      <c r="B263" s="527" t="s">
        <v>1898</v>
      </c>
      <c r="C263" s="837" t="s">
        <v>590</v>
      </c>
      <c r="D263" s="862">
        <f>国基本分類県CT!D276</f>
        <v>0</v>
      </c>
      <c r="E263" s="862">
        <f>国基本分類県CT!E276</f>
        <v>0</v>
      </c>
      <c r="F263" s="862">
        <f>国基本分類県CT!F276</f>
        <v>0</v>
      </c>
      <c r="G263" s="863">
        <f>国基本分類県CT!K276</f>
        <v>0</v>
      </c>
      <c r="H263" s="864">
        <v>0</v>
      </c>
      <c r="I263" s="871" t="s">
        <v>4375</v>
      </c>
      <c r="J263" s="867">
        <f t="shared" si="9"/>
        <v>0</v>
      </c>
      <c r="K263" s="846"/>
    </row>
    <row r="264" spans="1:11" ht="15" customHeight="1">
      <c r="A264" s="830" t="s">
        <v>2615</v>
      </c>
      <c r="B264" s="524" t="s">
        <v>441</v>
      </c>
      <c r="C264" s="842" t="s">
        <v>587</v>
      </c>
      <c r="D264" s="596">
        <f>国基本分類県CT!D277</f>
        <v>46857</v>
      </c>
      <c r="E264" s="596">
        <f>国基本分類県CT!E277</f>
        <v>51221</v>
      </c>
      <c r="F264" s="596">
        <f>国基本分類県CT!F277</f>
        <v>76378</v>
      </c>
      <c r="G264" s="591">
        <f>国基本分類県CT!K277</f>
        <v>111125</v>
      </c>
      <c r="H264" s="601">
        <v>81030</v>
      </c>
      <c r="I264" s="822">
        <f t="shared" si="8"/>
        <v>172.93040527562584</v>
      </c>
      <c r="J264" s="868">
        <f t="shared" si="9"/>
        <v>34173</v>
      </c>
      <c r="K264" s="845"/>
    </row>
    <row r="265" spans="1:11" ht="15" customHeight="1">
      <c r="A265" s="832" t="s">
        <v>1231</v>
      </c>
      <c r="B265" s="525" t="s">
        <v>1563</v>
      </c>
      <c r="C265" s="833" t="s">
        <v>591</v>
      </c>
      <c r="D265" s="593">
        <f>国基本分類県CT!D278</f>
        <v>218996</v>
      </c>
      <c r="E265" s="593">
        <f>国基本分類県CT!E278</f>
        <v>178239</v>
      </c>
      <c r="F265" s="593">
        <f>国基本分類県CT!F278</f>
        <v>140606</v>
      </c>
      <c r="G265" s="589">
        <f>国基本分類県CT!K278</f>
        <v>91376</v>
      </c>
      <c r="H265" s="594">
        <v>86413</v>
      </c>
      <c r="I265" s="821">
        <f t="shared" si="8"/>
        <v>39.458711574640631</v>
      </c>
      <c r="J265" s="867">
        <f t="shared" si="9"/>
        <v>-132583</v>
      </c>
      <c r="K265" s="846" t="s">
        <v>4808</v>
      </c>
    </row>
    <row r="266" spans="1:11" ht="15" customHeight="1">
      <c r="A266" s="839" t="s">
        <v>1232</v>
      </c>
      <c r="B266" s="598" t="s">
        <v>1563</v>
      </c>
      <c r="C266" s="840" t="s">
        <v>592</v>
      </c>
      <c r="D266" s="599">
        <f>国基本分類県CT!D279</f>
        <v>82224</v>
      </c>
      <c r="E266" s="599">
        <f>国基本分類県CT!E279</f>
        <v>53245</v>
      </c>
      <c r="F266" s="599">
        <f>国基本分類県CT!F279</f>
        <v>59654</v>
      </c>
      <c r="G266" s="581">
        <f>国基本分類県CT!K279</f>
        <v>34383</v>
      </c>
      <c r="H266" s="600">
        <v>40207</v>
      </c>
      <c r="I266" s="873">
        <f t="shared" si="8"/>
        <v>48.89934812220276</v>
      </c>
      <c r="J266" s="869">
        <f t="shared" si="9"/>
        <v>-42017</v>
      </c>
      <c r="K266" s="846"/>
    </row>
    <row r="267" spans="1:11" ht="15" customHeight="1">
      <c r="A267" s="839" t="s">
        <v>1233</v>
      </c>
      <c r="B267" s="598" t="s">
        <v>1563</v>
      </c>
      <c r="C267" s="840" t="s">
        <v>3468</v>
      </c>
      <c r="D267" s="599">
        <f>国基本分類県CT!D280</f>
        <v>167218</v>
      </c>
      <c r="E267" s="599">
        <f>国基本分類県CT!E280</f>
        <v>171674</v>
      </c>
      <c r="F267" s="599">
        <f>国基本分類県CT!F280</f>
        <v>157827</v>
      </c>
      <c r="G267" s="581">
        <f>国基本分類県CT!K280</f>
        <v>108460</v>
      </c>
      <c r="H267" s="600">
        <v>115225</v>
      </c>
      <c r="I267" s="873">
        <f t="shared" si="8"/>
        <v>68.907055460536554</v>
      </c>
      <c r="J267" s="869">
        <f t="shared" si="9"/>
        <v>-51993</v>
      </c>
      <c r="K267" s="846"/>
    </row>
    <row r="268" spans="1:11" ht="15" customHeight="1">
      <c r="A268" s="829" t="s">
        <v>1235</v>
      </c>
      <c r="B268" s="523" t="s">
        <v>1563</v>
      </c>
      <c r="C268" s="828" t="s">
        <v>2624</v>
      </c>
      <c r="D268" s="569">
        <f>国基本分類県CT!D281</f>
        <v>50269</v>
      </c>
      <c r="E268" s="569">
        <f>国基本分類県CT!E281</f>
        <v>48114</v>
      </c>
      <c r="F268" s="569">
        <f>国基本分類県CT!F281</f>
        <v>53212</v>
      </c>
      <c r="G268" s="566">
        <f>国基本分類県CT!K281</f>
        <v>50846</v>
      </c>
      <c r="H268" s="544">
        <v>47593</v>
      </c>
      <c r="I268" s="820">
        <f t="shared" si="8"/>
        <v>94.676639678529511</v>
      </c>
      <c r="J268" s="867">
        <f t="shared" si="9"/>
        <v>-2676</v>
      </c>
      <c r="K268" s="846"/>
    </row>
    <row r="269" spans="1:11" ht="15" customHeight="1">
      <c r="A269" s="836" t="s">
        <v>1235</v>
      </c>
      <c r="B269" s="527" t="s">
        <v>1669</v>
      </c>
      <c r="C269" s="837" t="s">
        <v>2626</v>
      </c>
      <c r="D269" s="569">
        <f>国基本分類県CT!D282</f>
        <v>85909</v>
      </c>
      <c r="E269" s="569">
        <f>国基本分類県CT!E282</f>
        <v>84292</v>
      </c>
      <c r="F269" s="569">
        <f>国基本分類県CT!F282</f>
        <v>80792</v>
      </c>
      <c r="G269" s="566">
        <f>国基本分類県CT!K282</f>
        <v>66018</v>
      </c>
      <c r="H269" s="544">
        <v>65392</v>
      </c>
      <c r="I269" s="820">
        <f t="shared" si="8"/>
        <v>76.117752505558215</v>
      </c>
      <c r="J269" s="867">
        <f t="shared" si="9"/>
        <v>-20517</v>
      </c>
      <c r="K269" s="846"/>
    </row>
    <row r="270" spans="1:11" ht="15" customHeight="1">
      <c r="A270" s="827" t="s">
        <v>1235</v>
      </c>
      <c r="B270" s="562" t="s">
        <v>1791</v>
      </c>
      <c r="C270" s="563" t="s">
        <v>4122</v>
      </c>
      <c r="D270" s="569">
        <f>国基本分類県CT!D283</f>
        <v>27130</v>
      </c>
      <c r="E270" s="569">
        <f>国基本分類県CT!E283</f>
        <v>24251</v>
      </c>
      <c r="F270" s="569">
        <f>国基本分類県CT!F283</f>
        <v>28070</v>
      </c>
      <c r="G270" s="566">
        <f>国基本分類県CT!K283</f>
        <v>28457</v>
      </c>
      <c r="H270" s="544">
        <v>38557</v>
      </c>
      <c r="I270" s="820">
        <f t="shared" si="8"/>
        <v>142.11942499078512</v>
      </c>
      <c r="J270" s="867">
        <f t="shared" si="9"/>
        <v>11427</v>
      </c>
      <c r="K270" s="846"/>
    </row>
    <row r="271" spans="1:11" ht="15" customHeight="1">
      <c r="A271" s="827" t="s">
        <v>1235</v>
      </c>
      <c r="B271" s="562" t="s">
        <v>1803</v>
      </c>
      <c r="C271" s="563" t="s">
        <v>2629</v>
      </c>
      <c r="D271" s="569">
        <f>国基本分類県CT!D284</f>
        <v>22352</v>
      </c>
      <c r="E271" s="569">
        <f>国基本分類県CT!E284</f>
        <v>28558</v>
      </c>
      <c r="F271" s="569">
        <f>国基本分類県CT!F284</f>
        <v>46925</v>
      </c>
      <c r="G271" s="566">
        <f>国基本分類県CT!K284</f>
        <v>24576</v>
      </c>
      <c r="H271" s="544">
        <v>30651</v>
      </c>
      <c r="I271" s="820">
        <f t="shared" si="8"/>
        <v>137.12866857551899</v>
      </c>
      <c r="J271" s="867">
        <f t="shared" si="9"/>
        <v>8299</v>
      </c>
      <c r="K271" s="846"/>
    </row>
    <row r="272" spans="1:11" ht="15" customHeight="1">
      <c r="A272" s="829" t="s">
        <v>1235</v>
      </c>
      <c r="B272" s="523" t="s">
        <v>1813</v>
      </c>
      <c r="C272" s="828" t="s">
        <v>2630</v>
      </c>
      <c r="D272" s="569">
        <f>国基本分類県CT!D285</f>
        <v>47614</v>
      </c>
      <c r="E272" s="569">
        <f>国基本分類県CT!E285</f>
        <v>44281</v>
      </c>
      <c r="F272" s="569">
        <f>国基本分類県CT!F285</f>
        <v>37728</v>
      </c>
      <c r="G272" s="566">
        <f>国基本分類県CT!K285</f>
        <v>34380</v>
      </c>
      <c r="H272" s="544">
        <v>35866</v>
      </c>
      <c r="I272" s="820">
        <f t="shared" si="8"/>
        <v>75.326584617969502</v>
      </c>
      <c r="J272" s="867">
        <f t="shared" si="9"/>
        <v>-11748</v>
      </c>
      <c r="K272" s="846"/>
    </row>
    <row r="273" spans="1:11" ht="15" customHeight="1">
      <c r="A273" s="827" t="s">
        <v>1235</v>
      </c>
      <c r="B273" s="562" t="s">
        <v>381</v>
      </c>
      <c r="C273" s="563" t="s">
        <v>598</v>
      </c>
      <c r="D273" s="569">
        <f>国基本分類県CT!D286</f>
        <v>40959</v>
      </c>
      <c r="E273" s="569">
        <f>国基本分類県CT!E286</f>
        <v>40189</v>
      </c>
      <c r="F273" s="569">
        <f>国基本分類県CT!F286</f>
        <v>64491</v>
      </c>
      <c r="G273" s="566">
        <f>国基本分類県CT!K286</f>
        <v>44588</v>
      </c>
      <c r="H273" s="544">
        <v>55350</v>
      </c>
      <c r="I273" s="820">
        <f t="shared" si="8"/>
        <v>135.13513513513513</v>
      </c>
      <c r="J273" s="867">
        <f t="shared" si="9"/>
        <v>14391</v>
      </c>
      <c r="K273" s="846"/>
    </row>
    <row r="274" spans="1:11" ht="15" customHeight="1">
      <c r="A274" s="827" t="s">
        <v>1235</v>
      </c>
      <c r="B274" s="562" t="s">
        <v>393</v>
      </c>
      <c r="C274" s="563" t="s">
        <v>599</v>
      </c>
      <c r="D274" s="569">
        <f>国基本分類県CT!D287</f>
        <v>37724</v>
      </c>
      <c r="E274" s="569">
        <f>国基本分類県CT!E287</f>
        <v>36373</v>
      </c>
      <c r="F274" s="569">
        <f>国基本分類県CT!F287</f>
        <v>33661</v>
      </c>
      <c r="G274" s="566">
        <f>国基本分類県CT!K287</f>
        <v>42280</v>
      </c>
      <c r="H274" s="544">
        <v>48577</v>
      </c>
      <c r="I274" s="820">
        <f t="shared" si="8"/>
        <v>128.769483617856</v>
      </c>
      <c r="J274" s="867">
        <f t="shared" si="9"/>
        <v>10853</v>
      </c>
      <c r="K274" s="846"/>
    </row>
    <row r="275" spans="1:11" ht="15" customHeight="1">
      <c r="A275" s="830" t="s">
        <v>1235</v>
      </c>
      <c r="B275" s="524" t="s">
        <v>441</v>
      </c>
      <c r="C275" s="831" t="s">
        <v>4125</v>
      </c>
      <c r="D275" s="596">
        <f>国基本分類県CT!D288</f>
        <v>42548</v>
      </c>
      <c r="E275" s="596">
        <f>国基本分類県CT!E288</f>
        <v>50462</v>
      </c>
      <c r="F275" s="596">
        <f>国基本分類県CT!F288</f>
        <v>49369</v>
      </c>
      <c r="G275" s="591">
        <f>国基本分類県CT!K288</f>
        <v>51763</v>
      </c>
      <c r="H275" s="601">
        <v>74602</v>
      </c>
      <c r="I275" s="822">
        <f t="shared" si="8"/>
        <v>175.33609100310235</v>
      </c>
      <c r="J275" s="867">
        <f t="shared" si="9"/>
        <v>32054</v>
      </c>
      <c r="K275" s="845"/>
    </row>
    <row r="276" spans="1:11" ht="15" customHeight="1">
      <c r="A276" s="834" t="s">
        <v>2632</v>
      </c>
      <c r="B276" s="526" t="s">
        <v>1563</v>
      </c>
      <c r="C276" s="835" t="s">
        <v>601</v>
      </c>
      <c r="D276" s="593">
        <f>国基本分類県CT!D289</f>
        <v>142086</v>
      </c>
      <c r="E276" s="593">
        <f>国基本分類県CT!E289</f>
        <v>156562</v>
      </c>
      <c r="F276" s="593">
        <f>国基本分類県CT!F289</f>
        <v>29879</v>
      </c>
      <c r="G276" s="589">
        <f>国基本分類県CT!K289</f>
        <v>2344</v>
      </c>
      <c r="H276" s="594">
        <v>26987</v>
      </c>
      <c r="I276" s="821">
        <f t="shared" si="8"/>
        <v>18.993426516335177</v>
      </c>
      <c r="J276" s="870">
        <f t="shared" si="9"/>
        <v>-115099</v>
      </c>
      <c r="K276" s="846" t="s">
        <v>2636</v>
      </c>
    </row>
    <row r="277" spans="1:11" ht="15" customHeight="1">
      <c r="A277" s="836" t="s">
        <v>2632</v>
      </c>
      <c r="B277" s="527" t="s">
        <v>1669</v>
      </c>
      <c r="C277" s="837" t="s">
        <v>602</v>
      </c>
      <c r="D277" s="569">
        <f>国基本分類県CT!D290</f>
        <v>238950</v>
      </c>
      <c r="E277" s="569">
        <f>国基本分類県CT!E290</f>
        <v>191114</v>
      </c>
      <c r="F277" s="569">
        <f>国基本分類県CT!F290</f>
        <v>257536</v>
      </c>
      <c r="G277" s="566">
        <f>国基本分類県CT!K290</f>
        <v>382830</v>
      </c>
      <c r="H277" s="544">
        <v>370832</v>
      </c>
      <c r="I277" s="820">
        <f t="shared" si="8"/>
        <v>155.19229964427706</v>
      </c>
      <c r="J277" s="867">
        <f t="shared" si="9"/>
        <v>131882</v>
      </c>
      <c r="K277" s="846"/>
    </row>
    <row r="278" spans="1:11" ht="15" customHeight="1">
      <c r="A278" s="827" t="s">
        <v>2632</v>
      </c>
      <c r="B278" s="562" t="s">
        <v>1791</v>
      </c>
      <c r="C278" s="838" t="s">
        <v>603</v>
      </c>
      <c r="D278" s="569">
        <f>国基本分類県CT!D291</f>
        <v>267146</v>
      </c>
      <c r="E278" s="569">
        <f>国基本分類県CT!E291</f>
        <v>184619</v>
      </c>
      <c r="F278" s="569">
        <f>国基本分類県CT!F291</f>
        <v>175377</v>
      </c>
      <c r="G278" s="566">
        <f>国基本分類県CT!K291</f>
        <v>113359</v>
      </c>
      <c r="H278" s="544">
        <v>269441</v>
      </c>
      <c r="I278" s="820">
        <f t="shared" si="8"/>
        <v>100.85908080225794</v>
      </c>
      <c r="J278" s="867">
        <f t="shared" si="9"/>
        <v>2295</v>
      </c>
      <c r="K278" s="846"/>
    </row>
    <row r="279" spans="1:11" ht="15" customHeight="1">
      <c r="A279" s="839" t="s">
        <v>2638</v>
      </c>
      <c r="B279" s="598" t="s">
        <v>1563</v>
      </c>
      <c r="C279" s="840" t="s">
        <v>2639</v>
      </c>
      <c r="D279" s="599">
        <f>国基本分類県CT!D292</f>
        <v>234783.06922101369</v>
      </c>
      <c r="E279" s="599">
        <f>国基本分類県CT!E292</f>
        <v>175596</v>
      </c>
      <c r="F279" s="599">
        <f>国基本分類県CT!F292</f>
        <v>205323</v>
      </c>
      <c r="G279" s="581">
        <f>国基本分類県CT!K292</f>
        <v>273626</v>
      </c>
      <c r="H279" s="600">
        <v>210585</v>
      </c>
      <c r="I279" s="873">
        <f t="shared" si="8"/>
        <v>89.693435177715159</v>
      </c>
      <c r="J279" s="869">
        <f t="shared" si="9"/>
        <v>-24198.069221013691</v>
      </c>
      <c r="K279" s="846"/>
    </row>
    <row r="280" spans="1:11" ht="15" customHeight="1">
      <c r="A280" s="827" t="s">
        <v>2640</v>
      </c>
      <c r="B280" s="562" t="s">
        <v>1563</v>
      </c>
      <c r="C280" s="563" t="s">
        <v>604</v>
      </c>
      <c r="D280" s="569">
        <f>国基本分類県CT!D293</f>
        <v>86204</v>
      </c>
      <c r="E280" s="569">
        <f>国基本分類県CT!E293</f>
        <v>72050</v>
      </c>
      <c r="F280" s="569">
        <f>国基本分類県CT!F293</f>
        <v>70719</v>
      </c>
      <c r="G280" s="566">
        <f>国基本分類県CT!K293</f>
        <v>76427</v>
      </c>
      <c r="H280" s="544">
        <v>82912</v>
      </c>
      <c r="I280" s="820">
        <f t="shared" si="8"/>
        <v>96.18115168669668</v>
      </c>
      <c r="J280" s="867">
        <f t="shared" si="9"/>
        <v>-3292</v>
      </c>
      <c r="K280" s="846"/>
    </row>
    <row r="281" spans="1:11" ht="15" customHeight="1">
      <c r="A281" s="839" t="s">
        <v>2641</v>
      </c>
      <c r="B281" s="598" t="s">
        <v>1563</v>
      </c>
      <c r="C281" s="840" t="s">
        <v>605</v>
      </c>
      <c r="D281" s="599">
        <f>国基本分類県CT!D294</f>
        <v>26870</v>
      </c>
      <c r="E281" s="599">
        <f>国基本分類県CT!E294</f>
        <v>9968</v>
      </c>
      <c r="F281" s="599">
        <f>国基本分類県CT!F294</f>
        <v>6824</v>
      </c>
      <c r="G281" s="581">
        <f>国基本分類県CT!K294</f>
        <v>4008</v>
      </c>
      <c r="H281" s="600">
        <v>5854</v>
      </c>
      <c r="I281" s="873">
        <f t="shared" si="8"/>
        <v>21.786378861183476</v>
      </c>
      <c r="J281" s="869">
        <f t="shared" si="9"/>
        <v>-21016</v>
      </c>
      <c r="K281" s="846"/>
    </row>
    <row r="282" spans="1:11" ht="15" customHeight="1">
      <c r="A282" s="829" t="s">
        <v>2642</v>
      </c>
      <c r="B282" s="523" t="s">
        <v>2304</v>
      </c>
      <c r="C282" s="828" t="s">
        <v>620</v>
      </c>
      <c r="D282" s="569">
        <f>国基本分類県CT!D295</f>
        <v>18850</v>
      </c>
      <c r="E282" s="569">
        <f>国基本分類県CT!E295</f>
        <v>15756</v>
      </c>
      <c r="F282" s="569">
        <f>国基本分類県CT!F295</f>
        <v>16654</v>
      </c>
      <c r="G282" s="566">
        <f>国基本分類県CT!K295</f>
        <v>1507</v>
      </c>
      <c r="H282" s="544">
        <v>657</v>
      </c>
      <c r="I282" s="820">
        <f t="shared" si="8"/>
        <v>3.4854111405835546</v>
      </c>
      <c r="J282" s="867">
        <f t="shared" si="9"/>
        <v>-18193</v>
      </c>
      <c r="K282" s="846"/>
    </row>
    <row r="283" spans="1:11" ht="15" customHeight="1">
      <c r="A283" s="827" t="s">
        <v>2642</v>
      </c>
      <c r="B283" s="530" t="s">
        <v>2375</v>
      </c>
      <c r="C283" s="563" t="s">
        <v>2649</v>
      </c>
      <c r="D283" s="580"/>
      <c r="E283" s="580"/>
      <c r="F283" s="580"/>
      <c r="G283" s="566">
        <f>国基本分類県CT!K296</f>
        <v>23511</v>
      </c>
      <c r="H283" s="544">
        <v>36987</v>
      </c>
      <c r="I283" s="871" t="s">
        <v>4375</v>
      </c>
      <c r="J283" s="867">
        <f t="shared" si="9"/>
        <v>36987</v>
      </c>
      <c r="K283" s="846"/>
    </row>
    <row r="284" spans="1:11" ht="15" customHeight="1">
      <c r="A284" s="830" t="s">
        <v>2642</v>
      </c>
      <c r="B284" s="524" t="s">
        <v>441</v>
      </c>
      <c r="C284" s="831" t="s">
        <v>2650</v>
      </c>
      <c r="D284" s="602">
        <f>国基本分類県CT!D297</f>
        <v>135111</v>
      </c>
      <c r="E284" s="602">
        <f>国基本分類県CT!E297</f>
        <v>107510</v>
      </c>
      <c r="F284" s="602">
        <f>国基本分類県CT!F297</f>
        <v>118158</v>
      </c>
      <c r="G284" s="591">
        <f>国基本分類県CT!K297</f>
        <v>63155</v>
      </c>
      <c r="H284" s="601">
        <v>74193</v>
      </c>
      <c r="I284" s="822">
        <f t="shared" si="8"/>
        <v>54.912627395252791</v>
      </c>
      <c r="J284" s="868">
        <f t="shared" si="9"/>
        <v>-60918</v>
      </c>
      <c r="K284" s="845"/>
    </row>
    <row r="285" spans="1:11" ht="15" customHeight="1">
      <c r="A285" s="827" t="s">
        <v>2651</v>
      </c>
      <c r="B285" s="530" t="s">
        <v>1563</v>
      </c>
      <c r="C285" s="563" t="s">
        <v>2652</v>
      </c>
      <c r="D285" s="569">
        <f>国基本分類県CT!D298</f>
        <v>22123</v>
      </c>
      <c r="E285" s="569">
        <f>国基本分類県CT!E298</f>
        <v>19363</v>
      </c>
      <c r="F285" s="569">
        <f>国基本分類県CT!F298</f>
        <v>34420</v>
      </c>
      <c r="G285" s="566">
        <f>国基本分類県CT!K298</f>
        <v>16355</v>
      </c>
      <c r="H285" s="544">
        <v>15697</v>
      </c>
      <c r="I285" s="820">
        <f t="shared" si="8"/>
        <v>70.953306513583144</v>
      </c>
      <c r="J285" s="867">
        <f t="shared" si="9"/>
        <v>-6426</v>
      </c>
      <c r="K285" s="846" t="s">
        <v>4809</v>
      </c>
    </row>
    <row r="286" spans="1:11" ht="15" customHeight="1">
      <c r="A286" s="839" t="s">
        <v>2656</v>
      </c>
      <c r="B286" s="535" t="s">
        <v>1563</v>
      </c>
      <c r="C286" s="840" t="s">
        <v>2657</v>
      </c>
      <c r="D286" s="599">
        <f>国基本分類県CT!D299</f>
        <v>315113</v>
      </c>
      <c r="E286" s="599">
        <f>国基本分類県CT!E299</f>
        <v>207864</v>
      </c>
      <c r="F286" s="599">
        <f>国基本分類県CT!F299</f>
        <v>286691</v>
      </c>
      <c r="G286" s="581">
        <f>国基本分類県CT!K299</f>
        <v>335446</v>
      </c>
      <c r="H286" s="600">
        <v>344440</v>
      </c>
      <c r="I286" s="873">
        <f t="shared" si="8"/>
        <v>109.30682009310945</v>
      </c>
      <c r="J286" s="869">
        <f t="shared" si="9"/>
        <v>29327</v>
      </c>
      <c r="K286" s="846"/>
    </row>
    <row r="287" spans="1:11" ht="15" customHeight="1">
      <c r="A287" s="827" t="s">
        <v>2658</v>
      </c>
      <c r="B287" s="530" t="s">
        <v>2304</v>
      </c>
      <c r="C287" s="563" t="s">
        <v>613</v>
      </c>
      <c r="D287" s="569">
        <f>国基本分類県CT!D300</f>
        <v>26444</v>
      </c>
      <c r="E287" s="569">
        <f>国基本分類県CT!E300</f>
        <v>19278</v>
      </c>
      <c r="F287" s="569">
        <f>国基本分類県CT!F300</f>
        <v>18467</v>
      </c>
      <c r="G287" s="566">
        <f>国基本分類県CT!K300</f>
        <v>13633</v>
      </c>
      <c r="H287" s="544">
        <v>17698</v>
      </c>
      <c r="I287" s="820">
        <f t="shared" si="8"/>
        <v>66.926334896384816</v>
      </c>
      <c r="J287" s="867">
        <f t="shared" si="9"/>
        <v>-8746</v>
      </c>
      <c r="K287" s="846"/>
    </row>
    <row r="288" spans="1:11" ht="15" customHeight="1">
      <c r="A288" s="832" t="s">
        <v>2660</v>
      </c>
      <c r="B288" s="525" t="s">
        <v>2304</v>
      </c>
      <c r="C288" s="833" t="s">
        <v>2662</v>
      </c>
      <c r="D288" s="593">
        <f>国基本分類県CT!D301</f>
        <v>25791</v>
      </c>
      <c r="E288" s="593">
        <f>国基本分類県CT!E301</f>
        <v>17214</v>
      </c>
      <c r="F288" s="593">
        <f>国基本分類県CT!F301</f>
        <v>16413</v>
      </c>
      <c r="G288" s="589">
        <f>国基本分類県CT!K301</f>
        <v>15727</v>
      </c>
      <c r="H288" s="594">
        <v>21616</v>
      </c>
      <c r="I288" s="821">
        <f t="shared" si="8"/>
        <v>83.812182544298395</v>
      </c>
      <c r="J288" s="870">
        <f t="shared" si="9"/>
        <v>-4175</v>
      </c>
      <c r="K288" s="846"/>
    </row>
    <row r="289" spans="1:11" ht="15" customHeight="1">
      <c r="A289" s="827" t="s">
        <v>2660</v>
      </c>
      <c r="B289" s="562" t="s">
        <v>2321</v>
      </c>
      <c r="C289" s="563" t="s">
        <v>2663</v>
      </c>
      <c r="D289" s="569">
        <f>国基本分類県CT!D302</f>
        <v>3063</v>
      </c>
      <c r="E289" s="569">
        <f>国基本分類県CT!E302</f>
        <v>1412</v>
      </c>
      <c r="F289" s="569">
        <f>国基本分類県CT!F302</f>
        <v>865</v>
      </c>
      <c r="G289" s="566">
        <f>国基本分類県CT!K302</f>
        <v>1144</v>
      </c>
      <c r="H289" s="544">
        <v>871</v>
      </c>
      <c r="I289" s="820">
        <f t="shared" si="8"/>
        <v>28.436173685928829</v>
      </c>
      <c r="J289" s="867">
        <f t="shared" si="9"/>
        <v>-2192</v>
      </c>
      <c r="K289" s="846"/>
    </row>
    <row r="290" spans="1:11" ht="15" customHeight="1">
      <c r="A290" s="827" t="s">
        <v>2660</v>
      </c>
      <c r="B290" s="562" t="s">
        <v>2333</v>
      </c>
      <c r="C290" s="563" t="s">
        <v>756</v>
      </c>
      <c r="D290" s="569">
        <f>国基本分類県CT!D303</f>
        <v>1057</v>
      </c>
      <c r="E290" s="569">
        <f>国基本分類県CT!E303</f>
        <v>1263</v>
      </c>
      <c r="F290" s="569">
        <f>国基本分類県CT!F303</f>
        <v>1021</v>
      </c>
      <c r="G290" s="566">
        <f>国基本分類県CT!K303</f>
        <v>599</v>
      </c>
      <c r="H290" s="544">
        <v>140</v>
      </c>
      <c r="I290" s="820">
        <f t="shared" si="8"/>
        <v>13.245033112582782</v>
      </c>
      <c r="J290" s="867">
        <f t="shared" si="9"/>
        <v>-917</v>
      </c>
      <c r="K290" s="846"/>
    </row>
    <row r="291" spans="1:11" ht="15" customHeight="1">
      <c r="A291" s="827" t="s">
        <v>2660</v>
      </c>
      <c r="B291" s="562" t="s">
        <v>2665</v>
      </c>
      <c r="C291" s="563" t="s">
        <v>2666</v>
      </c>
      <c r="D291" s="569">
        <f>国基本分類県CT!D304</f>
        <v>10613</v>
      </c>
      <c r="E291" s="569">
        <f>国基本分類県CT!E304</f>
        <v>6308</v>
      </c>
      <c r="F291" s="569">
        <f>国基本分類県CT!F304</f>
        <v>1579</v>
      </c>
      <c r="G291" s="566">
        <f>国基本分類県CT!K304</f>
        <v>915</v>
      </c>
      <c r="H291" s="544">
        <v>626</v>
      </c>
      <c r="I291" s="820">
        <f t="shared" si="8"/>
        <v>5.8984264581174033</v>
      </c>
      <c r="J291" s="867">
        <f t="shared" si="9"/>
        <v>-9987</v>
      </c>
      <c r="K291" s="846"/>
    </row>
    <row r="292" spans="1:11" ht="15" customHeight="1">
      <c r="A292" s="830" t="s">
        <v>2660</v>
      </c>
      <c r="B292" s="524" t="s">
        <v>2336</v>
      </c>
      <c r="C292" s="831" t="s">
        <v>2668</v>
      </c>
      <c r="D292" s="602">
        <f>国基本分類県CT!D296</f>
        <v>47379</v>
      </c>
      <c r="E292" s="602">
        <f>国基本分類県CT!E296</f>
        <v>36604</v>
      </c>
      <c r="F292" s="602">
        <f>国基本分類県CT!F296</f>
        <v>41434</v>
      </c>
      <c r="G292" s="591">
        <f>国基本分類県CT!K305</f>
        <v>2433</v>
      </c>
      <c r="H292" s="601">
        <v>11038</v>
      </c>
      <c r="I292" s="822">
        <f t="shared" si="8"/>
        <v>23.297241393866479</v>
      </c>
      <c r="J292" s="868">
        <f t="shared" si="9"/>
        <v>-36341</v>
      </c>
      <c r="K292" s="846"/>
    </row>
    <row r="293" spans="1:11" ht="15" customHeight="1">
      <c r="A293" s="829" t="s">
        <v>2669</v>
      </c>
      <c r="B293" s="523" t="s">
        <v>1563</v>
      </c>
      <c r="C293" s="828" t="s">
        <v>609</v>
      </c>
      <c r="D293" s="569">
        <f>国基本分類県CT!D306</f>
        <v>127598</v>
      </c>
      <c r="E293" s="569">
        <f>国基本分類県CT!E306</f>
        <v>115586</v>
      </c>
      <c r="F293" s="569">
        <f>国基本分類県CT!F306</f>
        <v>111587</v>
      </c>
      <c r="G293" s="566">
        <f>国基本分類県CT!K306</f>
        <v>70047</v>
      </c>
      <c r="H293" s="544">
        <v>75293</v>
      </c>
      <c r="I293" s="820">
        <f t="shared" si="8"/>
        <v>59.007978181476197</v>
      </c>
      <c r="J293" s="867">
        <f t="shared" si="9"/>
        <v>-52305</v>
      </c>
      <c r="K293" s="846"/>
    </row>
    <row r="294" spans="1:11" ht="15" customHeight="1">
      <c r="A294" s="827" t="s">
        <v>2669</v>
      </c>
      <c r="B294" s="562" t="s">
        <v>2453</v>
      </c>
      <c r="C294" s="563" t="s">
        <v>2675</v>
      </c>
      <c r="D294" s="569">
        <f>国基本分類県CT!D307</f>
        <v>9542</v>
      </c>
      <c r="E294" s="569">
        <f>国基本分類県CT!E307</f>
        <v>8343</v>
      </c>
      <c r="F294" s="569">
        <f>国基本分類県CT!F307</f>
        <v>13526</v>
      </c>
      <c r="G294" s="566">
        <f>国基本分類県CT!K307</f>
        <v>7447</v>
      </c>
      <c r="H294" s="544">
        <v>13262</v>
      </c>
      <c r="I294" s="820">
        <f t="shared" si="8"/>
        <v>138.98553762313981</v>
      </c>
      <c r="J294" s="867">
        <f t="shared" si="9"/>
        <v>3720</v>
      </c>
      <c r="K294" s="846"/>
    </row>
    <row r="295" spans="1:11" ht="15" customHeight="1">
      <c r="A295" s="827" t="s">
        <v>2669</v>
      </c>
      <c r="B295" s="562" t="s">
        <v>2676</v>
      </c>
      <c r="C295" s="563" t="s">
        <v>2677</v>
      </c>
      <c r="D295" s="569">
        <f>国基本分類県CT!D308</f>
        <v>25975</v>
      </c>
      <c r="E295" s="569">
        <f>国基本分類県CT!E308</f>
        <v>30148</v>
      </c>
      <c r="F295" s="569">
        <f>国基本分類県CT!F308</f>
        <v>35696</v>
      </c>
      <c r="G295" s="566">
        <f>国基本分類県CT!K308</f>
        <v>19195</v>
      </c>
      <c r="H295" s="544">
        <v>35491</v>
      </c>
      <c r="I295" s="820">
        <f t="shared" si="8"/>
        <v>136.63522617901828</v>
      </c>
      <c r="J295" s="867">
        <f t="shared" si="9"/>
        <v>9516</v>
      </c>
      <c r="K295" s="846"/>
    </row>
    <row r="296" spans="1:11" ht="15" customHeight="1">
      <c r="A296" s="834" t="s">
        <v>2678</v>
      </c>
      <c r="B296" s="526" t="s">
        <v>1563</v>
      </c>
      <c r="C296" s="835" t="s">
        <v>611</v>
      </c>
      <c r="D296" s="593">
        <f>国基本分類県CT!D309</f>
        <v>42279</v>
      </c>
      <c r="E296" s="593">
        <f>国基本分類県CT!E309</f>
        <v>51842</v>
      </c>
      <c r="F296" s="593">
        <f>国基本分類県CT!F309</f>
        <v>68776</v>
      </c>
      <c r="G296" s="589">
        <f>国基本分類県CT!K309</f>
        <v>49959</v>
      </c>
      <c r="H296" s="594">
        <v>58606</v>
      </c>
      <c r="I296" s="821">
        <f t="shared" si="8"/>
        <v>138.6172804465574</v>
      </c>
      <c r="J296" s="870">
        <f t="shared" si="9"/>
        <v>16327</v>
      </c>
      <c r="K296" s="846"/>
    </row>
    <row r="297" spans="1:11" ht="15" customHeight="1">
      <c r="A297" s="836" t="s">
        <v>2678</v>
      </c>
      <c r="B297" s="527" t="s">
        <v>2453</v>
      </c>
      <c r="C297" s="837" t="s">
        <v>612</v>
      </c>
      <c r="D297" s="569">
        <f>国基本分類県CT!D310</f>
        <v>63965</v>
      </c>
      <c r="E297" s="569">
        <f>国基本分類県CT!E310</f>
        <v>35897</v>
      </c>
      <c r="F297" s="569">
        <f>国基本分類県CT!F310</f>
        <v>54842</v>
      </c>
      <c r="G297" s="566">
        <f>国基本分類県CT!K310</f>
        <v>47317</v>
      </c>
      <c r="H297" s="544">
        <v>57292</v>
      </c>
      <c r="I297" s="820">
        <f t="shared" si="8"/>
        <v>89.567732353630888</v>
      </c>
      <c r="J297" s="867">
        <f t="shared" si="9"/>
        <v>-6673</v>
      </c>
      <c r="K297" s="846"/>
    </row>
    <row r="298" spans="1:11" ht="15" customHeight="1">
      <c r="A298" s="841" t="s">
        <v>2678</v>
      </c>
      <c r="B298" s="529" t="s">
        <v>2389</v>
      </c>
      <c r="C298" s="842" t="s">
        <v>607</v>
      </c>
      <c r="D298" s="596">
        <f>国基本分類県CT!D311</f>
        <v>60918</v>
      </c>
      <c r="E298" s="596">
        <f>国基本分類県CT!E311</f>
        <v>64956</v>
      </c>
      <c r="F298" s="596">
        <f>国基本分類県CT!F311</f>
        <v>48059</v>
      </c>
      <c r="G298" s="591">
        <f>国基本分類県CT!K311</f>
        <v>52811</v>
      </c>
      <c r="H298" s="601">
        <v>45515</v>
      </c>
      <c r="I298" s="822">
        <f t="shared" si="8"/>
        <v>74.715190912374013</v>
      </c>
      <c r="J298" s="868">
        <f t="shared" si="9"/>
        <v>-15403</v>
      </c>
      <c r="K298" s="846"/>
    </row>
    <row r="299" spans="1:11" ht="15" customHeight="1">
      <c r="A299" s="827" t="s">
        <v>2682</v>
      </c>
      <c r="B299" s="562" t="s">
        <v>2304</v>
      </c>
      <c r="C299" s="563" t="s">
        <v>614</v>
      </c>
      <c r="D299" s="569">
        <f>国基本分類県CT!D312</f>
        <v>3071</v>
      </c>
      <c r="E299" s="569">
        <f>国基本分類県CT!E312</f>
        <v>4497</v>
      </c>
      <c r="F299" s="569">
        <f>国基本分類県CT!F312</f>
        <v>20723</v>
      </c>
      <c r="G299" s="566">
        <f>国基本分類県CT!K312</f>
        <v>9723</v>
      </c>
      <c r="H299" s="544">
        <v>25634</v>
      </c>
      <c r="I299" s="820">
        <f t="shared" si="8"/>
        <v>834.71182025398889</v>
      </c>
      <c r="J299" s="867">
        <f t="shared" si="9"/>
        <v>22563</v>
      </c>
      <c r="K299" s="846"/>
    </row>
    <row r="300" spans="1:11" ht="15" customHeight="1">
      <c r="A300" s="834" t="s">
        <v>2683</v>
      </c>
      <c r="B300" s="526" t="s">
        <v>1563</v>
      </c>
      <c r="C300" s="835" t="s">
        <v>618</v>
      </c>
      <c r="D300" s="593">
        <f>国基本分類県CT!D313</f>
        <v>37392</v>
      </c>
      <c r="E300" s="593">
        <f>国基本分類県CT!E313</f>
        <v>41659</v>
      </c>
      <c r="F300" s="593">
        <f>国基本分類県CT!F313</f>
        <v>53392</v>
      </c>
      <c r="G300" s="589">
        <f>国基本分類県CT!K313</f>
        <v>25995</v>
      </c>
      <c r="H300" s="594">
        <v>32070</v>
      </c>
      <c r="I300" s="821">
        <f t="shared" si="8"/>
        <v>85.767008985879329</v>
      </c>
      <c r="J300" s="870">
        <f t="shared" si="9"/>
        <v>-5322</v>
      </c>
      <c r="K300" s="846"/>
    </row>
    <row r="301" spans="1:11" ht="15" customHeight="1">
      <c r="A301" s="836" t="s">
        <v>2683</v>
      </c>
      <c r="B301" s="527" t="s">
        <v>2453</v>
      </c>
      <c r="C301" s="837" t="s">
        <v>2110</v>
      </c>
      <c r="D301" s="569">
        <f>国基本分類県CT!D314</f>
        <v>4230</v>
      </c>
      <c r="E301" s="569">
        <f>国基本分類県CT!E314</f>
        <v>3378</v>
      </c>
      <c r="F301" s="569">
        <f>国基本分類県CT!F314</f>
        <v>3699</v>
      </c>
      <c r="G301" s="566">
        <f>国基本分類県CT!K314</f>
        <v>3234</v>
      </c>
      <c r="H301" s="544">
        <v>4103</v>
      </c>
      <c r="I301" s="820">
        <f t="shared" si="8"/>
        <v>96.997635933806151</v>
      </c>
      <c r="J301" s="867">
        <f t="shared" si="9"/>
        <v>-127</v>
      </c>
      <c r="K301" s="846"/>
    </row>
    <row r="302" spans="1:11" ht="15" customHeight="1">
      <c r="A302" s="836" t="s">
        <v>2683</v>
      </c>
      <c r="B302" s="527" t="s">
        <v>2389</v>
      </c>
      <c r="C302" s="837" t="s">
        <v>4154</v>
      </c>
      <c r="D302" s="569">
        <f>国基本分類県CT!D315</f>
        <v>20457</v>
      </c>
      <c r="E302" s="569">
        <f>国基本分類県CT!E315</f>
        <v>25674</v>
      </c>
      <c r="F302" s="569">
        <f>国基本分類県CT!F315</f>
        <v>42144</v>
      </c>
      <c r="G302" s="566">
        <f>国基本分類県CT!K315</f>
        <v>40609</v>
      </c>
      <c r="H302" s="544">
        <v>59329</v>
      </c>
      <c r="I302" s="820">
        <f t="shared" si="8"/>
        <v>290.01808671848266</v>
      </c>
      <c r="J302" s="867">
        <f t="shared" si="9"/>
        <v>38872</v>
      </c>
      <c r="K302" s="846"/>
    </row>
    <row r="303" spans="1:11" ht="15" customHeight="1">
      <c r="A303" s="841" t="s">
        <v>2683</v>
      </c>
      <c r="B303" s="529" t="s">
        <v>441</v>
      </c>
      <c r="C303" s="842" t="s">
        <v>2687</v>
      </c>
      <c r="D303" s="596">
        <f>国基本分類県CT!D316</f>
        <v>56125</v>
      </c>
      <c r="E303" s="596">
        <f>国基本分類県CT!E316</f>
        <v>51996</v>
      </c>
      <c r="F303" s="596">
        <f>国基本分類県CT!F316</f>
        <v>48098</v>
      </c>
      <c r="G303" s="591">
        <f>国基本分類県CT!K316</f>
        <v>51642</v>
      </c>
      <c r="H303" s="601">
        <v>44580</v>
      </c>
      <c r="I303" s="822">
        <f t="shared" si="8"/>
        <v>79.429844097995556</v>
      </c>
      <c r="J303" s="868">
        <f t="shared" si="9"/>
        <v>-11545</v>
      </c>
      <c r="K303" s="845"/>
    </row>
    <row r="304" spans="1:11" ht="15" customHeight="1">
      <c r="A304" s="834" t="s">
        <v>1251</v>
      </c>
      <c r="B304" s="526" t="s">
        <v>1563</v>
      </c>
      <c r="C304" s="835" t="s">
        <v>621</v>
      </c>
      <c r="D304" s="593">
        <f>国基本分類県CT!D317</f>
        <v>446</v>
      </c>
      <c r="E304" s="593">
        <f>国基本分類県CT!E317</f>
        <v>187</v>
      </c>
      <c r="F304" s="593">
        <f>国基本分類県CT!F317</f>
        <v>13303</v>
      </c>
      <c r="G304" s="589">
        <f>国基本分類県CT!K317</f>
        <v>1256</v>
      </c>
      <c r="H304" s="594">
        <v>882</v>
      </c>
      <c r="I304" s="821">
        <f t="shared" si="8"/>
        <v>197.75784753363229</v>
      </c>
      <c r="J304" s="870">
        <f t="shared" si="9"/>
        <v>436</v>
      </c>
      <c r="K304" s="846" t="s">
        <v>2690</v>
      </c>
    </row>
    <row r="305" spans="1:11" ht="15" customHeight="1">
      <c r="A305" s="827" t="s">
        <v>2688</v>
      </c>
      <c r="B305" s="562" t="s">
        <v>2454</v>
      </c>
      <c r="C305" s="838" t="s">
        <v>622</v>
      </c>
      <c r="D305" s="569">
        <f>国基本分類県CT!D318</f>
        <v>48458</v>
      </c>
      <c r="E305" s="569">
        <f>国基本分類県CT!E318</f>
        <v>63959</v>
      </c>
      <c r="F305" s="569">
        <f>国基本分類県CT!F318</f>
        <v>50353</v>
      </c>
      <c r="G305" s="566">
        <f>国基本分類県CT!K318</f>
        <v>28858</v>
      </c>
      <c r="H305" s="544">
        <v>108308</v>
      </c>
      <c r="I305" s="820">
        <f t="shared" si="8"/>
        <v>223.50901811878327</v>
      </c>
      <c r="J305" s="867">
        <f t="shared" si="9"/>
        <v>59850</v>
      </c>
      <c r="K305" s="846"/>
    </row>
    <row r="306" spans="1:11" ht="15" customHeight="1">
      <c r="A306" s="832" t="s">
        <v>1253</v>
      </c>
      <c r="B306" s="525" t="s">
        <v>1563</v>
      </c>
      <c r="C306" s="833" t="s">
        <v>623</v>
      </c>
      <c r="D306" s="593">
        <f>国基本分類県CT!D319</f>
        <v>17602</v>
      </c>
      <c r="E306" s="593">
        <f>国基本分類県CT!E319</f>
        <v>25805</v>
      </c>
      <c r="F306" s="593">
        <f>国基本分類県CT!F319</f>
        <v>34912</v>
      </c>
      <c r="G306" s="589">
        <f>国基本分類県CT!K319</f>
        <v>29177</v>
      </c>
      <c r="H306" s="594">
        <v>798</v>
      </c>
      <c r="I306" s="821">
        <f t="shared" si="8"/>
        <v>4.5335757300306785</v>
      </c>
      <c r="J306" s="870">
        <f t="shared" si="9"/>
        <v>-16804</v>
      </c>
      <c r="K306" s="846"/>
    </row>
    <row r="307" spans="1:11" ht="15" customHeight="1">
      <c r="A307" s="827" t="s">
        <v>1253</v>
      </c>
      <c r="B307" s="562" t="s">
        <v>1580</v>
      </c>
      <c r="C307" s="563" t="s">
        <v>624</v>
      </c>
      <c r="D307" s="569">
        <f>国基本分類県CT!D320</f>
        <v>7134</v>
      </c>
      <c r="E307" s="569">
        <f>国基本分類県CT!E320</f>
        <v>8691</v>
      </c>
      <c r="F307" s="569">
        <f>国基本分類県CT!F320</f>
        <v>8271</v>
      </c>
      <c r="G307" s="566">
        <f>国基本分類県CT!K320</f>
        <v>16046</v>
      </c>
      <c r="H307" s="544">
        <v>13695</v>
      </c>
      <c r="I307" s="820">
        <f t="shared" si="8"/>
        <v>191.96804037005887</v>
      </c>
      <c r="J307" s="867">
        <f t="shared" si="9"/>
        <v>6561</v>
      </c>
      <c r="K307" s="846"/>
    </row>
    <row r="308" spans="1:11" ht="15" customHeight="1">
      <c r="A308" s="830" t="s">
        <v>1253</v>
      </c>
      <c r="B308" s="524" t="s">
        <v>1655</v>
      </c>
      <c r="C308" s="831" t="s">
        <v>2694</v>
      </c>
      <c r="D308" s="596">
        <f>国基本分類県CT!D321</f>
        <v>17749</v>
      </c>
      <c r="E308" s="596">
        <f>国基本分類県CT!E321</f>
        <v>25170</v>
      </c>
      <c r="F308" s="596">
        <f>国基本分類県CT!F321</f>
        <v>58049</v>
      </c>
      <c r="G308" s="591">
        <f>国基本分類県CT!K321</f>
        <v>43867</v>
      </c>
      <c r="H308" s="601">
        <v>41747</v>
      </c>
      <c r="I308" s="822">
        <f t="shared" si="8"/>
        <v>235.20761733055383</v>
      </c>
      <c r="J308" s="868">
        <f t="shared" si="9"/>
        <v>23998</v>
      </c>
      <c r="K308" s="846"/>
    </row>
    <row r="309" spans="1:11" ht="15" customHeight="1">
      <c r="A309" s="827" t="s">
        <v>2695</v>
      </c>
      <c r="B309" s="530" t="s">
        <v>1563</v>
      </c>
      <c r="C309" s="563" t="s">
        <v>2696</v>
      </c>
      <c r="D309" s="569">
        <f>国基本分類県CT!D322+国基本分類県CT!D323</f>
        <v>39848</v>
      </c>
      <c r="E309" s="569">
        <f>国基本分類県CT!E322+国基本分類県CT!E323</f>
        <v>30228</v>
      </c>
      <c r="F309" s="569">
        <f>国基本分類県CT!F322+国基本分類県CT!F323</f>
        <v>35373</v>
      </c>
      <c r="G309" s="566">
        <f>国基本分類県CT!K322</f>
        <v>32182</v>
      </c>
      <c r="H309" s="544">
        <v>46691</v>
      </c>
      <c r="I309" s="820">
        <f t="shared" si="8"/>
        <v>117.1727564746035</v>
      </c>
      <c r="J309" s="867">
        <f t="shared" si="9"/>
        <v>6843</v>
      </c>
      <c r="K309" s="846"/>
    </row>
    <row r="310" spans="1:11" ht="15" customHeight="1">
      <c r="A310" s="839" t="s">
        <v>2697</v>
      </c>
      <c r="B310" s="535" t="s">
        <v>2304</v>
      </c>
      <c r="C310" s="840" t="s">
        <v>648</v>
      </c>
      <c r="D310" s="599">
        <f>国基本分類県CT!D324</f>
        <v>11508</v>
      </c>
      <c r="E310" s="599">
        <f>国基本分類県CT!E324</f>
        <v>13362</v>
      </c>
      <c r="F310" s="599">
        <f>国基本分類県CT!F324</f>
        <v>13699</v>
      </c>
      <c r="G310" s="581">
        <f>国基本分類県CT!K324</f>
        <v>25565</v>
      </c>
      <c r="H310" s="600">
        <v>18467</v>
      </c>
      <c r="I310" s="873">
        <f t="shared" si="8"/>
        <v>160.47097671185261</v>
      </c>
      <c r="J310" s="869">
        <f t="shared" si="9"/>
        <v>6959</v>
      </c>
      <c r="K310" s="846"/>
    </row>
    <row r="311" spans="1:11" ht="15" customHeight="1">
      <c r="A311" s="827" t="s">
        <v>2698</v>
      </c>
      <c r="B311" s="530" t="s">
        <v>1563</v>
      </c>
      <c r="C311" s="563" t="s">
        <v>2699</v>
      </c>
      <c r="D311" s="569">
        <f>国基本分類県CT!D325+国基本分類県CT!D326</f>
        <v>6692</v>
      </c>
      <c r="E311" s="569">
        <f>国基本分類県CT!E325+国基本分類県CT!E326</f>
        <v>9660</v>
      </c>
      <c r="F311" s="569">
        <f>国基本分類県CT!F325+国基本分類県CT!F326</f>
        <v>3907</v>
      </c>
      <c r="G311" s="566">
        <f>国基本分類県CT!K325</f>
        <v>2353</v>
      </c>
      <c r="H311" s="544">
        <v>1379</v>
      </c>
      <c r="I311" s="820">
        <f t="shared" si="8"/>
        <v>20.606694560669457</v>
      </c>
      <c r="J311" s="867">
        <f t="shared" si="9"/>
        <v>-5313</v>
      </c>
      <c r="K311" s="846"/>
    </row>
    <row r="312" spans="1:11" ht="15" customHeight="1">
      <c r="A312" s="839" t="s">
        <v>2700</v>
      </c>
      <c r="B312" s="598" t="s">
        <v>2304</v>
      </c>
      <c r="C312" s="840" t="s">
        <v>655</v>
      </c>
      <c r="D312" s="599">
        <f>国基本分類県CT!D327</f>
        <v>7076</v>
      </c>
      <c r="E312" s="599">
        <f>国基本分類県CT!E327</f>
        <v>4953</v>
      </c>
      <c r="F312" s="599">
        <f>国基本分類県CT!F327</f>
        <v>7182</v>
      </c>
      <c r="G312" s="581">
        <f>国基本分類県CT!K327</f>
        <v>1709</v>
      </c>
      <c r="H312" s="600">
        <v>2070</v>
      </c>
      <c r="I312" s="873">
        <f t="shared" si="8"/>
        <v>29.253815715093275</v>
      </c>
      <c r="J312" s="869">
        <f t="shared" si="9"/>
        <v>-5006</v>
      </c>
      <c r="K312" s="845"/>
    </row>
    <row r="313" spans="1:11" ht="15" customHeight="1">
      <c r="A313" s="829" t="s">
        <v>2701</v>
      </c>
      <c r="B313" s="532" t="s">
        <v>3516</v>
      </c>
      <c r="C313" s="828" t="s">
        <v>803</v>
      </c>
      <c r="D313" s="569">
        <f>国基本分類県CT!D329</f>
        <v>97532</v>
      </c>
      <c r="E313" s="569">
        <f>国基本分類県CT!E329</f>
        <v>137173</v>
      </c>
      <c r="F313" s="569">
        <f>国基本分類県CT!F329</f>
        <v>126637</v>
      </c>
      <c r="G313" s="566">
        <f>国基本分類県CT!K329</f>
        <v>101911</v>
      </c>
      <c r="H313" s="544">
        <v>102843</v>
      </c>
      <c r="I313" s="820">
        <f t="shared" si="8"/>
        <v>105.44539228150759</v>
      </c>
      <c r="J313" s="867">
        <f t="shared" si="9"/>
        <v>5311</v>
      </c>
      <c r="K313" s="846" t="s">
        <v>2705</v>
      </c>
    </row>
    <row r="314" spans="1:11" ht="15" customHeight="1">
      <c r="A314" s="827" t="s">
        <v>2701</v>
      </c>
      <c r="B314" s="530" t="s">
        <v>2453</v>
      </c>
      <c r="C314" s="563" t="s">
        <v>2706</v>
      </c>
      <c r="D314" s="569">
        <f>国基本分類県CT!D330</f>
        <v>50330</v>
      </c>
      <c r="E314" s="569">
        <f>国基本分類県CT!E330</f>
        <v>95708</v>
      </c>
      <c r="F314" s="569">
        <f>国基本分類県CT!F330</f>
        <v>30043</v>
      </c>
      <c r="G314" s="566">
        <f>国基本分類県CT!K330</f>
        <v>34970</v>
      </c>
      <c r="H314" s="544">
        <v>25936</v>
      </c>
      <c r="I314" s="820">
        <f t="shared" si="8"/>
        <v>51.531889529107886</v>
      </c>
      <c r="J314" s="867">
        <f t="shared" si="9"/>
        <v>-24394</v>
      </c>
      <c r="K314" s="846"/>
    </row>
    <row r="315" spans="1:11" ht="15" customHeight="1">
      <c r="A315" s="829" t="s">
        <v>2701</v>
      </c>
      <c r="B315" s="532" t="s">
        <v>2676</v>
      </c>
      <c r="C315" s="828" t="s">
        <v>2708</v>
      </c>
      <c r="D315" s="580"/>
      <c r="E315" s="580"/>
      <c r="F315" s="580"/>
      <c r="G315" s="566">
        <f>国基本分類県CT!K331</f>
        <v>2214</v>
      </c>
      <c r="H315" s="864">
        <v>0</v>
      </c>
      <c r="I315" s="871" t="s">
        <v>4375</v>
      </c>
      <c r="J315" s="867">
        <f t="shared" si="9"/>
        <v>0</v>
      </c>
      <c r="K315" s="846"/>
    </row>
    <row r="316" spans="1:11" ht="15" customHeight="1">
      <c r="A316" s="836" t="s">
        <v>1255</v>
      </c>
      <c r="B316" s="527" t="s">
        <v>3519</v>
      </c>
      <c r="C316" s="837" t="s">
        <v>2711</v>
      </c>
      <c r="D316" s="569">
        <f>国基本分類県CT!D332</f>
        <v>86410</v>
      </c>
      <c r="E316" s="569">
        <f>国基本分類県CT!E332</f>
        <v>134471</v>
      </c>
      <c r="F316" s="582">
        <f>国基本分類県CT!F332</f>
        <v>289455</v>
      </c>
      <c r="G316" s="566">
        <f>国基本分類県CT!K332</f>
        <v>64362</v>
      </c>
      <c r="H316" s="544">
        <v>91329</v>
      </c>
      <c r="I316" s="820">
        <f t="shared" si="8"/>
        <v>105.69262816803611</v>
      </c>
      <c r="J316" s="867">
        <f t="shared" si="9"/>
        <v>4919</v>
      </c>
      <c r="K316" s="846"/>
    </row>
    <row r="317" spans="1:11" ht="15" customHeight="1">
      <c r="A317" s="827" t="s">
        <v>1255</v>
      </c>
      <c r="B317" s="562" t="s">
        <v>3522</v>
      </c>
      <c r="C317" s="563" t="s">
        <v>3523</v>
      </c>
      <c r="D317" s="569">
        <f>国基本分類県CT!D328</f>
        <v>73334</v>
      </c>
      <c r="E317" s="569">
        <f>国基本分類県CT!E328</f>
        <v>53159</v>
      </c>
      <c r="F317" s="569">
        <f>国基本分類県CT!F328</f>
        <v>560</v>
      </c>
      <c r="G317" s="566">
        <f>国基本分類県CT!K328</f>
        <v>79748</v>
      </c>
      <c r="H317" s="864">
        <v>0</v>
      </c>
      <c r="I317" s="820">
        <f t="shared" si="8"/>
        <v>0</v>
      </c>
      <c r="J317" s="867">
        <f t="shared" si="9"/>
        <v>-73334</v>
      </c>
      <c r="K317" s="846"/>
    </row>
    <row r="318" spans="1:11" ht="15" customHeight="1">
      <c r="A318" s="834" t="s">
        <v>2712</v>
      </c>
      <c r="B318" s="534" t="s">
        <v>2304</v>
      </c>
      <c r="C318" s="835" t="s">
        <v>3525</v>
      </c>
      <c r="D318" s="859">
        <f>国基本分類県CT!D333</f>
        <v>0</v>
      </c>
      <c r="E318" s="593">
        <f>国基本分類県CT!E333</f>
        <v>216</v>
      </c>
      <c r="F318" s="859">
        <f>国基本分類県CT!F333</f>
        <v>0</v>
      </c>
      <c r="G318" s="860">
        <f>国基本分類県CT!K334</f>
        <v>0</v>
      </c>
      <c r="H318" s="861">
        <v>0</v>
      </c>
      <c r="I318" s="872" t="s">
        <v>4375</v>
      </c>
      <c r="J318" s="870">
        <f t="shared" si="9"/>
        <v>0</v>
      </c>
      <c r="K318" s="846"/>
    </row>
    <row r="319" spans="1:11" ht="15" customHeight="1">
      <c r="A319" s="836" t="s">
        <v>2712</v>
      </c>
      <c r="B319" s="527" t="s">
        <v>2453</v>
      </c>
      <c r="C319" s="837" t="s">
        <v>2715</v>
      </c>
      <c r="D319" s="580"/>
      <c r="E319" s="580"/>
      <c r="F319" s="580"/>
      <c r="G319" s="566">
        <f>国基本分類県CT!K335</f>
        <v>19717</v>
      </c>
      <c r="H319" s="544">
        <v>20969</v>
      </c>
      <c r="I319" s="871" t="s">
        <v>4375</v>
      </c>
      <c r="J319" s="867">
        <f t="shared" si="9"/>
        <v>20969</v>
      </c>
      <c r="K319" s="846"/>
    </row>
    <row r="320" spans="1:11" ht="15" customHeight="1">
      <c r="A320" s="841" t="s">
        <v>2712</v>
      </c>
      <c r="B320" s="529" t="s">
        <v>2454</v>
      </c>
      <c r="C320" s="842" t="s">
        <v>2717</v>
      </c>
      <c r="D320" s="596">
        <f>国基本分類県CT!D336</f>
        <v>131885</v>
      </c>
      <c r="E320" s="596">
        <f>国基本分類県CT!E336</f>
        <v>165339</v>
      </c>
      <c r="F320" s="596">
        <f>国基本分類県CT!F336</f>
        <v>339705</v>
      </c>
      <c r="G320" s="591">
        <f>国基本分類県CT!K336</f>
        <v>46195</v>
      </c>
      <c r="H320" s="601">
        <v>79183</v>
      </c>
      <c r="I320" s="822">
        <f t="shared" si="8"/>
        <v>60.039428289797925</v>
      </c>
      <c r="J320" s="868">
        <f t="shared" si="9"/>
        <v>-52702</v>
      </c>
      <c r="K320" s="845"/>
    </row>
    <row r="321" spans="1:11" ht="15" customHeight="1">
      <c r="A321" s="832" t="s">
        <v>2718</v>
      </c>
      <c r="B321" s="528" t="s">
        <v>1563</v>
      </c>
      <c r="C321" s="833" t="s">
        <v>809</v>
      </c>
      <c r="D321" s="593">
        <f>国基本分類県CT!D337</f>
        <v>29967</v>
      </c>
      <c r="E321" s="593">
        <f>国基本分類県CT!E337</f>
        <v>21361</v>
      </c>
      <c r="F321" s="593">
        <f>国基本分類県CT!F337</f>
        <v>41865</v>
      </c>
      <c r="G321" s="589">
        <f>国基本分類県CT!K337</f>
        <v>52715</v>
      </c>
      <c r="H321" s="594">
        <v>117846</v>
      </c>
      <c r="I321" s="821">
        <f t="shared" si="8"/>
        <v>393.25257783561921</v>
      </c>
      <c r="J321" s="870">
        <f t="shared" si="9"/>
        <v>87879</v>
      </c>
      <c r="K321" s="846" t="s">
        <v>4811</v>
      </c>
    </row>
    <row r="322" spans="1:11" ht="15" customHeight="1">
      <c r="A322" s="829" t="s">
        <v>2718</v>
      </c>
      <c r="B322" s="532" t="s">
        <v>2321</v>
      </c>
      <c r="C322" s="828" t="s">
        <v>810</v>
      </c>
      <c r="D322" s="569">
        <f>国基本分類県CT!D338</f>
        <v>26339</v>
      </c>
      <c r="E322" s="569">
        <f>国基本分類県CT!E338</f>
        <v>24631</v>
      </c>
      <c r="F322" s="569">
        <f>国基本分類県CT!F338</f>
        <v>32798</v>
      </c>
      <c r="G322" s="566">
        <f>国基本分類県CT!K338</f>
        <v>10329</v>
      </c>
      <c r="H322" s="544">
        <v>18138</v>
      </c>
      <c r="I322" s="820">
        <f t="shared" si="8"/>
        <v>68.863662249895597</v>
      </c>
      <c r="J322" s="867">
        <f t="shared" si="9"/>
        <v>-8201</v>
      </c>
      <c r="K322" s="846"/>
    </row>
    <row r="323" spans="1:11" ht="15" customHeight="1">
      <c r="A323" s="836" t="s">
        <v>1256</v>
      </c>
      <c r="B323" s="527" t="s">
        <v>1669</v>
      </c>
      <c r="C323" s="837" t="s">
        <v>812</v>
      </c>
      <c r="D323" s="569">
        <f>国基本分類県CT!D339</f>
        <v>41145</v>
      </c>
      <c r="E323" s="569">
        <f>国基本分類県CT!E339</f>
        <v>39761</v>
      </c>
      <c r="F323" s="569">
        <f>国基本分類県CT!F339</f>
        <v>20854</v>
      </c>
      <c r="G323" s="566">
        <f>国基本分類県CT!K339</f>
        <v>38085</v>
      </c>
      <c r="H323" s="544">
        <v>29847</v>
      </c>
      <c r="I323" s="820">
        <f t="shared" si="8"/>
        <v>72.541013488880793</v>
      </c>
      <c r="J323" s="867">
        <f t="shared" si="9"/>
        <v>-11298</v>
      </c>
      <c r="K323" s="846"/>
    </row>
    <row r="324" spans="1:11" ht="15" customHeight="1">
      <c r="A324" s="836" t="s">
        <v>1256</v>
      </c>
      <c r="B324" s="533" t="s">
        <v>1791</v>
      </c>
      <c r="C324" s="837" t="s">
        <v>2723</v>
      </c>
      <c r="D324" s="569">
        <f>国基本分類県CT!D340</f>
        <v>268291</v>
      </c>
      <c r="E324" s="569">
        <f>国基本分類県CT!E340</f>
        <v>292557</v>
      </c>
      <c r="F324" s="569">
        <f>国基本分類県CT!F340</f>
        <v>194790</v>
      </c>
      <c r="G324" s="566">
        <f>国基本分類県CT!K340</f>
        <v>277829</v>
      </c>
      <c r="H324" s="544">
        <v>139130</v>
      </c>
      <c r="I324" s="820">
        <f t="shared" si="8"/>
        <v>51.857870744825583</v>
      </c>
      <c r="J324" s="867">
        <f t="shared" si="9"/>
        <v>-129161</v>
      </c>
      <c r="K324" s="846"/>
    </row>
    <row r="325" spans="1:11" ht="15" customHeight="1">
      <c r="A325" s="829" t="s">
        <v>2718</v>
      </c>
      <c r="B325" s="523" t="s">
        <v>2710</v>
      </c>
      <c r="C325" s="844" t="s">
        <v>2724</v>
      </c>
      <c r="D325" s="569">
        <f>国基本分類県CT!D341</f>
        <v>7188</v>
      </c>
      <c r="E325" s="569">
        <f>国基本分類県CT!E341</f>
        <v>6089</v>
      </c>
      <c r="F325" s="569">
        <f>国基本分類県CT!F341</f>
        <v>11421</v>
      </c>
      <c r="G325" s="566">
        <f>国基本分類県CT!K341</f>
        <v>13845</v>
      </c>
      <c r="H325" s="546">
        <v>12689</v>
      </c>
      <c r="I325" s="820">
        <f t="shared" ref="I325:I388" si="10">H325/D325*100</f>
        <v>176.5303283249861</v>
      </c>
      <c r="J325" s="867">
        <f t="shared" ref="J325:J388" si="11">H325-D325</f>
        <v>5501</v>
      </c>
      <c r="K325" s="846"/>
    </row>
    <row r="326" spans="1:11" ht="15" customHeight="1">
      <c r="A326" s="836" t="s">
        <v>1256</v>
      </c>
      <c r="B326" s="533" t="s">
        <v>2408</v>
      </c>
      <c r="C326" s="844" t="s">
        <v>2727</v>
      </c>
      <c r="D326" s="569">
        <f>国基本分類県CT!D342</f>
        <v>227602</v>
      </c>
      <c r="E326" s="569">
        <f>国基本分類県CT!E342</f>
        <v>255533</v>
      </c>
      <c r="F326" s="569">
        <f>国基本分類県CT!F342</f>
        <v>324615</v>
      </c>
      <c r="G326" s="566">
        <f>国基本分類県CT!K342</f>
        <v>409817</v>
      </c>
      <c r="H326" s="546">
        <v>484170</v>
      </c>
      <c r="I326" s="820">
        <f t="shared" si="10"/>
        <v>212.72660169945783</v>
      </c>
      <c r="J326" s="867">
        <f t="shared" si="11"/>
        <v>256568</v>
      </c>
      <c r="K326" s="846"/>
    </row>
    <row r="327" spans="1:11" ht="15" customHeight="1">
      <c r="A327" s="827" t="s">
        <v>1256</v>
      </c>
      <c r="B327" s="530" t="s">
        <v>2454</v>
      </c>
      <c r="C327" s="838" t="s">
        <v>2728</v>
      </c>
      <c r="D327" s="569">
        <f>国基本分類県CT!D343</f>
        <v>72031</v>
      </c>
      <c r="E327" s="569">
        <f>国基本分類県CT!E343</f>
        <v>47722</v>
      </c>
      <c r="F327" s="569">
        <f>国基本分類県CT!F343</f>
        <v>74712</v>
      </c>
      <c r="G327" s="566">
        <f>国基本分類県CT!K343</f>
        <v>108148</v>
      </c>
      <c r="H327" s="544">
        <v>112642</v>
      </c>
      <c r="I327" s="820">
        <f t="shared" si="10"/>
        <v>156.37989199094835</v>
      </c>
      <c r="J327" s="867">
        <f t="shared" si="11"/>
        <v>40611</v>
      </c>
      <c r="K327" s="846"/>
    </row>
    <row r="328" spans="1:11" ht="15" customHeight="1">
      <c r="A328" s="832" t="s">
        <v>2729</v>
      </c>
      <c r="B328" s="525" t="s">
        <v>2304</v>
      </c>
      <c r="C328" s="835" t="s">
        <v>2730</v>
      </c>
      <c r="D328" s="593">
        <f>国基本分類県CT!D344</f>
        <v>144449</v>
      </c>
      <c r="E328" s="593">
        <f>国基本分類県CT!E344</f>
        <v>1</v>
      </c>
      <c r="F328" s="593">
        <f>国基本分類県CT!F344</f>
        <v>3346</v>
      </c>
      <c r="G328" s="589">
        <f>国基本分類県CT!K344</f>
        <v>0</v>
      </c>
      <c r="H328" s="594">
        <v>2335</v>
      </c>
      <c r="I328" s="821">
        <f t="shared" si="10"/>
        <v>1.616487480010246</v>
      </c>
      <c r="J328" s="870">
        <f t="shared" si="11"/>
        <v>-142114</v>
      </c>
      <c r="K328" s="846"/>
    </row>
    <row r="329" spans="1:11" ht="15" customHeight="1">
      <c r="A329" s="841" t="s">
        <v>2729</v>
      </c>
      <c r="B329" s="536" t="s">
        <v>2453</v>
      </c>
      <c r="C329" s="842" t="s">
        <v>2734</v>
      </c>
      <c r="D329" s="596">
        <f>国基本分類県CT!D345</f>
        <v>0</v>
      </c>
      <c r="E329" s="596">
        <f>国基本分類県CT!E345</f>
        <v>147990</v>
      </c>
      <c r="F329" s="596">
        <f>国基本分類県CT!F345</f>
        <v>128891</v>
      </c>
      <c r="G329" s="591">
        <f>国基本分類県CT!K345</f>
        <v>71899</v>
      </c>
      <c r="H329" s="601">
        <v>85946</v>
      </c>
      <c r="I329" s="874" t="s">
        <v>4375</v>
      </c>
      <c r="J329" s="868">
        <f t="shared" si="11"/>
        <v>85946</v>
      </c>
      <c r="K329" s="846"/>
    </row>
    <row r="330" spans="1:11" ht="15" customHeight="1">
      <c r="A330" s="827" t="s">
        <v>2735</v>
      </c>
      <c r="B330" s="562" t="s">
        <v>1563</v>
      </c>
      <c r="C330" s="563" t="s">
        <v>801</v>
      </c>
      <c r="D330" s="569">
        <f>国基本分類県CT!D346</f>
        <v>57871</v>
      </c>
      <c r="E330" s="569">
        <f>国基本分類県CT!E346</f>
        <v>97359</v>
      </c>
      <c r="F330" s="569">
        <f>国基本分類県CT!F346</f>
        <v>18773</v>
      </c>
      <c r="G330" s="566">
        <f>国基本分類県CT!K346</f>
        <v>17774</v>
      </c>
      <c r="H330" s="544">
        <v>30196</v>
      </c>
      <c r="I330" s="820">
        <f t="shared" si="10"/>
        <v>52.178120302051113</v>
      </c>
      <c r="J330" s="867">
        <f t="shared" si="11"/>
        <v>-27675</v>
      </c>
      <c r="K330" s="846"/>
    </row>
    <row r="331" spans="1:11" ht="15" customHeight="1">
      <c r="A331" s="839" t="s">
        <v>2739</v>
      </c>
      <c r="B331" s="535" t="s">
        <v>1563</v>
      </c>
      <c r="C331" s="840" t="s">
        <v>802</v>
      </c>
      <c r="D331" s="599">
        <f>国基本分類県CT!D347</f>
        <v>51593</v>
      </c>
      <c r="E331" s="599">
        <f>国基本分類県CT!E347</f>
        <v>47461</v>
      </c>
      <c r="F331" s="599">
        <f>国基本分類県CT!F347</f>
        <v>42100</v>
      </c>
      <c r="G331" s="581">
        <f>国基本分類県CT!K347</f>
        <v>45638</v>
      </c>
      <c r="H331" s="600">
        <v>80489</v>
      </c>
      <c r="I331" s="873">
        <f t="shared" si="10"/>
        <v>156.00759792995174</v>
      </c>
      <c r="J331" s="869">
        <f t="shared" si="11"/>
        <v>28896</v>
      </c>
      <c r="K331" s="846"/>
    </row>
    <row r="332" spans="1:11" ht="15" customHeight="1">
      <c r="A332" s="829" t="s">
        <v>2741</v>
      </c>
      <c r="B332" s="523" t="s">
        <v>2304</v>
      </c>
      <c r="C332" s="828" t="s">
        <v>815</v>
      </c>
      <c r="D332" s="569">
        <f>国基本分類県CT!D348</f>
        <v>40498</v>
      </c>
      <c r="E332" s="569">
        <f>国基本分類県CT!E348</f>
        <v>51100</v>
      </c>
      <c r="F332" s="569">
        <f>国基本分類県CT!F348</f>
        <v>58999</v>
      </c>
      <c r="G332" s="566">
        <f>国基本分類県CT!K348</f>
        <v>40712</v>
      </c>
      <c r="H332" s="544">
        <v>31590</v>
      </c>
      <c r="I332" s="820">
        <f t="shared" si="10"/>
        <v>78.003852042076147</v>
      </c>
      <c r="J332" s="867">
        <f t="shared" si="11"/>
        <v>-8908</v>
      </c>
      <c r="K332" s="846"/>
    </row>
    <row r="333" spans="1:11" ht="15" customHeight="1">
      <c r="A333" s="836" t="s">
        <v>2741</v>
      </c>
      <c r="B333" s="527" t="s">
        <v>2453</v>
      </c>
      <c r="C333" s="837" t="s">
        <v>813</v>
      </c>
      <c r="D333" s="569">
        <f>国基本分類県CT!D349</f>
        <v>33088</v>
      </c>
      <c r="E333" s="569">
        <f>国基本分類県CT!E349</f>
        <v>38307</v>
      </c>
      <c r="F333" s="569">
        <f>国基本分類県CT!F349</f>
        <v>26783</v>
      </c>
      <c r="G333" s="566">
        <f>国基本分類県CT!K349</f>
        <v>32802</v>
      </c>
      <c r="H333" s="544">
        <v>48721</v>
      </c>
      <c r="I333" s="820">
        <f t="shared" si="10"/>
        <v>147.24673597678915</v>
      </c>
      <c r="J333" s="867">
        <f t="shared" si="11"/>
        <v>15633</v>
      </c>
      <c r="K333" s="846"/>
    </row>
    <row r="334" spans="1:11" ht="15" customHeight="1">
      <c r="A334" s="836" t="s">
        <v>2741</v>
      </c>
      <c r="B334" s="527" t="s">
        <v>2389</v>
      </c>
      <c r="C334" s="837" t="s">
        <v>814</v>
      </c>
      <c r="D334" s="569">
        <f>国基本分類県CT!D350</f>
        <v>129514</v>
      </c>
      <c r="E334" s="569">
        <f>国基本分類県CT!E350</f>
        <v>198042</v>
      </c>
      <c r="F334" s="569">
        <f>国基本分類県CT!F350</f>
        <v>172497</v>
      </c>
      <c r="G334" s="566">
        <f>国基本分類県CT!K350</f>
        <v>53638</v>
      </c>
      <c r="H334" s="544">
        <v>294136</v>
      </c>
      <c r="I334" s="820">
        <f t="shared" si="10"/>
        <v>227.10749417051437</v>
      </c>
      <c r="J334" s="867">
        <f t="shared" si="11"/>
        <v>164622</v>
      </c>
      <c r="K334" s="846"/>
    </row>
    <row r="335" spans="1:11" ht="15" customHeight="1">
      <c r="A335" s="841" t="s">
        <v>2741</v>
      </c>
      <c r="B335" s="536" t="s">
        <v>2454</v>
      </c>
      <c r="C335" s="842" t="s">
        <v>818</v>
      </c>
      <c r="D335" s="596">
        <f>国基本分類県CT!D351</f>
        <v>40960</v>
      </c>
      <c r="E335" s="596">
        <f>国基本分類県CT!E351</f>
        <v>88992</v>
      </c>
      <c r="F335" s="596">
        <f>国基本分類県CT!F351</f>
        <v>62073</v>
      </c>
      <c r="G335" s="591">
        <f>国基本分類県CT!K351</f>
        <v>57835</v>
      </c>
      <c r="H335" s="601">
        <v>39470</v>
      </c>
      <c r="I335" s="822">
        <f t="shared" si="10"/>
        <v>96.3623046875</v>
      </c>
      <c r="J335" s="868">
        <f t="shared" si="11"/>
        <v>-1490</v>
      </c>
      <c r="K335" s="845"/>
    </row>
    <row r="336" spans="1:11" ht="15" customHeight="1">
      <c r="A336" s="829" t="s">
        <v>1259</v>
      </c>
      <c r="B336" s="523" t="s">
        <v>1563</v>
      </c>
      <c r="C336" s="828" t="s">
        <v>797</v>
      </c>
      <c r="D336" s="569">
        <f>国基本分類県CT!D352</f>
        <v>20354</v>
      </c>
      <c r="E336" s="569">
        <f>国基本分類県CT!E352</f>
        <v>125681</v>
      </c>
      <c r="F336" s="569">
        <f>国基本分類県CT!F352</f>
        <v>40619</v>
      </c>
      <c r="G336" s="566">
        <f>国基本分類県CT!K352</f>
        <v>39008</v>
      </c>
      <c r="H336" s="544">
        <v>17002</v>
      </c>
      <c r="I336" s="820">
        <f t="shared" si="10"/>
        <v>83.5314925813108</v>
      </c>
      <c r="J336" s="867">
        <f t="shared" si="11"/>
        <v>-3352</v>
      </c>
      <c r="K336" s="846" t="s">
        <v>3543</v>
      </c>
    </row>
    <row r="337" spans="1:11" ht="15" customHeight="1">
      <c r="A337" s="836" t="s">
        <v>1259</v>
      </c>
      <c r="B337" s="527" t="s">
        <v>1669</v>
      </c>
      <c r="C337" s="837" t="s">
        <v>2753</v>
      </c>
      <c r="D337" s="569">
        <f>国基本分類県CT!D353</f>
        <v>153879</v>
      </c>
      <c r="E337" s="569">
        <f>国基本分類県CT!E353</f>
        <v>197781</v>
      </c>
      <c r="F337" s="569">
        <f>国基本分類県CT!F353</f>
        <v>101565</v>
      </c>
      <c r="G337" s="566">
        <f>国基本分類県CT!K353</f>
        <v>96367</v>
      </c>
      <c r="H337" s="544">
        <v>93447</v>
      </c>
      <c r="I337" s="820">
        <f t="shared" si="10"/>
        <v>60.72758466067495</v>
      </c>
      <c r="J337" s="867">
        <f t="shared" si="11"/>
        <v>-60432</v>
      </c>
      <c r="K337" s="846"/>
    </row>
    <row r="338" spans="1:11" ht="15" customHeight="1">
      <c r="A338" s="836" t="s">
        <v>1259</v>
      </c>
      <c r="B338" s="527" t="s">
        <v>2389</v>
      </c>
      <c r="C338" s="837" t="s">
        <v>2754</v>
      </c>
      <c r="D338" s="569">
        <f>国基本分類県CT!D354</f>
        <v>0</v>
      </c>
      <c r="E338" s="569">
        <f>国基本分類県CT!E354</f>
        <v>112019</v>
      </c>
      <c r="F338" s="569">
        <f>国基本分類県CT!F354</f>
        <v>129825</v>
      </c>
      <c r="G338" s="566">
        <f>国基本分類県CT!K354</f>
        <v>210951</v>
      </c>
      <c r="H338" s="544">
        <v>266909</v>
      </c>
      <c r="I338" s="871" t="s">
        <v>4375</v>
      </c>
      <c r="J338" s="867">
        <f t="shared" si="11"/>
        <v>266909</v>
      </c>
      <c r="K338" s="846"/>
    </row>
    <row r="339" spans="1:11" ht="15" customHeight="1">
      <c r="A339" s="836" t="s">
        <v>1259</v>
      </c>
      <c r="B339" s="527" t="s">
        <v>2710</v>
      </c>
      <c r="C339" s="837" t="s">
        <v>790</v>
      </c>
      <c r="D339" s="569">
        <f>国基本分類県CT!D355</f>
        <v>5523</v>
      </c>
      <c r="E339" s="569">
        <f>国基本分類県CT!E355</f>
        <v>5619</v>
      </c>
      <c r="F339" s="569">
        <f>国基本分類県CT!F355</f>
        <v>11333</v>
      </c>
      <c r="G339" s="566">
        <f>国基本分類県CT!K355</f>
        <v>720</v>
      </c>
      <c r="H339" s="544">
        <v>227</v>
      </c>
      <c r="I339" s="820">
        <f t="shared" si="10"/>
        <v>4.1100850986782547</v>
      </c>
      <c r="J339" s="867">
        <f t="shared" si="11"/>
        <v>-5296</v>
      </c>
      <c r="K339" s="846"/>
    </row>
    <row r="340" spans="1:11" ht="15" customHeight="1">
      <c r="A340" s="827" t="s">
        <v>1259</v>
      </c>
      <c r="B340" s="562" t="s">
        <v>441</v>
      </c>
      <c r="C340" s="563" t="s">
        <v>800</v>
      </c>
      <c r="D340" s="569">
        <f>国基本分類県CT!D356</f>
        <v>7185</v>
      </c>
      <c r="E340" s="569">
        <f>国基本分類県CT!E356</f>
        <v>9726</v>
      </c>
      <c r="F340" s="569">
        <f>国基本分類県CT!F356</f>
        <v>15125</v>
      </c>
      <c r="G340" s="566">
        <f>国基本分類県CT!K356</f>
        <v>25349</v>
      </c>
      <c r="H340" s="544">
        <v>18425</v>
      </c>
      <c r="I340" s="820">
        <f t="shared" si="10"/>
        <v>256.43702157272094</v>
      </c>
      <c r="J340" s="867">
        <f t="shared" si="11"/>
        <v>11240</v>
      </c>
      <c r="K340" s="846"/>
    </row>
    <row r="341" spans="1:11" ht="15" customHeight="1">
      <c r="A341" s="832" t="s">
        <v>3545</v>
      </c>
      <c r="B341" s="525" t="s">
        <v>2304</v>
      </c>
      <c r="C341" s="835" t="s">
        <v>2745</v>
      </c>
      <c r="D341" s="593">
        <f>国基本分類県CT!D357</f>
        <v>16647</v>
      </c>
      <c r="E341" s="593">
        <f>国基本分類県CT!E357</f>
        <v>0</v>
      </c>
      <c r="F341" s="593">
        <f>国基本分類県CT!F357</f>
        <v>119</v>
      </c>
      <c r="G341" s="589">
        <f>国基本分類県CT!K357</f>
        <v>7789</v>
      </c>
      <c r="H341" s="594">
        <v>62</v>
      </c>
      <c r="I341" s="821">
        <f t="shared" si="10"/>
        <v>0.37243947858472998</v>
      </c>
      <c r="J341" s="870">
        <f t="shared" si="11"/>
        <v>-16585</v>
      </c>
      <c r="K341" s="846"/>
    </row>
    <row r="342" spans="1:11" ht="15" customHeight="1">
      <c r="A342" s="841" t="s">
        <v>3545</v>
      </c>
      <c r="B342" s="529" t="s">
        <v>2453</v>
      </c>
      <c r="C342" s="842" t="s">
        <v>789</v>
      </c>
      <c r="D342" s="596">
        <f>国基本分類県CT!D358</f>
        <v>156134</v>
      </c>
      <c r="E342" s="596">
        <f>国基本分類県CT!E358</f>
        <v>199904</v>
      </c>
      <c r="F342" s="596">
        <f>国基本分類県CT!F358</f>
        <v>211084</v>
      </c>
      <c r="G342" s="591">
        <f>国基本分類県CT!K358</f>
        <v>167516</v>
      </c>
      <c r="H342" s="601">
        <v>70666</v>
      </c>
      <c r="I342" s="822">
        <f t="shared" si="10"/>
        <v>45.259840905888531</v>
      </c>
      <c r="J342" s="868">
        <f t="shared" si="11"/>
        <v>-85468</v>
      </c>
      <c r="K342" s="846"/>
    </row>
    <row r="343" spans="1:11" ht="15" customHeight="1">
      <c r="A343" s="834" t="s">
        <v>2755</v>
      </c>
      <c r="B343" s="526" t="s">
        <v>1563</v>
      </c>
      <c r="C343" s="835" t="s">
        <v>2756</v>
      </c>
      <c r="D343" s="593">
        <f>国基本分類県CT!D359</f>
        <v>0</v>
      </c>
      <c r="E343" s="593">
        <f>国基本分類県CT!E359</f>
        <v>65177</v>
      </c>
      <c r="F343" s="593">
        <f>国基本分類県CT!F359</f>
        <v>111278</v>
      </c>
      <c r="G343" s="589">
        <f>国基本分類県CT!K359</f>
        <v>107337</v>
      </c>
      <c r="H343" s="594">
        <v>83735</v>
      </c>
      <c r="I343" s="872" t="s">
        <v>4375</v>
      </c>
      <c r="J343" s="870">
        <f t="shared" si="11"/>
        <v>83735</v>
      </c>
      <c r="K343" s="846"/>
    </row>
    <row r="344" spans="1:11" ht="15" customHeight="1">
      <c r="A344" s="836" t="s">
        <v>2755</v>
      </c>
      <c r="B344" s="527" t="s">
        <v>2453</v>
      </c>
      <c r="C344" s="837" t="s">
        <v>2759</v>
      </c>
      <c r="D344" s="569">
        <f>国基本分類県CT!D360</f>
        <v>125575</v>
      </c>
      <c r="E344" s="569">
        <f>国基本分類県CT!E360</f>
        <v>0</v>
      </c>
      <c r="F344" s="569">
        <f>国基本分類県CT!F360</f>
        <v>3791</v>
      </c>
      <c r="G344" s="566">
        <f>国基本分類県CT!K360</f>
        <v>474</v>
      </c>
      <c r="H344" s="544">
        <v>720</v>
      </c>
      <c r="I344" s="820">
        <f t="shared" si="10"/>
        <v>0.57336253235118462</v>
      </c>
      <c r="J344" s="867">
        <f t="shared" si="11"/>
        <v>-124855</v>
      </c>
      <c r="K344" s="846"/>
    </row>
    <row r="345" spans="1:11" ht="15" customHeight="1">
      <c r="A345" s="830" t="s">
        <v>2755</v>
      </c>
      <c r="B345" s="524" t="s">
        <v>2389</v>
      </c>
      <c r="C345" s="842" t="s">
        <v>2760</v>
      </c>
      <c r="D345" s="596">
        <f>国基本分類県CT!D361</f>
        <v>0</v>
      </c>
      <c r="E345" s="596">
        <f>国基本分類県CT!E361</f>
        <v>119472</v>
      </c>
      <c r="F345" s="596">
        <f>国基本分類県CT!F361</f>
        <v>59049</v>
      </c>
      <c r="G345" s="591">
        <f>国基本分類県CT!K361</f>
        <v>43140</v>
      </c>
      <c r="H345" s="601">
        <v>36715</v>
      </c>
      <c r="I345" s="874" t="s">
        <v>4375</v>
      </c>
      <c r="J345" s="868">
        <f t="shared" si="11"/>
        <v>36715</v>
      </c>
      <c r="K345" s="845"/>
    </row>
    <row r="346" spans="1:11" ht="15" customHeight="1">
      <c r="A346" s="827" t="s">
        <v>2761</v>
      </c>
      <c r="B346" s="562" t="s">
        <v>2304</v>
      </c>
      <c r="C346" s="563" t="s">
        <v>626</v>
      </c>
      <c r="D346" s="862">
        <f>国基本分類県CT!D362</f>
        <v>0</v>
      </c>
      <c r="E346" s="569">
        <f>国基本分類県CT!E362</f>
        <v>3</v>
      </c>
      <c r="F346" s="862">
        <f>国基本分類県CT!F362</f>
        <v>0</v>
      </c>
      <c r="G346" s="863">
        <f>国基本分類県CT!K362</f>
        <v>0</v>
      </c>
      <c r="H346" s="864">
        <v>0</v>
      </c>
      <c r="I346" s="871" t="s">
        <v>4375</v>
      </c>
      <c r="J346" s="867">
        <f t="shared" si="11"/>
        <v>0</v>
      </c>
      <c r="K346" s="846" t="s">
        <v>4812</v>
      </c>
    </row>
    <row r="347" spans="1:11" ht="15" customHeight="1">
      <c r="A347" s="839" t="s">
        <v>2766</v>
      </c>
      <c r="B347" s="535" t="s">
        <v>2304</v>
      </c>
      <c r="C347" s="840" t="s">
        <v>627</v>
      </c>
      <c r="D347" s="599">
        <f>国基本分類県CT!D363</f>
        <v>11077</v>
      </c>
      <c r="E347" s="599">
        <f>国基本分類県CT!E363</f>
        <v>19509</v>
      </c>
      <c r="F347" s="599">
        <f>国基本分類県CT!F363</f>
        <v>22871</v>
      </c>
      <c r="G347" s="581">
        <f>国基本分類県CT!K363</f>
        <v>29158</v>
      </c>
      <c r="H347" s="600">
        <v>45640</v>
      </c>
      <c r="I347" s="873">
        <f t="shared" si="10"/>
        <v>412.02491649363549</v>
      </c>
      <c r="J347" s="869">
        <f t="shared" si="11"/>
        <v>34563</v>
      </c>
      <c r="K347" s="846"/>
    </row>
    <row r="348" spans="1:11" ht="15" customHeight="1">
      <c r="A348" s="827" t="s">
        <v>2769</v>
      </c>
      <c r="B348" s="562" t="s">
        <v>1563</v>
      </c>
      <c r="C348" s="563" t="s">
        <v>628</v>
      </c>
      <c r="D348" s="569">
        <f>国基本分類県CT!D364</f>
        <v>77736</v>
      </c>
      <c r="E348" s="569">
        <f>国基本分類県CT!E364</f>
        <v>100150</v>
      </c>
      <c r="F348" s="569">
        <f>国基本分類県CT!F364</f>
        <v>109338</v>
      </c>
      <c r="G348" s="566">
        <f>国基本分類県CT!K364</f>
        <v>91913</v>
      </c>
      <c r="H348" s="544">
        <v>126909</v>
      </c>
      <c r="I348" s="820">
        <f t="shared" si="10"/>
        <v>163.25640629824022</v>
      </c>
      <c r="J348" s="867">
        <f t="shared" si="11"/>
        <v>49173</v>
      </c>
      <c r="K348" s="846"/>
    </row>
    <row r="349" spans="1:11" ht="15" customHeight="1">
      <c r="A349" s="834" t="s">
        <v>2770</v>
      </c>
      <c r="B349" s="526" t="s">
        <v>2304</v>
      </c>
      <c r="C349" s="835" t="s">
        <v>2771</v>
      </c>
      <c r="D349" s="593">
        <f>国基本分類県CT!D366</f>
        <v>40710</v>
      </c>
      <c r="E349" s="593">
        <f>国基本分類県CT!E366</f>
        <v>22201</v>
      </c>
      <c r="F349" s="593">
        <f>国基本分類県CT!F366</f>
        <v>50052</v>
      </c>
      <c r="G349" s="589">
        <f>国基本分類県CT!K366</f>
        <v>28579</v>
      </c>
      <c r="H349" s="594">
        <v>34816</v>
      </c>
      <c r="I349" s="821">
        <f t="shared" si="10"/>
        <v>85.521984770326696</v>
      </c>
      <c r="J349" s="870">
        <f t="shared" si="11"/>
        <v>-5894</v>
      </c>
      <c r="K349" s="846"/>
    </row>
    <row r="350" spans="1:11" ht="15" customHeight="1">
      <c r="A350" s="830" t="s">
        <v>2770</v>
      </c>
      <c r="B350" s="524" t="s">
        <v>2453</v>
      </c>
      <c r="C350" s="842" t="s">
        <v>631</v>
      </c>
      <c r="D350" s="596">
        <f>国基本分類県CT!D365+国基本分類県CT!D367</f>
        <v>180392</v>
      </c>
      <c r="E350" s="596">
        <f>国基本分類県CT!E365+国基本分類県CT!E367</f>
        <v>186182</v>
      </c>
      <c r="F350" s="596">
        <f>国基本分類県CT!F365+国基本分類県CT!F367</f>
        <v>335246</v>
      </c>
      <c r="G350" s="591">
        <f>国基本分類県CT!K367</f>
        <v>188888</v>
      </c>
      <c r="H350" s="601">
        <v>265073</v>
      </c>
      <c r="I350" s="822">
        <f t="shared" si="10"/>
        <v>146.94276908066877</v>
      </c>
      <c r="J350" s="868">
        <f t="shared" si="11"/>
        <v>84681</v>
      </c>
      <c r="K350" s="846"/>
    </row>
    <row r="351" spans="1:11" ht="15" customHeight="1">
      <c r="A351" s="829" t="s">
        <v>2774</v>
      </c>
      <c r="B351" s="523" t="s">
        <v>1563</v>
      </c>
      <c r="C351" s="828" t="s">
        <v>632</v>
      </c>
      <c r="D351" s="569">
        <f>国基本分類県CT!D368</f>
        <v>93073</v>
      </c>
      <c r="E351" s="569">
        <f>国基本分類県CT!E368</f>
        <v>54448</v>
      </c>
      <c r="F351" s="569">
        <f>国基本分類県CT!F368</f>
        <v>54851</v>
      </c>
      <c r="G351" s="566">
        <f>国基本分類県CT!K368</f>
        <v>45849</v>
      </c>
      <c r="H351" s="544">
        <v>72200</v>
      </c>
      <c r="I351" s="820">
        <f t="shared" si="10"/>
        <v>77.573517561483996</v>
      </c>
      <c r="J351" s="867">
        <f t="shared" si="11"/>
        <v>-20873</v>
      </c>
      <c r="K351" s="846"/>
    </row>
    <row r="352" spans="1:11" ht="15" customHeight="1">
      <c r="A352" s="836" t="s">
        <v>2774</v>
      </c>
      <c r="B352" s="527" t="s">
        <v>1669</v>
      </c>
      <c r="C352" s="837" t="s">
        <v>633</v>
      </c>
      <c r="D352" s="569">
        <f>国基本分類県CT!D369</f>
        <v>1743</v>
      </c>
      <c r="E352" s="569">
        <f>国基本分類県CT!E369</f>
        <v>1394</v>
      </c>
      <c r="F352" s="569">
        <f>国基本分類県CT!F369</f>
        <v>7903</v>
      </c>
      <c r="G352" s="566">
        <f>国基本分類県CT!K369</f>
        <v>5020</v>
      </c>
      <c r="H352" s="544">
        <v>6666</v>
      </c>
      <c r="I352" s="820">
        <f t="shared" si="10"/>
        <v>382.44406196213424</v>
      </c>
      <c r="J352" s="867">
        <f t="shared" si="11"/>
        <v>4923</v>
      </c>
      <c r="K352" s="846"/>
    </row>
    <row r="353" spans="1:11" ht="15" customHeight="1">
      <c r="A353" s="836" t="s">
        <v>2774</v>
      </c>
      <c r="B353" s="527" t="s">
        <v>1791</v>
      </c>
      <c r="C353" s="837" t="s">
        <v>634</v>
      </c>
      <c r="D353" s="569">
        <f>国基本分類県CT!D370</f>
        <v>140961</v>
      </c>
      <c r="E353" s="569">
        <f>国基本分類県CT!E370</f>
        <v>135447</v>
      </c>
      <c r="F353" s="569">
        <f>国基本分類県CT!F370</f>
        <v>196639</v>
      </c>
      <c r="G353" s="566">
        <f>国基本分類県CT!K370</f>
        <v>229145</v>
      </c>
      <c r="H353" s="544">
        <v>199928</v>
      </c>
      <c r="I353" s="820">
        <f t="shared" si="10"/>
        <v>141.83213796723916</v>
      </c>
      <c r="J353" s="867">
        <f t="shared" si="11"/>
        <v>58967</v>
      </c>
      <c r="K353" s="846"/>
    </row>
    <row r="354" spans="1:11" ht="15" customHeight="1">
      <c r="A354" s="827" t="s">
        <v>2774</v>
      </c>
      <c r="B354" s="562" t="s">
        <v>461</v>
      </c>
      <c r="C354" s="838" t="s">
        <v>635</v>
      </c>
      <c r="D354" s="569">
        <f>国基本分類県CT!D371</f>
        <v>37111</v>
      </c>
      <c r="E354" s="569">
        <f>国基本分類県CT!E371</f>
        <v>24784</v>
      </c>
      <c r="F354" s="569">
        <f>国基本分類県CT!F371</f>
        <v>30093</v>
      </c>
      <c r="G354" s="566">
        <f>国基本分類県CT!K371</f>
        <v>22166</v>
      </c>
      <c r="H354" s="544">
        <v>33234</v>
      </c>
      <c r="I354" s="820">
        <f t="shared" si="10"/>
        <v>89.552962733421353</v>
      </c>
      <c r="J354" s="867">
        <f t="shared" si="11"/>
        <v>-3877</v>
      </c>
      <c r="K354" s="846"/>
    </row>
    <row r="355" spans="1:11" ht="15" customHeight="1">
      <c r="A355" s="834" t="s">
        <v>2776</v>
      </c>
      <c r="B355" s="526" t="s">
        <v>1563</v>
      </c>
      <c r="C355" s="835" t="s">
        <v>636</v>
      </c>
      <c r="D355" s="593">
        <f>国基本分類県CT!D372</f>
        <v>81234</v>
      </c>
      <c r="E355" s="593">
        <f>国基本分類県CT!E372</f>
        <v>103137</v>
      </c>
      <c r="F355" s="593">
        <f>国基本分類県CT!F372</f>
        <v>177638</v>
      </c>
      <c r="G355" s="589">
        <f>国基本分類県CT!K372</f>
        <v>157037</v>
      </c>
      <c r="H355" s="594">
        <v>121536</v>
      </c>
      <c r="I355" s="821">
        <f t="shared" si="10"/>
        <v>149.61223133170841</v>
      </c>
      <c r="J355" s="870">
        <f t="shared" si="11"/>
        <v>40302</v>
      </c>
      <c r="K355" s="846"/>
    </row>
    <row r="356" spans="1:11" ht="15" customHeight="1">
      <c r="A356" s="830" t="s">
        <v>2776</v>
      </c>
      <c r="B356" s="524" t="s">
        <v>461</v>
      </c>
      <c r="C356" s="842" t="s">
        <v>637</v>
      </c>
      <c r="D356" s="596">
        <f>国基本分類県CT!D373</f>
        <v>10687</v>
      </c>
      <c r="E356" s="596">
        <f>国基本分類県CT!E373</f>
        <v>26062</v>
      </c>
      <c r="F356" s="596">
        <f>国基本分類県CT!F373</f>
        <v>0</v>
      </c>
      <c r="G356" s="591">
        <f>国基本分類県CT!K373</f>
        <v>16920</v>
      </c>
      <c r="H356" s="601">
        <v>15653</v>
      </c>
      <c r="I356" s="822">
        <f t="shared" si="10"/>
        <v>146.46767100215214</v>
      </c>
      <c r="J356" s="868">
        <f t="shared" si="11"/>
        <v>4966</v>
      </c>
      <c r="K356" s="846"/>
    </row>
    <row r="357" spans="1:11" ht="15" customHeight="1">
      <c r="A357" s="829" t="s">
        <v>2778</v>
      </c>
      <c r="B357" s="523" t="s">
        <v>1563</v>
      </c>
      <c r="C357" s="828" t="s">
        <v>638</v>
      </c>
      <c r="D357" s="569">
        <f>国基本分類県CT!D374</f>
        <v>52522</v>
      </c>
      <c r="E357" s="569">
        <f>国基本分類県CT!E374</f>
        <v>87438</v>
      </c>
      <c r="F357" s="569">
        <f>国基本分類県CT!F374</f>
        <v>109592</v>
      </c>
      <c r="G357" s="566">
        <f>国基本分類県CT!K374</f>
        <v>104997</v>
      </c>
      <c r="H357" s="544">
        <v>113039</v>
      </c>
      <c r="I357" s="820">
        <f t="shared" si="10"/>
        <v>215.22219260500361</v>
      </c>
      <c r="J357" s="867">
        <f t="shared" si="11"/>
        <v>60517</v>
      </c>
      <c r="K357" s="846"/>
    </row>
    <row r="358" spans="1:11" ht="15" customHeight="1">
      <c r="A358" s="827" t="s">
        <v>2778</v>
      </c>
      <c r="B358" s="562" t="s">
        <v>461</v>
      </c>
      <c r="C358" s="838" t="s">
        <v>639</v>
      </c>
      <c r="D358" s="569">
        <f>国基本分類県CT!D375</f>
        <v>14224</v>
      </c>
      <c r="E358" s="569">
        <f>国基本分類県CT!E375</f>
        <v>30869</v>
      </c>
      <c r="F358" s="569">
        <f>国基本分類県CT!F375</f>
        <v>5900</v>
      </c>
      <c r="G358" s="566">
        <f>国基本分類県CT!K375</f>
        <v>11396</v>
      </c>
      <c r="H358" s="544">
        <v>12545</v>
      </c>
      <c r="I358" s="820">
        <f t="shared" si="10"/>
        <v>88.196006749156354</v>
      </c>
      <c r="J358" s="867">
        <f t="shared" si="11"/>
        <v>-1679</v>
      </c>
      <c r="K358" s="846"/>
    </row>
    <row r="359" spans="1:11" ht="15" customHeight="1">
      <c r="A359" s="834" t="s">
        <v>2779</v>
      </c>
      <c r="B359" s="526" t="s">
        <v>1563</v>
      </c>
      <c r="C359" s="835" t="s">
        <v>640</v>
      </c>
      <c r="D359" s="593">
        <f>国基本分類県CT!D376</f>
        <v>3790</v>
      </c>
      <c r="E359" s="593">
        <f>国基本分類県CT!E376</f>
        <v>2467</v>
      </c>
      <c r="F359" s="593">
        <f>国基本分類県CT!F376</f>
        <v>2383</v>
      </c>
      <c r="G359" s="589">
        <f>国基本分類県CT!K376</f>
        <v>556</v>
      </c>
      <c r="H359" s="594">
        <v>4615</v>
      </c>
      <c r="I359" s="821">
        <f t="shared" si="10"/>
        <v>121.76781002638522</v>
      </c>
      <c r="J359" s="870">
        <f t="shared" si="11"/>
        <v>825</v>
      </c>
      <c r="K359" s="846"/>
    </row>
    <row r="360" spans="1:11" ht="15" customHeight="1">
      <c r="A360" s="827" t="s">
        <v>2779</v>
      </c>
      <c r="B360" s="562" t="s">
        <v>381</v>
      </c>
      <c r="C360" s="563" t="s">
        <v>641</v>
      </c>
      <c r="D360" s="569">
        <f>国基本分類県CT!D377</f>
        <v>27846</v>
      </c>
      <c r="E360" s="569">
        <f>国基本分類県CT!E377</f>
        <v>22978</v>
      </c>
      <c r="F360" s="569">
        <f>国基本分類県CT!F377</f>
        <v>28299</v>
      </c>
      <c r="G360" s="566">
        <f>国基本分類県CT!K377</f>
        <v>4702</v>
      </c>
      <c r="H360" s="544">
        <v>10107</v>
      </c>
      <c r="I360" s="820">
        <f t="shared" si="10"/>
        <v>36.296056884292177</v>
      </c>
      <c r="J360" s="867">
        <f t="shared" si="11"/>
        <v>-17739</v>
      </c>
      <c r="K360" s="846"/>
    </row>
    <row r="361" spans="1:11" ht="15" customHeight="1">
      <c r="A361" s="830" t="s">
        <v>2779</v>
      </c>
      <c r="B361" s="524" t="s">
        <v>441</v>
      </c>
      <c r="C361" s="831" t="s">
        <v>4190</v>
      </c>
      <c r="D361" s="596">
        <f>国基本分類県CT!D378</f>
        <v>15240</v>
      </c>
      <c r="E361" s="596">
        <f>国基本分類県CT!E378</f>
        <v>11854</v>
      </c>
      <c r="F361" s="596">
        <f>国基本分類県CT!F378</f>
        <v>17050</v>
      </c>
      <c r="G361" s="591">
        <f>国基本分類県CT!K378</f>
        <v>24718</v>
      </c>
      <c r="H361" s="601">
        <v>64207</v>
      </c>
      <c r="I361" s="822">
        <f t="shared" si="10"/>
        <v>421.30577427821521</v>
      </c>
      <c r="J361" s="868">
        <f t="shared" si="11"/>
        <v>48967</v>
      </c>
      <c r="K361" s="845"/>
    </row>
    <row r="362" spans="1:11" ht="15" customHeight="1">
      <c r="A362" s="829" t="s">
        <v>1279</v>
      </c>
      <c r="B362" s="523" t="s">
        <v>1563</v>
      </c>
      <c r="C362" s="828" t="s">
        <v>2781</v>
      </c>
      <c r="D362" s="569">
        <f>国基本分類県CT!D379</f>
        <v>3126</v>
      </c>
      <c r="E362" s="569">
        <f>国基本分類県CT!E379</f>
        <v>3265</v>
      </c>
      <c r="F362" s="569">
        <f>国基本分類県CT!F379</f>
        <v>2851</v>
      </c>
      <c r="G362" s="566">
        <f>国基本分類県CT!K379</f>
        <v>3249</v>
      </c>
      <c r="H362" s="544">
        <v>1162</v>
      </c>
      <c r="I362" s="820">
        <f t="shared" si="10"/>
        <v>37.172104926423543</v>
      </c>
      <c r="J362" s="867">
        <f t="shared" si="11"/>
        <v>-1964</v>
      </c>
      <c r="K362" s="846" t="s">
        <v>2786</v>
      </c>
    </row>
    <row r="363" spans="1:11" ht="15" customHeight="1">
      <c r="A363" s="827" t="s">
        <v>1279</v>
      </c>
      <c r="B363" s="562" t="s">
        <v>1669</v>
      </c>
      <c r="C363" s="838" t="s">
        <v>758</v>
      </c>
      <c r="D363" s="569">
        <f>国基本分類県CT!D380</f>
        <v>70256</v>
      </c>
      <c r="E363" s="569">
        <f>国基本分類県CT!E380</f>
        <v>81027</v>
      </c>
      <c r="F363" s="569">
        <f>国基本分類県CT!F380</f>
        <v>87189</v>
      </c>
      <c r="G363" s="566">
        <f>国基本分類県CT!K380</f>
        <v>35592</v>
      </c>
      <c r="H363" s="544">
        <v>58157</v>
      </c>
      <c r="I363" s="820">
        <f t="shared" si="10"/>
        <v>82.778695058073339</v>
      </c>
      <c r="J363" s="867">
        <f t="shared" si="11"/>
        <v>-12099</v>
      </c>
      <c r="K363" s="846"/>
    </row>
    <row r="364" spans="1:11" ht="15" customHeight="1">
      <c r="A364" s="834" t="s">
        <v>1280</v>
      </c>
      <c r="B364" s="534" t="s">
        <v>2304</v>
      </c>
      <c r="C364" s="835" t="s">
        <v>653</v>
      </c>
      <c r="D364" s="593">
        <f>国基本分類県CT!D381</f>
        <v>98201</v>
      </c>
      <c r="E364" s="593">
        <f>国基本分類県CT!E381</f>
        <v>46941</v>
      </c>
      <c r="F364" s="593">
        <f>国基本分類県CT!F381</f>
        <v>40564</v>
      </c>
      <c r="G364" s="589">
        <f>国基本分類県CT!K381</f>
        <v>14041</v>
      </c>
      <c r="H364" s="594">
        <v>25722</v>
      </c>
      <c r="I364" s="821">
        <f t="shared" si="10"/>
        <v>26.193215955031008</v>
      </c>
      <c r="J364" s="870">
        <f t="shared" si="11"/>
        <v>-72479</v>
      </c>
      <c r="K364" s="846"/>
    </row>
    <row r="365" spans="1:11" ht="15" customHeight="1">
      <c r="A365" s="836" t="s">
        <v>2785</v>
      </c>
      <c r="B365" s="533" t="s">
        <v>2453</v>
      </c>
      <c r="C365" s="837" t="s">
        <v>645</v>
      </c>
      <c r="D365" s="569">
        <f>国基本分類県CT!D382</f>
        <v>6</v>
      </c>
      <c r="E365" s="569">
        <f>国基本分類県CT!E382</f>
        <v>167</v>
      </c>
      <c r="F365" s="569">
        <f>国基本分類県CT!F382</f>
        <v>16</v>
      </c>
      <c r="G365" s="566">
        <f>国基本分類県CT!K382</f>
        <v>0</v>
      </c>
      <c r="H365" s="544">
        <v>781</v>
      </c>
      <c r="I365" s="820">
        <f t="shared" si="10"/>
        <v>13016.666666666666</v>
      </c>
      <c r="J365" s="867">
        <f t="shared" si="11"/>
        <v>775</v>
      </c>
      <c r="K365" s="846"/>
    </row>
    <row r="366" spans="1:11" ht="15" customHeight="1">
      <c r="A366" s="829" t="s">
        <v>1280</v>
      </c>
      <c r="B366" s="523" t="s">
        <v>2389</v>
      </c>
      <c r="C366" s="837" t="s">
        <v>650</v>
      </c>
      <c r="D366" s="569">
        <f>国基本分類県CT!D383</f>
        <v>12</v>
      </c>
      <c r="E366" s="569">
        <f>国基本分類県CT!E383</f>
        <v>14</v>
      </c>
      <c r="F366" s="569">
        <f>国基本分類県CT!F383</f>
        <v>3</v>
      </c>
      <c r="G366" s="566">
        <f>国基本分類県CT!K383</f>
        <v>79</v>
      </c>
      <c r="H366" s="544">
        <v>0</v>
      </c>
      <c r="I366" s="820">
        <f t="shared" si="10"/>
        <v>0</v>
      </c>
      <c r="J366" s="867">
        <f t="shared" si="11"/>
        <v>-12</v>
      </c>
      <c r="K366" s="846"/>
    </row>
    <row r="367" spans="1:11" ht="15" customHeight="1">
      <c r="A367" s="836" t="s">
        <v>1280</v>
      </c>
      <c r="B367" s="527" t="s">
        <v>2710</v>
      </c>
      <c r="C367" s="837" t="s">
        <v>652</v>
      </c>
      <c r="D367" s="569">
        <f>国基本分類県CT!D384</f>
        <v>6215</v>
      </c>
      <c r="E367" s="569">
        <f>国基本分類県CT!E384</f>
        <v>6067</v>
      </c>
      <c r="F367" s="569">
        <f>国基本分類県CT!F384</f>
        <v>2856</v>
      </c>
      <c r="G367" s="566">
        <f>国基本分類県CT!K384</f>
        <v>2276</v>
      </c>
      <c r="H367" s="544">
        <v>1048</v>
      </c>
      <c r="I367" s="820">
        <f t="shared" si="10"/>
        <v>16.862429605792435</v>
      </c>
      <c r="J367" s="867">
        <f t="shared" si="11"/>
        <v>-5167</v>
      </c>
      <c r="K367" s="846"/>
    </row>
    <row r="368" spans="1:11" ht="15" customHeight="1">
      <c r="A368" s="836" t="s">
        <v>1280</v>
      </c>
      <c r="B368" s="527" t="s">
        <v>82</v>
      </c>
      <c r="C368" s="837" t="s">
        <v>654</v>
      </c>
      <c r="D368" s="569">
        <f>国基本分類県CT!D385</f>
        <v>7195</v>
      </c>
      <c r="E368" s="569">
        <f>国基本分類県CT!E385</f>
        <v>7736</v>
      </c>
      <c r="F368" s="569">
        <f>国基本分類県CT!F385</f>
        <v>6834</v>
      </c>
      <c r="G368" s="566">
        <f>国基本分類県CT!K385</f>
        <v>6274</v>
      </c>
      <c r="H368" s="544">
        <v>4766</v>
      </c>
      <c r="I368" s="820">
        <f t="shared" si="10"/>
        <v>66.240444753300906</v>
      </c>
      <c r="J368" s="867">
        <f t="shared" si="11"/>
        <v>-2429</v>
      </c>
      <c r="K368" s="846"/>
    </row>
    <row r="369" spans="1:11" ht="15" customHeight="1">
      <c r="A369" s="836" t="s">
        <v>1280</v>
      </c>
      <c r="B369" s="527" t="s">
        <v>2356</v>
      </c>
      <c r="C369" s="837" t="s">
        <v>651</v>
      </c>
      <c r="D369" s="569">
        <f>国基本分類県CT!D386</f>
        <v>429</v>
      </c>
      <c r="E369" s="569">
        <f>国基本分類県CT!E386</f>
        <v>47</v>
      </c>
      <c r="F369" s="569">
        <f>国基本分類県CT!F386</f>
        <v>3</v>
      </c>
      <c r="G369" s="566">
        <f>国基本分類県CT!K386</f>
        <v>91</v>
      </c>
      <c r="H369" s="544">
        <v>33</v>
      </c>
      <c r="I369" s="820">
        <f t="shared" si="10"/>
        <v>7.6923076923076925</v>
      </c>
      <c r="J369" s="867">
        <f t="shared" si="11"/>
        <v>-396</v>
      </c>
      <c r="K369" s="846"/>
    </row>
    <row r="370" spans="1:11" ht="15" customHeight="1">
      <c r="A370" s="830" t="s">
        <v>1280</v>
      </c>
      <c r="B370" s="524" t="s">
        <v>441</v>
      </c>
      <c r="C370" s="842" t="s">
        <v>649</v>
      </c>
      <c r="D370" s="596">
        <f>国基本分類県CT!D387</f>
        <v>120433</v>
      </c>
      <c r="E370" s="596">
        <f>国基本分類県CT!E387</f>
        <v>97205</v>
      </c>
      <c r="F370" s="596">
        <f>国基本分類県CT!F387</f>
        <v>94532</v>
      </c>
      <c r="G370" s="591">
        <f>国基本分類県CT!K387</f>
        <v>111146</v>
      </c>
      <c r="H370" s="601">
        <v>130807</v>
      </c>
      <c r="I370" s="822">
        <f t="shared" si="10"/>
        <v>108.61391811214534</v>
      </c>
      <c r="J370" s="868">
        <f t="shared" si="11"/>
        <v>10374</v>
      </c>
      <c r="K370" s="846"/>
    </row>
    <row r="371" spans="1:11" ht="15" customHeight="1">
      <c r="A371" s="830" t="s">
        <v>2789</v>
      </c>
      <c r="B371" s="524" t="s">
        <v>2304</v>
      </c>
      <c r="C371" s="831" t="s">
        <v>2111</v>
      </c>
      <c r="D371" s="595">
        <f>国基本分類県CT!D388</f>
        <v>0</v>
      </c>
      <c r="E371" s="596">
        <f>国基本分類県CT!E388</f>
        <v>88152</v>
      </c>
      <c r="F371" s="596">
        <f>国基本分類県CT!F388</f>
        <v>87776</v>
      </c>
      <c r="G371" s="591">
        <f>国基本分類県CT!K388</f>
        <v>73716</v>
      </c>
      <c r="H371" s="597">
        <v>63251</v>
      </c>
      <c r="I371" s="874" t="s">
        <v>4375</v>
      </c>
      <c r="J371" s="867">
        <f t="shared" si="11"/>
        <v>63251</v>
      </c>
      <c r="K371" s="845"/>
    </row>
    <row r="372" spans="1:11" ht="15" customHeight="1">
      <c r="A372" s="829" t="s">
        <v>1281</v>
      </c>
      <c r="B372" s="523" t="s">
        <v>1563</v>
      </c>
      <c r="C372" s="828" t="s">
        <v>819</v>
      </c>
      <c r="D372" s="569">
        <f>国基本分類県CT!D389</f>
        <v>694573</v>
      </c>
      <c r="E372" s="569">
        <f>国基本分類県CT!E389</f>
        <v>473140</v>
      </c>
      <c r="F372" s="569">
        <f>国基本分類県CT!F389</f>
        <v>374982</v>
      </c>
      <c r="G372" s="566">
        <f>国基本分類県CT!K389</f>
        <v>312343</v>
      </c>
      <c r="H372" s="544">
        <v>306772</v>
      </c>
      <c r="I372" s="820">
        <f t="shared" si="10"/>
        <v>44.166991806476787</v>
      </c>
      <c r="J372" s="870">
        <f t="shared" si="11"/>
        <v>-387801</v>
      </c>
      <c r="K372" s="846" t="s">
        <v>4813</v>
      </c>
    </row>
    <row r="373" spans="1:11" ht="15" customHeight="1">
      <c r="A373" s="827" t="s">
        <v>1281</v>
      </c>
      <c r="B373" s="562" t="s">
        <v>1669</v>
      </c>
      <c r="C373" s="563" t="s">
        <v>820</v>
      </c>
      <c r="D373" s="569">
        <f>国基本分類県CT!D390</f>
        <v>924628</v>
      </c>
      <c r="E373" s="569">
        <f>国基本分類県CT!E390</f>
        <v>582486</v>
      </c>
      <c r="F373" s="569">
        <f>国基本分類県CT!F390</f>
        <v>404552</v>
      </c>
      <c r="G373" s="566">
        <f>国基本分類県CT!K390</f>
        <v>256969</v>
      </c>
      <c r="H373" s="544">
        <v>287011</v>
      </c>
      <c r="I373" s="820">
        <f t="shared" si="10"/>
        <v>31.040699611086836</v>
      </c>
      <c r="J373" s="867">
        <f t="shared" si="11"/>
        <v>-637617</v>
      </c>
      <c r="K373" s="846"/>
    </row>
    <row r="374" spans="1:11" ht="15" customHeight="1">
      <c r="A374" s="834" t="s">
        <v>1283</v>
      </c>
      <c r="B374" s="526" t="s">
        <v>1563</v>
      </c>
      <c r="C374" s="835" t="s">
        <v>821</v>
      </c>
      <c r="D374" s="593">
        <f>国基本分類県CT!D391</f>
        <v>26566</v>
      </c>
      <c r="E374" s="593">
        <f>国基本分類県CT!E391</f>
        <v>22815</v>
      </c>
      <c r="F374" s="593">
        <f>国基本分類県CT!F391</f>
        <v>15766</v>
      </c>
      <c r="G374" s="589">
        <f>国基本分類県CT!K391</f>
        <v>10831</v>
      </c>
      <c r="H374" s="594">
        <v>13312</v>
      </c>
      <c r="I374" s="821">
        <f t="shared" si="10"/>
        <v>50.109162086877966</v>
      </c>
      <c r="J374" s="870">
        <f t="shared" si="11"/>
        <v>-13254</v>
      </c>
      <c r="K374" s="846"/>
    </row>
    <row r="375" spans="1:11" ht="15" customHeight="1">
      <c r="A375" s="830" t="s">
        <v>1283</v>
      </c>
      <c r="B375" s="524" t="s">
        <v>1669</v>
      </c>
      <c r="C375" s="831" t="s">
        <v>822</v>
      </c>
      <c r="D375" s="596">
        <f>国基本分類県CT!D392</f>
        <v>619593</v>
      </c>
      <c r="E375" s="596">
        <f>国基本分類県CT!E392</f>
        <v>494529</v>
      </c>
      <c r="F375" s="596">
        <f>国基本分類県CT!F392</f>
        <v>472462</v>
      </c>
      <c r="G375" s="591">
        <f>国基本分類県CT!K392</f>
        <v>266412</v>
      </c>
      <c r="H375" s="601">
        <v>435941</v>
      </c>
      <c r="I375" s="822">
        <f t="shared" si="10"/>
        <v>70.35925196056121</v>
      </c>
      <c r="J375" s="868">
        <f t="shared" si="11"/>
        <v>-183652</v>
      </c>
      <c r="K375" s="846"/>
    </row>
    <row r="376" spans="1:11" ht="15" customHeight="1">
      <c r="A376" s="827" t="s">
        <v>1285</v>
      </c>
      <c r="B376" s="562" t="s">
        <v>1563</v>
      </c>
      <c r="C376" s="563" t="s">
        <v>657</v>
      </c>
      <c r="D376" s="569">
        <f>国基本分類県CT!D393</f>
        <v>727339</v>
      </c>
      <c r="E376" s="569">
        <f>国基本分類県CT!E393</f>
        <v>291647</v>
      </c>
      <c r="F376" s="569">
        <f>国基本分類県CT!F393</f>
        <v>245617</v>
      </c>
      <c r="G376" s="566">
        <f>国基本分類県CT!K393</f>
        <v>205370</v>
      </c>
      <c r="H376" s="544">
        <v>261108</v>
      </c>
      <c r="I376" s="820">
        <f t="shared" si="10"/>
        <v>35.899078696453785</v>
      </c>
      <c r="J376" s="867">
        <f t="shared" si="11"/>
        <v>-466231</v>
      </c>
      <c r="K376" s="846"/>
    </row>
    <row r="377" spans="1:11" ht="15" customHeight="1">
      <c r="A377" s="834" t="s">
        <v>1286</v>
      </c>
      <c r="B377" s="526" t="s">
        <v>1563</v>
      </c>
      <c r="C377" s="835" t="s">
        <v>658</v>
      </c>
      <c r="D377" s="593">
        <f>国基本分類県CT!D394</f>
        <v>626135</v>
      </c>
      <c r="E377" s="593">
        <f>国基本分類県CT!E394</f>
        <v>313811</v>
      </c>
      <c r="F377" s="593">
        <f>国基本分類県CT!F394</f>
        <v>260206</v>
      </c>
      <c r="G377" s="589">
        <f>国基本分類県CT!K394</f>
        <v>173197</v>
      </c>
      <c r="H377" s="594">
        <v>165302</v>
      </c>
      <c r="I377" s="821">
        <f t="shared" si="10"/>
        <v>26.400376915521413</v>
      </c>
      <c r="J377" s="870">
        <f t="shared" si="11"/>
        <v>-460833</v>
      </c>
      <c r="K377" s="846"/>
    </row>
    <row r="378" spans="1:11" ht="15" customHeight="1">
      <c r="A378" s="836" t="s">
        <v>1286</v>
      </c>
      <c r="B378" s="527" t="s">
        <v>1669</v>
      </c>
      <c r="C378" s="837" t="s">
        <v>659</v>
      </c>
      <c r="D378" s="569">
        <f>国基本分類県CT!D395</f>
        <v>582769</v>
      </c>
      <c r="E378" s="569">
        <f>国基本分類県CT!E395</f>
        <v>393801</v>
      </c>
      <c r="F378" s="569">
        <f>国基本分類県CT!F395</f>
        <v>237691</v>
      </c>
      <c r="G378" s="566">
        <f>国基本分類県CT!K395</f>
        <v>115261</v>
      </c>
      <c r="H378" s="544">
        <v>145818</v>
      </c>
      <c r="I378" s="820">
        <f t="shared" si="10"/>
        <v>25.021578018048316</v>
      </c>
      <c r="J378" s="867">
        <f t="shared" si="11"/>
        <v>-436951</v>
      </c>
      <c r="K378" s="846"/>
    </row>
    <row r="379" spans="1:11" ht="15" customHeight="1">
      <c r="A379" s="830" t="s">
        <v>1286</v>
      </c>
      <c r="B379" s="524" t="s">
        <v>1791</v>
      </c>
      <c r="C379" s="831" t="s">
        <v>660</v>
      </c>
      <c r="D379" s="596">
        <f>国基本分類県CT!D396</f>
        <v>85383</v>
      </c>
      <c r="E379" s="596">
        <f>国基本分類県CT!E396</f>
        <v>53088</v>
      </c>
      <c r="F379" s="596">
        <f>国基本分類県CT!F396</f>
        <v>21674</v>
      </c>
      <c r="G379" s="591">
        <f>国基本分類県CT!K396</f>
        <v>15992</v>
      </c>
      <c r="H379" s="601">
        <v>15867</v>
      </c>
      <c r="I379" s="822">
        <f t="shared" si="10"/>
        <v>18.583324549383367</v>
      </c>
      <c r="J379" s="868">
        <f t="shared" si="11"/>
        <v>-69516</v>
      </c>
      <c r="K379" s="846"/>
    </row>
    <row r="380" spans="1:11" ht="15" customHeight="1">
      <c r="A380" s="829" t="s">
        <v>2801</v>
      </c>
      <c r="B380" s="523" t="s">
        <v>1563</v>
      </c>
      <c r="C380" s="828" t="s">
        <v>661</v>
      </c>
      <c r="D380" s="569">
        <f>国基本分類県CT!D397</f>
        <v>236428</v>
      </c>
      <c r="E380" s="569">
        <f>国基本分類県CT!E397</f>
        <v>57417</v>
      </c>
      <c r="F380" s="569">
        <f>国基本分類県CT!F397</f>
        <v>36766</v>
      </c>
      <c r="G380" s="566">
        <f>国基本分類県CT!K397</f>
        <v>43437</v>
      </c>
      <c r="H380" s="544">
        <v>38722</v>
      </c>
      <c r="I380" s="820">
        <f t="shared" si="10"/>
        <v>16.377924780482854</v>
      </c>
      <c r="J380" s="867">
        <f t="shared" si="11"/>
        <v>-197706</v>
      </c>
      <c r="K380" s="846"/>
    </row>
    <row r="381" spans="1:11" ht="15" customHeight="1">
      <c r="A381" s="836" t="s">
        <v>2804</v>
      </c>
      <c r="B381" s="527" t="s">
        <v>1669</v>
      </c>
      <c r="C381" s="837" t="s">
        <v>663</v>
      </c>
      <c r="D381" s="569">
        <f>国基本分類県CT!D398</f>
        <v>127811</v>
      </c>
      <c r="E381" s="569">
        <f>国基本分類県CT!E398</f>
        <v>34179</v>
      </c>
      <c r="F381" s="569">
        <f>国基本分類県CT!F398</f>
        <v>1133</v>
      </c>
      <c r="G381" s="566">
        <f>国基本分類県CT!K398</f>
        <v>9369</v>
      </c>
      <c r="H381" s="544">
        <v>14286</v>
      </c>
      <c r="I381" s="820">
        <f t="shared" si="10"/>
        <v>11.177441691247232</v>
      </c>
      <c r="J381" s="867">
        <f t="shared" si="11"/>
        <v>-113525</v>
      </c>
      <c r="K381" s="846"/>
    </row>
    <row r="382" spans="1:11" ht="15" customHeight="1">
      <c r="A382" s="836" t="s">
        <v>2804</v>
      </c>
      <c r="B382" s="527" t="s">
        <v>1791</v>
      </c>
      <c r="C382" s="837" t="s">
        <v>664</v>
      </c>
      <c r="D382" s="569">
        <f>国基本分類県CT!D399</f>
        <v>98451</v>
      </c>
      <c r="E382" s="569">
        <f>国基本分類県CT!E399</f>
        <v>4792</v>
      </c>
      <c r="F382" s="569">
        <f>国基本分類県CT!F399</f>
        <v>9021</v>
      </c>
      <c r="G382" s="566">
        <f>国基本分類県CT!K399</f>
        <v>6043</v>
      </c>
      <c r="H382" s="544">
        <v>8603</v>
      </c>
      <c r="I382" s="820">
        <f t="shared" si="10"/>
        <v>8.7383571522889554</v>
      </c>
      <c r="J382" s="867">
        <f t="shared" si="11"/>
        <v>-89848</v>
      </c>
      <c r="K382" s="846"/>
    </row>
    <row r="383" spans="1:11" ht="15" customHeight="1">
      <c r="A383" s="827" t="s">
        <v>2804</v>
      </c>
      <c r="B383" s="562" t="s">
        <v>441</v>
      </c>
      <c r="C383" s="563" t="s">
        <v>662</v>
      </c>
      <c r="D383" s="569">
        <f>国基本分類県CT!D400</f>
        <v>684941</v>
      </c>
      <c r="E383" s="569">
        <f>国基本分類県CT!E400</f>
        <v>387512</v>
      </c>
      <c r="F383" s="569">
        <f>国基本分類県CT!F400</f>
        <v>209233</v>
      </c>
      <c r="G383" s="566">
        <f>国基本分類県CT!K400</f>
        <v>154070</v>
      </c>
      <c r="H383" s="544">
        <v>159491</v>
      </c>
      <c r="I383" s="820">
        <f t="shared" si="10"/>
        <v>23.285363264865151</v>
      </c>
      <c r="J383" s="868">
        <f t="shared" si="11"/>
        <v>-525450</v>
      </c>
      <c r="K383" s="845"/>
    </row>
    <row r="384" spans="1:11" ht="15" customHeight="1">
      <c r="A384" s="832" t="s">
        <v>4191</v>
      </c>
      <c r="B384" s="525" t="s">
        <v>1372</v>
      </c>
      <c r="C384" s="833" t="s">
        <v>665</v>
      </c>
      <c r="D384" s="593">
        <f>国基本分類県CT!D401</f>
        <v>499629</v>
      </c>
      <c r="E384" s="593">
        <f>国基本分類県CT!E401</f>
        <v>451984</v>
      </c>
      <c r="F384" s="593">
        <f>国基本分類県CT!F401</f>
        <v>463259</v>
      </c>
      <c r="G384" s="589">
        <f>国基本分類県CT!K401</f>
        <v>344114</v>
      </c>
      <c r="H384" s="594">
        <v>589188</v>
      </c>
      <c r="I384" s="821">
        <f t="shared" si="10"/>
        <v>117.92510042451498</v>
      </c>
      <c r="J384" s="867">
        <f t="shared" si="11"/>
        <v>89559</v>
      </c>
      <c r="K384" s="846" t="s">
        <v>4814</v>
      </c>
    </row>
    <row r="385" spans="1:11" ht="15" customHeight="1">
      <c r="A385" s="827" t="s">
        <v>2806</v>
      </c>
      <c r="B385" s="562" t="s">
        <v>3519</v>
      </c>
      <c r="C385" s="838" t="s">
        <v>666</v>
      </c>
      <c r="D385" s="569">
        <f>国基本分類県CT!D402</f>
        <v>32166</v>
      </c>
      <c r="E385" s="569">
        <f>国基本分類県CT!E402</f>
        <v>97219</v>
      </c>
      <c r="F385" s="569">
        <f>国基本分類県CT!F402</f>
        <v>122838</v>
      </c>
      <c r="G385" s="566">
        <f>国基本分類県CT!K402</f>
        <v>170052</v>
      </c>
      <c r="H385" s="544">
        <v>190411</v>
      </c>
      <c r="I385" s="820">
        <f t="shared" si="10"/>
        <v>591.9635640116893</v>
      </c>
      <c r="J385" s="867">
        <f t="shared" si="11"/>
        <v>158245</v>
      </c>
      <c r="K385" s="846"/>
    </row>
    <row r="386" spans="1:11" ht="15" customHeight="1">
      <c r="A386" s="839" t="s">
        <v>4192</v>
      </c>
      <c r="B386" s="598" t="s">
        <v>1563</v>
      </c>
      <c r="C386" s="840" t="s">
        <v>667</v>
      </c>
      <c r="D386" s="599">
        <f>国基本分類県CT!D403</f>
        <v>142573</v>
      </c>
      <c r="E386" s="599">
        <f>国基本分類県CT!E403</f>
        <v>171058</v>
      </c>
      <c r="F386" s="599">
        <f>国基本分類県CT!F403</f>
        <v>160883</v>
      </c>
      <c r="G386" s="581">
        <f>国基本分類県CT!K403</f>
        <v>279803</v>
      </c>
      <c r="H386" s="600">
        <v>311810</v>
      </c>
      <c r="I386" s="873">
        <f t="shared" si="10"/>
        <v>218.7019982745681</v>
      </c>
      <c r="J386" s="869">
        <f t="shared" si="11"/>
        <v>169237</v>
      </c>
      <c r="K386" s="846"/>
    </row>
    <row r="387" spans="1:11" ht="15" customHeight="1">
      <c r="A387" s="830" t="s">
        <v>4193</v>
      </c>
      <c r="B387" s="524" t="s">
        <v>1563</v>
      </c>
      <c r="C387" s="831" t="s">
        <v>668</v>
      </c>
      <c r="D387" s="596">
        <f>国基本分類県CT!D404</f>
        <v>3819</v>
      </c>
      <c r="E387" s="596">
        <f>国基本分類県CT!E404</f>
        <v>5079</v>
      </c>
      <c r="F387" s="596">
        <f>国基本分類県CT!F404</f>
        <v>5357</v>
      </c>
      <c r="G387" s="591">
        <f>国基本分類県CT!K404</f>
        <v>3295</v>
      </c>
      <c r="H387" s="601">
        <v>3603</v>
      </c>
      <c r="I387" s="822">
        <f t="shared" si="10"/>
        <v>94.344069128043998</v>
      </c>
      <c r="J387" s="867">
        <f t="shared" si="11"/>
        <v>-216</v>
      </c>
      <c r="K387" s="845"/>
    </row>
    <row r="388" spans="1:11" ht="15" customHeight="1">
      <c r="A388" s="829" t="s">
        <v>4194</v>
      </c>
      <c r="B388" s="523" t="s">
        <v>1563</v>
      </c>
      <c r="C388" s="828" t="s">
        <v>669</v>
      </c>
      <c r="D388" s="569">
        <f>国基本分類県CT!D405</f>
        <v>123795</v>
      </c>
      <c r="E388" s="569">
        <f>国基本分類県CT!E405</f>
        <v>148521</v>
      </c>
      <c r="F388" s="569">
        <f>国基本分類県CT!F405</f>
        <v>152177</v>
      </c>
      <c r="G388" s="566">
        <f>国基本分類県CT!K405</f>
        <v>112980</v>
      </c>
      <c r="H388" s="544">
        <v>108020</v>
      </c>
      <c r="I388" s="820">
        <f t="shared" si="10"/>
        <v>87.257159012884202</v>
      </c>
      <c r="J388" s="870">
        <f t="shared" si="11"/>
        <v>-15775</v>
      </c>
      <c r="K388" s="846" t="s">
        <v>4815</v>
      </c>
    </row>
    <row r="389" spans="1:11" ht="15" customHeight="1">
      <c r="A389" s="836" t="s">
        <v>4194</v>
      </c>
      <c r="B389" s="527" t="s">
        <v>1669</v>
      </c>
      <c r="C389" s="837" t="s">
        <v>670</v>
      </c>
      <c r="D389" s="569">
        <f>国基本分類県CT!D406</f>
        <v>8346</v>
      </c>
      <c r="E389" s="569">
        <f>国基本分類県CT!E406</f>
        <v>8320</v>
      </c>
      <c r="F389" s="569">
        <f>国基本分類県CT!F406</f>
        <v>7390</v>
      </c>
      <c r="G389" s="566">
        <f>国基本分類県CT!K406</f>
        <v>7499</v>
      </c>
      <c r="H389" s="544">
        <v>7305</v>
      </c>
      <c r="I389" s="820">
        <f t="shared" ref="I389:I452" si="12">H389/D389*100</f>
        <v>87.526959022286121</v>
      </c>
      <c r="J389" s="867">
        <f t="shared" ref="J389:J452" si="13">H389-D389</f>
        <v>-1041</v>
      </c>
      <c r="K389" s="846"/>
    </row>
    <row r="390" spans="1:11" ht="15" customHeight="1">
      <c r="A390" s="827" t="s">
        <v>4194</v>
      </c>
      <c r="B390" s="562" t="s">
        <v>1791</v>
      </c>
      <c r="C390" s="838" t="s">
        <v>823</v>
      </c>
      <c r="D390" s="569">
        <f>国基本分類県CT!D407</f>
        <v>95378</v>
      </c>
      <c r="E390" s="569">
        <f>国基本分類県CT!E407</f>
        <v>62214</v>
      </c>
      <c r="F390" s="569">
        <f>国基本分類県CT!F407</f>
        <v>52084</v>
      </c>
      <c r="G390" s="566">
        <f>国基本分類県CT!K407</f>
        <v>75524</v>
      </c>
      <c r="H390" s="544">
        <v>72475</v>
      </c>
      <c r="I390" s="820">
        <f t="shared" si="12"/>
        <v>75.987124913502072</v>
      </c>
      <c r="J390" s="868">
        <f t="shared" si="13"/>
        <v>-22903</v>
      </c>
      <c r="K390" s="845"/>
    </row>
    <row r="391" spans="1:11" ht="15" customHeight="1">
      <c r="A391" s="834" t="s">
        <v>2819</v>
      </c>
      <c r="B391" s="526" t="s">
        <v>1563</v>
      </c>
      <c r="C391" s="835" t="s">
        <v>671</v>
      </c>
      <c r="D391" s="593">
        <f>国基本分類県CT!D408</f>
        <v>97893</v>
      </c>
      <c r="E391" s="593">
        <f>国基本分類県CT!E408</f>
        <v>73388</v>
      </c>
      <c r="F391" s="593">
        <f>国基本分類県CT!F408</f>
        <v>47179</v>
      </c>
      <c r="G391" s="589">
        <f>国基本分類県CT!K408</f>
        <v>45896</v>
      </c>
      <c r="H391" s="594">
        <v>40887</v>
      </c>
      <c r="I391" s="821">
        <f t="shared" si="12"/>
        <v>41.767031350556223</v>
      </c>
      <c r="J391" s="867">
        <f t="shared" si="13"/>
        <v>-57006</v>
      </c>
      <c r="K391" s="846" t="s">
        <v>4824</v>
      </c>
    </row>
    <row r="392" spans="1:11" ht="15" customHeight="1">
      <c r="A392" s="830" t="s">
        <v>2819</v>
      </c>
      <c r="B392" s="524" t="s">
        <v>1669</v>
      </c>
      <c r="C392" s="831" t="s">
        <v>3604</v>
      </c>
      <c r="D392" s="596">
        <f>国基本分類県CT!D409</f>
        <v>134040</v>
      </c>
      <c r="E392" s="596">
        <f>国基本分類県CT!E409</f>
        <v>74048</v>
      </c>
      <c r="F392" s="596">
        <f>国基本分類県CT!F409</f>
        <v>89013</v>
      </c>
      <c r="G392" s="591">
        <f>国基本分類県CT!K409</f>
        <v>96278</v>
      </c>
      <c r="H392" s="601">
        <v>137049</v>
      </c>
      <c r="I392" s="822">
        <f t="shared" si="12"/>
        <v>102.24485228290064</v>
      </c>
      <c r="J392" s="867">
        <f t="shared" si="13"/>
        <v>3009</v>
      </c>
      <c r="K392" s="845"/>
    </row>
    <row r="393" spans="1:11" ht="15" customHeight="1">
      <c r="A393" s="827" t="s">
        <v>1289</v>
      </c>
      <c r="B393" s="562" t="s">
        <v>1563</v>
      </c>
      <c r="C393" s="563" t="s">
        <v>672</v>
      </c>
      <c r="D393" s="569">
        <f>国基本分類県CT!D410</f>
        <v>1223102</v>
      </c>
      <c r="E393" s="569">
        <f>国基本分類県CT!E410</f>
        <v>1152418</v>
      </c>
      <c r="F393" s="569">
        <f>国基本分類県CT!F410</f>
        <v>1315922</v>
      </c>
      <c r="G393" s="566">
        <f>国基本分類県CT!K410</f>
        <v>1356186</v>
      </c>
      <c r="H393" s="544">
        <v>1112677</v>
      </c>
      <c r="I393" s="820">
        <f t="shared" si="12"/>
        <v>90.971725988511182</v>
      </c>
      <c r="J393" s="870">
        <f t="shared" si="13"/>
        <v>-110425</v>
      </c>
      <c r="K393" s="846" t="s">
        <v>4816</v>
      </c>
    </row>
    <row r="394" spans="1:11" ht="15" customHeight="1">
      <c r="A394" s="839" t="s">
        <v>2826</v>
      </c>
      <c r="B394" s="598" t="s">
        <v>1563</v>
      </c>
      <c r="C394" s="840" t="s">
        <v>673</v>
      </c>
      <c r="D394" s="599">
        <f>国基本分類県CT!D411</f>
        <v>1311497</v>
      </c>
      <c r="E394" s="599">
        <f>国基本分類県CT!E411</f>
        <v>1499465</v>
      </c>
      <c r="F394" s="599">
        <f>国基本分類県CT!F411</f>
        <v>1429572</v>
      </c>
      <c r="G394" s="581">
        <f>国基本分類県CT!K411</f>
        <v>1473736</v>
      </c>
      <c r="H394" s="600">
        <v>1764988</v>
      </c>
      <c r="I394" s="873">
        <f t="shared" si="12"/>
        <v>134.57811950770758</v>
      </c>
      <c r="J394" s="869">
        <f t="shared" si="13"/>
        <v>453491</v>
      </c>
      <c r="K394" s="845"/>
    </row>
    <row r="395" spans="1:11" ht="15" customHeight="1">
      <c r="A395" s="832" t="s">
        <v>4198</v>
      </c>
      <c r="B395" s="525" t="s">
        <v>1563</v>
      </c>
      <c r="C395" s="833" t="s">
        <v>2833</v>
      </c>
      <c r="D395" s="593">
        <f>国基本分類県CT!D412</f>
        <v>202026</v>
      </c>
      <c r="E395" s="593">
        <f>国基本分類県CT!E412</f>
        <v>168556</v>
      </c>
      <c r="F395" s="593">
        <f>国基本分類県CT!F412</f>
        <v>125439</v>
      </c>
      <c r="G395" s="589">
        <f>国基本分類県CT!K412</f>
        <v>67951</v>
      </c>
      <c r="H395" s="594">
        <v>46881</v>
      </c>
      <c r="I395" s="821">
        <f t="shared" si="12"/>
        <v>23.205429004187579</v>
      </c>
      <c r="J395" s="867">
        <f t="shared" si="13"/>
        <v>-155145</v>
      </c>
      <c r="K395" s="846" t="s">
        <v>4817</v>
      </c>
    </row>
    <row r="396" spans="1:11" ht="15" customHeight="1">
      <c r="A396" s="827" t="s">
        <v>4198</v>
      </c>
      <c r="B396" s="562" t="s">
        <v>1580</v>
      </c>
      <c r="C396" s="563" t="s">
        <v>2834</v>
      </c>
      <c r="D396" s="569">
        <f>国基本分類県CT!D413</f>
        <v>493731</v>
      </c>
      <c r="E396" s="569">
        <f>国基本分類県CT!E413</f>
        <v>553133</v>
      </c>
      <c r="F396" s="569">
        <f>国基本分類県CT!F413</f>
        <v>572650</v>
      </c>
      <c r="G396" s="566">
        <f>国基本分類県CT!K413</f>
        <v>325304</v>
      </c>
      <c r="H396" s="544">
        <v>269076</v>
      </c>
      <c r="I396" s="820">
        <f t="shared" si="12"/>
        <v>54.498502220844955</v>
      </c>
      <c r="J396" s="867">
        <f t="shared" si="13"/>
        <v>-224655</v>
      </c>
      <c r="K396" s="846"/>
    </row>
    <row r="397" spans="1:11" ht="15" customHeight="1">
      <c r="A397" s="827" t="s">
        <v>4198</v>
      </c>
      <c r="B397" s="562" t="s">
        <v>1585</v>
      </c>
      <c r="C397" s="563" t="s">
        <v>827</v>
      </c>
      <c r="D397" s="569">
        <f>国基本分類県CT!D414</f>
        <v>6044</v>
      </c>
      <c r="E397" s="569">
        <f>国基本分類県CT!E414</f>
        <v>10283</v>
      </c>
      <c r="F397" s="569">
        <f>国基本分類県CT!F414</f>
        <v>9279</v>
      </c>
      <c r="G397" s="566">
        <f>国基本分類県CT!K414</f>
        <v>17285</v>
      </c>
      <c r="H397" s="544">
        <v>15640</v>
      </c>
      <c r="I397" s="820">
        <f t="shared" si="12"/>
        <v>258.76902713434811</v>
      </c>
      <c r="J397" s="867">
        <f t="shared" si="13"/>
        <v>9596</v>
      </c>
      <c r="K397" s="846"/>
    </row>
    <row r="398" spans="1:11" ht="15" customHeight="1">
      <c r="A398" s="827" t="s">
        <v>4198</v>
      </c>
      <c r="B398" s="562" t="s">
        <v>1588</v>
      </c>
      <c r="C398" s="563" t="s">
        <v>828</v>
      </c>
      <c r="D398" s="569">
        <f>国基本分類県CT!D415</f>
        <v>52309</v>
      </c>
      <c r="E398" s="569">
        <f>国基本分類県CT!E415</f>
        <v>217781</v>
      </c>
      <c r="F398" s="569">
        <f>国基本分類県CT!F415</f>
        <v>318388</v>
      </c>
      <c r="G398" s="566">
        <f>国基本分類県CT!K415</f>
        <v>256873</v>
      </c>
      <c r="H398" s="544">
        <v>338623</v>
      </c>
      <c r="I398" s="820">
        <f t="shared" si="12"/>
        <v>647.35131621709456</v>
      </c>
      <c r="J398" s="867">
        <f t="shared" si="13"/>
        <v>286314</v>
      </c>
      <c r="K398" s="846"/>
    </row>
    <row r="399" spans="1:11" ht="15" customHeight="1">
      <c r="A399" s="834" t="s">
        <v>4199</v>
      </c>
      <c r="B399" s="526" t="s">
        <v>1563</v>
      </c>
      <c r="C399" s="835" t="s">
        <v>674</v>
      </c>
      <c r="D399" s="593">
        <f>国基本分類県CT!D416</f>
        <v>209507</v>
      </c>
      <c r="E399" s="593">
        <f>国基本分類県CT!E416</f>
        <v>331557</v>
      </c>
      <c r="F399" s="593">
        <f>国基本分類県CT!F416</f>
        <v>333118</v>
      </c>
      <c r="G399" s="589">
        <f>国基本分類県CT!K416</f>
        <v>294299</v>
      </c>
      <c r="H399" s="594">
        <v>349735</v>
      </c>
      <c r="I399" s="821">
        <f t="shared" si="12"/>
        <v>166.93236980148635</v>
      </c>
      <c r="J399" s="870">
        <f t="shared" si="13"/>
        <v>140228</v>
      </c>
      <c r="K399" s="846"/>
    </row>
    <row r="400" spans="1:11" ht="15" customHeight="1">
      <c r="A400" s="830" t="s">
        <v>4199</v>
      </c>
      <c r="B400" s="524" t="s">
        <v>1669</v>
      </c>
      <c r="C400" s="831" t="s">
        <v>675</v>
      </c>
      <c r="D400" s="596">
        <f>国基本分類県CT!D417</f>
        <v>148115</v>
      </c>
      <c r="E400" s="596">
        <f>国基本分類県CT!E417</f>
        <v>129564</v>
      </c>
      <c r="F400" s="596">
        <f>国基本分類県CT!F417</f>
        <v>121885</v>
      </c>
      <c r="G400" s="591">
        <f>国基本分類県CT!K417</f>
        <v>79039</v>
      </c>
      <c r="H400" s="601">
        <v>155551</v>
      </c>
      <c r="I400" s="822">
        <f t="shared" si="12"/>
        <v>105.02042331971779</v>
      </c>
      <c r="J400" s="868">
        <f t="shared" si="13"/>
        <v>7436</v>
      </c>
      <c r="K400" s="845"/>
    </row>
    <row r="401" spans="1:11" ht="15" customHeight="1">
      <c r="A401" s="829" t="s">
        <v>4200</v>
      </c>
      <c r="B401" s="523" t="s">
        <v>1563</v>
      </c>
      <c r="C401" s="828" t="s">
        <v>676</v>
      </c>
      <c r="D401" s="569">
        <f>国基本分類県CT!D418</f>
        <v>178626</v>
      </c>
      <c r="E401" s="569">
        <f>国基本分類県CT!E418</f>
        <v>197416</v>
      </c>
      <c r="F401" s="569">
        <f>国基本分類県CT!F418</f>
        <v>167469</v>
      </c>
      <c r="G401" s="566">
        <f>国基本分類県CT!K418</f>
        <v>139699</v>
      </c>
      <c r="H401" s="544">
        <v>258971</v>
      </c>
      <c r="I401" s="820">
        <f t="shared" si="12"/>
        <v>144.97945427877241</v>
      </c>
      <c r="J401" s="870">
        <f t="shared" si="13"/>
        <v>80345</v>
      </c>
      <c r="K401" s="846" t="s">
        <v>4818</v>
      </c>
    </row>
    <row r="402" spans="1:11" ht="15" customHeight="1">
      <c r="A402" s="827" t="s">
        <v>4200</v>
      </c>
      <c r="B402" s="562" t="s">
        <v>1669</v>
      </c>
      <c r="C402" s="838" t="s">
        <v>677</v>
      </c>
      <c r="D402" s="569">
        <f>国基本分類県CT!D419</f>
        <v>252582</v>
      </c>
      <c r="E402" s="569">
        <f>国基本分類県CT!E419</f>
        <v>232130</v>
      </c>
      <c r="F402" s="569">
        <f>国基本分類県CT!F419</f>
        <v>187366</v>
      </c>
      <c r="G402" s="566">
        <f>国基本分類県CT!K419</f>
        <v>276923</v>
      </c>
      <c r="H402" s="544">
        <v>331311</v>
      </c>
      <c r="I402" s="820">
        <f t="shared" si="12"/>
        <v>131.1696795496116</v>
      </c>
      <c r="J402" s="867">
        <f t="shared" si="13"/>
        <v>78729</v>
      </c>
      <c r="K402" s="846"/>
    </row>
    <row r="403" spans="1:11" ht="15" customHeight="1">
      <c r="A403" s="839" t="s">
        <v>2841</v>
      </c>
      <c r="B403" s="598" t="s">
        <v>1563</v>
      </c>
      <c r="C403" s="840" t="s">
        <v>2842</v>
      </c>
      <c r="D403" s="599">
        <f>国基本分類県CT!D420</f>
        <v>422673</v>
      </c>
      <c r="E403" s="599">
        <f>国基本分類県CT!E420</f>
        <v>530276</v>
      </c>
      <c r="F403" s="599">
        <f>国基本分類県CT!F420</f>
        <v>484324</v>
      </c>
      <c r="G403" s="581">
        <f>国基本分類県CT!K420</f>
        <v>456987</v>
      </c>
      <c r="H403" s="600">
        <v>507673</v>
      </c>
      <c r="I403" s="873">
        <f t="shared" si="12"/>
        <v>120.11010876019996</v>
      </c>
      <c r="J403" s="869">
        <f t="shared" si="13"/>
        <v>85000</v>
      </c>
      <c r="K403" s="846"/>
    </row>
    <row r="404" spans="1:11" ht="15" customHeight="1">
      <c r="A404" s="827" t="s">
        <v>2845</v>
      </c>
      <c r="B404" s="562" t="s">
        <v>2304</v>
      </c>
      <c r="C404" s="563" t="s">
        <v>2112</v>
      </c>
      <c r="D404" s="569">
        <f>国基本分類県CT!D421</f>
        <v>1692983</v>
      </c>
      <c r="E404" s="569">
        <f>国基本分類県CT!E421</f>
        <v>1931456</v>
      </c>
      <c r="F404" s="569">
        <f>国基本分類県CT!F421</f>
        <v>1939919</v>
      </c>
      <c r="G404" s="566">
        <f>国基本分類県CT!K421</f>
        <v>1841701</v>
      </c>
      <c r="H404" s="544">
        <v>2144216</v>
      </c>
      <c r="I404" s="820">
        <f t="shared" si="12"/>
        <v>126.65313237049634</v>
      </c>
      <c r="J404" s="868">
        <f t="shared" si="13"/>
        <v>451233</v>
      </c>
      <c r="K404" s="845"/>
    </row>
    <row r="405" spans="1:11" ht="15" customHeight="1">
      <c r="A405" s="832" t="s">
        <v>2848</v>
      </c>
      <c r="B405" s="525" t="s">
        <v>2304</v>
      </c>
      <c r="C405" s="833" t="s">
        <v>679</v>
      </c>
      <c r="D405" s="593">
        <f>国基本分類県CT!D422</f>
        <v>160193</v>
      </c>
      <c r="E405" s="593">
        <f>国基本分類県CT!E422</f>
        <v>285479</v>
      </c>
      <c r="F405" s="593">
        <f>国基本分類県CT!F422</f>
        <v>275218</v>
      </c>
      <c r="G405" s="589">
        <f>国基本分類県CT!K422</f>
        <v>266181</v>
      </c>
      <c r="H405" s="594">
        <v>295039</v>
      </c>
      <c r="I405" s="821">
        <f t="shared" si="12"/>
        <v>184.17721123894302</v>
      </c>
      <c r="J405" s="867">
        <f t="shared" si="13"/>
        <v>134846</v>
      </c>
      <c r="K405" s="846" t="s">
        <v>4819</v>
      </c>
    </row>
    <row r="406" spans="1:11" ht="15" customHeight="1">
      <c r="A406" s="839" t="s">
        <v>4201</v>
      </c>
      <c r="B406" s="598" t="s">
        <v>1563</v>
      </c>
      <c r="C406" s="840" t="s">
        <v>680</v>
      </c>
      <c r="D406" s="599">
        <f>国基本分類県CT!D423</f>
        <v>11187</v>
      </c>
      <c r="E406" s="599">
        <f>国基本分類県CT!E423</f>
        <v>2338</v>
      </c>
      <c r="F406" s="599">
        <f>国基本分類県CT!F423</f>
        <v>2860</v>
      </c>
      <c r="G406" s="581">
        <f>国基本分類県CT!K423</f>
        <v>1689</v>
      </c>
      <c r="H406" s="600">
        <v>2040</v>
      </c>
      <c r="I406" s="873">
        <f t="shared" si="12"/>
        <v>18.235451863770447</v>
      </c>
      <c r="J406" s="869">
        <f t="shared" si="13"/>
        <v>-9147</v>
      </c>
      <c r="K406" s="846"/>
    </row>
    <row r="407" spans="1:11" ht="15" customHeight="1">
      <c r="A407" s="829" t="s">
        <v>4202</v>
      </c>
      <c r="B407" s="523" t="s">
        <v>1563</v>
      </c>
      <c r="C407" s="828" t="s">
        <v>681</v>
      </c>
      <c r="D407" s="569">
        <f>国基本分類県CT!D424</f>
        <v>131120</v>
      </c>
      <c r="E407" s="569">
        <f>国基本分類県CT!E424</f>
        <v>76664</v>
      </c>
      <c r="F407" s="569">
        <f>国基本分類県CT!F424</f>
        <v>72051</v>
      </c>
      <c r="G407" s="566">
        <f>国基本分類県CT!K424</f>
        <v>70012</v>
      </c>
      <c r="H407" s="544">
        <v>80503</v>
      </c>
      <c r="I407" s="820">
        <f t="shared" si="12"/>
        <v>61.396430750457597</v>
      </c>
      <c r="J407" s="867">
        <f t="shared" si="13"/>
        <v>-50617</v>
      </c>
      <c r="K407" s="846"/>
    </row>
    <row r="408" spans="1:11" ht="15" customHeight="1">
      <c r="A408" s="827" t="s">
        <v>4202</v>
      </c>
      <c r="B408" s="562" t="s">
        <v>1669</v>
      </c>
      <c r="C408" s="838" t="s">
        <v>682</v>
      </c>
      <c r="D408" s="569">
        <f>国基本分類県CT!D425</f>
        <v>82010</v>
      </c>
      <c r="E408" s="569">
        <f>国基本分類県CT!E425</f>
        <v>65126</v>
      </c>
      <c r="F408" s="569">
        <f>国基本分類県CT!F425</f>
        <v>61581</v>
      </c>
      <c r="G408" s="566">
        <f>国基本分類県CT!K425</f>
        <v>71406</v>
      </c>
      <c r="H408" s="544">
        <v>66468</v>
      </c>
      <c r="I408" s="820">
        <f t="shared" si="12"/>
        <v>81.048652603341054</v>
      </c>
      <c r="J408" s="867">
        <f t="shared" si="13"/>
        <v>-15542</v>
      </c>
      <c r="K408" s="846"/>
    </row>
    <row r="409" spans="1:11" ht="15" customHeight="1">
      <c r="A409" s="839" t="s">
        <v>4204</v>
      </c>
      <c r="B409" s="598" t="s">
        <v>1563</v>
      </c>
      <c r="C409" s="840" t="s">
        <v>2859</v>
      </c>
      <c r="D409" s="599">
        <f>国基本分類県CT!D426</f>
        <v>459902</v>
      </c>
      <c r="E409" s="599">
        <f>国基本分類県CT!E426</f>
        <v>487781</v>
      </c>
      <c r="F409" s="599">
        <f>国基本分類県CT!F426</f>
        <v>523157</v>
      </c>
      <c r="G409" s="581">
        <f>国基本分類県CT!K426</f>
        <v>532306</v>
      </c>
      <c r="H409" s="600">
        <v>754691</v>
      </c>
      <c r="I409" s="873">
        <f t="shared" si="12"/>
        <v>164.09822092532758</v>
      </c>
      <c r="J409" s="869">
        <f t="shared" si="13"/>
        <v>294789</v>
      </c>
      <c r="K409" s="846"/>
    </row>
    <row r="410" spans="1:11" ht="15" customHeight="1">
      <c r="A410" s="827" t="s">
        <v>4205</v>
      </c>
      <c r="B410" s="562" t="s">
        <v>1563</v>
      </c>
      <c r="C410" s="563" t="s">
        <v>684</v>
      </c>
      <c r="D410" s="569">
        <f>国基本分類県CT!D427</f>
        <v>94679</v>
      </c>
      <c r="E410" s="569">
        <f>国基本分類県CT!E427</f>
        <v>114980</v>
      </c>
      <c r="F410" s="569">
        <f>国基本分類県CT!F427</f>
        <v>117551</v>
      </c>
      <c r="G410" s="566">
        <f>国基本分類県CT!K427</f>
        <v>52692</v>
      </c>
      <c r="H410" s="544">
        <v>85223</v>
      </c>
      <c r="I410" s="820">
        <f t="shared" si="12"/>
        <v>90.01256878505265</v>
      </c>
      <c r="J410" s="867">
        <f t="shared" si="13"/>
        <v>-9456</v>
      </c>
      <c r="K410" s="846"/>
    </row>
    <row r="411" spans="1:11" ht="15" customHeight="1">
      <c r="A411" s="832" t="s">
        <v>4206</v>
      </c>
      <c r="B411" s="525" t="s">
        <v>1563</v>
      </c>
      <c r="C411" s="833" t="s">
        <v>685</v>
      </c>
      <c r="D411" s="593">
        <f>国基本分類県CT!D428</f>
        <v>20381</v>
      </c>
      <c r="E411" s="593">
        <f>国基本分類県CT!E428</f>
        <v>9371</v>
      </c>
      <c r="F411" s="593">
        <f>国基本分類県CT!F428</f>
        <v>9322</v>
      </c>
      <c r="G411" s="589">
        <f>国基本分類県CT!K428</f>
        <v>5014</v>
      </c>
      <c r="H411" s="594">
        <v>5038</v>
      </c>
      <c r="I411" s="821">
        <f t="shared" si="12"/>
        <v>24.719101123595504</v>
      </c>
      <c r="J411" s="870">
        <f t="shared" si="13"/>
        <v>-15343</v>
      </c>
      <c r="K411" s="846"/>
    </row>
    <row r="412" spans="1:11" ht="15" customHeight="1">
      <c r="A412" s="830" t="s">
        <v>4206</v>
      </c>
      <c r="B412" s="524" t="s">
        <v>1580</v>
      </c>
      <c r="C412" s="831" t="s">
        <v>686</v>
      </c>
      <c r="D412" s="596">
        <f>国基本分類県CT!D429</f>
        <v>57563</v>
      </c>
      <c r="E412" s="596">
        <f>国基本分類県CT!E429</f>
        <v>66843</v>
      </c>
      <c r="F412" s="596">
        <f>国基本分類県CT!F429</f>
        <v>36574</v>
      </c>
      <c r="G412" s="591">
        <f>国基本分類県CT!K429</f>
        <v>42975</v>
      </c>
      <c r="H412" s="601">
        <v>47982</v>
      </c>
      <c r="I412" s="822">
        <f t="shared" si="12"/>
        <v>83.355627746990251</v>
      </c>
      <c r="J412" s="868">
        <f t="shared" si="13"/>
        <v>-9581</v>
      </c>
      <c r="K412" s="846"/>
    </row>
    <row r="413" spans="1:11" ht="15" customHeight="1">
      <c r="A413" s="827" t="s">
        <v>4207</v>
      </c>
      <c r="B413" s="562" t="s">
        <v>1563</v>
      </c>
      <c r="C413" s="563" t="s">
        <v>687</v>
      </c>
      <c r="D413" s="569">
        <f>国基本分類県CT!D430</f>
        <v>91349</v>
      </c>
      <c r="E413" s="569">
        <f>国基本分類県CT!E430</f>
        <v>110421</v>
      </c>
      <c r="F413" s="569">
        <f>国基本分類県CT!F430</f>
        <v>102452</v>
      </c>
      <c r="G413" s="566">
        <f>国基本分類県CT!K430</f>
        <v>107001</v>
      </c>
      <c r="H413" s="544">
        <v>102852</v>
      </c>
      <c r="I413" s="820">
        <f t="shared" si="12"/>
        <v>112.59236554313676</v>
      </c>
      <c r="J413" s="867">
        <f t="shared" si="13"/>
        <v>11503</v>
      </c>
      <c r="K413" s="846"/>
    </row>
    <row r="414" spans="1:11" ht="15" customHeight="1">
      <c r="A414" s="832" t="s">
        <v>4208</v>
      </c>
      <c r="B414" s="525" t="s">
        <v>1563</v>
      </c>
      <c r="C414" s="833" t="s">
        <v>688</v>
      </c>
      <c r="D414" s="859">
        <f>国基本分類県CT!D431</f>
        <v>0</v>
      </c>
      <c r="E414" s="859">
        <f>国基本分類県CT!E431</f>
        <v>0</v>
      </c>
      <c r="F414" s="859">
        <f>国基本分類県CT!F431</f>
        <v>0</v>
      </c>
      <c r="G414" s="860">
        <f>国基本分類県CT!K431</f>
        <v>0</v>
      </c>
      <c r="H414" s="861">
        <v>0</v>
      </c>
      <c r="I414" s="872" t="s">
        <v>4375</v>
      </c>
      <c r="J414" s="870">
        <f t="shared" si="13"/>
        <v>0</v>
      </c>
      <c r="K414" s="846"/>
    </row>
    <row r="415" spans="1:11" ht="15" customHeight="1">
      <c r="A415" s="827" t="s">
        <v>2882</v>
      </c>
      <c r="B415" s="562" t="s">
        <v>1580</v>
      </c>
      <c r="C415" s="563" t="s">
        <v>829</v>
      </c>
      <c r="D415" s="569">
        <f>国基本分類県CT!D432</f>
        <v>70201</v>
      </c>
      <c r="E415" s="569">
        <f>国基本分類県CT!E432</f>
        <v>68700</v>
      </c>
      <c r="F415" s="569">
        <f>国基本分類県CT!F432</f>
        <v>56032</v>
      </c>
      <c r="G415" s="566">
        <f>国基本分類県CT!K432</f>
        <v>55280</v>
      </c>
      <c r="H415" s="544">
        <v>50177</v>
      </c>
      <c r="I415" s="820">
        <f t="shared" si="12"/>
        <v>71.476189797866127</v>
      </c>
      <c r="J415" s="867">
        <f t="shared" si="13"/>
        <v>-20024</v>
      </c>
      <c r="K415" s="846"/>
    </row>
    <row r="416" spans="1:11" ht="15" customHeight="1">
      <c r="A416" s="827" t="s">
        <v>2882</v>
      </c>
      <c r="B416" s="562" t="s">
        <v>1585</v>
      </c>
      <c r="C416" s="563" t="s">
        <v>830</v>
      </c>
      <c r="D416" s="569">
        <f>国基本分類県CT!D433</f>
        <v>6987</v>
      </c>
      <c r="E416" s="569">
        <f>国基本分類県CT!E433</f>
        <v>3933</v>
      </c>
      <c r="F416" s="569">
        <f>国基本分類県CT!F433</f>
        <v>2826</v>
      </c>
      <c r="G416" s="566">
        <f>国基本分類県CT!K433</f>
        <v>1923</v>
      </c>
      <c r="H416" s="544">
        <v>1709</v>
      </c>
      <c r="I416" s="820">
        <f t="shared" si="12"/>
        <v>24.459710891655934</v>
      </c>
      <c r="J416" s="867">
        <f t="shared" si="13"/>
        <v>-5278</v>
      </c>
      <c r="K416" s="846"/>
    </row>
    <row r="417" spans="1:11" ht="15" customHeight="1">
      <c r="A417" s="830" t="s">
        <v>2882</v>
      </c>
      <c r="B417" s="524" t="s">
        <v>1588</v>
      </c>
      <c r="C417" s="831" t="s">
        <v>689</v>
      </c>
      <c r="D417" s="596">
        <f>国基本分類県CT!D434</f>
        <v>168</v>
      </c>
      <c r="E417" s="596">
        <f>国基本分類県CT!E434</f>
        <v>62</v>
      </c>
      <c r="F417" s="596">
        <f>国基本分類県CT!F434</f>
        <v>284</v>
      </c>
      <c r="G417" s="903">
        <f>国基本分類県CT!K434</f>
        <v>0</v>
      </c>
      <c r="H417" s="904">
        <v>0</v>
      </c>
      <c r="I417" s="822">
        <f t="shared" si="12"/>
        <v>0</v>
      </c>
      <c r="J417" s="868">
        <f t="shared" si="13"/>
        <v>-168</v>
      </c>
      <c r="K417" s="846"/>
    </row>
    <row r="418" spans="1:11" ht="15" customHeight="1">
      <c r="A418" s="827" t="s">
        <v>4209</v>
      </c>
      <c r="B418" s="562" t="s">
        <v>1563</v>
      </c>
      <c r="C418" s="563" t="s">
        <v>2884</v>
      </c>
      <c r="D418" s="569">
        <f>国基本分類県CT!D435</f>
        <v>40221</v>
      </c>
      <c r="E418" s="569">
        <f>国基本分類県CT!E435</f>
        <v>14909</v>
      </c>
      <c r="F418" s="569">
        <f>国基本分類県CT!F435</f>
        <v>17700</v>
      </c>
      <c r="G418" s="566">
        <f>国基本分類県CT!K435</f>
        <v>34424</v>
      </c>
      <c r="H418" s="544">
        <v>40412</v>
      </c>
      <c r="I418" s="820">
        <f t="shared" si="12"/>
        <v>100.47487630839611</v>
      </c>
      <c r="J418" s="867">
        <f t="shared" si="13"/>
        <v>191</v>
      </c>
      <c r="K418" s="846"/>
    </row>
    <row r="419" spans="1:11" ht="15" customHeight="1">
      <c r="A419" s="839" t="s">
        <v>4210</v>
      </c>
      <c r="B419" s="598" t="s">
        <v>1563</v>
      </c>
      <c r="C419" s="840" t="s">
        <v>690</v>
      </c>
      <c r="D419" s="599">
        <f>国基本分類県CT!D436</f>
        <v>64740</v>
      </c>
      <c r="E419" s="599">
        <f>国基本分類県CT!E436</f>
        <v>66362</v>
      </c>
      <c r="F419" s="599">
        <f>国基本分類県CT!F436</f>
        <v>98120</v>
      </c>
      <c r="G419" s="581">
        <f>国基本分類県CT!K436</f>
        <v>107656</v>
      </c>
      <c r="H419" s="600">
        <v>115064</v>
      </c>
      <c r="I419" s="873">
        <f t="shared" si="12"/>
        <v>177.73246833487798</v>
      </c>
      <c r="J419" s="869">
        <f t="shared" si="13"/>
        <v>50324</v>
      </c>
      <c r="K419" s="846"/>
    </row>
    <row r="420" spans="1:11" ht="15" customHeight="1">
      <c r="A420" s="827" t="s">
        <v>4211</v>
      </c>
      <c r="B420" s="562" t="s">
        <v>1563</v>
      </c>
      <c r="C420" s="563" t="s">
        <v>691</v>
      </c>
      <c r="D420" s="569">
        <f>国基本分類県CT!D437</f>
        <v>78862</v>
      </c>
      <c r="E420" s="569">
        <f>国基本分類県CT!E437</f>
        <v>61896</v>
      </c>
      <c r="F420" s="569">
        <f>国基本分類県CT!F437</f>
        <v>50027</v>
      </c>
      <c r="G420" s="566">
        <f>国基本分類県CT!K437</f>
        <v>40517</v>
      </c>
      <c r="H420" s="544">
        <v>45788</v>
      </c>
      <c r="I420" s="820">
        <f t="shared" si="12"/>
        <v>58.060916537749485</v>
      </c>
      <c r="J420" s="867">
        <f t="shared" si="13"/>
        <v>-33074</v>
      </c>
      <c r="K420" s="846"/>
    </row>
    <row r="421" spans="1:11" ht="15" customHeight="1">
      <c r="A421" s="834" t="s">
        <v>2894</v>
      </c>
      <c r="B421" s="526" t="s">
        <v>1563</v>
      </c>
      <c r="C421" s="835" t="s">
        <v>692</v>
      </c>
      <c r="D421" s="593">
        <f>国基本分類県CT!D438</f>
        <v>139071</v>
      </c>
      <c r="E421" s="593">
        <f>国基本分類県CT!E438</f>
        <v>213884</v>
      </c>
      <c r="F421" s="593">
        <f>国基本分類県CT!F438</f>
        <v>225599</v>
      </c>
      <c r="G421" s="589">
        <f>国基本分類県CT!K438</f>
        <v>176599</v>
      </c>
      <c r="H421" s="594">
        <v>203057</v>
      </c>
      <c r="I421" s="821">
        <f t="shared" si="12"/>
        <v>146.00959222267761</v>
      </c>
      <c r="J421" s="870">
        <f t="shared" si="13"/>
        <v>63986</v>
      </c>
      <c r="K421" s="846"/>
    </row>
    <row r="422" spans="1:11" ht="15" customHeight="1">
      <c r="A422" s="836" t="s">
        <v>2894</v>
      </c>
      <c r="B422" s="527" t="s">
        <v>1669</v>
      </c>
      <c r="C422" s="837" t="s">
        <v>3662</v>
      </c>
      <c r="D422" s="580"/>
      <c r="E422" s="580"/>
      <c r="F422" s="580"/>
      <c r="G422" s="1217"/>
      <c r="H422" s="544">
        <v>7243</v>
      </c>
      <c r="I422" s="871" t="s">
        <v>4375</v>
      </c>
      <c r="J422" s="867">
        <f t="shared" si="13"/>
        <v>7243</v>
      </c>
      <c r="K422" s="846"/>
    </row>
    <row r="423" spans="1:11" ht="15" customHeight="1">
      <c r="A423" s="836" t="s">
        <v>2894</v>
      </c>
      <c r="B423" s="527" t="s">
        <v>1791</v>
      </c>
      <c r="C423" s="837" t="s">
        <v>3663</v>
      </c>
      <c r="D423" s="569">
        <f>国基本分類県CT!D439</f>
        <v>9991</v>
      </c>
      <c r="E423" s="569">
        <f>国基本分類県CT!E439</f>
        <v>10190</v>
      </c>
      <c r="F423" s="569">
        <f>国基本分類県CT!F439</f>
        <v>8556</v>
      </c>
      <c r="G423" s="566">
        <f>国基本分類県CT!K439</f>
        <v>7848</v>
      </c>
      <c r="H423" s="544">
        <v>9944</v>
      </c>
      <c r="I423" s="820">
        <f t="shared" si="12"/>
        <v>99.529576618957066</v>
      </c>
      <c r="J423" s="867">
        <f t="shared" si="13"/>
        <v>-47</v>
      </c>
      <c r="K423" s="846"/>
    </row>
    <row r="424" spans="1:11" ht="15" customHeight="1">
      <c r="A424" s="836" t="s">
        <v>2894</v>
      </c>
      <c r="B424" s="527" t="s">
        <v>1898</v>
      </c>
      <c r="C424" s="837" t="s">
        <v>2897</v>
      </c>
      <c r="D424" s="569">
        <f>国基本分類県CT!D440</f>
        <v>7861</v>
      </c>
      <c r="E424" s="569">
        <f>国基本分類県CT!E440</f>
        <v>18462</v>
      </c>
      <c r="F424" s="569">
        <f>国基本分類県CT!F440</f>
        <v>15201</v>
      </c>
      <c r="G424" s="566">
        <f>国基本分類県CT!K441</f>
        <v>5394</v>
      </c>
      <c r="H424" s="544">
        <v>4934</v>
      </c>
      <c r="I424" s="820">
        <f t="shared" si="12"/>
        <v>62.765551456557688</v>
      </c>
      <c r="J424" s="867">
        <f t="shared" si="13"/>
        <v>-2927</v>
      </c>
      <c r="K424" s="846"/>
    </row>
    <row r="425" spans="1:11" ht="15" customHeight="1">
      <c r="A425" s="836" t="s">
        <v>2894</v>
      </c>
      <c r="B425" s="527" t="s">
        <v>82</v>
      </c>
      <c r="C425" s="837" t="s">
        <v>3664</v>
      </c>
      <c r="D425" s="569">
        <f>国基本分類県CT!D442</f>
        <v>6325</v>
      </c>
      <c r="E425" s="569">
        <f>国基本分類県CT!E442</f>
        <v>6331</v>
      </c>
      <c r="F425" s="569">
        <f>国基本分類県CT!F442</f>
        <v>5029</v>
      </c>
      <c r="G425" s="566">
        <f>国基本分類県CT!K442</f>
        <v>1808</v>
      </c>
      <c r="H425" s="544">
        <v>1728</v>
      </c>
      <c r="I425" s="820">
        <f t="shared" si="12"/>
        <v>27.320158102766801</v>
      </c>
      <c r="J425" s="867">
        <f t="shared" si="13"/>
        <v>-4597</v>
      </c>
      <c r="K425" s="846"/>
    </row>
    <row r="426" spans="1:11" ht="15" customHeight="1">
      <c r="A426" s="836" t="s">
        <v>2894</v>
      </c>
      <c r="B426" s="527" t="s">
        <v>2181</v>
      </c>
      <c r="C426" s="837" t="s">
        <v>3665</v>
      </c>
      <c r="D426" s="862">
        <f>国基本分類県CT!D443</f>
        <v>0</v>
      </c>
      <c r="E426" s="862">
        <f>国基本分類県CT!E443</f>
        <v>0</v>
      </c>
      <c r="F426" s="862">
        <f>国基本分類県CT!F443</f>
        <v>0</v>
      </c>
      <c r="G426" s="863">
        <f>国基本分類県CT!K443</f>
        <v>0</v>
      </c>
      <c r="H426" s="544">
        <v>10585</v>
      </c>
      <c r="I426" s="871" t="s">
        <v>4375</v>
      </c>
      <c r="J426" s="867">
        <f t="shared" si="13"/>
        <v>10585</v>
      </c>
      <c r="K426" s="846"/>
    </row>
    <row r="427" spans="1:11" ht="15" customHeight="1">
      <c r="A427" s="836" t="s">
        <v>4212</v>
      </c>
      <c r="B427" s="527" t="s">
        <v>3668</v>
      </c>
      <c r="C427" s="837" t="s">
        <v>2899</v>
      </c>
      <c r="D427" s="569">
        <f>国基本分類県CT!D444</f>
        <v>23872</v>
      </c>
      <c r="E427" s="569">
        <f>国基本分類県CT!E444</f>
        <v>12642</v>
      </c>
      <c r="F427" s="569">
        <f>国基本分類県CT!F444</f>
        <v>8981</v>
      </c>
      <c r="G427" s="566">
        <f>国基本分類県CT!K444</f>
        <v>10144</v>
      </c>
      <c r="H427" s="544">
        <v>6842</v>
      </c>
      <c r="I427" s="820">
        <f t="shared" si="12"/>
        <v>28.661193029490619</v>
      </c>
      <c r="J427" s="867">
        <f t="shared" si="13"/>
        <v>-17030</v>
      </c>
      <c r="K427" s="846"/>
    </row>
    <row r="428" spans="1:11" ht="15" customHeight="1">
      <c r="A428" s="830" t="s">
        <v>4212</v>
      </c>
      <c r="B428" s="524" t="s">
        <v>441</v>
      </c>
      <c r="C428" s="842" t="s">
        <v>2900</v>
      </c>
      <c r="D428" s="596">
        <f>国基本分類県CT!D445</f>
        <v>48341</v>
      </c>
      <c r="E428" s="596">
        <f>国基本分類県CT!E445</f>
        <v>44632</v>
      </c>
      <c r="F428" s="596">
        <f>国基本分類県CT!F445</f>
        <v>49057</v>
      </c>
      <c r="G428" s="591">
        <f>国基本分類県CT!K445</f>
        <v>17628</v>
      </c>
      <c r="H428" s="601">
        <v>52144</v>
      </c>
      <c r="I428" s="822">
        <f t="shared" si="12"/>
        <v>107.86702798866388</v>
      </c>
      <c r="J428" s="868">
        <f t="shared" si="13"/>
        <v>3803</v>
      </c>
      <c r="K428" s="846"/>
    </row>
    <row r="429" spans="1:11" ht="15" customHeight="1">
      <c r="A429" s="830" t="s">
        <v>2901</v>
      </c>
      <c r="B429" s="524" t="s">
        <v>1563</v>
      </c>
      <c r="C429" s="831" t="s">
        <v>2902</v>
      </c>
      <c r="D429" s="596">
        <f>国基本分類県CT!D446</f>
        <v>95125</v>
      </c>
      <c r="E429" s="596">
        <f>国基本分類県CT!E446</f>
        <v>70019</v>
      </c>
      <c r="F429" s="596">
        <f>国基本分類県CT!F446</f>
        <v>65971</v>
      </c>
      <c r="G429" s="591">
        <f>国基本分類県CT!K446</f>
        <v>45396</v>
      </c>
      <c r="H429" s="601">
        <v>46176</v>
      </c>
      <c r="I429" s="822">
        <f t="shared" si="12"/>
        <v>48.542444152431017</v>
      </c>
      <c r="J429" s="867">
        <f t="shared" si="13"/>
        <v>-48949</v>
      </c>
      <c r="K429" s="845"/>
    </row>
    <row r="430" spans="1:11" ht="15" customHeight="1">
      <c r="A430" s="829" t="s">
        <v>2904</v>
      </c>
      <c r="B430" s="523" t="s">
        <v>1563</v>
      </c>
      <c r="C430" s="828" t="s">
        <v>2115</v>
      </c>
      <c r="D430" s="569">
        <f>国基本分類県CT!D447</f>
        <v>259473</v>
      </c>
      <c r="E430" s="569">
        <f>国基本分類県CT!E447</f>
        <v>401072</v>
      </c>
      <c r="F430" s="569">
        <f>国基本分類県CT!F447</f>
        <v>104566</v>
      </c>
      <c r="G430" s="566">
        <f>国基本分類県CT!K447</f>
        <v>116146</v>
      </c>
      <c r="H430" s="544">
        <v>71427</v>
      </c>
      <c r="I430" s="820">
        <f t="shared" si="12"/>
        <v>27.527719647130915</v>
      </c>
      <c r="J430" s="870">
        <f t="shared" si="13"/>
        <v>-188046</v>
      </c>
      <c r="K430" s="846" t="s">
        <v>3543</v>
      </c>
    </row>
    <row r="431" spans="1:11" ht="15" customHeight="1">
      <c r="A431" s="836" t="s">
        <v>2904</v>
      </c>
      <c r="B431" s="527" t="s">
        <v>1669</v>
      </c>
      <c r="C431" s="837" t="s">
        <v>2909</v>
      </c>
      <c r="D431" s="569">
        <f>国基本分類県CT!D448</f>
        <v>100803</v>
      </c>
      <c r="E431" s="569">
        <f>国基本分類県CT!E448</f>
        <v>224138</v>
      </c>
      <c r="F431" s="569">
        <f>国基本分類県CT!F448</f>
        <v>285941</v>
      </c>
      <c r="G431" s="566">
        <f>国基本分類県CT!K448</f>
        <v>371017</v>
      </c>
      <c r="H431" s="544">
        <v>319451</v>
      </c>
      <c r="I431" s="820">
        <f t="shared" si="12"/>
        <v>316.90624286975589</v>
      </c>
      <c r="J431" s="867">
        <f t="shared" si="13"/>
        <v>218648</v>
      </c>
      <c r="K431" s="846"/>
    </row>
    <row r="432" spans="1:11" ht="15" customHeight="1">
      <c r="A432" s="827" t="s">
        <v>2904</v>
      </c>
      <c r="B432" s="562" t="s">
        <v>2389</v>
      </c>
      <c r="C432" s="838" t="s">
        <v>3675</v>
      </c>
      <c r="D432" s="569">
        <f>国基本分類県CT!D449+国基本分類県CT!D450</f>
        <v>2475</v>
      </c>
      <c r="E432" s="569">
        <f>国基本分類県CT!E449+国基本分類県CT!E450</f>
        <v>3050</v>
      </c>
      <c r="F432" s="569">
        <f>国基本分類県CT!F449+国基本分類県CT!F450</f>
        <v>4182</v>
      </c>
      <c r="G432" s="566">
        <f>国基本分類県CT!K449+国基本分類県CT!K450</f>
        <v>18171</v>
      </c>
      <c r="H432" s="544">
        <v>15582</v>
      </c>
      <c r="I432" s="820">
        <f t="shared" si="12"/>
        <v>629.57575757575762</v>
      </c>
      <c r="J432" s="867">
        <f t="shared" si="13"/>
        <v>13107</v>
      </c>
      <c r="K432" s="846"/>
    </row>
    <row r="433" spans="1:11" ht="15" customHeight="1">
      <c r="A433" s="834" t="s">
        <v>4216</v>
      </c>
      <c r="B433" s="526" t="s">
        <v>1563</v>
      </c>
      <c r="C433" s="835" t="s">
        <v>702</v>
      </c>
      <c r="D433" s="593">
        <f>国基本分類県CT!D451</f>
        <v>19450</v>
      </c>
      <c r="E433" s="593">
        <f>国基本分類県CT!E451</f>
        <v>26929</v>
      </c>
      <c r="F433" s="593">
        <f>国基本分類県CT!F451</f>
        <v>27422</v>
      </c>
      <c r="G433" s="589">
        <f>国基本分類県CT!K451</f>
        <v>27427</v>
      </c>
      <c r="H433" s="594">
        <v>30131</v>
      </c>
      <c r="I433" s="821">
        <f t="shared" si="12"/>
        <v>154.91516709511569</v>
      </c>
      <c r="J433" s="870">
        <f t="shared" si="13"/>
        <v>10681</v>
      </c>
      <c r="K433" s="846"/>
    </row>
    <row r="434" spans="1:11" ht="15" customHeight="1">
      <c r="A434" s="836" t="s">
        <v>4216</v>
      </c>
      <c r="B434" s="527" t="s">
        <v>1669</v>
      </c>
      <c r="C434" s="837" t="s">
        <v>703</v>
      </c>
      <c r="D434" s="569">
        <f>国基本分類県CT!D452</f>
        <v>15863</v>
      </c>
      <c r="E434" s="569">
        <f>国基本分類県CT!E452</f>
        <v>14770</v>
      </c>
      <c r="F434" s="569">
        <f>国基本分類県CT!F452</f>
        <v>7789</v>
      </c>
      <c r="G434" s="566">
        <f>国基本分類県CT!K452</f>
        <v>11142</v>
      </c>
      <c r="H434" s="544">
        <v>17164</v>
      </c>
      <c r="I434" s="820">
        <f t="shared" si="12"/>
        <v>108.20147513080754</v>
      </c>
      <c r="J434" s="867">
        <f t="shared" si="13"/>
        <v>1301</v>
      </c>
      <c r="K434" s="846"/>
    </row>
    <row r="435" spans="1:11" ht="15" customHeight="1">
      <c r="A435" s="830" t="s">
        <v>4216</v>
      </c>
      <c r="B435" s="524" t="s">
        <v>1791</v>
      </c>
      <c r="C435" s="842" t="s">
        <v>704</v>
      </c>
      <c r="D435" s="596">
        <f>国基本分類県CT!D453</f>
        <v>17786</v>
      </c>
      <c r="E435" s="596">
        <f>国基本分類県CT!E453</f>
        <v>20102</v>
      </c>
      <c r="F435" s="596">
        <f>国基本分類県CT!F453</f>
        <v>14712</v>
      </c>
      <c r="G435" s="591">
        <f>国基本分類県CT!K453</f>
        <v>5062</v>
      </c>
      <c r="H435" s="601">
        <v>353</v>
      </c>
      <c r="I435" s="822">
        <f t="shared" si="12"/>
        <v>1.9847070729787475</v>
      </c>
      <c r="J435" s="868">
        <f t="shared" si="13"/>
        <v>-17433</v>
      </c>
      <c r="K435" s="846"/>
    </row>
    <row r="436" spans="1:11" ht="15" customHeight="1">
      <c r="A436" s="827" t="s">
        <v>2915</v>
      </c>
      <c r="B436" s="530" t="s">
        <v>2304</v>
      </c>
      <c r="C436" s="563" t="s">
        <v>849</v>
      </c>
      <c r="D436" s="569">
        <f>国基本分類県CT!D454</f>
        <v>53083</v>
      </c>
      <c r="E436" s="569">
        <f>国基本分類県CT!E454</f>
        <v>104194</v>
      </c>
      <c r="F436" s="569">
        <f>国基本分類県CT!F454</f>
        <v>121212</v>
      </c>
      <c r="G436" s="566">
        <f>国基本分類県CT!K454</f>
        <v>123631</v>
      </c>
      <c r="H436" s="544">
        <v>208534</v>
      </c>
      <c r="I436" s="820">
        <f t="shared" si="12"/>
        <v>392.84516700261855</v>
      </c>
      <c r="J436" s="867">
        <f t="shared" si="13"/>
        <v>155451</v>
      </c>
      <c r="K436" s="846"/>
    </row>
    <row r="437" spans="1:11" ht="15" customHeight="1">
      <c r="A437" s="827" t="s">
        <v>2915</v>
      </c>
      <c r="B437" s="530" t="s">
        <v>2321</v>
      </c>
      <c r="C437" s="563" t="s">
        <v>850</v>
      </c>
      <c r="D437" s="569">
        <f>国基本分類県CT!D455</f>
        <v>58848</v>
      </c>
      <c r="E437" s="569">
        <f>国基本分類県CT!E455</f>
        <v>72928</v>
      </c>
      <c r="F437" s="569">
        <f>国基本分類県CT!F455</f>
        <v>59875</v>
      </c>
      <c r="G437" s="566">
        <f>国基本分類県CT!K455</f>
        <v>93315</v>
      </c>
      <c r="H437" s="544">
        <v>55178</v>
      </c>
      <c r="I437" s="820">
        <f t="shared" si="12"/>
        <v>93.76359434475259</v>
      </c>
      <c r="J437" s="867">
        <f t="shared" si="13"/>
        <v>-3670</v>
      </c>
      <c r="K437" s="846"/>
    </row>
    <row r="438" spans="1:11" ht="15" customHeight="1">
      <c r="A438" s="839" t="s">
        <v>2919</v>
      </c>
      <c r="B438" s="598" t="s">
        <v>2304</v>
      </c>
      <c r="C438" s="840" t="s">
        <v>2920</v>
      </c>
      <c r="D438" s="898">
        <f>国基本分類県CT!D456</f>
        <v>0</v>
      </c>
      <c r="E438" s="599">
        <f>国基本分類県CT!E456</f>
        <v>16235</v>
      </c>
      <c r="F438" s="599">
        <f>国基本分類県CT!F456</f>
        <v>16676</v>
      </c>
      <c r="G438" s="581">
        <f>国基本分類県CT!K456</f>
        <v>18216</v>
      </c>
      <c r="H438" s="600">
        <v>19160</v>
      </c>
      <c r="I438" s="901" t="s">
        <v>4375</v>
      </c>
      <c r="J438" s="869">
        <f t="shared" si="13"/>
        <v>19160</v>
      </c>
      <c r="K438" s="846"/>
    </row>
    <row r="439" spans="1:11" ht="15" customHeight="1">
      <c r="A439" s="829" t="s">
        <v>2922</v>
      </c>
      <c r="B439" s="532" t="s">
        <v>2304</v>
      </c>
      <c r="C439" s="828" t="s">
        <v>3684</v>
      </c>
      <c r="D439" s="569">
        <f>国基本分類県CT!D457+国基本分類県CT!D460</f>
        <v>9594</v>
      </c>
      <c r="E439" s="569">
        <f>国基本分類県CT!E457+国基本分類県CT!E460</f>
        <v>9415</v>
      </c>
      <c r="F439" s="569">
        <f>国基本分類県CT!F457+国基本分類県CT!F460</f>
        <v>14203</v>
      </c>
      <c r="G439" s="566">
        <f>国基本分類県CT!K457</f>
        <v>13606</v>
      </c>
      <c r="H439" s="544">
        <v>11968</v>
      </c>
      <c r="I439" s="820">
        <f t="shared" si="12"/>
        <v>124.74463206170523</v>
      </c>
      <c r="J439" s="867">
        <f t="shared" si="13"/>
        <v>2374</v>
      </c>
      <c r="K439" s="846"/>
    </row>
    <row r="440" spans="1:11" ht="15" customHeight="1">
      <c r="A440" s="836" t="s">
        <v>2922</v>
      </c>
      <c r="B440" s="533" t="s">
        <v>2453</v>
      </c>
      <c r="C440" s="837" t="s">
        <v>2926</v>
      </c>
      <c r="D440" s="569">
        <f>国基本分類県CT!D458</f>
        <v>30036</v>
      </c>
      <c r="E440" s="569">
        <f>国基本分類県CT!E458</f>
        <v>31177</v>
      </c>
      <c r="F440" s="569">
        <f>国基本分類県CT!F458</f>
        <v>32910</v>
      </c>
      <c r="G440" s="566">
        <f>国基本分類県CT!K458</f>
        <v>32924</v>
      </c>
      <c r="H440" s="544">
        <v>33744</v>
      </c>
      <c r="I440" s="820">
        <f t="shared" si="12"/>
        <v>112.34518577706751</v>
      </c>
      <c r="J440" s="867">
        <f t="shared" si="13"/>
        <v>3708</v>
      </c>
      <c r="K440" s="846"/>
    </row>
    <row r="441" spans="1:11" ht="15" customHeight="1">
      <c r="A441" s="843" t="s">
        <v>2922</v>
      </c>
      <c r="B441" s="537" t="s">
        <v>2389</v>
      </c>
      <c r="C441" s="838" t="s">
        <v>2927</v>
      </c>
      <c r="D441" s="569">
        <f>国基本分類県CT!D459</f>
        <v>11295</v>
      </c>
      <c r="E441" s="569">
        <f>国基本分類県CT!E459</f>
        <v>12411</v>
      </c>
      <c r="F441" s="569">
        <f>国基本分類県CT!F459</f>
        <v>20952</v>
      </c>
      <c r="G441" s="566">
        <f>国基本分類県CT!K459</f>
        <v>17902</v>
      </c>
      <c r="H441" s="544">
        <v>15798</v>
      </c>
      <c r="I441" s="820">
        <f t="shared" si="12"/>
        <v>139.867197875166</v>
      </c>
      <c r="J441" s="868">
        <f t="shared" si="13"/>
        <v>4503</v>
      </c>
      <c r="K441" s="845"/>
    </row>
    <row r="442" spans="1:11" ht="15" customHeight="1">
      <c r="A442" s="832" t="s">
        <v>1297</v>
      </c>
      <c r="B442" s="525" t="s">
        <v>1563</v>
      </c>
      <c r="C442" s="833" t="s">
        <v>832</v>
      </c>
      <c r="D442" s="593">
        <f>国基本分類県CT!D461</f>
        <v>207032</v>
      </c>
      <c r="E442" s="593">
        <f>国基本分類県CT!E461</f>
        <v>302432</v>
      </c>
      <c r="F442" s="593">
        <f>国基本分類県CT!F461</f>
        <v>322599</v>
      </c>
      <c r="G442" s="589">
        <f>国基本分類県CT!K461</f>
        <v>326040</v>
      </c>
      <c r="H442" s="594">
        <v>340582</v>
      </c>
      <c r="I442" s="821">
        <f t="shared" si="12"/>
        <v>164.50693612581631</v>
      </c>
      <c r="J442" s="867">
        <f t="shared" si="13"/>
        <v>133550</v>
      </c>
      <c r="K442" s="846" t="s">
        <v>4820</v>
      </c>
    </row>
    <row r="443" spans="1:11" ht="15" customHeight="1">
      <c r="A443" s="839" t="s">
        <v>1298</v>
      </c>
      <c r="B443" s="598" t="s">
        <v>1563</v>
      </c>
      <c r="C443" s="840" t="s">
        <v>833</v>
      </c>
      <c r="D443" s="599">
        <f>国基本分類県CT!D462</f>
        <v>773322</v>
      </c>
      <c r="E443" s="599">
        <f>国基本分類県CT!E462</f>
        <v>918383</v>
      </c>
      <c r="F443" s="599">
        <f>国基本分類県CT!F462</f>
        <v>967614</v>
      </c>
      <c r="G443" s="581">
        <f>国基本分類県CT!K462</f>
        <v>908394</v>
      </c>
      <c r="H443" s="600">
        <v>877935</v>
      </c>
      <c r="I443" s="873">
        <f t="shared" si="12"/>
        <v>113.5277413548302</v>
      </c>
      <c r="J443" s="869">
        <f t="shared" si="13"/>
        <v>104613</v>
      </c>
      <c r="K443" s="845"/>
    </row>
    <row r="444" spans="1:11" ht="15" customHeight="1">
      <c r="A444" s="829" t="s">
        <v>4217</v>
      </c>
      <c r="B444" s="523" t="s">
        <v>1563</v>
      </c>
      <c r="C444" s="828" t="s">
        <v>834</v>
      </c>
      <c r="D444" s="569">
        <f>国基本分類県CT!D463</f>
        <v>622812</v>
      </c>
      <c r="E444" s="569">
        <f>国基本分類県CT!E463</f>
        <v>702804</v>
      </c>
      <c r="F444" s="569">
        <f>国基本分類県CT!F463</f>
        <v>662446</v>
      </c>
      <c r="G444" s="566">
        <f>国基本分類県CT!K463</f>
        <v>622652</v>
      </c>
      <c r="H444" s="544">
        <v>669404</v>
      </c>
      <c r="I444" s="820">
        <f t="shared" si="12"/>
        <v>107.48090916681117</v>
      </c>
      <c r="J444" s="870">
        <f t="shared" si="13"/>
        <v>46592</v>
      </c>
      <c r="K444" s="846" t="s">
        <v>4821</v>
      </c>
    </row>
    <row r="445" spans="1:11" ht="15" customHeight="1">
      <c r="A445" s="827" t="s">
        <v>4217</v>
      </c>
      <c r="B445" s="562" t="s">
        <v>1669</v>
      </c>
      <c r="C445" s="838" t="s">
        <v>835</v>
      </c>
      <c r="D445" s="569">
        <f>国基本分類県CT!D464</f>
        <v>215570</v>
      </c>
      <c r="E445" s="569">
        <f>国基本分類県CT!E464</f>
        <v>219951</v>
      </c>
      <c r="F445" s="569">
        <f>国基本分類県CT!F464</f>
        <v>226300</v>
      </c>
      <c r="G445" s="566">
        <f>国基本分類県CT!K464</f>
        <v>251132</v>
      </c>
      <c r="H445" s="544">
        <v>288589</v>
      </c>
      <c r="I445" s="820">
        <f t="shared" si="12"/>
        <v>133.87252400612331</v>
      </c>
      <c r="J445" s="867">
        <f t="shared" si="13"/>
        <v>73019</v>
      </c>
      <c r="K445" s="846"/>
    </row>
    <row r="446" spans="1:11" ht="15" customHeight="1">
      <c r="A446" s="836" t="s">
        <v>3694</v>
      </c>
      <c r="B446" s="527" t="s">
        <v>2389</v>
      </c>
      <c r="C446" s="837" t="s">
        <v>928</v>
      </c>
      <c r="D446" s="569">
        <f>国基本分類県CT!D465</f>
        <v>44194</v>
      </c>
      <c r="E446" s="569">
        <f>国基本分類県CT!E465</f>
        <v>32076</v>
      </c>
      <c r="F446" s="569">
        <f>国基本分類県CT!F465</f>
        <v>28595</v>
      </c>
      <c r="G446" s="566">
        <f>国基本分類県CT!K465</f>
        <v>25650</v>
      </c>
      <c r="H446" s="544">
        <v>25135</v>
      </c>
      <c r="I446" s="820">
        <f t="shared" si="12"/>
        <v>56.874236321672619</v>
      </c>
      <c r="J446" s="867">
        <f t="shared" si="13"/>
        <v>-19059</v>
      </c>
      <c r="K446" s="846"/>
    </row>
    <row r="447" spans="1:11" ht="15" customHeight="1">
      <c r="A447" s="843" t="s">
        <v>3694</v>
      </c>
      <c r="B447" s="538" t="s">
        <v>2710</v>
      </c>
      <c r="C447" s="838" t="s">
        <v>929</v>
      </c>
      <c r="D447" s="569">
        <f>国基本分類県CT!D466</f>
        <v>196</v>
      </c>
      <c r="E447" s="569">
        <f>国基本分類県CT!E466</f>
        <v>175</v>
      </c>
      <c r="F447" s="569">
        <f>国基本分類県CT!F466</f>
        <v>184</v>
      </c>
      <c r="G447" s="566">
        <f>国基本分類県CT!K466</f>
        <v>329</v>
      </c>
      <c r="H447" s="544">
        <v>309</v>
      </c>
      <c r="I447" s="820">
        <f t="shared" si="12"/>
        <v>157.65306122448979</v>
      </c>
      <c r="J447" s="867">
        <f t="shared" si="13"/>
        <v>113</v>
      </c>
      <c r="K447" s="846"/>
    </row>
    <row r="448" spans="1:11" ht="15" customHeight="1">
      <c r="A448" s="834" t="s">
        <v>2936</v>
      </c>
      <c r="B448" s="526" t="s">
        <v>1563</v>
      </c>
      <c r="C448" s="835" t="s">
        <v>836</v>
      </c>
      <c r="D448" s="593">
        <f>国基本分類県CT!D467</f>
        <v>29646</v>
      </c>
      <c r="E448" s="593">
        <f>国基本分類県CT!E467</f>
        <v>45594</v>
      </c>
      <c r="F448" s="593">
        <f>国基本分類県CT!F467</f>
        <v>41696</v>
      </c>
      <c r="G448" s="589">
        <f>国基本分類県CT!K467</f>
        <v>30789</v>
      </c>
      <c r="H448" s="594">
        <v>21346</v>
      </c>
      <c r="I448" s="821">
        <f t="shared" si="12"/>
        <v>72.002968359981111</v>
      </c>
      <c r="J448" s="870">
        <f t="shared" si="13"/>
        <v>-8300</v>
      </c>
      <c r="K448" s="846"/>
    </row>
    <row r="449" spans="1:11" ht="15" customHeight="1">
      <c r="A449" s="836" t="s">
        <v>2936</v>
      </c>
      <c r="B449" s="527" t="s">
        <v>1669</v>
      </c>
      <c r="C449" s="837" t="s">
        <v>837</v>
      </c>
      <c r="D449" s="569">
        <f>国基本分類県CT!D468</f>
        <v>7502</v>
      </c>
      <c r="E449" s="569">
        <f>国基本分類県CT!E468</f>
        <v>7653</v>
      </c>
      <c r="F449" s="569">
        <f>国基本分類県CT!F468</f>
        <v>13194</v>
      </c>
      <c r="G449" s="566">
        <f>国基本分類県CT!K468</f>
        <v>8732</v>
      </c>
      <c r="H449" s="544">
        <v>16164</v>
      </c>
      <c r="I449" s="820">
        <f t="shared" si="12"/>
        <v>215.46254332178086</v>
      </c>
      <c r="J449" s="867">
        <f t="shared" si="13"/>
        <v>8662</v>
      </c>
      <c r="K449" s="846"/>
    </row>
    <row r="450" spans="1:11" ht="15" customHeight="1">
      <c r="A450" s="836" t="s">
        <v>2936</v>
      </c>
      <c r="B450" s="527" t="s">
        <v>1791</v>
      </c>
      <c r="C450" s="837" t="s">
        <v>2939</v>
      </c>
      <c r="D450" s="569">
        <f>国基本分類県CT!D469</f>
        <v>15311</v>
      </c>
      <c r="E450" s="569">
        <f>国基本分類県CT!E469</f>
        <v>10029</v>
      </c>
      <c r="F450" s="569">
        <f>国基本分類県CT!F469</f>
        <v>10762</v>
      </c>
      <c r="G450" s="566">
        <f>国基本分類県CT!K469</f>
        <v>10226</v>
      </c>
      <c r="H450" s="544">
        <v>10138</v>
      </c>
      <c r="I450" s="820">
        <f t="shared" si="12"/>
        <v>66.213833191822872</v>
      </c>
      <c r="J450" s="867">
        <f t="shared" si="13"/>
        <v>-5173</v>
      </c>
      <c r="K450" s="846"/>
    </row>
    <row r="451" spans="1:11" ht="15" customHeight="1">
      <c r="A451" s="830" t="s">
        <v>2936</v>
      </c>
      <c r="B451" s="524" t="s">
        <v>1898</v>
      </c>
      <c r="C451" s="842" t="s">
        <v>3698</v>
      </c>
      <c r="D451" s="596">
        <f>国基本分類県CT!D470</f>
        <v>27391</v>
      </c>
      <c r="E451" s="596">
        <f>国基本分類県CT!E470</f>
        <v>29061</v>
      </c>
      <c r="F451" s="596">
        <f>国基本分類県CT!F470</f>
        <v>32047</v>
      </c>
      <c r="G451" s="591">
        <f>国基本分類県CT!K470</f>
        <v>33477</v>
      </c>
      <c r="H451" s="601">
        <v>28872</v>
      </c>
      <c r="I451" s="822">
        <f t="shared" si="12"/>
        <v>105.40688547333066</v>
      </c>
      <c r="J451" s="868">
        <f t="shared" si="13"/>
        <v>1481</v>
      </c>
      <c r="K451" s="846"/>
    </row>
    <row r="452" spans="1:11" ht="15" customHeight="1">
      <c r="A452" s="829" t="s">
        <v>2940</v>
      </c>
      <c r="B452" s="523" t="s">
        <v>1563</v>
      </c>
      <c r="C452" s="828" t="s">
        <v>707</v>
      </c>
      <c r="D452" s="569">
        <f>国基本分類県CT!D471</f>
        <v>24540</v>
      </c>
      <c r="E452" s="569">
        <f>国基本分類県CT!E471</f>
        <v>20672</v>
      </c>
      <c r="F452" s="569">
        <f>国基本分類県CT!F471</f>
        <v>28026</v>
      </c>
      <c r="G452" s="566">
        <f>国基本分類県CT!K471</f>
        <v>30733</v>
      </c>
      <c r="H452" s="544">
        <v>94915</v>
      </c>
      <c r="I452" s="820">
        <f t="shared" si="12"/>
        <v>386.77669111654438</v>
      </c>
      <c r="J452" s="867">
        <f t="shared" si="13"/>
        <v>70375</v>
      </c>
      <c r="K452" s="846"/>
    </row>
    <row r="453" spans="1:11" ht="15" customHeight="1">
      <c r="A453" s="836" t="s">
        <v>2940</v>
      </c>
      <c r="B453" s="527" t="s">
        <v>1669</v>
      </c>
      <c r="C453" s="837" t="s">
        <v>3701</v>
      </c>
      <c r="D453" s="569">
        <f>国基本分類県CT!D472</f>
        <v>8566</v>
      </c>
      <c r="E453" s="569">
        <f>国基本分類県CT!E472</f>
        <v>1720</v>
      </c>
      <c r="F453" s="569">
        <f>国基本分類県CT!F472</f>
        <v>1923</v>
      </c>
      <c r="G453" s="566">
        <f>国基本分類県CT!K472</f>
        <v>1050</v>
      </c>
      <c r="H453" s="544">
        <v>6579</v>
      </c>
      <c r="I453" s="820">
        <f t="shared" ref="I453:I512" si="14">H453/D453*100</f>
        <v>76.803642306794302</v>
      </c>
      <c r="J453" s="867">
        <f t="shared" ref="J453:J512" si="15">H453-D453</f>
        <v>-1987</v>
      </c>
      <c r="K453" s="846"/>
    </row>
    <row r="454" spans="1:11" ht="15" customHeight="1">
      <c r="A454" s="836" t="s">
        <v>2940</v>
      </c>
      <c r="B454" s="527" t="s">
        <v>1791</v>
      </c>
      <c r="C454" s="837" t="s">
        <v>709</v>
      </c>
      <c r="D454" s="569">
        <f>国基本分類県CT!D473</f>
        <v>210</v>
      </c>
      <c r="E454" s="569">
        <f>国基本分類県CT!E473</f>
        <v>65</v>
      </c>
      <c r="F454" s="569">
        <f>国基本分類県CT!F473</f>
        <v>11152</v>
      </c>
      <c r="G454" s="566">
        <f>国基本分類県CT!K473</f>
        <v>4944</v>
      </c>
      <c r="H454" s="544">
        <v>27281</v>
      </c>
      <c r="I454" s="820">
        <f t="shared" si="14"/>
        <v>12990.952380952382</v>
      </c>
      <c r="J454" s="867">
        <f t="shared" si="15"/>
        <v>27071</v>
      </c>
      <c r="K454" s="846"/>
    </row>
    <row r="455" spans="1:11" ht="15" customHeight="1">
      <c r="A455" s="836" t="s">
        <v>2940</v>
      </c>
      <c r="B455" s="527" t="s">
        <v>1898</v>
      </c>
      <c r="C455" s="837" t="s">
        <v>3702</v>
      </c>
      <c r="D455" s="569">
        <f>国基本分類県CT!D474</f>
        <v>86</v>
      </c>
      <c r="E455" s="569">
        <f>国基本分類県CT!E474</f>
        <v>110</v>
      </c>
      <c r="F455" s="569">
        <f>国基本分類県CT!F474</f>
        <v>308</v>
      </c>
      <c r="G455" s="566">
        <f>国基本分類県CT!K474</f>
        <v>605</v>
      </c>
      <c r="H455" s="544">
        <v>16339</v>
      </c>
      <c r="I455" s="820">
        <f t="shared" si="14"/>
        <v>18998.837209302324</v>
      </c>
      <c r="J455" s="867">
        <f t="shared" si="15"/>
        <v>16253</v>
      </c>
      <c r="K455" s="846"/>
    </row>
    <row r="456" spans="1:11" ht="15" customHeight="1">
      <c r="A456" s="836" t="s">
        <v>2940</v>
      </c>
      <c r="B456" s="527" t="s">
        <v>82</v>
      </c>
      <c r="C456" s="837" t="s">
        <v>3703</v>
      </c>
      <c r="D456" s="569">
        <f>国基本分類県CT!D475</f>
        <v>31922</v>
      </c>
      <c r="E456" s="569">
        <f>国基本分類県CT!E475</f>
        <v>31629</v>
      </c>
      <c r="F456" s="569">
        <f>国基本分類県CT!F475</f>
        <v>27266</v>
      </c>
      <c r="G456" s="566">
        <f>国基本分類県CT!K475</f>
        <v>15835</v>
      </c>
      <c r="H456" s="544">
        <v>25721</v>
      </c>
      <c r="I456" s="820">
        <f t="shared" si="14"/>
        <v>80.57452540567634</v>
      </c>
      <c r="J456" s="867">
        <f t="shared" si="15"/>
        <v>-6201</v>
      </c>
      <c r="K456" s="846"/>
    </row>
    <row r="457" spans="1:11" ht="15" customHeight="1">
      <c r="A457" s="827" t="s">
        <v>2940</v>
      </c>
      <c r="B457" s="562" t="s">
        <v>2181</v>
      </c>
      <c r="C457" s="838" t="s">
        <v>3704</v>
      </c>
      <c r="D457" s="569">
        <f>国基本分類県CT!D476</f>
        <v>11416</v>
      </c>
      <c r="E457" s="569">
        <f>国基本分類県CT!E476</f>
        <v>1720</v>
      </c>
      <c r="F457" s="569">
        <f>国基本分類県CT!F476</f>
        <v>126</v>
      </c>
      <c r="G457" s="566">
        <f>国基本分類県CT!K476</f>
        <v>169</v>
      </c>
      <c r="H457" s="544">
        <v>818</v>
      </c>
      <c r="I457" s="820">
        <f t="shared" si="14"/>
        <v>7.1653819201121234</v>
      </c>
      <c r="J457" s="867">
        <f t="shared" si="15"/>
        <v>-10598</v>
      </c>
      <c r="K457" s="846"/>
    </row>
    <row r="458" spans="1:11" ht="15" customHeight="1">
      <c r="A458" s="839" t="s">
        <v>4219</v>
      </c>
      <c r="B458" s="598" t="s">
        <v>1563</v>
      </c>
      <c r="C458" s="840" t="s">
        <v>713</v>
      </c>
      <c r="D458" s="599">
        <f>国基本分類県CT!D477</f>
        <v>333423</v>
      </c>
      <c r="E458" s="599">
        <f>国基本分類県CT!E477</f>
        <v>485580</v>
      </c>
      <c r="F458" s="599">
        <f>国基本分類県CT!F477</f>
        <v>494154</v>
      </c>
      <c r="G458" s="581">
        <f>国基本分類県CT!K477</f>
        <v>441544</v>
      </c>
      <c r="H458" s="600">
        <v>535435</v>
      </c>
      <c r="I458" s="873">
        <f t="shared" si="14"/>
        <v>160.58730201575776</v>
      </c>
      <c r="J458" s="869">
        <f t="shared" si="15"/>
        <v>202012</v>
      </c>
      <c r="K458" s="845"/>
    </row>
    <row r="459" spans="1:11" ht="15" customHeight="1">
      <c r="A459" s="834" t="s">
        <v>1303</v>
      </c>
      <c r="B459" s="526" t="s">
        <v>1563</v>
      </c>
      <c r="C459" s="835" t="s">
        <v>2945</v>
      </c>
      <c r="D459" s="806">
        <f>D515-SUM(D460:D463)</f>
        <v>396074</v>
      </c>
      <c r="E459" s="806">
        <f>E515-SUM(E460:E463)</f>
        <v>458301</v>
      </c>
      <c r="F459" s="806">
        <f>F515-SUM(F460:F463)</f>
        <v>509043</v>
      </c>
      <c r="G459" s="589">
        <f>国基本分類県CT!K478</f>
        <v>664218</v>
      </c>
      <c r="H459" s="594">
        <v>725811</v>
      </c>
      <c r="I459" s="821">
        <f>H459/D515*100</f>
        <v>65.335874234399029</v>
      </c>
      <c r="J459" s="867">
        <f t="shared" si="15"/>
        <v>329737</v>
      </c>
      <c r="K459" s="846" t="s">
        <v>4825</v>
      </c>
    </row>
    <row r="460" spans="1:11" ht="15" customHeight="1">
      <c r="A460" s="836" t="s">
        <v>1303</v>
      </c>
      <c r="B460" s="527" t="s">
        <v>1669</v>
      </c>
      <c r="C460" s="837" t="s">
        <v>2951</v>
      </c>
      <c r="D460" s="807">
        <f>ROUND($D$515*G460/$G$515,0)</f>
        <v>398899</v>
      </c>
      <c r="E460" s="808">
        <f>ROUND($E$515*G460/$G$515,0)</f>
        <v>461572</v>
      </c>
      <c r="F460" s="808">
        <f>ROUND($F$515*G460/$G$515,0)</f>
        <v>512677</v>
      </c>
      <c r="G460" s="566">
        <f>国基本分類県CT!K479</f>
        <v>668958</v>
      </c>
      <c r="H460" s="544">
        <v>720350</v>
      </c>
      <c r="I460" s="820">
        <f t="shared" si="14"/>
        <v>180.58455899864376</v>
      </c>
      <c r="J460" s="867">
        <f t="shared" si="15"/>
        <v>321451</v>
      </c>
      <c r="K460" s="846"/>
    </row>
    <row r="461" spans="1:11" ht="15" customHeight="1">
      <c r="A461" s="836" t="s">
        <v>1303</v>
      </c>
      <c r="B461" s="527" t="s">
        <v>1791</v>
      </c>
      <c r="C461" s="837" t="s">
        <v>2952</v>
      </c>
      <c r="D461" s="807">
        <f>ROUND($D$515*G461/$G$515,0)</f>
        <v>87386</v>
      </c>
      <c r="E461" s="808">
        <f>ROUND($E$515*G461/$G$515,0)</f>
        <v>101116</v>
      </c>
      <c r="F461" s="808">
        <f>ROUND($F$515*G461/$G$515,0)</f>
        <v>112312</v>
      </c>
      <c r="G461" s="566">
        <f>国基本分類県CT!K480</f>
        <v>146548</v>
      </c>
      <c r="H461" s="544">
        <v>168619</v>
      </c>
      <c r="I461" s="820">
        <f t="shared" si="14"/>
        <v>192.95882635662463</v>
      </c>
      <c r="J461" s="867">
        <f t="shared" si="15"/>
        <v>81233</v>
      </c>
      <c r="K461" s="846"/>
    </row>
    <row r="462" spans="1:11" ht="15" customHeight="1">
      <c r="A462" s="836" t="s">
        <v>4220</v>
      </c>
      <c r="B462" s="527" t="s">
        <v>4027</v>
      </c>
      <c r="C462" s="837" t="s">
        <v>4222</v>
      </c>
      <c r="D462" s="807">
        <f>ROUND($D$515*G462/$G$515,0)</f>
        <v>174280</v>
      </c>
      <c r="E462" s="808">
        <f>ROUND($E$515*G462/$G$515,0)</f>
        <v>201662</v>
      </c>
      <c r="F462" s="808">
        <f>ROUND($F$515*G462/$G$515,0)</f>
        <v>223990</v>
      </c>
      <c r="G462" s="566">
        <f>国基本分類県CT!K481</f>
        <v>292270</v>
      </c>
      <c r="H462" s="544">
        <v>352262</v>
      </c>
      <c r="I462" s="820">
        <f t="shared" si="14"/>
        <v>202.12416800550835</v>
      </c>
      <c r="J462" s="867">
        <f t="shared" si="15"/>
        <v>177982</v>
      </c>
      <c r="K462" s="846"/>
    </row>
    <row r="463" spans="1:11" ht="15" customHeight="1">
      <c r="A463" s="827" t="s">
        <v>1303</v>
      </c>
      <c r="B463" s="562" t="s">
        <v>2408</v>
      </c>
      <c r="C463" s="563" t="s">
        <v>2957</v>
      </c>
      <c r="D463" s="808">
        <f>ROUND($D$515*G463/$G$515,0)</f>
        <v>54253</v>
      </c>
      <c r="E463" s="808">
        <f>ROUND($E$515*G463/$G$515,0)</f>
        <v>62777</v>
      </c>
      <c r="F463" s="808">
        <f>ROUND($F$515*G463/$G$515,0)</f>
        <v>69728</v>
      </c>
      <c r="G463" s="566">
        <f>国基本分類県CT!K482</f>
        <v>90983</v>
      </c>
      <c r="H463" s="544">
        <v>52611</v>
      </c>
      <c r="I463" s="820">
        <f t="shared" si="14"/>
        <v>96.973439256815283</v>
      </c>
      <c r="J463" s="867">
        <f t="shared" si="15"/>
        <v>-1642</v>
      </c>
      <c r="K463" s="846"/>
    </row>
    <row r="464" spans="1:11" ht="15" customHeight="1">
      <c r="A464" s="834" t="s">
        <v>1305</v>
      </c>
      <c r="B464" s="526" t="s">
        <v>1563</v>
      </c>
      <c r="C464" s="835" t="s">
        <v>841</v>
      </c>
      <c r="D464" s="593">
        <f>国基本分類県CT!D483</f>
        <v>11729</v>
      </c>
      <c r="E464" s="593">
        <f>国基本分類県CT!E483</f>
        <v>28505</v>
      </c>
      <c r="F464" s="593">
        <f>国基本分類県CT!F483</f>
        <v>26414</v>
      </c>
      <c r="G464" s="589">
        <f>国基本分類県CT!K483</f>
        <v>22110</v>
      </c>
      <c r="H464" s="594">
        <v>26817</v>
      </c>
      <c r="I464" s="821">
        <f t="shared" si="14"/>
        <v>228.63841759740814</v>
      </c>
      <c r="J464" s="870">
        <f t="shared" si="15"/>
        <v>15088</v>
      </c>
      <c r="K464" s="846"/>
    </row>
    <row r="465" spans="1:11" ht="15" customHeight="1">
      <c r="A465" s="830" t="s">
        <v>1305</v>
      </c>
      <c r="B465" s="524" t="s">
        <v>1669</v>
      </c>
      <c r="C465" s="842" t="s">
        <v>3713</v>
      </c>
      <c r="D465" s="596">
        <f>国基本分類県CT!D484</f>
        <v>5486</v>
      </c>
      <c r="E465" s="596">
        <f>国基本分類県CT!E484</f>
        <v>9714</v>
      </c>
      <c r="F465" s="596">
        <f>国基本分類県CT!F484</f>
        <v>13402</v>
      </c>
      <c r="G465" s="591">
        <f>国基本分類県CT!K484</f>
        <v>24312</v>
      </c>
      <c r="H465" s="601">
        <v>36649</v>
      </c>
      <c r="I465" s="822">
        <f t="shared" si="14"/>
        <v>668.04593510754648</v>
      </c>
      <c r="J465" s="868">
        <f t="shared" si="15"/>
        <v>31163</v>
      </c>
      <c r="K465" s="846"/>
    </row>
    <row r="466" spans="1:11" ht="15" customHeight="1">
      <c r="A466" s="829" t="s">
        <v>2961</v>
      </c>
      <c r="B466" s="523" t="s">
        <v>1563</v>
      </c>
      <c r="C466" s="828" t="s">
        <v>4223</v>
      </c>
      <c r="D466" s="569">
        <f>国基本分類県CT!D485+国基本分類県CT!D486</f>
        <v>52894</v>
      </c>
      <c r="E466" s="569">
        <f>国基本分類県CT!E485+国基本分類県CT!E486</f>
        <v>54115</v>
      </c>
      <c r="F466" s="569">
        <f>国基本分類県CT!F485+国基本分類県CT!F486</f>
        <v>53845</v>
      </c>
      <c r="G466" s="566">
        <f>国基本分類県CT!K485</f>
        <v>67705</v>
      </c>
      <c r="H466" s="544">
        <v>51024</v>
      </c>
      <c r="I466" s="820">
        <f t="shared" si="14"/>
        <v>96.464627367943436</v>
      </c>
      <c r="J466" s="867">
        <f t="shared" si="15"/>
        <v>-1870</v>
      </c>
      <c r="K466" s="846"/>
    </row>
    <row r="467" spans="1:11" ht="15" customHeight="1">
      <c r="A467" s="836" t="s">
        <v>2961</v>
      </c>
      <c r="B467" s="527" t="s">
        <v>4025</v>
      </c>
      <c r="C467" s="837" t="s">
        <v>845</v>
      </c>
      <c r="D467" s="569">
        <f>国基本分類県CT!D487</f>
        <v>53561</v>
      </c>
      <c r="E467" s="569">
        <f>国基本分類県CT!E487</f>
        <v>52738</v>
      </c>
      <c r="F467" s="569">
        <f>国基本分類県CT!F487</f>
        <v>55738</v>
      </c>
      <c r="G467" s="566">
        <f>国基本分類県CT!K486</f>
        <v>62532</v>
      </c>
      <c r="H467" s="544">
        <v>45333</v>
      </c>
      <c r="I467" s="820">
        <f t="shared" si="14"/>
        <v>84.638076212169295</v>
      </c>
      <c r="J467" s="867">
        <f t="shared" si="15"/>
        <v>-8228</v>
      </c>
      <c r="K467" s="846"/>
    </row>
    <row r="468" spans="1:11" ht="15" customHeight="1">
      <c r="A468" s="827" t="s">
        <v>2961</v>
      </c>
      <c r="B468" s="562" t="s">
        <v>4026</v>
      </c>
      <c r="C468" s="837" t="s">
        <v>846</v>
      </c>
      <c r="D468" s="569">
        <f>国基本分類県CT!D488</f>
        <v>106116</v>
      </c>
      <c r="E468" s="569">
        <f>国基本分類県CT!E488</f>
        <v>107594</v>
      </c>
      <c r="F468" s="569">
        <f>国基本分類県CT!F488</f>
        <v>135989</v>
      </c>
      <c r="G468" s="566">
        <f>国基本分類県CT!K487</f>
        <v>113921</v>
      </c>
      <c r="H468" s="544">
        <v>124187</v>
      </c>
      <c r="I468" s="820">
        <f t="shared" si="14"/>
        <v>117.02947717592069</v>
      </c>
      <c r="J468" s="867">
        <f t="shared" si="15"/>
        <v>18071</v>
      </c>
      <c r="K468" s="846"/>
    </row>
    <row r="469" spans="1:11" ht="15" customHeight="1">
      <c r="A469" s="843" t="s">
        <v>2961</v>
      </c>
      <c r="B469" s="538" t="s">
        <v>2710</v>
      </c>
      <c r="C469" s="838" t="s">
        <v>3717</v>
      </c>
      <c r="D469" s="862">
        <f>国基本分類県CT!D489</f>
        <v>0</v>
      </c>
      <c r="E469" s="862">
        <f>国基本分類県CT!E489</f>
        <v>0</v>
      </c>
      <c r="F469" s="569">
        <f>国基本分類県CT!F489</f>
        <v>10545</v>
      </c>
      <c r="G469" s="566">
        <f>国基本分類県CT!K488</f>
        <v>31492</v>
      </c>
      <c r="H469" s="544">
        <v>47583</v>
      </c>
      <c r="I469" s="871" t="s">
        <v>4375</v>
      </c>
      <c r="J469" s="867">
        <f t="shared" si="15"/>
        <v>47583</v>
      </c>
      <c r="K469" s="846"/>
    </row>
    <row r="470" spans="1:11" ht="15" customHeight="1">
      <c r="A470" s="843" t="s">
        <v>2961</v>
      </c>
      <c r="B470" s="538" t="s">
        <v>3718</v>
      </c>
      <c r="C470" s="838" t="s">
        <v>3719</v>
      </c>
      <c r="D470" s="580"/>
      <c r="E470" s="580"/>
      <c r="F470" s="580"/>
      <c r="G470" s="580"/>
      <c r="H470" s="544">
        <v>91207</v>
      </c>
      <c r="I470" s="871" t="s">
        <v>4375</v>
      </c>
      <c r="J470" s="867">
        <f t="shared" si="15"/>
        <v>91207</v>
      </c>
      <c r="K470" s="846" t="s">
        <v>5186</v>
      </c>
    </row>
    <row r="471" spans="1:11" ht="15" customHeight="1">
      <c r="A471" s="834" t="s">
        <v>2969</v>
      </c>
      <c r="B471" s="526" t="s">
        <v>2304</v>
      </c>
      <c r="C471" s="835" t="s">
        <v>2970</v>
      </c>
      <c r="D471" s="593">
        <f>国基本分類県CT!D490</f>
        <v>0</v>
      </c>
      <c r="E471" s="593">
        <f>国基本分類県CT!E490</f>
        <v>110881</v>
      </c>
      <c r="F471" s="593">
        <f>国基本分類県CT!F490</f>
        <v>127409</v>
      </c>
      <c r="G471" s="589">
        <f>国基本分類県CT!K490</f>
        <v>143309</v>
      </c>
      <c r="H471" s="594">
        <v>148973</v>
      </c>
      <c r="I471" s="872" t="s">
        <v>4375</v>
      </c>
      <c r="J471" s="870">
        <f t="shared" si="15"/>
        <v>148973</v>
      </c>
      <c r="K471" s="846"/>
    </row>
    <row r="472" spans="1:11" ht="15" customHeight="1">
      <c r="A472" s="830" t="s">
        <v>2969</v>
      </c>
      <c r="B472" s="524" t="s">
        <v>2453</v>
      </c>
      <c r="C472" s="831" t="s">
        <v>2974</v>
      </c>
      <c r="D472" s="596">
        <f>国基本分類県CT!D491</f>
        <v>0</v>
      </c>
      <c r="E472" s="596">
        <f>国基本分類県CT!E491</f>
        <v>55293</v>
      </c>
      <c r="F472" s="596">
        <f>国基本分類県CT!F491</f>
        <v>139525</v>
      </c>
      <c r="G472" s="591">
        <f>国基本分類県CT!K491</f>
        <v>217492</v>
      </c>
      <c r="H472" s="601">
        <v>279368</v>
      </c>
      <c r="I472" s="874" t="s">
        <v>4375</v>
      </c>
      <c r="J472" s="868">
        <f t="shared" si="15"/>
        <v>279368</v>
      </c>
      <c r="K472" s="845"/>
    </row>
    <row r="473" spans="1:11" ht="15" customHeight="1">
      <c r="A473" s="829" t="s">
        <v>4224</v>
      </c>
      <c r="B473" s="523" t="s">
        <v>1563</v>
      </c>
      <c r="C473" s="828" t="s">
        <v>3724</v>
      </c>
      <c r="D473" s="569">
        <f>国基本分類県CT!D492</f>
        <v>36140</v>
      </c>
      <c r="E473" s="569">
        <f>国基本分類県CT!E492</f>
        <v>34555</v>
      </c>
      <c r="F473" s="569">
        <f>国基本分類県CT!F492</f>
        <v>34091</v>
      </c>
      <c r="G473" s="566">
        <f>国基本分類県CT!K492</f>
        <v>37273</v>
      </c>
      <c r="H473" s="544">
        <v>36088</v>
      </c>
      <c r="I473" s="820">
        <f t="shared" si="14"/>
        <v>99.856115107913666</v>
      </c>
      <c r="J473" s="870">
        <f t="shared" si="15"/>
        <v>-52</v>
      </c>
      <c r="K473" s="846" t="s">
        <v>4432</v>
      </c>
    </row>
    <row r="474" spans="1:11" ht="15" customHeight="1">
      <c r="A474" s="827" t="s">
        <v>4224</v>
      </c>
      <c r="B474" s="562" t="s">
        <v>1669</v>
      </c>
      <c r="C474" s="838" t="s">
        <v>4225</v>
      </c>
      <c r="D474" s="569">
        <f>国基本分類県CT!D493</f>
        <v>176714</v>
      </c>
      <c r="E474" s="569">
        <f>国基本分類県CT!E493</f>
        <v>151207</v>
      </c>
      <c r="F474" s="569">
        <f>国基本分類県CT!F493</f>
        <v>187702</v>
      </c>
      <c r="G474" s="566">
        <f>国基本分類県CT!K493</f>
        <v>179908</v>
      </c>
      <c r="H474" s="544">
        <v>142282</v>
      </c>
      <c r="I474" s="820">
        <f t="shared" si="14"/>
        <v>80.515409079076932</v>
      </c>
      <c r="J474" s="868">
        <f t="shared" si="15"/>
        <v>-34432</v>
      </c>
      <c r="K474" s="845"/>
    </row>
    <row r="475" spans="1:11" ht="15" customHeight="1">
      <c r="A475" s="832" t="s">
        <v>2981</v>
      </c>
      <c r="B475" s="525" t="s">
        <v>1563</v>
      </c>
      <c r="C475" s="833" t="s">
        <v>4226</v>
      </c>
      <c r="D475" s="593">
        <f>国基本分類県CT!D494</f>
        <v>29954</v>
      </c>
      <c r="E475" s="593">
        <f>国基本分類県CT!E494</f>
        <v>49352</v>
      </c>
      <c r="F475" s="593">
        <f>国基本分類県CT!F494</f>
        <v>56256</v>
      </c>
      <c r="G475" s="589">
        <f>国基本分類県CT!K494</f>
        <v>90590</v>
      </c>
      <c r="H475" s="594">
        <v>17428</v>
      </c>
      <c r="I475" s="821">
        <f t="shared" si="14"/>
        <v>58.182546571409496</v>
      </c>
      <c r="J475" s="867">
        <f t="shared" si="15"/>
        <v>-12526</v>
      </c>
      <c r="K475" s="846" t="s">
        <v>4822</v>
      </c>
    </row>
    <row r="476" spans="1:11" ht="15" customHeight="1">
      <c r="A476" s="827" t="s">
        <v>2981</v>
      </c>
      <c r="B476" s="562" t="s">
        <v>1580</v>
      </c>
      <c r="C476" s="563" t="s">
        <v>718</v>
      </c>
      <c r="D476" s="569">
        <f>国基本分類県CT!D495</f>
        <v>31231</v>
      </c>
      <c r="E476" s="569">
        <f>国基本分類県CT!E495</f>
        <v>32616</v>
      </c>
      <c r="F476" s="569">
        <f>国基本分類県CT!F495</f>
        <v>20315</v>
      </c>
      <c r="G476" s="566">
        <f>国基本分類県CT!K495</f>
        <v>82087</v>
      </c>
      <c r="H476" s="544">
        <v>82845</v>
      </c>
      <c r="I476" s="820">
        <f t="shared" si="14"/>
        <v>265.26528129102496</v>
      </c>
      <c r="J476" s="867">
        <f t="shared" si="15"/>
        <v>51614</v>
      </c>
      <c r="K476" s="846"/>
    </row>
    <row r="477" spans="1:11" ht="15" customHeight="1">
      <c r="A477" s="827" t="s">
        <v>2981</v>
      </c>
      <c r="B477" s="562" t="s">
        <v>1585</v>
      </c>
      <c r="C477" s="563" t="s">
        <v>719</v>
      </c>
      <c r="D477" s="569">
        <f>国基本分類県CT!D496</f>
        <v>33956</v>
      </c>
      <c r="E477" s="569">
        <f>国基本分類県CT!E496</f>
        <v>45677</v>
      </c>
      <c r="F477" s="569">
        <f>国基本分類県CT!F496</f>
        <v>23032</v>
      </c>
      <c r="G477" s="566">
        <f>国基本分類県CT!K496</f>
        <v>12120</v>
      </c>
      <c r="H477" s="544">
        <v>4235</v>
      </c>
      <c r="I477" s="820">
        <f t="shared" si="14"/>
        <v>12.472022617505006</v>
      </c>
      <c r="J477" s="867">
        <f t="shared" si="15"/>
        <v>-29721</v>
      </c>
      <c r="K477" s="846"/>
    </row>
    <row r="478" spans="1:11" ht="15" customHeight="1">
      <c r="A478" s="827" t="s">
        <v>2981</v>
      </c>
      <c r="B478" s="562" t="s">
        <v>1588</v>
      </c>
      <c r="C478" s="563" t="s">
        <v>4227</v>
      </c>
      <c r="D478" s="569">
        <f>国基本分類県CT!D497</f>
        <v>15564</v>
      </c>
      <c r="E478" s="569">
        <f>国基本分類県CT!E497</f>
        <v>9319</v>
      </c>
      <c r="F478" s="569">
        <f>国基本分類県CT!F497</f>
        <v>9242</v>
      </c>
      <c r="G478" s="566">
        <f>国基本分類県CT!K497</f>
        <v>21903</v>
      </c>
      <c r="H478" s="544">
        <v>2815</v>
      </c>
      <c r="I478" s="820">
        <f t="shared" si="14"/>
        <v>18.086610125931639</v>
      </c>
      <c r="J478" s="867">
        <f t="shared" si="15"/>
        <v>-12749</v>
      </c>
      <c r="K478" s="846"/>
    </row>
    <row r="479" spans="1:11" ht="15" customHeight="1">
      <c r="A479" s="827" t="s">
        <v>2981</v>
      </c>
      <c r="B479" s="562" t="s">
        <v>1611</v>
      </c>
      <c r="C479" s="563" t="s">
        <v>721</v>
      </c>
      <c r="D479" s="569">
        <f>国基本分類県CT!D498</f>
        <v>34842</v>
      </c>
      <c r="E479" s="569">
        <f>国基本分類県CT!E498</f>
        <v>37117</v>
      </c>
      <c r="F479" s="569">
        <f>国基本分類県CT!F498</f>
        <v>49431</v>
      </c>
      <c r="G479" s="566">
        <f>国基本分類県CT!K498</f>
        <v>20122</v>
      </c>
      <c r="H479" s="544">
        <v>85430</v>
      </c>
      <c r="I479" s="820">
        <f t="shared" si="14"/>
        <v>245.19258366339477</v>
      </c>
      <c r="J479" s="867">
        <f t="shared" si="15"/>
        <v>50588</v>
      </c>
      <c r="K479" s="846"/>
    </row>
    <row r="480" spans="1:11" ht="15" customHeight="1">
      <c r="A480" s="839" t="s">
        <v>2990</v>
      </c>
      <c r="B480" s="598" t="s">
        <v>1563</v>
      </c>
      <c r="C480" s="840" t="s">
        <v>722</v>
      </c>
      <c r="D480" s="599">
        <f>国基本分類県CT!D499</f>
        <v>13692</v>
      </c>
      <c r="E480" s="599">
        <f>国基本分類県CT!E499</f>
        <v>15659</v>
      </c>
      <c r="F480" s="599">
        <f>国基本分類県CT!F499</f>
        <v>15633</v>
      </c>
      <c r="G480" s="581">
        <f>国基本分類県CT!K499</f>
        <v>23803</v>
      </c>
      <c r="H480" s="600">
        <v>29146</v>
      </c>
      <c r="I480" s="873">
        <f t="shared" si="14"/>
        <v>212.8688285130003</v>
      </c>
      <c r="J480" s="869">
        <f t="shared" si="15"/>
        <v>15454</v>
      </c>
      <c r="K480" s="846"/>
    </row>
    <row r="481" spans="1:11" ht="15" customHeight="1">
      <c r="A481" s="827" t="s">
        <v>2993</v>
      </c>
      <c r="B481" s="562" t="s">
        <v>1563</v>
      </c>
      <c r="C481" s="563" t="s">
        <v>716</v>
      </c>
      <c r="D481" s="569">
        <f>国基本分類県CT!D500</f>
        <v>8645</v>
      </c>
      <c r="E481" s="569">
        <f>国基本分類県CT!E500</f>
        <v>6419</v>
      </c>
      <c r="F481" s="569">
        <f>国基本分類県CT!F500</f>
        <v>4742</v>
      </c>
      <c r="G481" s="566">
        <f>国基本分類県CT!K500</f>
        <v>3733</v>
      </c>
      <c r="H481" s="544">
        <v>5232</v>
      </c>
      <c r="I481" s="820">
        <f t="shared" si="14"/>
        <v>60.52053209947946</v>
      </c>
      <c r="J481" s="867">
        <f t="shared" si="15"/>
        <v>-3413</v>
      </c>
      <c r="K481" s="846"/>
    </row>
    <row r="482" spans="1:11" ht="15" customHeight="1">
      <c r="A482" s="827" t="s">
        <v>2993</v>
      </c>
      <c r="B482" s="562" t="s">
        <v>1580</v>
      </c>
      <c r="C482" s="563" t="s">
        <v>717</v>
      </c>
      <c r="D482" s="569">
        <f>国基本分類県CT!D501</f>
        <v>59267</v>
      </c>
      <c r="E482" s="569">
        <f>国基本分類県CT!E501</f>
        <v>62025</v>
      </c>
      <c r="F482" s="569">
        <f>国基本分類県CT!F501</f>
        <v>80405</v>
      </c>
      <c r="G482" s="566">
        <f>国基本分類県CT!K501</f>
        <v>35817</v>
      </c>
      <c r="H482" s="544">
        <v>42510</v>
      </c>
      <c r="I482" s="820">
        <f t="shared" si="14"/>
        <v>71.726255757841628</v>
      </c>
      <c r="J482" s="867">
        <f t="shared" si="15"/>
        <v>-16757</v>
      </c>
      <c r="K482" s="846"/>
    </row>
    <row r="483" spans="1:11" ht="15" customHeight="1">
      <c r="A483" s="839" t="s">
        <v>2997</v>
      </c>
      <c r="B483" s="598" t="s">
        <v>461</v>
      </c>
      <c r="C483" s="840" t="s">
        <v>4228</v>
      </c>
      <c r="D483" s="599">
        <f>国基本分類県CT!D502</f>
        <v>246376</v>
      </c>
      <c r="E483" s="599">
        <f>国基本分類県CT!E502</f>
        <v>254585</v>
      </c>
      <c r="F483" s="599">
        <f>国基本分類県CT!F502</f>
        <v>192591</v>
      </c>
      <c r="G483" s="581">
        <f>国基本分類県CT!K502</f>
        <v>121455</v>
      </c>
      <c r="H483" s="600">
        <v>123713</v>
      </c>
      <c r="I483" s="873">
        <f t="shared" si="14"/>
        <v>50.213088937234154</v>
      </c>
      <c r="J483" s="869">
        <f t="shared" si="15"/>
        <v>-122663</v>
      </c>
      <c r="K483" s="846"/>
    </row>
    <row r="484" spans="1:11" ht="15" customHeight="1">
      <c r="A484" s="839" t="s">
        <v>3003</v>
      </c>
      <c r="B484" s="598" t="s">
        <v>461</v>
      </c>
      <c r="C484" s="840" t="s">
        <v>724</v>
      </c>
      <c r="D484" s="599">
        <f>国基本分類県CT!D503</f>
        <v>657426</v>
      </c>
      <c r="E484" s="599">
        <f>国基本分類県CT!E503</f>
        <v>218729</v>
      </c>
      <c r="F484" s="599">
        <f>国基本分類県CT!F503</f>
        <v>179766</v>
      </c>
      <c r="G484" s="581">
        <f>国基本分類県CT!K503</f>
        <v>222372</v>
      </c>
      <c r="H484" s="600">
        <v>356772</v>
      </c>
      <c r="I484" s="873">
        <f t="shared" si="14"/>
        <v>54.268008870960379</v>
      </c>
      <c r="J484" s="869">
        <f t="shared" si="15"/>
        <v>-300654</v>
      </c>
      <c r="K484" s="846"/>
    </row>
    <row r="485" spans="1:11" ht="15" customHeight="1">
      <c r="A485" s="829" t="s">
        <v>3005</v>
      </c>
      <c r="B485" s="523" t="s">
        <v>2304</v>
      </c>
      <c r="C485" s="828" t="s">
        <v>727</v>
      </c>
      <c r="D485" s="569">
        <f>国基本分類県CT!D504</f>
        <v>68360</v>
      </c>
      <c r="E485" s="569">
        <f>国基本分類県CT!E504</f>
        <v>76113</v>
      </c>
      <c r="F485" s="569">
        <f>国基本分類県CT!F504</f>
        <v>75446</v>
      </c>
      <c r="G485" s="566">
        <f>国基本分類県CT!K504</f>
        <v>47556</v>
      </c>
      <c r="H485" s="544">
        <v>61820</v>
      </c>
      <c r="I485" s="820">
        <f t="shared" si="14"/>
        <v>90.433001755412519</v>
      </c>
      <c r="J485" s="867">
        <f t="shared" si="15"/>
        <v>-6540</v>
      </c>
      <c r="K485" s="846"/>
    </row>
    <row r="486" spans="1:11" ht="15" customHeight="1">
      <c r="A486" s="836" t="s">
        <v>3005</v>
      </c>
      <c r="B486" s="527" t="s">
        <v>2453</v>
      </c>
      <c r="C486" s="837" t="s">
        <v>728</v>
      </c>
      <c r="D486" s="569">
        <f>国基本分類県CT!D505</f>
        <v>146875</v>
      </c>
      <c r="E486" s="569">
        <f>国基本分類県CT!E505</f>
        <v>134297</v>
      </c>
      <c r="F486" s="569">
        <f>国基本分類県CT!F505</f>
        <v>105982</v>
      </c>
      <c r="G486" s="566">
        <f>国基本分類県CT!K505</f>
        <v>69952</v>
      </c>
      <c r="H486" s="544">
        <v>92174</v>
      </c>
      <c r="I486" s="820">
        <f t="shared" si="14"/>
        <v>62.756765957446817</v>
      </c>
      <c r="J486" s="867">
        <f t="shared" si="15"/>
        <v>-54701</v>
      </c>
      <c r="K486" s="846"/>
    </row>
    <row r="487" spans="1:11" ht="15" customHeight="1">
      <c r="A487" s="836" t="s">
        <v>3005</v>
      </c>
      <c r="B487" s="533" t="s">
        <v>2389</v>
      </c>
      <c r="C487" s="837" t="s">
        <v>729</v>
      </c>
      <c r="D487" s="569">
        <f>国基本分類県CT!D506</f>
        <v>24372</v>
      </c>
      <c r="E487" s="569">
        <f>国基本分類県CT!E506</f>
        <v>27613</v>
      </c>
      <c r="F487" s="569">
        <f>国基本分類県CT!F506</f>
        <v>82467</v>
      </c>
      <c r="G487" s="566">
        <f>国基本分類県CT!K506</f>
        <v>151358</v>
      </c>
      <c r="H487" s="544">
        <v>158848</v>
      </c>
      <c r="I487" s="820">
        <f t="shared" si="14"/>
        <v>651.76431971114403</v>
      </c>
      <c r="J487" s="867">
        <f t="shared" si="15"/>
        <v>134476</v>
      </c>
      <c r="K487" s="846"/>
    </row>
    <row r="488" spans="1:11" ht="15" customHeight="1">
      <c r="A488" s="829" t="s">
        <v>3005</v>
      </c>
      <c r="B488" s="523" t="s">
        <v>2710</v>
      </c>
      <c r="C488" s="837" t="s">
        <v>725</v>
      </c>
      <c r="D488" s="569">
        <f>国基本分類県CT!D507</f>
        <v>79865</v>
      </c>
      <c r="E488" s="569">
        <f>国基本分類県CT!E507</f>
        <v>162193</v>
      </c>
      <c r="F488" s="569">
        <f>国基本分類県CT!F507</f>
        <v>131357</v>
      </c>
      <c r="G488" s="566">
        <f>国基本分類県CT!K507</f>
        <v>219955</v>
      </c>
      <c r="H488" s="544">
        <v>220246</v>
      </c>
      <c r="I488" s="820">
        <f t="shared" si="14"/>
        <v>275.77286671257747</v>
      </c>
      <c r="J488" s="867">
        <f t="shared" si="15"/>
        <v>140381</v>
      </c>
      <c r="K488" s="846"/>
    </row>
    <row r="489" spans="1:11" ht="15" customHeight="1">
      <c r="A489" s="836" t="s">
        <v>3005</v>
      </c>
      <c r="B489" s="533" t="s">
        <v>2408</v>
      </c>
      <c r="C489" s="837" t="s">
        <v>3009</v>
      </c>
      <c r="D489" s="1215">
        <f>ROUND(D517*$G$489/$G$517,0)</f>
        <v>61443</v>
      </c>
      <c r="E489" s="1215">
        <f>ROUND(E517*$G$489/$G$517,0)</f>
        <v>65926</v>
      </c>
      <c r="F489" s="1215">
        <f>ROUND(F517*$G$489/$G$517,0)</f>
        <v>58529</v>
      </c>
      <c r="G489" s="566">
        <f>国基本分類県CT!K508</f>
        <v>63395</v>
      </c>
      <c r="H489" s="544">
        <v>83500</v>
      </c>
      <c r="I489" s="871" t="s">
        <v>4375</v>
      </c>
      <c r="J489" s="867">
        <f t="shared" si="15"/>
        <v>22057</v>
      </c>
      <c r="K489" s="846"/>
    </row>
    <row r="490" spans="1:11" ht="15" customHeight="1">
      <c r="A490" s="830" t="s">
        <v>3005</v>
      </c>
      <c r="B490" s="524" t="s">
        <v>441</v>
      </c>
      <c r="C490" s="842" t="s">
        <v>726</v>
      </c>
      <c r="D490" s="1167">
        <f>D517-D489</f>
        <v>367330</v>
      </c>
      <c r="E490" s="1167">
        <f>E517-E489</f>
        <v>394125</v>
      </c>
      <c r="F490" s="1167">
        <f>F517-F489</f>
        <v>349904</v>
      </c>
      <c r="G490" s="591">
        <f>国基本分類県CT!K509</f>
        <v>378997</v>
      </c>
      <c r="H490" s="601">
        <v>503795</v>
      </c>
      <c r="I490" s="822">
        <f>H490/D517*100</f>
        <v>117.4969039561726</v>
      </c>
      <c r="J490" s="867">
        <f>H490-D517</f>
        <v>75022</v>
      </c>
      <c r="K490" s="845"/>
    </row>
    <row r="491" spans="1:11" ht="15" customHeight="1">
      <c r="A491" s="827" t="s">
        <v>3010</v>
      </c>
      <c r="B491" s="562" t="s">
        <v>1563</v>
      </c>
      <c r="C491" s="563" t="s">
        <v>3011</v>
      </c>
      <c r="D491" s="1214">
        <f>国基本分類県CT!D510</f>
        <v>204370</v>
      </c>
      <c r="E491" s="599">
        <f>国基本分類県CT!E510</f>
        <v>294963</v>
      </c>
      <c r="F491" s="599">
        <f>国基本分類県CT!F510</f>
        <v>230337</v>
      </c>
      <c r="G491" s="581">
        <f>国基本分類県CT!K510</f>
        <v>187925</v>
      </c>
      <c r="H491" s="544">
        <v>230883</v>
      </c>
      <c r="I491" s="820">
        <f t="shared" si="14"/>
        <v>112.97303909575768</v>
      </c>
      <c r="J491" s="870">
        <f t="shared" si="15"/>
        <v>26513</v>
      </c>
      <c r="K491" s="846" t="s">
        <v>4823</v>
      </c>
    </row>
    <row r="492" spans="1:11" ht="15" customHeight="1">
      <c r="A492" s="832" t="s">
        <v>3016</v>
      </c>
      <c r="B492" s="525" t="s">
        <v>1563</v>
      </c>
      <c r="C492" s="833" t="s">
        <v>3760</v>
      </c>
      <c r="D492" s="1131">
        <f>D519-D493</f>
        <v>794010</v>
      </c>
      <c r="E492" s="1131">
        <f>E519-E493</f>
        <v>869897</v>
      </c>
      <c r="F492" s="1131">
        <f>F519-F493</f>
        <v>801798</v>
      </c>
      <c r="G492" s="1131">
        <f>G519-G493</f>
        <v>996774</v>
      </c>
      <c r="H492" s="594">
        <v>1097153</v>
      </c>
      <c r="I492" s="821">
        <f>H492/D519*100</f>
        <v>123.83314540859804</v>
      </c>
      <c r="J492" s="870">
        <f>H492-D519</f>
        <v>211160</v>
      </c>
      <c r="K492" s="846"/>
    </row>
    <row r="493" spans="1:11" ht="15" customHeight="1">
      <c r="A493" s="841" t="s">
        <v>3016</v>
      </c>
      <c r="B493" s="529" t="s">
        <v>2453</v>
      </c>
      <c r="C493" s="842" t="s">
        <v>3763</v>
      </c>
      <c r="D493" s="1216">
        <f>ROUND(D519*$H$493/$H$519,0)</f>
        <v>91983</v>
      </c>
      <c r="E493" s="1216">
        <f>ROUND(E519*$H$493/$H$519,0)</f>
        <v>100774</v>
      </c>
      <c r="F493" s="1216">
        <f>ROUND(F519*$H$493/$H$519,0)</f>
        <v>92885</v>
      </c>
      <c r="G493" s="1216">
        <f>ROUND(G519*$H$493/$H$519,0)</f>
        <v>115473</v>
      </c>
      <c r="H493" s="601">
        <v>127101</v>
      </c>
      <c r="I493" s="874" t="s">
        <v>4375</v>
      </c>
      <c r="J493" s="868">
        <f t="shared" si="15"/>
        <v>35118</v>
      </c>
      <c r="K493" s="846"/>
    </row>
    <row r="494" spans="1:11" ht="15" customHeight="1">
      <c r="A494" s="829" t="s">
        <v>3020</v>
      </c>
      <c r="B494" s="523" t="s">
        <v>1563</v>
      </c>
      <c r="C494" s="828" t="s">
        <v>3021</v>
      </c>
      <c r="D494" s="569">
        <f>国基本分類県CT!D514</f>
        <v>63682</v>
      </c>
      <c r="E494" s="569">
        <f>国基本分類県CT!E514</f>
        <v>90513</v>
      </c>
      <c r="F494" s="569">
        <f>国基本分類県CT!F514</f>
        <v>90307</v>
      </c>
      <c r="G494" s="566">
        <f>国基本分類県CT!K514</f>
        <v>58710</v>
      </c>
      <c r="H494" s="544">
        <v>57813</v>
      </c>
      <c r="I494" s="820">
        <f t="shared" si="14"/>
        <v>90.783894978172796</v>
      </c>
      <c r="J494" s="867">
        <f t="shared" si="15"/>
        <v>-5869</v>
      </c>
      <c r="K494" s="846"/>
    </row>
    <row r="495" spans="1:11" ht="15" customHeight="1">
      <c r="A495" s="836" t="s">
        <v>3020</v>
      </c>
      <c r="B495" s="527" t="s">
        <v>1669</v>
      </c>
      <c r="C495" s="837" t="s">
        <v>737</v>
      </c>
      <c r="D495" s="569">
        <f>国基本分類県CT!D515</f>
        <v>30977</v>
      </c>
      <c r="E495" s="569">
        <f>国基本分類県CT!E515</f>
        <v>33190</v>
      </c>
      <c r="F495" s="569">
        <f>国基本分類県CT!F515</f>
        <v>33115</v>
      </c>
      <c r="G495" s="566">
        <f>国基本分類県CT!K515</f>
        <v>28521</v>
      </c>
      <c r="H495" s="544">
        <v>20323</v>
      </c>
      <c r="I495" s="820">
        <f t="shared" si="14"/>
        <v>65.606740484875885</v>
      </c>
      <c r="J495" s="867">
        <f t="shared" si="15"/>
        <v>-10654</v>
      </c>
      <c r="K495" s="846"/>
    </row>
    <row r="496" spans="1:11" ht="15" customHeight="1">
      <c r="A496" s="836" t="s">
        <v>3020</v>
      </c>
      <c r="B496" s="527" t="s">
        <v>1791</v>
      </c>
      <c r="C496" s="837" t="s">
        <v>738</v>
      </c>
      <c r="D496" s="569">
        <f>国基本分類県CT!D516</f>
        <v>67683</v>
      </c>
      <c r="E496" s="569">
        <f>国基本分類県CT!E516</f>
        <v>96198</v>
      </c>
      <c r="F496" s="569">
        <f>国基本分類県CT!F516</f>
        <v>95980</v>
      </c>
      <c r="G496" s="566">
        <f>国基本分類県CT!K516</f>
        <v>96678</v>
      </c>
      <c r="H496" s="544">
        <v>89004</v>
      </c>
      <c r="I496" s="820">
        <f t="shared" si="14"/>
        <v>131.50126324187758</v>
      </c>
      <c r="J496" s="867">
        <f t="shared" si="15"/>
        <v>21321</v>
      </c>
      <c r="K496" s="846"/>
    </row>
    <row r="497" spans="1:11" ht="15" customHeight="1">
      <c r="A497" s="836" t="s">
        <v>3020</v>
      </c>
      <c r="B497" s="527" t="s">
        <v>1898</v>
      </c>
      <c r="C497" s="837" t="s">
        <v>739</v>
      </c>
      <c r="D497" s="569">
        <f>国基本分類県CT!D517</f>
        <v>15818</v>
      </c>
      <c r="E497" s="569">
        <f>国基本分類県CT!E517</f>
        <v>24440</v>
      </c>
      <c r="F497" s="569">
        <f>国基本分類県CT!F517</f>
        <v>24384</v>
      </c>
      <c r="G497" s="566">
        <f>国基本分類県CT!K517</f>
        <v>24701</v>
      </c>
      <c r="H497" s="544">
        <v>16287</v>
      </c>
      <c r="I497" s="820">
        <f t="shared" si="14"/>
        <v>102.96497660892653</v>
      </c>
      <c r="J497" s="867">
        <f t="shared" si="15"/>
        <v>469</v>
      </c>
      <c r="K497" s="846"/>
    </row>
    <row r="498" spans="1:11" ht="15" customHeight="1">
      <c r="A498" s="843" t="s">
        <v>3020</v>
      </c>
      <c r="B498" s="538" t="s">
        <v>2454</v>
      </c>
      <c r="C498" s="838" t="s">
        <v>3025</v>
      </c>
      <c r="D498" s="569">
        <f>国基本分類県CT!D518</f>
        <v>15188</v>
      </c>
      <c r="E498" s="569">
        <f>国基本分類県CT!E518</f>
        <v>21587</v>
      </c>
      <c r="F498" s="569">
        <f>国基本分類県CT!F518</f>
        <v>21538</v>
      </c>
      <c r="G498" s="566">
        <f>国基本分類県CT!K518</f>
        <v>19964</v>
      </c>
      <c r="H498" s="544">
        <v>28592</v>
      </c>
      <c r="I498" s="820">
        <f t="shared" si="14"/>
        <v>188.25388464577298</v>
      </c>
      <c r="J498" s="867">
        <f t="shared" si="15"/>
        <v>13404</v>
      </c>
      <c r="K498" s="846"/>
    </row>
    <row r="499" spans="1:11" ht="15" customHeight="1">
      <c r="A499" s="834" t="s">
        <v>3026</v>
      </c>
      <c r="B499" s="526" t="s">
        <v>1563</v>
      </c>
      <c r="C499" s="835" t="s">
        <v>730</v>
      </c>
      <c r="D499" s="593">
        <f>国基本分類県CT!D519</f>
        <v>2660</v>
      </c>
      <c r="E499" s="593">
        <f>国基本分類県CT!E519</f>
        <v>2314</v>
      </c>
      <c r="F499" s="593">
        <f>国基本分類県CT!F519</f>
        <v>5869</v>
      </c>
      <c r="G499" s="589">
        <f>国基本分類県CT!K519</f>
        <v>4964</v>
      </c>
      <c r="H499" s="594">
        <v>7387</v>
      </c>
      <c r="I499" s="821">
        <f t="shared" si="14"/>
        <v>277.70676691729324</v>
      </c>
      <c r="J499" s="870">
        <f t="shared" si="15"/>
        <v>4727</v>
      </c>
      <c r="K499" s="846"/>
    </row>
    <row r="500" spans="1:11" ht="15" customHeight="1">
      <c r="A500" s="836" t="s">
        <v>3026</v>
      </c>
      <c r="B500" s="527" t="s">
        <v>1669</v>
      </c>
      <c r="C500" s="837" t="s">
        <v>3030</v>
      </c>
      <c r="D500" s="569">
        <f>国基本分類県CT!D520</f>
        <v>9768</v>
      </c>
      <c r="E500" s="569">
        <f>国基本分類県CT!E520</f>
        <v>13563</v>
      </c>
      <c r="F500" s="569">
        <f>国基本分類県CT!F520</f>
        <v>23279</v>
      </c>
      <c r="G500" s="566">
        <f>国基本分類県CT!K520</f>
        <v>26514</v>
      </c>
      <c r="H500" s="544">
        <v>61314</v>
      </c>
      <c r="I500" s="820">
        <f t="shared" si="14"/>
        <v>627.70270270270271</v>
      </c>
      <c r="J500" s="867">
        <f t="shared" si="15"/>
        <v>51546</v>
      </c>
      <c r="K500" s="846"/>
    </row>
    <row r="501" spans="1:11" ht="15" customHeight="1">
      <c r="A501" s="836" t="s">
        <v>3026</v>
      </c>
      <c r="B501" s="527" t="s">
        <v>2389</v>
      </c>
      <c r="C501" s="837" t="s">
        <v>761</v>
      </c>
      <c r="D501" s="569">
        <f>国基本分類県CT!D521</f>
        <v>184265</v>
      </c>
      <c r="E501" s="569">
        <f>国基本分類県CT!E521</f>
        <v>155977</v>
      </c>
      <c r="F501" s="569">
        <f>国基本分類県CT!F521</f>
        <v>167414</v>
      </c>
      <c r="G501" s="566">
        <f>国基本分類県CT!K521</f>
        <v>67795</v>
      </c>
      <c r="H501" s="544">
        <v>60573</v>
      </c>
      <c r="I501" s="820">
        <f t="shared" si="14"/>
        <v>32.872764768132853</v>
      </c>
      <c r="J501" s="867">
        <f t="shared" si="15"/>
        <v>-123692</v>
      </c>
      <c r="K501" s="846"/>
    </row>
    <row r="502" spans="1:11" ht="15" customHeight="1">
      <c r="A502" s="836" t="s">
        <v>3026</v>
      </c>
      <c r="B502" s="527" t="s">
        <v>2710</v>
      </c>
      <c r="C502" s="837" t="s">
        <v>731</v>
      </c>
      <c r="D502" s="569">
        <f>国基本分類県CT!D522</f>
        <v>175954</v>
      </c>
      <c r="E502" s="569">
        <f>国基本分類県CT!E522</f>
        <v>201477</v>
      </c>
      <c r="F502" s="569">
        <f>国基本分類県CT!F522</f>
        <v>147819</v>
      </c>
      <c r="G502" s="566">
        <f>国基本分類県CT!K522</f>
        <v>148031</v>
      </c>
      <c r="H502" s="544">
        <v>142976</v>
      </c>
      <c r="I502" s="820">
        <f t="shared" si="14"/>
        <v>81.257601418552568</v>
      </c>
      <c r="J502" s="867">
        <f t="shared" si="15"/>
        <v>-32978</v>
      </c>
      <c r="K502" s="846"/>
    </row>
    <row r="503" spans="1:11" ht="15" customHeight="1">
      <c r="A503" s="836" t="s">
        <v>3026</v>
      </c>
      <c r="B503" s="527" t="s">
        <v>2408</v>
      </c>
      <c r="C503" s="837" t="s">
        <v>760</v>
      </c>
      <c r="D503" s="569">
        <f>国基本分類県CT!D523</f>
        <v>171696</v>
      </c>
      <c r="E503" s="569">
        <f>国基本分類県CT!E523</f>
        <v>130323</v>
      </c>
      <c r="F503" s="569">
        <f>国基本分類県CT!F523</f>
        <v>115020</v>
      </c>
      <c r="G503" s="566">
        <f>国基本分類県CT!K523</f>
        <v>122532</v>
      </c>
      <c r="H503" s="544">
        <v>111376</v>
      </c>
      <c r="I503" s="820">
        <f t="shared" si="14"/>
        <v>64.868139036436489</v>
      </c>
      <c r="J503" s="867">
        <f t="shared" si="15"/>
        <v>-60320</v>
      </c>
      <c r="K503" s="846"/>
    </row>
    <row r="504" spans="1:11" ht="15" customHeight="1">
      <c r="A504" s="830" t="s">
        <v>3026</v>
      </c>
      <c r="B504" s="524" t="s">
        <v>441</v>
      </c>
      <c r="C504" s="842" t="s">
        <v>732</v>
      </c>
      <c r="D504" s="596">
        <f>国基本分類県CT!D524</f>
        <v>38760</v>
      </c>
      <c r="E504" s="596">
        <f>国基本分類県CT!E524</f>
        <v>41039</v>
      </c>
      <c r="F504" s="596">
        <f>国基本分類県CT!F524</f>
        <v>12247</v>
      </c>
      <c r="G504" s="591">
        <f>国基本分類県CT!K524</f>
        <v>23622</v>
      </c>
      <c r="H504" s="601">
        <v>19786</v>
      </c>
      <c r="I504" s="822">
        <f t="shared" si="14"/>
        <v>51.047471620227036</v>
      </c>
      <c r="J504" s="868">
        <f t="shared" si="15"/>
        <v>-18974</v>
      </c>
      <c r="K504" s="846"/>
    </row>
    <row r="505" spans="1:11" ht="15" customHeight="1">
      <c r="A505" s="829" t="s">
        <v>3031</v>
      </c>
      <c r="B505" s="523" t="s">
        <v>2304</v>
      </c>
      <c r="C505" s="828" t="s">
        <v>740</v>
      </c>
      <c r="D505" s="569">
        <f>国基本分類県CT!D525</f>
        <v>27772</v>
      </c>
      <c r="E505" s="569">
        <f>国基本分類県CT!E525</f>
        <v>40597</v>
      </c>
      <c r="F505" s="569">
        <f>国基本分類県CT!F525</f>
        <v>11677</v>
      </c>
      <c r="G505" s="566">
        <f>国基本分類県CT!K525</f>
        <v>12988</v>
      </c>
      <c r="H505" s="544">
        <v>12776</v>
      </c>
      <c r="I505" s="820">
        <f t="shared" si="14"/>
        <v>46.003168659081091</v>
      </c>
      <c r="J505" s="867">
        <f t="shared" si="15"/>
        <v>-14996</v>
      </c>
      <c r="K505" s="846"/>
    </row>
    <row r="506" spans="1:11" ht="15" customHeight="1">
      <c r="A506" s="836" t="s">
        <v>3031</v>
      </c>
      <c r="B506" s="527" t="s">
        <v>2453</v>
      </c>
      <c r="C506" s="837" t="s">
        <v>741</v>
      </c>
      <c r="D506" s="569">
        <f>国基本分類県CT!D526</f>
        <v>64285</v>
      </c>
      <c r="E506" s="569">
        <f>国基本分類県CT!E526</f>
        <v>76602</v>
      </c>
      <c r="F506" s="569">
        <f>国基本分類県CT!F526</f>
        <v>86292</v>
      </c>
      <c r="G506" s="566">
        <f>国基本分類県CT!K526</f>
        <v>138430</v>
      </c>
      <c r="H506" s="544">
        <v>91313</v>
      </c>
      <c r="I506" s="820">
        <f t="shared" si="14"/>
        <v>142.04402271136345</v>
      </c>
      <c r="J506" s="867">
        <f t="shared" si="15"/>
        <v>27028</v>
      </c>
      <c r="K506" s="846"/>
    </row>
    <row r="507" spans="1:11" ht="15" customHeight="1">
      <c r="A507" s="836" t="s">
        <v>3031</v>
      </c>
      <c r="B507" s="527" t="s">
        <v>2389</v>
      </c>
      <c r="C507" s="837" t="s">
        <v>3034</v>
      </c>
      <c r="D507" s="569">
        <f>国基本分類県CT!D527</f>
        <v>8464</v>
      </c>
      <c r="E507" s="569">
        <f>国基本分類県CT!E527</f>
        <v>7876</v>
      </c>
      <c r="F507" s="569">
        <f>国基本分類県CT!F527</f>
        <v>49603</v>
      </c>
      <c r="G507" s="566">
        <f>国基本分類県CT!K527</f>
        <v>135031</v>
      </c>
      <c r="H507" s="544">
        <v>117365</v>
      </c>
      <c r="I507" s="820">
        <f t="shared" si="14"/>
        <v>1386.6375236294896</v>
      </c>
      <c r="J507" s="867">
        <f t="shared" si="15"/>
        <v>108901</v>
      </c>
      <c r="K507" s="846"/>
    </row>
    <row r="508" spans="1:11" ht="15" customHeight="1">
      <c r="A508" s="836" t="s">
        <v>3031</v>
      </c>
      <c r="B508" s="527" t="s">
        <v>2710</v>
      </c>
      <c r="C508" s="837" t="s">
        <v>4229</v>
      </c>
      <c r="D508" s="569">
        <f>国基本分類県CT!D528</f>
        <v>83525</v>
      </c>
      <c r="E508" s="569">
        <f>国基本分類県CT!E528</f>
        <v>222587</v>
      </c>
      <c r="F508" s="569">
        <f>国基本分類県CT!F528</f>
        <v>172205</v>
      </c>
      <c r="G508" s="566">
        <f>国基本分類県CT!K528</f>
        <v>6607</v>
      </c>
      <c r="H508" s="544">
        <v>8947</v>
      </c>
      <c r="I508" s="820">
        <f t="shared" si="14"/>
        <v>10.711762945225981</v>
      </c>
      <c r="J508" s="867">
        <f t="shared" si="15"/>
        <v>-74578</v>
      </c>
      <c r="K508" s="846"/>
    </row>
    <row r="509" spans="1:11" ht="15" customHeight="1">
      <c r="A509" s="827" t="s">
        <v>3031</v>
      </c>
      <c r="B509" s="562" t="s">
        <v>441</v>
      </c>
      <c r="C509" s="838" t="s">
        <v>736</v>
      </c>
      <c r="D509" s="569">
        <f>国基本分類県CT!D529</f>
        <v>18194</v>
      </c>
      <c r="E509" s="569">
        <f>国基本分類県CT!E529</f>
        <v>22580</v>
      </c>
      <c r="F509" s="569">
        <f>国基本分類県CT!F529</f>
        <v>98120</v>
      </c>
      <c r="G509" s="566">
        <f>国基本分類県CT!K529</f>
        <v>26754</v>
      </c>
      <c r="H509" s="544">
        <v>67340</v>
      </c>
      <c r="I509" s="820">
        <f t="shared" si="14"/>
        <v>370.12201824777395</v>
      </c>
      <c r="J509" s="868">
        <f t="shared" si="15"/>
        <v>49146</v>
      </c>
      <c r="K509" s="845"/>
    </row>
    <row r="510" spans="1:11" ht="15" customHeight="1">
      <c r="A510" s="1191" t="s">
        <v>4230</v>
      </c>
      <c r="B510" s="1192" t="s">
        <v>3038</v>
      </c>
      <c r="C510" s="1193" t="s">
        <v>743</v>
      </c>
      <c r="D510" s="898">
        <f>国基本分類県CT!D530</f>
        <v>62172</v>
      </c>
      <c r="E510" s="898">
        <f>国基本分類県CT!E530</f>
        <v>57263</v>
      </c>
      <c r="F510" s="898">
        <f>国基本分類県CT!F530</f>
        <v>52753</v>
      </c>
      <c r="G510" s="899">
        <f>国基本分類県CT!K530</f>
        <v>49933</v>
      </c>
      <c r="H510" s="900">
        <v>53866</v>
      </c>
      <c r="I510" s="1194">
        <f t="shared" si="14"/>
        <v>86.64028823264492</v>
      </c>
      <c r="J510" s="1195">
        <f t="shared" si="15"/>
        <v>-8306</v>
      </c>
      <c r="K510" s="1196" t="s">
        <v>3040</v>
      </c>
    </row>
    <row r="511" spans="1:11" ht="15" customHeight="1">
      <c r="A511" s="1197" t="s">
        <v>4231</v>
      </c>
      <c r="B511" s="1198" t="s">
        <v>3045</v>
      </c>
      <c r="C511" s="1199" t="s">
        <v>3046</v>
      </c>
      <c r="D511" s="862">
        <f>国基本分類県CT!D531</f>
        <v>203060</v>
      </c>
      <c r="E511" s="862">
        <f>国基本分類県CT!E531</f>
        <v>149600</v>
      </c>
      <c r="F511" s="862">
        <f>国基本分類県CT!F531</f>
        <v>134562</v>
      </c>
      <c r="G511" s="863">
        <f>国基本分類県CT!K531</f>
        <v>187389</v>
      </c>
      <c r="H511" s="864">
        <v>188430</v>
      </c>
      <c r="I511" s="1200">
        <f t="shared" si="14"/>
        <v>92.795232936078008</v>
      </c>
      <c r="J511" s="1201">
        <f t="shared" si="15"/>
        <v>-14630</v>
      </c>
      <c r="K511" s="1196" t="s">
        <v>3048</v>
      </c>
    </row>
    <row r="512" spans="1:11" ht="15" customHeight="1">
      <c r="A512" s="852"/>
      <c r="B512" s="853"/>
      <c r="C512" s="854" t="s">
        <v>4016</v>
      </c>
      <c r="D512" s="855">
        <f>SUM(D4:D511)</f>
        <v>37954955.069221012</v>
      </c>
      <c r="E512" s="855">
        <f>SUM(E4:E511)</f>
        <v>37432605</v>
      </c>
      <c r="F512" s="855">
        <f>SUM(F4:F511)</f>
        <v>36365164.299999997</v>
      </c>
      <c r="G512" s="855">
        <f>SUM(G4:G511)</f>
        <v>35814438</v>
      </c>
      <c r="H512" s="856">
        <f>SUM(H4:H511)</f>
        <v>38958572</v>
      </c>
      <c r="I512" s="858">
        <f t="shared" si="14"/>
        <v>102.64423163971246</v>
      </c>
      <c r="J512" s="887">
        <f t="shared" si="15"/>
        <v>1003616.9307789877</v>
      </c>
      <c r="K512" s="848"/>
    </row>
    <row r="513" spans="1:10">
      <c r="A513" s="592" t="s">
        <v>4444</v>
      </c>
      <c r="D513" s="566"/>
      <c r="E513" s="566"/>
      <c r="F513" s="566"/>
      <c r="G513" s="566"/>
      <c r="H513" s="545"/>
      <c r="J513" s="865" t="s">
        <v>4375</v>
      </c>
    </row>
    <row r="514" spans="1:10">
      <c r="A514" s="592"/>
      <c r="D514" s="566"/>
      <c r="E514" s="566"/>
      <c r="F514" s="566"/>
      <c r="G514" s="566"/>
      <c r="H514" s="545"/>
    </row>
    <row r="515" spans="1:10">
      <c r="C515" s="805" t="s">
        <v>2947</v>
      </c>
      <c r="D515" s="569">
        <f>国基本分類県CT!D478+国基本分類県CT!D479+国基本分類県CT!D480</f>
        <v>1110892</v>
      </c>
      <c r="E515" s="569">
        <f>国基本分類県CT!E478+国基本分類県CT!E479+国基本分類県CT!E480</f>
        <v>1285428</v>
      </c>
      <c r="F515" s="569">
        <f>国基本分類県CT!F478+国基本分類県CT!F479+国基本分類県CT!F480</f>
        <v>1427750</v>
      </c>
      <c r="G515" s="566">
        <f>SUM(G459:G463)</f>
        <v>1862977</v>
      </c>
      <c r="H515" s="566">
        <f>SUM(H459:H463)</f>
        <v>2019653</v>
      </c>
      <c r="I515" s="583">
        <f>H515/D515*100</f>
        <v>181.80462187143306</v>
      </c>
      <c r="J515" s="583"/>
    </row>
    <row r="516" spans="1:10">
      <c r="C516" s="805"/>
      <c r="D516" s="569"/>
      <c r="E516" s="569"/>
      <c r="F516" s="569"/>
      <c r="G516" s="566"/>
      <c r="H516" s="566"/>
      <c r="I516" s="583"/>
      <c r="J516" s="583"/>
    </row>
    <row r="517" spans="1:10">
      <c r="C517" s="204" t="s">
        <v>5184</v>
      </c>
      <c r="D517" s="569">
        <f>国基本分類県CT!D509</f>
        <v>428773</v>
      </c>
      <c r="E517" s="569">
        <f>国基本分類県CT!E509</f>
        <v>460051</v>
      </c>
      <c r="F517" s="569">
        <f>国基本分類県CT!F509</f>
        <v>408433</v>
      </c>
      <c r="G517" s="566">
        <f>G489+G490</f>
        <v>442392</v>
      </c>
      <c r="H517" s="545"/>
    </row>
    <row r="518" spans="1:10">
      <c r="C518" s="204"/>
      <c r="D518" s="539"/>
      <c r="E518" s="539"/>
      <c r="F518" s="539"/>
      <c r="G518" s="539"/>
      <c r="H518" s="545"/>
    </row>
    <row r="519" spans="1:10">
      <c r="C519" s="244" t="s">
        <v>5185</v>
      </c>
      <c r="D519" s="569">
        <f>国基本分類県CT!D511+国基本分類県CT!D512+国基本分類県CT!D513</f>
        <v>885993</v>
      </c>
      <c r="E519" s="569">
        <f>国基本分類県CT!E511+国基本分類県CT!E512+国基本分類県CT!E513</f>
        <v>970671</v>
      </c>
      <c r="F519" s="569">
        <f>国基本分類県CT!F511+国基本分類県CT!F512+国基本分類県CT!F513</f>
        <v>894683</v>
      </c>
      <c r="G519" s="566">
        <f>国基本分類県CT!K511</f>
        <v>1112247</v>
      </c>
      <c r="H519" s="1213">
        <f>H492+H493</f>
        <v>1224254</v>
      </c>
    </row>
    <row r="520" spans="1:10">
      <c r="D520" s="539"/>
      <c r="E520" s="539"/>
      <c r="F520" s="539"/>
      <c r="G520" s="539"/>
      <c r="H520" s="545"/>
    </row>
    <row r="521" spans="1:10">
      <c r="D521" s="539"/>
      <c r="E521" s="539"/>
      <c r="F521" s="539"/>
      <c r="G521" s="539"/>
      <c r="H521" s="545"/>
    </row>
    <row r="522" spans="1:10">
      <c r="D522" s="539"/>
      <c r="E522" s="539"/>
      <c r="F522" s="539"/>
      <c r="G522" s="539"/>
      <c r="H522" s="545"/>
    </row>
    <row r="523" spans="1:10">
      <c r="D523" s="539"/>
      <c r="E523" s="539"/>
      <c r="F523" s="539"/>
      <c r="G523" s="539"/>
      <c r="H523" s="545"/>
    </row>
    <row r="524" spans="1:10">
      <c r="D524" s="539"/>
      <c r="E524" s="539"/>
      <c r="F524" s="539"/>
      <c r="G524" s="539"/>
      <c r="H524" s="545"/>
    </row>
    <row r="525" spans="1:10">
      <c r="D525" s="539"/>
      <c r="E525" s="539"/>
      <c r="F525" s="539"/>
      <c r="G525" s="539"/>
      <c r="H525" s="545"/>
    </row>
    <row r="526" spans="1:10">
      <c r="D526" s="539"/>
      <c r="E526" s="539"/>
      <c r="F526" s="539"/>
      <c r="G526" s="539"/>
      <c r="H526" s="545"/>
    </row>
    <row r="527" spans="1:10">
      <c r="D527" s="539"/>
      <c r="E527" s="539"/>
      <c r="F527" s="539"/>
      <c r="G527" s="539"/>
      <c r="H527" s="545"/>
    </row>
    <row r="528" spans="1:10">
      <c r="D528" s="539"/>
      <c r="E528" s="539"/>
      <c r="F528" s="539"/>
      <c r="G528" s="539"/>
      <c r="H528" s="545"/>
    </row>
    <row r="529" spans="4:8">
      <c r="D529" s="539"/>
      <c r="E529" s="539"/>
      <c r="F529" s="539"/>
      <c r="G529" s="539"/>
      <c r="H529" s="545"/>
    </row>
    <row r="530" spans="4:8">
      <c r="D530" s="539"/>
      <c r="E530" s="539"/>
      <c r="F530" s="539"/>
      <c r="G530" s="539"/>
      <c r="H530" s="545"/>
    </row>
    <row r="531" spans="4:8">
      <c r="D531" s="539"/>
      <c r="E531" s="539"/>
      <c r="F531" s="539"/>
      <c r="G531" s="539"/>
      <c r="H531" s="545"/>
    </row>
    <row r="532" spans="4:8">
      <c r="D532" s="539"/>
      <c r="E532" s="539"/>
      <c r="F532" s="539"/>
      <c r="G532" s="539"/>
      <c r="H532" s="545"/>
    </row>
    <row r="533" spans="4:8">
      <c r="D533" s="539"/>
      <c r="E533" s="539"/>
      <c r="F533" s="539"/>
      <c r="G533" s="539"/>
      <c r="H533" s="545"/>
    </row>
    <row r="534" spans="4:8">
      <c r="D534" s="539"/>
      <c r="E534" s="539"/>
      <c r="F534" s="539"/>
      <c r="G534" s="539"/>
      <c r="H534" s="545"/>
    </row>
    <row r="535" spans="4:8">
      <c r="D535" s="539"/>
      <c r="E535" s="539"/>
      <c r="F535" s="539"/>
      <c r="G535" s="539"/>
      <c r="H535" s="545"/>
    </row>
    <row r="536" spans="4:8">
      <c r="D536" s="539"/>
      <c r="E536" s="539"/>
      <c r="F536" s="539"/>
      <c r="G536" s="539"/>
      <c r="H536" s="545"/>
    </row>
    <row r="537" spans="4:8">
      <c r="D537" s="539"/>
      <c r="E537" s="539"/>
      <c r="F537" s="539"/>
      <c r="G537" s="539"/>
      <c r="H537" s="545"/>
    </row>
    <row r="538" spans="4:8">
      <c r="D538" s="539"/>
      <c r="E538" s="539"/>
      <c r="F538" s="539"/>
      <c r="G538" s="539"/>
      <c r="H538" s="545"/>
    </row>
    <row r="539" spans="4:8">
      <c r="D539" s="539"/>
      <c r="E539" s="539"/>
      <c r="F539" s="539"/>
      <c r="G539" s="539"/>
      <c r="H539" s="545"/>
    </row>
    <row r="540" spans="4:8">
      <c r="D540" s="539"/>
      <c r="E540" s="539"/>
      <c r="F540" s="539"/>
      <c r="G540" s="539"/>
      <c r="H540" s="545"/>
    </row>
    <row r="541" spans="4:8">
      <c r="D541" s="539"/>
      <c r="E541" s="539"/>
      <c r="F541" s="539"/>
      <c r="G541" s="539"/>
      <c r="H541" s="545"/>
    </row>
    <row r="542" spans="4:8">
      <c r="D542" s="539"/>
      <c r="E542" s="539"/>
      <c r="F542" s="539"/>
      <c r="G542" s="539"/>
      <c r="H542" s="545"/>
    </row>
    <row r="543" spans="4:8">
      <c r="D543" s="539"/>
      <c r="E543" s="539"/>
      <c r="F543" s="539"/>
      <c r="G543" s="539"/>
      <c r="H543" s="545"/>
    </row>
    <row r="544" spans="4:8">
      <c r="D544" s="539"/>
      <c r="E544" s="539"/>
      <c r="F544" s="539"/>
      <c r="G544" s="539"/>
      <c r="H544" s="545"/>
    </row>
    <row r="545" spans="4:8">
      <c r="D545" s="539"/>
      <c r="E545" s="539"/>
      <c r="F545" s="539"/>
      <c r="G545" s="539"/>
      <c r="H545" s="545"/>
    </row>
    <row r="546" spans="4:8">
      <c r="D546" s="539"/>
      <c r="E546" s="539"/>
      <c r="F546" s="539"/>
      <c r="G546" s="539"/>
      <c r="H546" s="545"/>
    </row>
    <row r="547" spans="4:8">
      <c r="D547" s="539"/>
      <c r="E547" s="539"/>
      <c r="F547" s="539"/>
      <c r="G547" s="539"/>
      <c r="H547" s="545"/>
    </row>
    <row r="548" spans="4:8">
      <c r="D548" s="539"/>
      <c r="E548" s="539"/>
      <c r="F548" s="539"/>
      <c r="G548" s="539"/>
      <c r="H548" s="545"/>
    </row>
    <row r="549" spans="4:8">
      <c r="D549" s="539"/>
      <c r="E549" s="539"/>
      <c r="F549" s="539"/>
      <c r="G549" s="539"/>
      <c r="H549" s="545"/>
    </row>
    <row r="550" spans="4:8">
      <c r="D550" s="539"/>
      <c r="E550" s="539"/>
      <c r="F550" s="539"/>
      <c r="G550" s="539"/>
      <c r="H550" s="545"/>
    </row>
    <row r="551" spans="4:8">
      <c r="D551" s="539"/>
      <c r="E551" s="539"/>
      <c r="F551" s="539"/>
      <c r="G551" s="539"/>
      <c r="H551" s="545"/>
    </row>
  </sheetData>
  <mergeCells count="1">
    <mergeCell ref="A3:B3"/>
  </mergeCells>
  <phoneticPr fontId="4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563"/>
  <sheetViews>
    <sheetView workbookViewId="0">
      <pane xSplit="3" ySplit="4" topLeftCell="D5" activePane="bottomRight" state="frozen"/>
      <selection pane="topRight" activeCell="E1" sqref="E1"/>
      <selection pane="bottomLeft" activeCell="A5" sqref="A5"/>
      <selection pane="bottomRight" activeCell="D5" sqref="D5"/>
    </sheetView>
  </sheetViews>
  <sheetFormatPr defaultRowHeight="13"/>
  <cols>
    <col min="1" max="1" width="4.36328125" style="520" customWidth="1"/>
    <col min="2" max="2" width="9" style="520" customWidth="1"/>
    <col min="3" max="3" width="21.7265625" style="520" customWidth="1"/>
    <col min="4" max="6" width="12.7265625" style="520" customWidth="1"/>
    <col min="7" max="7" width="9" style="520" customWidth="1"/>
    <col min="8" max="8" width="6.90625" style="520" customWidth="1"/>
    <col min="9" max="9" width="5.453125" style="520" customWidth="1"/>
    <col min="10" max="10" width="27.36328125" style="520" customWidth="1"/>
    <col min="11" max="11" width="12" style="520" customWidth="1"/>
    <col min="12" max="12" width="3.26953125" style="520" customWidth="1"/>
    <col min="13" max="13" width="7" style="520" customWidth="1"/>
    <col min="14" max="14" width="5.6328125" style="520" customWidth="1"/>
    <col min="15" max="15" width="26.26953125" style="520" customWidth="1"/>
    <col min="16" max="16" width="12.36328125" style="520" customWidth="1"/>
    <col min="17" max="23" width="9" style="520" customWidth="1"/>
  </cols>
  <sheetData>
    <row r="1" spans="1:16">
      <c r="A1" s="206" t="s">
        <v>5128</v>
      </c>
      <c r="B1" s="203"/>
      <c r="C1" s="204"/>
      <c r="D1" s="205"/>
      <c r="E1" s="205"/>
      <c r="F1" s="205"/>
      <c r="G1" s="204"/>
      <c r="H1" s="204"/>
      <c r="I1" s="204"/>
      <c r="J1" s="204"/>
      <c r="K1" s="204"/>
      <c r="L1" s="204"/>
      <c r="M1" s="204"/>
      <c r="N1" s="204"/>
      <c r="O1" s="204"/>
      <c r="P1" s="204"/>
    </row>
    <row r="2" spans="1:16">
      <c r="A2" s="207"/>
      <c r="B2" s="208"/>
      <c r="C2" s="209"/>
      <c r="D2" s="210" t="s">
        <v>762</v>
      </c>
      <c r="E2" s="210" t="s">
        <v>763</v>
      </c>
      <c r="F2" s="210" t="s">
        <v>2105</v>
      </c>
      <c r="G2" s="204"/>
      <c r="H2" s="204"/>
      <c r="I2" s="204"/>
      <c r="J2" s="204"/>
      <c r="K2" s="204"/>
      <c r="L2" s="204"/>
      <c r="M2" s="204"/>
      <c r="N2" s="204"/>
      <c r="O2" s="204"/>
      <c r="P2" s="204"/>
    </row>
    <row r="3" spans="1:16">
      <c r="A3" s="211"/>
      <c r="B3" s="212" t="s">
        <v>764</v>
      </c>
      <c r="C3" s="213" t="s">
        <v>765</v>
      </c>
      <c r="D3" s="214" t="s">
        <v>1085</v>
      </c>
      <c r="E3" s="214" t="s">
        <v>1086</v>
      </c>
      <c r="F3" s="214" t="s">
        <v>2106</v>
      </c>
      <c r="G3" s="204"/>
      <c r="H3" s="809" t="s">
        <v>4366</v>
      </c>
      <c r="I3" s="555"/>
      <c r="J3" s="555"/>
      <c r="K3" s="556" t="s">
        <v>4370</v>
      </c>
      <c r="L3" s="557"/>
      <c r="M3" s="809" t="s">
        <v>4367</v>
      </c>
      <c r="N3" s="558"/>
      <c r="O3" s="558"/>
      <c r="P3" s="556" t="s">
        <v>4370</v>
      </c>
    </row>
    <row r="4" spans="1:16">
      <c r="A4" s="215"/>
      <c r="B4" s="217"/>
      <c r="C4" s="216"/>
      <c r="D4" s="515" t="s">
        <v>1048</v>
      </c>
      <c r="E4" s="515" t="s">
        <v>1048</v>
      </c>
      <c r="F4" s="515" t="s">
        <v>766</v>
      </c>
      <c r="G4" s="204"/>
      <c r="H4" s="1236" t="s">
        <v>2302</v>
      </c>
      <c r="I4" s="1237"/>
      <c r="J4" s="1068" t="s">
        <v>4369</v>
      </c>
      <c r="K4" s="1069" t="s">
        <v>4368</v>
      </c>
      <c r="L4" s="543"/>
      <c r="M4" s="1236" t="s">
        <v>2302</v>
      </c>
      <c r="N4" s="1237"/>
      <c r="O4" s="1091" t="s">
        <v>4369</v>
      </c>
      <c r="P4" s="1069" t="s">
        <v>4368</v>
      </c>
    </row>
    <row r="5" spans="1:16">
      <c r="A5" s="207">
        <v>1</v>
      </c>
      <c r="B5" s="240" t="s">
        <v>1375</v>
      </c>
      <c r="C5" s="209" t="s">
        <v>853</v>
      </c>
      <c r="D5" s="219">
        <v>77023</v>
      </c>
      <c r="E5" s="220">
        <v>56720</v>
      </c>
      <c r="F5" s="221">
        <v>49291</v>
      </c>
      <c r="G5" s="204"/>
      <c r="H5" s="827" t="s">
        <v>4018</v>
      </c>
      <c r="I5" s="562" t="s">
        <v>4019</v>
      </c>
      <c r="J5" s="1070" t="s">
        <v>2309</v>
      </c>
      <c r="K5" s="1071">
        <v>45248</v>
      </c>
      <c r="L5" s="559"/>
      <c r="M5" s="827" t="s">
        <v>4018</v>
      </c>
      <c r="N5" s="562" t="s">
        <v>4019</v>
      </c>
      <c r="O5" s="563" t="s">
        <v>2309</v>
      </c>
      <c r="P5" s="1071">
        <v>43567</v>
      </c>
    </row>
    <row r="6" spans="1:16">
      <c r="A6" s="211">
        <v>2</v>
      </c>
      <c r="B6" s="241" t="s">
        <v>1376</v>
      </c>
      <c r="C6" s="213" t="s">
        <v>854</v>
      </c>
      <c r="D6" s="222">
        <v>2552</v>
      </c>
      <c r="E6" s="223">
        <v>0</v>
      </c>
      <c r="F6" s="224">
        <v>0</v>
      </c>
      <c r="G6" s="204"/>
      <c r="H6" s="827" t="s">
        <v>1087</v>
      </c>
      <c r="I6" s="562" t="s">
        <v>1580</v>
      </c>
      <c r="J6" s="1072" t="s">
        <v>854</v>
      </c>
      <c r="K6" s="1073">
        <v>1486</v>
      </c>
      <c r="L6" s="559"/>
      <c r="M6" s="827" t="s">
        <v>1087</v>
      </c>
      <c r="N6" s="562" t="s">
        <v>1580</v>
      </c>
      <c r="O6" s="828" t="s">
        <v>854</v>
      </c>
      <c r="P6" s="1073">
        <v>1102</v>
      </c>
    </row>
    <row r="7" spans="1:16">
      <c r="A7" s="211">
        <v>3</v>
      </c>
      <c r="B7" s="241" t="s">
        <v>1379</v>
      </c>
      <c r="C7" s="213" t="s">
        <v>767</v>
      </c>
      <c r="D7" s="222">
        <v>424</v>
      </c>
      <c r="E7" s="223">
        <v>477</v>
      </c>
      <c r="F7" s="224">
        <v>440</v>
      </c>
      <c r="G7" s="204"/>
      <c r="H7" s="827" t="s">
        <v>1087</v>
      </c>
      <c r="I7" s="562" t="s">
        <v>1669</v>
      </c>
      <c r="J7" s="1070" t="s">
        <v>767</v>
      </c>
      <c r="K7" s="1071">
        <v>97</v>
      </c>
      <c r="L7" s="559"/>
      <c r="M7" s="827" t="s">
        <v>1087</v>
      </c>
      <c r="N7" s="562" t="s">
        <v>1669</v>
      </c>
      <c r="O7" s="563" t="s">
        <v>4233</v>
      </c>
      <c r="P7" s="1071">
        <v>115</v>
      </c>
    </row>
    <row r="8" spans="1:16">
      <c r="A8" s="211">
        <v>5</v>
      </c>
      <c r="B8" s="241" t="s">
        <v>1381</v>
      </c>
      <c r="C8" s="213" t="s">
        <v>769</v>
      </c>
      <c r="D8" s="222">
        <v>46</v>
      </c>
      <c r="E8" s="223">
        <v>72</v>
      </c>
      <c r="F8" s="224">
        <v>120</v>
      </c>
      <c r="G8" s="204"/>
      <c r="H8" s="827" t="s">
        <v>1087</v>
      </c>
      <c r="I8" s="562" t="s">
        <v>1690</v>
      </c>
      <c r="J8" s="1070" t="s">
        <v>769</v>
      </c>
      <c r="K8" s="1071">
        <v>33</v>
      </c>
      <c r="L8" s="559"/>
      <c r="M8" s="827" t="s">
        <v>1087</v>
      </c>
      <c r="N8" s="562" t="s">
        <v>4234</v>
      </c>
      <c r="O8" s="563" t="s">
        <v>4235</v>
      </c>
      <c r="P8" s="1071">
        <v>28</v>
      </c>
    </row>
    <row r="9" spans="1:16">
      <c r="A9" s="211">
        <v>7</v>
      </c>
      <c r="B9" s="241" t="s">
        <v>1385</v>
      </c>
      <c r="C9" s="213" t="s">
        <v>855</v>
      </c>
      <c r="D9" s="222">
        <v>813</v>
      </c>
      <c r="E9" s="223">
        <v>643</v>
      </c>
      <c r="F9" s="224">
        <v>479</v>
      </c>
      <c r="G9" s="204"/>
      <c r="H9" s="827" t="s">
        <v>1089</v>
      </c>
      <c r="I9" s="562" t="s">
        <v>1563</v>
      </c>
      <c r="J9" s="1070" t="s">
        <v>855</v>
      </c>
      <c r="K9" s="1071">
        <v>494</v>
      </c>
      <c r="L9" s="559"/>
      <c r="M9" s="827" t="s">
        <v>1089</v>
      </c>
      <c r="N9" s="562" t="s">
        <v>1563</v>
      </c>
      <c r="O9" s="563" t="s">
        <v>855</v>
      </c>
      <c r="P9" s="1071">
        <v>0</v>
      </c>
    </row>
    <row r="10" spans="1:16">
      <c r="A10" s="211">
        <v>8</v>
      </c>
      <c r="B10" s="241" t="s">
        <v>1386</v>
      </c>
      <c r="C10" s="213" t="s">
        <v>856</v>
      </c>
      <c r="D10" s="222">
        <v>620</v>
      </c>
      <c r="E10" s="223">
        <v>429</v>
      </c>
      <c r="F10" s="224">
        <v>479</v>
      </c>
      <c r="G10" s="204"/>
      <c r="H10" s="829" t="s">
        <v>1089</v>
      </c>
      <c r="I10" s="523" t="s">
        <v>1580</v>
      </c>
      <c r="J10" s="1072" t="s">
        <v>856</v>
      </c>
      <c r="K10" s="1073">
        <v>346</v>
      </c>
      <c r="L10" s="559"/>
      <c r="M10" s="829" t="s">
        <v>1089</v>
      </c>
      <c r="N10" s="523" t="s">
        <v>1580</v>
      </c>
      <c r="O10" s="828" t="s">
        <v>856</v>
      </c>
      <c r="P10" s="1073">
        <v>555</v>
      </c>
    </row>
    <row r="11" spans="1:16">
      <c r="A11" s="211">
        <v>9</v>
      </c>
      <c r="B11" s="241" t="s">
        <v>1389</v>
      </c>
      <c r="C11" s="213" t="s">
        <v>771</v>
      </c>
      <c r="D11" s="222">
        <v>1665</v>
      </c>
      <c r="E11" s="223">
        <v>2818</v>
      </c>
      <c r="F11" s="224">
        <v>2601</v>
      </c>
      <c r="G11" s="204"/>
      <c r="H11" s="827" t="s">
        <v>1089</v>
      </c>
      <c r="I11" s="562" t="s">
        <v>1669</v>
      </c>
      <c r="J11" s="1070" t="s">
        <v>771</v>
      </c>
      <c r="K11" s="1071">
        <v>2103</v>
      </c>
      <c r="L11" s="559"/>
      <c r="M11" s="827" t="s">
        <v>1089</v>
      </c>
      <c r="N11" s="562" t="s">
        <v>1669</v>
      </c>
      <c r="O11" s="563" t="s">
        <v>4236</v>
      </c>
      <c r="P11" s="1071">
        <v>2369</v>
      </c>
    </row>
    <row r="12" spans="1:16">
      <c r="A12" s="211">
        <v>11</v>
      </c>
      <c r="B12" s="241" t="s">
        <v>1391</v>
      </c>
      <c r="C12" s="213" t="s">
        <v>857</v>
      </c>
      <c r="D12" s="222">
        <v>495</v>
      </c>
      <c r="E12" s="223">
        <v>589</v>
      </c>
      <c r="F12" s="224">
        <v>600</v>
      </c>
      <c r="G12" s="204"/>
      <c r="H12" s="830" t="s">
        <v>1089</v>
      </c>
      <c r="I12" s="524" t="s">
        <v>1773</v>
      </c>
      <c r="J12" s="1074" t="s">
        <v>857</v>
      </c>
      <c r="K12" s="1075">
        <v>536</v>
      </c>
      <c r="L12" s="559"/>
      <c r="M12" s="830" t="s">
        <v>1089</v>
      </c>
      <c r="N12" s="524" t="s">
        <v>1773</v>
      </c>
      <c r="O12" s="831" t="s">
        <v>857</v>
      </c>
      <c r="P12" s="1075">
        <v>583</v>
      </c>
    </row>
    <row r="13" spans="1:16">
      <c r="A13" s="228">
        <v>12</v>
      </c>
      <c r="B13" s="243" t="s">
        <v>1392</v>
      </c>
      <c r="C13" s="229" t="s">
        <v>858</v>
      </c>
      <c r="D13" s="230">
        <v>46239</v>
      </c>
      <c r="E13" s="231">
        <v>34653</v>
      </c>
      <c r="F13" s="232">
        <v>36937</v>
      </c>
      <c r="G13" s="204"/>
      <c r="H13" s="897" t="s">
        <v>1091</v>
      </c>
      <c r="I13" s="525" t="s">
        <v>1372</v>
      </c>
      <c r="J13" s="1070" t="s">
        <v>858</v>
      </c>
      <c r="K13" s="1071">
        <v>39587</v>
      </c>
      <c r="L13" s="559"/>
      <c r="M13" s="897" t="s">
        <v>1091</v>
      </c>
      <c r="N13" s="525" t="s">
        <v>1372</v>
      </c>
      <c r="O13" s="563" t="s">
        <v>858</v>
      </c>
      <c r="P13" s="1071">
        <v>42429</v>
      </c>
    </row>
    <row r="14" spans="1:16">
      <c r="A14" s="211">
        <v>13</v>
      </c>
      <c r="B14" s="241" t="s">
        <v>1396</v>
      </c>
      <c r="C14" s="213" t="s">
        <v>859</v>
      </c>
      <c r="D14" s="222">
        <v>857</v>
      </c>
      <c r="E14" s="223">
        <v>508</v>
      </c>
      <c r="F14" s="224">
        <v>319</v>
      </c>
      <c r="G14" s="204"/>
      <c r="H14" s="827" t="s">
        <v>1092</v>
      </c>
      <c r="I14" s="562" t="s">
        <v>1563</v>
      </c>
      <c r="J14" s="1070" t="s">
        <v>859</v>
      </c>
      <c r="K14" s="1071">
        <v>279</v>
      </c>
      <c r="L14" s="559"/>
      <c r="M14" s="906" t="s">
        <v>4020</v>
      </c>
      <c r="N14" s="598" t="s">
        <v>1372</v>
      </c>
      <c r="O14" s="840" t="s">
        <v>1093</v>
      </c>
      <c r="P14" s="1083">
        <v>3576</v>
      </c>
    </row>
    <row r="15" spans="1:16">
      <c r="A15" s="211">
        <v>14</v>
      </c>
      <c r="B15" s="241" t="s">
        <v>1397</v>
      </c>
      <c r="C15" s="213" t="s">
        <v>860</v>
      </c>
      <c r="D15" s="222">
        <v>10</v>
      </c>
      <c r="E15" s="223">
        <v>46</v>
      </c>
      <c r="F15" s="224">
        <v>27</v>
      </c>
      <c r="G15" s="204"/>
      <c r="H15" s="827" t="s">
        <v>1092</v>
      </c>
      <c r="I15" s="562" t="s">
        <v>1580</v>
      </c>
      <c r="J15" s="1070" t="s">
        <v>860</v>
      </c>
      <c r="K15" s="1071">
        <v>28</v>
      </c>
      <c r="L15" s="559"/>
      <c r="M15" s="1084"/>
      <c r="N15" s="1084"/>
      <c r="O15" s="1084"/>
      <c r="P15" s="1084"/>
    </row>
    <row r="16" spans="1:16">
      <c r="A16" s="211">
        <v>15</v>
      </c>
      <c r="B16" s="241" t="s">
        <v>1398</v>
      </c>
      <c r="C16" s="213" t="s">
        <v>861</v>
      </c>
      <c r="D16" s="222">
        <v>4152</v>
      </c>
      <c r="E16" s="223">
        <v>3686</v>
      </c>
      <c r="F16" s="224">
        <v>2897</v>
      </c>
      <c r="G16" s="204"/>
      <c r="H16" s="830" t="s">
        <v>1092</v>
      </c>
      <c r="I16" s="524" t="s">
        <v>1655</v>
      </c>
      <c r="J16" s="1070" t="s">
        <v>861</v>
      </c>
      <c r="K16" s="1071">
        <v>2853</v>
      </c>
      <c r="L16" s="559"/>
      <c r="M16" s="1084"/>
      <c r="N16" s="1084"/>
      <c r="O16" s="1084"/>
      <c r="P16" s="1084"/>
    </row>
    <row r="17" spans="1:16">
      <c r="A17" s="207">
        <v>16</v>
      </c>
      <c r="B17" s="240" t="s">
        <v>1400</v>
      </c>
      <c r="C17" s="209" t="s">
        <v>862</v>
      </c>
      <c r="D17" s="219">
        <v>0</v>
      </c>
      <c r="E17" s="220">
        <v>0</v>
      </c>
      <c r="F17" s="221">
        <v>0</v>
      </c>
      <c r="G17" s="204"/>
      <c r="H17" s="834" t="s">
        <v>1094</v>
      </c>
      <c r="I17" s="526" t="s">
        <v>1563</v>
      </c>
      <c r="J17" s="1076" t="s">
        <v>862</v>
      </c>
      <c r="K17" s="1077">
        <v>0</v>
      </c>
      <c r="L17" s="559"/>
      <c r="M17" s="834" t="s">
        <v>1094</v>
      </c>
      <c r="N17" s="526" t="s">
        <v>1563</v>
      </c>
      <c r="O17" s="835" t="s">
        <v>862</v>
      </c>
      <c r="P17" s="1077">
        <v>0</v>
      </c>
    </row>
    <row r="18" spans="1:16">
      <c r="A18" s="211">
        <v>17</v>
      </c>
      <c r="B18" s="241" t="s">
        <v>1403</v>
      </c>
      <c r="C18" s="213" t="s">
        <v>863</v>
      </c>
      <c r="D18" s="222">
        <v>0</v>
      </c>
      <c r="E18" s="223">
        <v>0</v>
      </c>
      <c r="F18" s="224">
        <v>0</v>
      </c>
      <c r="G18" s="204"/>
      <c r="H18" s="827" t="s">
        <v>1094</v>
      </c>
      <c r="I18" s="562" t="s">
        <v>1669</v>
      </c>
      <c r="J18" s="1070" t="s">
        <v>863</v>
      </c>
      <c r="K18" s="1071">
        <v>0</v>
      </c>
      <c r="L18" s="559"/>
      <c r="M18" s="827" t="s">
        <v>1094</v>
      </c>
      <c r="N18" s="562" t="s">
        <v>1669</v>
      </c>
      <c r="O18" s="563" t="s">
        <v>863</v>
      </c>
      <c r="P18" s="1071">
        <v>0</v>
      </c>
    </row>
    <row r="19" spans="1:16">
      <c r="A19" s="211">
        <v>18</v>
      </c>
      <c r="B19" s="241" t="s">
        <v>1404</v>
      </c>
      <c r="C19" s="213" t="s">
        <v>864</v>
      </c>
      <c r="D19" s="222">
        <v>317</v>
      </c>
      <c r="E19" s="223">
        <v>187</v>
      </c>
      <c r="F19" s="224">
        <v>110</v>
      </c>
      <c r="G19" s="204"/>
      <c r="H19" s="829" t="s">
        <v>1094</v>
      </c>
      <c r="I19" s="523" t="s">
        <v>1773</v>
      </c>
      <c r="J19" s="1072" t="s">
        <v>864</v>
      </c>
      <c r="K19" s="1073">
        <v>81</v>
      </c>
      <c r="L19" s="559"/>
      <c r="M19" s="829" t="s">
        <v>1094</v>
      </c>
      <c r="N19" s="523" t="s">
        <v>1773</v>
      </c>
      <c r="O19" s="828" t="s">
        <v>864</v>
      </c>
      <c r="P19" s="1073">
        <v>77</v>
      </c>
    </row>
    <row r="20" spans="1:16">
      <c r="A20" s="211">
        <v>19</v>
      </c>
      <c r="B20" s="241" t="s">
        <v>1407</v>
      </c>
      <c r="C20" s="213" t="s">
        <v>865</v>
      </c>
      <c r="D20" s="222">
        <v>27</v>
      </c>
      <c r="E20" s="223">
        <v>44</v>
      </c>
      <c r="F20" s="224">
        <v>63</v>
      </c>
      <c r="G20" s="204"/>
      <c r="H20" s="827" t="s">
        <v>1094</v>
      </c>
      <c r="I20" s="562" t="s">
        <v>381</v>
      </c>
      <c r="J20" s="1070" t="s">
        <v>865</v>
      </c>
      <c r="K20" s="1071">
        <v>17</v>
      </c>
      <c r="L20" s="559"/>
      <c r="M20" s="830" t="s">
        <v>1094</v>
      </c>
      <c r="N20" s="524" t="s">
        <v>381</v>
      </c>
      <c r="O20" s="831" t="s">
        <v>865</v>
      </c>
      <c r="P20" s="1075">
        <v>23</v>
      </c>
    </row>
    <row r="21" spans="1:16">
      <c r="A21" s="211">
        <v>20</v>
      </c>
      <c r="B21" s="241" t="s">
        <v>1408</v>
      </c>
      <c r="C21" s="213" t="s">
        <v>866</v>
      </c>
      <c r="D21" s="222">
        <v>0</v>
      </c>
      <c r="E21" s="223">
        <v>0</v>
      </c>
      <c r="F21" s="224">
        <v>0</v>
      </c>
      <c r="G21" s="204"/>
      <c r="H21" s="827" t="s">
        <v>1094</v>
      </c>
      <c r="I21" s="562" t="s">
        <v>393</v>
      </c>
      <c r="J21" s="1070" t="s">
        <v>866</v>
      </c>
      <c r="K21" s="1071">
        <v>5</v>
      </c>
      <c r="L21" s="559"/>
      <c r="M21" s="1084"/>
      <c r="N21" s="1084"/>
      <c r="O21" s="1084"/>
      <c r="P21" s="1084"/>
    </row>
    <row r="22" spans="1:16">
      <c r="A22" s="215">
        <v>21</v>
      </c>
      <c r="B22" s="242" t="s">
        <v>1409</v>
      </c>
      <c r="C22" s="216" t="s">
        <v>867</v>
      </c>
      <c r="D22" s="225">
        <v>1</v>
      </c>
      <c r="E22" s="226">
        <v>2</v>
      </c>
      <c r="F22" s="227">
        <v>2</v>
      </c>
      <c r="G22" s="204"/>
      <c r="H22" s="830" t="s">
        <v>1094</v>
      </c>
      <c r="I22" s="524" t="s">
        <v>4021</v>
      </c>
      <c r="J22" s="1070" t="s">
        <v>4022</v>
      </c>
      <c r="K22" s="1075">
        <v>8</v>
      </c>
      <c r="L22" s="559"/>
      <c r="M22" s="906" t="s">
        <v>1094</v>
      </c>
      <c r="N22" s="598" t="s">
        <v>4237</v>
      </c>
      <c r="O22" s="833" t="s">
        <v>4022</v>
      </c>
      <c r="P22" s="1083">
        <v>12</v>
      </c>
    </row>
    <row r="23" spans="1:16">
      <c r="A23" s="211">
        <v>22</v>
      </c>
      <c r="B23" s="241" t="s">
        <v>1411</v>
      </c>
      <c r="C23" s="213" t="s">
        <v>868</v>
      </c>
      <c r="D23" s="222">
        <v>2111</v>
      </c>
      <c r="E23" s="223">
        <v>745</v>
      </c>
      <c r="F23" s="224">
        <v>541</v>
      </c>
      <c r="G23" s="204"/>
      <c r="H23" s="834" t="s">
        <v>1096</v>
      </c>
      <c r="I23" s="526" t="s">
        <v>1563</v>
      </c>
      <c r="J23" s="1076" t="s">
        <v>868</v>
      </c>
      <c r="K23" s="1071">
        <v>950</v>
      </c>
      <c r="L23" s="559"/>
      <c r="M23" s="834" t="s">
        <v>1096</v>
      </c>
      <c r="N23" s="526" t="s">
        <v>1563</v>
      </c>
      <c r="O23" s="835" t="s">
        <v>868</v>
      </c>
      <c r="P23" s="1071">
        <v>679</v>
      </c>
    </row>
    <row r="24" spans="1:16">
      <c r="A24" s="211">
        <v>23</v>
      </c>
      <c r="B24" s="241" t="s">
        <v>1413</v>
      </c>
      <c r="C24" s="213" t="s">
        <v>869</v>
      </c>
      <c r="D24" s="222">
        <v>1244</v>
      </c>
      <c r="E24" s="223">
        <v>1080</v>
      </c>
      <c r="F24" s="224">
        <v>767</v>
      </c>
      <c r="G24" s="204"/>
      <c r="H24" s="836" t="s">
        <v>1096</v>
      </c>
      <c r="I24" s="527" t="s">
        <v>1669</v>
      </c>
      <c r="J24" s="1078" t="s">
        <v>869</v>
      </c>
      <c r="K24" s="1079">
        <v>703</v>
      </c>
      <c r="L24" s="559"/>
      <c r="M24" s="836" t="s">
        <v>1096</v>
      </c>
      <c r="N24" s="527" t="s">
        <v>1669</v>
      </c>
      <c r="O24" s="837" t="s">
        <v>869</v>
      </c>
      <c r="P24" s="1079">
        <v>790</v>
      </c>
    </row>
    <row r="25" spans="1:16">
      <c r="A25" s="211">
        <v>24</v>
      </c>
      <c r="B25" s="241" t="s">
        <v>1415</v>
      </c>
      <c r="C25" s="213" t="s">
        <v>870</v>
      </c>
      <c r="D25" s="222">
        <v>10754</v>
      </c>
      <c r="E25" s="223">
        <v>11763</v>
      </c>
      <c r="F25" s="224">
        <v>7299.3</v>
      </c>
      <c r="G25" s="204"/>
      <c r="H25" s="836" t="s">
        <v>1096</v>
      </c>
      <c r="I25" s="527" t="s">
        <v>1791</v>
      </c>
      <c r="J25" s="1078" t="s">
        <v>870</v>
      </c>
      <c r="K25" s="1079">
        <v>5095</v>
      </c>
      <c r="L25" s="559"/>
      <c r="M25" s="836" t="s">
        <v>1096</v>
      </c>
      <c r="N25" s="527" t="s">
        <v>1791</v>
      </c>
      <c r="O25" s="837" t="s">
        <v>870</v>
      </c>
      <c r="P25" s="1079">
        <v>4636</v>
      </c>
    </row>
    <row r="26" spans="1:16">
      <c r="A26" s="211">
        <v>25</v>
      </c>
      <c r="B26" s="241" t="s">
        <v>1418</v>
      </c>
      <c r="C26" s="213" t="s">
        <v>871</v>
      </c>
      <c r="D26" s="222">
        <v>195</v>
      </c>
      <c r="E26" s="223">
        <v>117</v>
      </c>
      <c r="F26" s="224">
        <v>26</v>
      </c>
      <c r="G26" s="204"/>
      <c r="H26" s="827" t="s">
        <v>1096</v>
      </c>
      <c r="I26" s="562" t="s">
        <v>381</v>
      </c>
      <c r="J26" s="1070" t="s">
        <v>871</v>
      </c>
      <c r="K26" s="1071">
        <v>13</v>
      </c>
      <c r="L26" s="559"/>
      <c r="M26" s="827" t="s">
        <v>1096</v>
      </c>
      <c r="N26" s="562" t="s">
        <v>381</v>
      </c>
      <c r="O26" s="563" t="s">
        <v>871</v>
      </c>
      <c r="P26" s="1071">
        <v>0</v>
      </c>
    </row>
    <row r="27" spans="1:16">
      <c r="A27" s="211">
        <v>26</v>
      </c>
      <c r="B27" s="241" t="s">
        <v>1419</v>
      </c>
      <c r="C27" s="213" t="s">
        <v>773</v>
      </c>
      <c r="D27" s="222">
        <v>0</v>
      </c>
      <c r="E27" s="223">
        <v>0</v>
      </c>
      <c r="F27" s="224">
        <v>0</v>
      </c>
      <c r="G27" s="204"/>
      <c r="H27" s="827" t="s">
        <v>1096</v>
      </c>
      <c r="I27" s="562" t="s">
        <v>393</v>
      </c>
      <c r="J27" s="1070" t="s">
        <v>773</v>
      </c>
      <c r="K27" s="1071">
        <v>0</v>
      </c>
      <c r="L27" s="559"/>
      <c r="M27" s="827" t="s">
        <v>1096</v>
      </c>
      <c r="N27" s="562" t="s">
        <v>393</v>
      </c>
      <c r="O27" s="563" t="s">
        <v>773</v>
      </c>
      <c r="P27" s="1071">
        <v>0</v>
      </c>
    </row>
    <row r="28" spans="1:16">
      <c r="A28" s="211">
        <v>27</v>
      </c>
      <c r="B28" s="241" t="s">
        <v>1420</v>
      </c>
      <c r="C28" s="213" t="s">
        <v>774</v>
      </c>
      <c r="D28" s="222">
        <v>0</v>
      </c>
      <c r="E28" s="223">
        <v>0</v>
      </c>
      <c r="F28" s="224">
        <v>0</v>
      </c>
      <c r="G28" s="204"/>
      <c r="H28" s="827" t="s">
        <v>1096</v>
      </c>
      <c r="I28" s="562" t="s">
        <v>403</v>
      </c>
      <c r="J28" s="1070" t="s">
        <v>774</v>
      </c>
      <c r="K28" s="1071">
        <v>0</v>
      </c>
      <c r="L28" s="559"/>
      <c r="M28" s="827" t="s">
        <v>1096</v>
      </c>
      <c r="N28" s="562" t="s">
        <v>403</v>
      </c>
      <c r="O28" s="563" t="s">
        <v>774</v>
      </c>
      <c r="P28" s="1071">
        <v>0</v>
      </c>
    </row>
    <row r="29" spans="1:16">
      <c r="A29" s="211">
        <v>28</v>
      </c>
      <c r="B29" s="241" t="s">
        <v>1421</v>
      </c>
      <c r="C29" s="213" t="s">
        <v>872</v>
      </c>
      <c r="D29" s="222">
        <v>59</v>
      </c>
      <c r="E29" s="223">
        <v>59</v>
      </c>
      <c r="F29" s="224">
        <v>41</v>
      </c>
      <c r="G29" s="204"/>
      <c r="H29" s="830" t="s">
        <v>1096</v>
      </c>
      <c r="I29" s="524" t="s">
        <v>441</v>
      </c>
      <c r="J29" s="1074" t="s">
        <v>4023</v>
      </c>
      <c r="K29" s="1071">
        <v>30</v>
      </c>
      <c r="L29" s="559"/>
      <c r="M29" s="830" t="s">
        <v>1096</v>
      </c>
      <c r="N29" s="524" t="s">
        <v>441</v>
      </c>
      <c r="O29" s="831" t="s">
        <v>4023</v>
      </c>
      <c r="P29" s="1071">
        <v>34</v>
      </c>
    </row>
    <row r="30" spans="1:16">
      <c r="A30" s="207">
        <v>29</v>
      </c>
      <c r="B30" s="240" t="s">
        <v>1425</v>
      </c>
      <c r="C30" s="209" t="s">
        <v>1426</v>
      </c>
      <c r="D30" s="219">
        <v>17761</v>
      </c>
      <c r="E30" s="220">
        <v>14921</v>
      </c>
      <c r="F30" s="221">
        <v>12668</v>
      </c>
      <c r="G30" s="204"/>
      <c r="H30" s="827" t="s">
        <v>1098</v>
      </c>
      <c r="I30" s="562" t="s">
        <v>1563</v>
      </c>
      <c r="J30" s="1070" t="s">
        <v>1426</v>
      </c>
      <c r="K30" s="1071">
        <v>10366</v>
      </c>
      <c r="L30" s="559"/>
      <c r="M30" s="827" t="s">
        <v>1098</v>
      </c>
      <c r="N30" s="562" t="s">
        <v>1563</v>
      </c>
      <c r="O30" s="563" t="s">
        <v>1426</v>
      </c>
      <c r="P30" s="1071">
        <v>10206</v>
      </c>
    </row>
    <row r="31" spans="1:16">
      <c r="A31" s="211">
        <v>30</v>
      </c>
      <c r="B31" s="241" t="s">
        <v>1427</v>
      </c>
      <c r="C31" s="213" t="s">
        <v>873</v>
      </c>
      <c r="D31" s="222">
        <v>3186</v>
      </c>
      <c r="E31" s="223">
        <v>3588</v>
      </c>
      <c r="F31" s="224">
        <v>5448</v>
      </c>
      <c r="G31" s="204"/>
      <c r="H31" s="829" t="s">
        <v>1098</v>
      </c>
      <c r="I31" s="523" t="s">
        <v>1655</v>
      </c>
      <c r="J31" s="1072" t="s">
        <v>873</v>
      </c>
      <c r="K31" s="1071">
        <v>1974</v>
      </c>
      <c r="L31" s="559"/>
      <c r="M31" s="829" t="s">
        <v>1098</v>
      </c>
      <c r="N31" s="523" t="s">
        <v>1655</v>
      </c>
      <c r="O31" s="828" t="s">
        <v>873</v>
      </c>
      <c r="P31" s="1071">
        <v>2312</v>
      </c>
    </row>
    <row r="32" spans="1:16">
      <c r="A32" s="211">
        <v>31</v>
      </c>
      <c r="B32" s="241" t="s">
        <v>1429</v>
      </c>
      <c r="C32" s="213" t="s">
        <v>874</v>
      </c>
      <c r="D32" s="222">
        <v>17515</v>
      </c>
      <c r="E32" s="223">
        <v>18527</v>
      </c>
      <c r="F32" s="224">
        <v>12953</v>
      </c>
      <c r="G32" s="204"/>
      <c r="H32" s="836" t="s">
        <v>1098</v>
      </c>
      <c r="I32" s="527" t="s">
        <v>4025</v>
      </c>
      <c r="J32" s="1078" t="s">
        <v>877</v>
      </c>
      <c r="K32" s="1079">
        <v>12545</v>
      </c>
      <c r="L32" s="559"/>
      <c r="M32" s="836" t="s">
        <v>1098</v>
      </c>
      <c r="N32" s="527" t="s">
        <v>4238</v>
      </c>
      <c r="O32" s="837" t="s">
        <v>877</v>
      </c>
      <c r="P32" s="1079">
        <v>18258</v>
      </c>
    </row>
    <row r="33" spans="1:16">
      <c r="A33" s="211">
        <v>32</v>
      </c>
      <c r="B33" s="241" t="s">
        <v>1431</v>
      </c>
      <c r="C33" s="213" t="s">
        <v>875</v>
      </c>
      <c r="D33" s="222">
        <v>7204</v>
      </c>
      <c r="E33" s="223">
        <v>5790</v>
      </c>
      <c r="F33" s="224">
        <v>6204</v>
      </c>
      <c r="G33" s="204"/>
      <c r="H33" s="836" t="s">
        <v>1098</v>
      </c>
      <c r="I33" s="527" t="s">
        <v>4026</v>
      </c>
      <c r="J33" s="1078" t="s">
        <v>876</v>
      </c>
      <c r="K33" s="1071">
        <v>1627</v>
      </c>
      <c r="L33" s="559"/>
      <c r="M33" s="836" t="s">
        <v>1098</v>
      </c>
      <c r="N33" s="527" t="s">
        <v>4239</v>
      </c>
      <c r="O33" s="837" t="s">
        <v>876</v>
      </c>
      <c r="P33" s="1071">
        <v>1871</v>
      </c>
    </row>
    <row r="34" spans="1:16">
      <c r="A34" s="211">
        <v>33</v>
      </c>
      <c r="B34" s="241" t="s">
        <v>1433</v>
      </c>
      <c r="C34" s="213" t="s">
        <v>876</v>
      </c>
      <c r="D34" s="222">
        <v>2612</v>
      </c>
      <c r="E34" s="223">
        <v>1622</v>
      </c>
      <c r="F34" s="224">
        <v>1742</v>
      </c>
      <c r="G34" s="204"/>
      <c r="H34" s="836" t="s">
        <v>1098</v>
      </c>
      <c r="I34" s="527" t="s">
        <v>4027</v>
      </c>
      <c r="J34" s="1078" t="s">
        <v>874</v>
      </c>
      <c r="K34" s="1079">
        <v>16253</v>
      </c>
      <c r="L34" s="559"/>
      <c r="M34" s="836" t="s">
        <v>1098</v>
      </c>
      <c r="N34" s="527" t="s">
        <v>4240</v>
      </c>
      <c r="O34" s="837" t="s">
        <v>874</v>
      </c>
      <c r="P34" s="1079">
        <v>20680</v>
      </c>
    </row>
    <row r="35" spans="1:16">
      <c r="A35" s="211">
        <v>34</v>
      </c>
      <c r="B35" s="241" t="s">
        <v>1435</v>
      </c>
      <c r="C35" s="213" t="s">
        <v>877</v>
      </c>
      <c r="D35" s="222">
        <v>17260</v>
      </c>
      <c r="E35" s="223">
        <v>15952</v>
      </c>
      <c r="F35" s="224">
        <v>17898</v>
      </c>
      <c r="G35" s="204"/>
      <c r="H35" s="836" t="s">
        <v>1098</v>
      </c>
      <c r="I35" s="527" t="s">
        <v>4028</v>
      </c>
      <c r="J35" s="1078" t="s">
        <v>875</v>
      </c>
      <c r="K35" s="1079">
        <v>7652</v>
      </c>
      <c r="L35" s="559"/>
      <c r="M35" s="836" t="s">
        <v>1098</v>
      </c>
      <c r="N35" s="527" t="s">
        <v>4241</v>
      </c>
      <c r="O35" s="837" t="s">
        <v>875</v>
      </c>
      <c r="P35" s="1079">
        <v>8415</v>
      </c>
    </row>
    <row r="36" spans="1:16">
      <c r="A36" s="211">
        <v>35</v>
      </c>
      <c r="B36" s="241" t="s">
        <v>1437</v>
      </c>
      <c r="C36" s="213" t="s">
        <v>879</v>
      </c>
      <c r="D36" s="222">
        <v>0</v>
      </c>
      <c r="E36" s="223">
        <v>0</v>
      </c>
      <c r="F36" s="224">
        <v>0</v>
      </c>
      <c r="G36" s="204"/>
      <c r="H36" s="827" t="s">
        <v>1098</v>
      </c>
      <c r="I36" s="562" t="s">
        <v>381</v>
      </c>
      <c r="J36" s="1070" t="s">
        <v>879</v>
      </c>
      <c r="K36" s="1071">
        <v>0</v>
      </c>
      <c r="L36" s="559"/>
      <c r="M36" s="830" t="s">
        <v>1098</v>
      </c>
      <c r="N36" s="524" t="s">
        <v>441</v>
      </c>
      <c r="O36" s="842" t="s">
        <v>878</v>
      </c>
      <c r="P36" s="1087">
        <v>347</v>
      </c>
    </row>
    <row r="37" spans="1:16">
      <c r="A37" s="215">
        <v>36</v>
      </c>
      <c r="B37" s="242" t="s">
        <v>1438</v>
      </c>
      <c r="C37" s="216" t="s">
        <v>878</v>
      </c>
      <c r="D37" s="225">
        <v>92</v>
      </c>
      <c r="E37" s="226">
        <v>96</v>
      </c>
      <c r="F37" s="227">
        <v>155</v>
      </c>
      <c r="G37" s="204"/>
      <c r="H37" s="827" t="s">
        <v>1098</v>
      </c>
      <c r="I37" s="562" t="s">
        <v>441</v>
      </c>
      <c r="J37" s="1074" t="s">
        <v>4029</v>
      </c>
      <c r="K37" s="1075">
        <v>562</v>
      </c>
      <c r="L37" s="559"/>
      <c r="M37" s="1084"/>
      <c r="N37" s="1084"/>
      <c r="O37" s="1084"/>
      <c r="P37" s="1084"/>
    </row>
    <row r="38" spans="1:16">
      <c r="A38" s="211">
        <v>37</v>
      </c>
      <c r="B38" s="241" t="s">
        <v>1440</v>
      </c>
      <c r="C38" s="213" t="s">
        <v>880</v>
      </c>
      <c r="D38" s="222">
        <v>5814</v>
      </c>
      <c r="E38" s="223">
        <v>4528</v>
      </c>
      <c r="F38" s="224">
        <v>15115</v>
      </c>
      <c r="G38" s="204"/>
      <c r="H38" s="834" t="s">
        <v>1100</v>
      </c>
      <c r="I38" s="526" t="s">
        <v>1563</v>
      </c>
      <c r="J38" s="1076" t="s">
        <v>880</v>
      </c>
      <c r="K38" s="1073">
        <v>16050</v>
      </c>
      <c r="L38" s="559"/>
      <c r="M38" s="834" t="s">
        <v>1100</v>
      </c>
      <c r="N38" s="526" t="s">
        <v>1563</v>
      </c>
      <c r="O38" s="835" t="s">
        <v>880</v>
      </c>
      <c r="P38" s="1086">
        <v>18696</v>
      </c>
    </row>
    <row r="39" spans="1:16">
      <c r="A39" s="211">
        <v>38</v>
      </c>
      <c r="B39" s="241" t="s">
        <v>1443</v>
      </c>
      <c r="C39" s="213" t="s">
        <v>881</v>
      </c>
      <c r="D39" s="222">
        <v>12433</v>
      </c>
      <c r="E39" s="223">
        <v>8269</v>
      </c>
      <c r="F39" s="224">
        <v>19220</v>
      </c>
      <c r="G39" s="204"/>
      <c r="H39" s="830" t="s">
        <v>1100</v>
      </c>
      <c r="I39" s="524" t="s">
        <v>1669</v>
      </c>
      <c r="J39" s="1080" t="s">
        <v>4030</v>
      </c>
      <c r="K39" s="1071">
        <v>9523</v>
      </c>
      <c r="L39" s="559"/>
      <c r="M39" s="830" t="s">
        <v>1100</v>
      </c>
      <c r="N39" s="524" t="s">
        <v>1669</v>
      </c>
      <c r="O39" s="842" t="s">
        <v>4243</v>
      </c>
      <c r="P39" s="1071">
        <v>9455</v>
      </c>
    </row>
    <row r="40" spans="1:16">
      <c r="A40" s="228">
        <v>39</v>
      </c>
      <c r="B40" s="243" t="s">
        <v>1445</v>
      </c>
      <c r="C40" s="229" t="s">
        <v>882</v>
      </c>
      <c r="D40" s="230">
        <v>20822</v>
      </c>
      <c r="E40" s="231">
        <v>13841</v>
      </c>
      <c r="F40" s="232">
        <v>16026</v>
      </c>
      <c r="G40" s="204"/>
      <c r="H40" s="906" t="s">
        <v>4031</v>
      </c>
      <c r="I40" s="598" t="s">
        <v>1563</v>
      </c>
      <c r="J40" s="1081" t="s">
        <v>882</v>
      </c>
      <c r="K40" s="1077">
        <v>7284</v>
      </c>
      <c r="L40" s="559"/>
      <c r="M40" s="906" t="s">
        <v>4244</v>
      </c>
      <c r="N40" s="598" t="s">
        <v>1563</v>
      </c>
      <c r="O40" s="840" t="s">
        <v>882</v>
      </c>
      <c r="P40" s="1077">
        <v>6640</v>
      </c>
    </row>
    <row r="41" spans="1:16">
      <c r="A41" s="211">
        <v>40</v>
      </c>
      <c r="B41" s="241" t="s">
        <v>1449</v>
      </c>
      <c r="C41" s="213" t="s">
        <v>776</v>
      </c>
      <c r="D41" s="222">
        <v>6359</v>
      </c>
      <c r="E41" s="223">
        <v>3630</v>
      </c>
      <c r="F41" s="224">
        <v>1723</v>
      </c>
      <c r="G41" s="204"/>
      <c r="H41" s="827" t="s">
        <v>2339</v>
      </c>
      <c r="I41" s="562" t="s">
        <v>1563</v>
      </c>
      <c r="J41" s="1070" t="s">
        <v>776</v>
      </c>
      <c r="K41" s="1071">
        <v>2436</v>
      </c>
      <c r="L41" s="559"/>
      <c r="M41" s="897" t="s">
        <v>3251</v>
      </c>
      <c r="N41" s="525" t="s">
        <v>1563</v>
      </c>
      <c r="O41" s="833" t="s">
        <v>1104</v>
      </c>
      <c r="P41" s="1083">
        <v>2751</v>
      </c>
    </row>
    <row r="42" spans="1:16">
      <c r="A42" s="228">
        <v>42</v>
      </c>
      <c r="B42" s="243" t="s">
        <v>1452</v>
      </c>
      <c r="C42" s="229" t="s">
        <v>883</v>
      </c>
      <c r="D42" s="230">
        <v>2728</v>
      </c>
      <c r="E42" s="231">
        <v>1585</v>
      </c>
      <c r="F42" s="232">
        <v>1007</v>
      </c>
      <c r="G42" s="204"/>
      <c r="H42" s="906" t="s">
        <v>4032</v>
      </c>
      <c r="I42" s="598" t="s">
        <v>1563</v>
      </c>
      <c r="J42" s="1081" t="s">
        <v>4033</v>
      </c>
      <c r="K42" s="1075">
        <v>1275</v>
      </c>
      <c r="L42" s="559"/>
      <c r="M42" s="906" t="s">
        <v>4245</v>
      </c>
      <c r="N42" s="598" t="s">
        <v>1563</v>
      </c>
      <c r="O42" s="840" t="s">
        <v>4246</v>
      </c>
      <c r="P42" s="1075">
        <v>1405</v>
      </c>
    </row>
    <row r="43" spans="1:16">
      <c r="A43" s="211">
        <v>43</v>
      </c>
      <c r="B43" s="241" t="s">
        <v>1453</v>
      </c>
      <c r="C43" s="213" t="s">
        <v>778</v>
      </c>
      <c r="D43" s="222">
        <v>31602</v>
      </c>
      <c r="E43" s="223">
        <v>33678</v>
      </c>
      <c r="F43" s="224">
        <v>30087</v>
      </c>
      <c r="G43" s="204"/>
      <c r="H43" s="827" t="s">
        <v>4034</v>
      </c>
      <c r="I43" s="562" t="s">
        <v>4036</v>
      </c>
      <c r="J43" s="1070" t="s">
        <v>778</v>
      </c>
      <c r="K43" s="1071">
        <v>21432</v>
      </c>
      <c r="L43" s="559"/>
      <c r="M43" s="834" t="s">
        <v>3255</v>
      </c>
      <c r="N43" s="526" t="s">
        <v>1563</v>
      </c>
      <c r="O43" s="835" t="s">
        <v>4035</v>
      </c>
      <c r="P43" s="1086">
        <v>26420</v>
      </c>
    </row>
    <row r="44" spans="1:16">
      <c r="A44" s="211">
        <v>44</v>
      </c>
      <c r="B44" s="241" t="s">
        <v>1462</v>
      </c>
      <c r="C44" s="213" t="s">
        <v>779</v>
      </c>
      <c r="D44" s="222">
        <v>0</v>
      </c>
      <c r="E44" s="223">
        <v>0</v>
      </c>
      <c r="F44" s="224">
        <v>0</v>
      </c>
      <c r="G44" s="204"/>
      <c r="H44" s="829" t="s">
        <v>4034</v>
      </c>
      <c r="I44" s="523" t="s">
        <v>4037</v>
      </c>
      <c r="J44" s="1072" t="s">
        <v>779</v>
      </c>
      <c r="K44" s="1073">
        <v>0</v>
      </c>
      <c r="L44" s="559"/>
      <c r="M44" s="830" t="s">
        <v>4247</v>
      </c>
      <c r="N44" s="524" t="s">
        <v>4248</v>
      </c>
      <c r="O44" s="831" t="s">
        <v>884</v>
      </c>
      <c r="P44" s="1075">
        <v>19248</v>
      </c>
    </row>
    <row r="45" spans="1:16">
      <c r="A45" s="211">
        <v>45</v>
      </c>
      <c r="B45" s="241" t="s">
        <v>1464</v>
      </c>
      <c r="C45" s="213" t="s">
        <v>884</v>
      </c>
      <c r="D45" s="222">
        <v>23808</v>
      </c>
      <c r="E45" s="223">
        <v>23227</v>
      </c>
      <c r="F45" s="224">
        <v>18221</v>
      </c>
      <c r="G45" s="204"/>
      <c r="H45" s="830" t="s">
        <v>4034</v>
      </c>
      <c r="I45" s="524" t="s">
        <v>4038</v>
      </c>
      <c r="J45" s="1080" t="s">
        <v>884</v>
      </c>
      <c r="K45" s="1075">
        <v>11968</v>
      </c>
      <c r="L45" s="559"/>
      <c r="M45" s="1084"/>
      <c r="N45" s="1084"/>
      <c r="O45" s="1084"/>
      <c r="P45" s="1084"/>
    </row>
    <row r="46" spans="1:16">
      <c r="A46" s="228">
        <v>46</v>
      </c>
      <c r="B46" s="243" t="s">
        <v>1465</v>
      </c>
      <c r="C46" s="229" t="s">
        <v>885</v>
      </c>
      <c r="D46" s="230">
        <v>1058</v>
      </c>
      <c r="E46" s="231">
        <v>1167</v>
      </c>
      <c r="F46" s="232">
        <v>993</v>
      </c>
      <c r="G46" s="204"/>
      <c r="H46" s="897" t="s">
        <v>2353</v>
      </c>
      <c r="I46" s="525" t="s">
        <v>1372</v>
      </c>
      <c r="J46" s="1070" t="s">
        <v>885</v>
      </c>
      <c r="K46" s="1071">
        <v>400</v>
      </c>
      <c r="L46" s="559"/>
      <c r="M46" s="897" t="s">
        <v>4249</v>
      </c>
      <c r="N46" s="525" t="s">
        <v>1372</v>
      </c>
      <c r="O46" s="833" t="s">
        <v>885</v>
      </c>
      <c r="P46" s="1077">
        <v>181</v>
      </c>
    </row>
    <row r="47" spans="1:16">
      <c r="A47" s="211">
        <v>47</v>
      </c>
      <c r="B47" s="241" t="s">
        <v>1472</v>
      </c>
      <c r="C47" s="213" t="s">
        <v>886</v>
      </c>
      <c r="D47" s="222">
        <v>0</v>
      </c>
      <c r="E47" s="223">
        <v>0</v>
      </c>
      <c r="F47" s="224">
        <v>0</v>
      </c>
      <c r="G47" s="204"/>
      <c r="H47" s="827" t="s">
        <v>1111</v>
      </c>
      <c r="I47" s="562" t="s">
        <v>1563</v>
      </c>
      <c r="J47" s="1070" t="s">
        <v>886</v>
      </c>
      <c r="K47" s="1071">
        <v>0</v>
      </c>
      <c r="L47" s="559"/>
      <c r="M47" s="827" t="s">
        <v>1111</v>
      </c>
      <c r="N47" s="562" t="s">
        <v>4019</v>
      </c>
      <c r="O47" s="563" t="s">
        <v>2364</v>
      </c>
      <c r="P47" s="1071">
        <v>0</v>
      </c>
    </row>
    <row r="48" spans="1:16">
      <c r="A48" s="211">
        <v>48</v>
      </c>
      <c r="B48" s="241" t="s">
        <v>1473</v>
      </c>
      <c r="C48" s="213" t="s">
        <v>887</v>
      </c>
      <c r="D48" s="222">
        <v>0</v>
      </c>
      <c r="E48" s="223">
        <v>0</v>
      </c>
      <c r="F48" s="224">
        <v>0</v>
      </c>
      <c r="G48" s="204"/>
      <c r="H48" s="830" t="s">
        <v>1111</v>
      </c>
      <c r="I48" s="524" t="s">
        <v>1580</v>
      </c>
      <c r="J48" s="1070" t="s">
        <v>887</v>
      </c>
      <c r="K48" s="1071">
        <v>0</v>
      </c>
      <c r="L48" s="559"/>
      <c r="M48" s="827" t="s">
        <v>1111</v>
      </c>
      <c r="N48" s="562" t="s">
        <v>4174</v>
      </c>
      <c r="O48" s="563" t="s">
        <v>894</v>
      </c>
      <c r="P48" s="1071">
        <v>0</v>
      </c>
    </row>
    <row r="49" spans="1:16">
      <c r="A49" s="207">
        <v>49</v>
      </c>
      <c r="B49" s="240" t="s">
        <v>1477</v>
      </c>
      <c r="C49" s="209" t="s">
        <v>888</v>
      </c>
      <c r="D49" s="219">
        <v>0</v>
      </c>
      <c r="E49" s="220">
        <v>0</v>
      </c>
      <c r="F49" s="221">
        <v>0</v>
      </c>
      <c r="G49" s="204"/>
      <c r="H49" s="827" t="s">
        <v>4039</v>
      </c>
      <c r="I49" s="562" t="s">
        <v>4040</v>
      </c>
      <c r="J49" s="1070" t="s">
        <v>2364</v>
      </c>
      <c r="K49" s="1071">
        <v>0</v>
      </c>
      <c r="L49" s="559"/>
      <c r="M49" s="830" t="s">
        <v>1111</v>
      </c>
      <c r="N49" s="524" t="s">
        <v>4242</v>
      </c>
      <c r="O49" s="831" t="s">
        <v>895</v>
      </c>
      <c r="P49" s="1075">
        <v>0</v>
      </c>
    </row>
    <row r="50" spans="1:16">
      <c r="A50" s="215">
        <v>50</v>
      </c>
      <c r="B50" s="242" t="s">
        <v>1478</v>
      </c>
      <c r="C50" s="216" t="s">
        <v>889</v>
      </c>
      <c r="D50" s="225">
        <v>1819</v>
      </c>
      <c r="E50" s="226">
        <v>1391</v>
      </c>
      <c r="F50" s="227">
        <v>1226</v>
      </c>
      <c r="G50" s="204"/>
      <c r="H50" s="827" t="s">
        <v>4039</v>
      </c>
      <c r="I50" s="562" t="s">
        <v>4024</v>
      </c>
      <c r="J50" s="1070" t="s">
        <v>894</v>
      </c>
      <c r="K50" s="1071">
        <v>0</v>
      </c>
      <c r="L50" s="559"/>
      <c r="M50" s="897" t="s">
        <v>4250</v>
      </c>
      <c r="N50" s="528" t="s">
        <v>1563</v>
      </c>
      <c r="O50" s="833" t="s">
        <v>4251</v>
      </c>
      <c r="P50" s="1073">
        <v>4972</v>
      </c>
    </row>
    <row r="51" spans="1:16">
      <c r="A51" s="211">
        <v>51</v>
      </c>
      <c r="B51" s="241" t="s">
        <v>1480</v>
      </c>
      <c r="C51" s="213" t="s">
        <v>890</v>
      </c>
      <c r="D51" s="222">
        <v>989</v>
      </c>
      <c r="E51" s="223">
        <v>718</v>
      </c>
      <c r="F51" s="224">
        <v>719</v>
      </c>
      <c r="G51" s="204"/>
      <c r="H51" s="830" t="s">
        <v>2359</v>
      </c>
      <c r="I51" s="524" t="s">
        <v>2333</v>
      </c>
      <c r="J51" s="1074" t="s">
        <v>895</v>
      </c>
      <c r="K51" s="1075">
        <v>0</v>
      </c>
      <c r="L51" s="559"/>
      <c r="M51" s="841" t="s">
        <v>4252</v>
      </c>
      <c r="N51" s="529" t="s">
        <v>4238</v>
      </c>
      <c r="O51" s="842" t="s">
        <v>4043</v>
      </c>
      <c r="P51" s="1075">
        <v>12719</v>
      </c>
    </row>
    <row r="52" spans="1:16">
      <c r="A52" s="211">
        <v>52</v>
      </c>
      <c r="B52" s="241" t="s">
        <v>1482</v>
      </c>
      <c r="C52" s="213" t="s">
        <v>891</v>
      </c>
      <c r="D52" s="222">
        <v>61356</v>
      </c>
      <c r="E52" s="223">
        <v>73491</v>
      </c>
      <c r="F52" s="224">
        <v>37026</v>
      </c>
      <c r="G52" s="204"/>
      <c r="H52" s="897" t="s">
        <v>4041</v>
      </c>
      <c r="I52" s="528" t="s">
        <v>1563</v>
      </c>
      <c r="J52" s="1082" t="s">
        <v>2366</v>
      </c>
      <c r="K52" s="1073">
        <v>2340</v>
      </c>
      <c r="L52" s="559"/>
      <c r="M52" s="827" t="s">
        <v>1117</v>
      </c>
      <c r="N52" s="562" t="s">
        <v>4132</v>
      </c>
      <c r="O52" s="563" t="s">
        <v>886</v>
      </c>
      <c r="P52" s="1071">
        <v>0</v>
      </c>
    </row>
    <row r="53" spans="1:16">
      <c r="A53" s="228">
        <v>53</v>
      </c>
      <c r="B53" s="243" t="s">
        <v>1484</v>
      </c>
      <c r="C53" s="229" t="s">
        <v>892</v>
      </c>
      <c r="D53" s="230">
        <v>74</v>
      </c>
      <c r="E53" s="231">
        <v>407</v>
      </c>
      <c r="F53" s="232">
        <v>395</v>
      </c>
      <c r="G53" s="204"/>
      <c r="H53" s="841" t="s">
        <v>4042</v>
      </c>
      <c r="I53" s="529" t="s">
        <v>4038</v>
      </c>
      <c r="J53" s="1080" t="s">
        <v>4043</v>
      </c>
      <c r="K53" s="1075">
        <v>10616</v>
      </c>
      <c r="L53" s="559"/>
      <c r="M53" s="827" t="s">
        <v>1117</v>
      </c>
      <c r="N53" s="562" t="s">
        <v>4253</v>
      </c>
      <c r="O53" s="563" t="s">
        <v>887</v>
      </c>
      <c r="P53" s="1071">
        <v>0</v>
      </c>
    </row>
    <row r="54" spans="1:16">
      <c r="A54" s="211">
        <v>54</v>
      </c>
      <c r="B54" s="241" t="s">
        <v>1486</v>
      </c>
      <c r="C54" s="213" t="s">
        <v>893</v>
      </c>
      <c r="D54" s="222">
        <v>0</v>
      </c>
      <c r="E54" s="223">
        <v>0</v>
      </c>
      <c r="F54" s="224">
        <v>0</v>
      </c>
      <c r="G54" s="204"/>
      <c r="H54" s="827" t="s">
        <v>2372</v>
      </c>
      <c r="I54" s="530" t="s">
        <v>2375</v>
      </c>
      <c r="J54" s="1070" t="s">
        <v>888</v>
      </c>
      <c r="K54" s="1071">
        <v>0</v>
      </c>
      <c r="L54" s="559"/>
      <c r="M54" s="827" t="s">
        <v>1117</v>
      </c>
      <c r="N54" s="530" t="s">
        <v>4254</v>
      </c>
      <c r="O54" s="563" t="s">
        <v>888</v>
      </c>
      <c r="P54" s="1071">
        <v>0</v>
      </c>
    </row>
    <row r="55" spans="1:16">
      <c r="A55" s="211">
        <v>55</v>
      </c>
      <c r="B55" s="241" t="s">
        <v>1946</v>
      </c>
      <c r="C55" s="213" t="s">
        <v>894</v>
      </c>
      <c r="D55" s="222">
        <v>0</v>
      </c>
      <c r="E55" s="223">
        <v>0</v>
      </c>
      <c r="F55" s="224">
        <v>0</v>
      </c>
      <c r="G55" s="204"/>
      <c r="H55" s="827" t="s">
        <v>2372</v>
      </c>
      <c r="I55" s="530" t="s">
        <v>2376</v>
      </c>
      <c r="J55" s="1070" t="s">
        <v>2377</v>
      </c>
      <c r="K55" s="1071">
        <v>1377</v>
      </c>
      <c r="L55" s="559"/>
      <c r="M55" s="827" t="s">
        <v>1117</v>
      </c>
      <c r="N55" s="530" t="s">
        <v>4255</v>
      </c>
      <c r="O55" s="563" t="s">
        <v>2377</v>
      </c>
      <c r="P55" s="1071">
        <v>988</v>
      </c>
    </row>
    <row r="56" spans="1:16">
      <c r="A56" s="211">
        <v>56</v>
      </c>
      <c r="B56" s="241" t="s">
        <v>1947</v>
      </c>
      <c r="C56" s="213" t="s">
        <v>895</v>
      </c>
      <c r="D56" s="222">
        <v>0</v>
      </c>
      <c r="E56" s="223">
        <v>0</v>
      </c>
      <c r="F56" s="224">
        <v>0</v>
      </c>
      <c r="G56" s="204"/>
      <c r="H56" s="830" t="s">
        <v>2372</v>
      </c>
      <c r="I56" s="531" t="s">
        <v>441</v>
      </c>
      <c r="J56" s="1074" t="s">
        <v>2378</v>
      </c>
      <c r="K56" s="1075">
        <v>112</v>
      </c>
      <c r="L56" s="559"/>
      <c r="M56" s="830" t="s">
        <v>1117</v>
      </c>
      <c r="N56" s="531" t="s">
        <v>4172</v>
      </c>
      <c r="O56" s="831" t="s">
        <v>2378</v>
      </c>
      <c r="P56" s="1075">
        <v>83</v>
      </c>
    </row>
    <row r="57" spans="1:16">
      <c r="A57" s="207">
        <v>57</v>
      </c>
      <c r="B57" s="240" t="s">
        <v>1492</v>
      </c>
      <c r="C57" s="209" t="s">
        <v>780</v>
      </c>
      <c r="D57" s="219">
        <v>32445</v>
      </c>
      <c r="E57" s="220">
        <v>44587</v>
      </c>
      <c r="F57" s="221">
        <v>50829</v>
      </c>
      <c r="G57" s="204"/>
      <c r="H57" s="827" t="s">
        <v>1119</v>
      </c>
      <c r="I57" s="562" t="s">
        <v>1563</v>
      </c>
      <c r="J57" s="1070" t="s">
        <v>4044</v>
      </c>
      <c r="K57" s="1071">
        <v>48909</v>
      </c>
      <c r="L57" s="559"/>
      <c r="M57" s="827" t="s">
        <v>1119</v>
      </c>
      <c r="N57" s="562" t="s">
        <v>1563</v>
      </c>
      <c r="O57" s="563" t="s">
        <v>4257</v>
      </c>
      <c r="P57" s="1071">
        <v>68151</v>
      </c>
    </row>
    <row r="58" spans="1:16">
      <c r="A58" s="211">
        <v>58</v>
      </c>
      <c r="B58" s="241" t="s">
        <v>1493</v>
      </c>
      <c r="C58" s="213" t="s">
        <v>781</v>
      </c>
      <c r="D58" s="222">
        <v>4237</v>
      </c>
      <c r="E58" s="223">
        <v>3950</v>
      </c>
      <c r="F58" s="224">
        <v>3821</v>
      </c>
      <c r="G58" s="204"/>
      <c r="H58" s="827" t="s">
        <v>1119</v>
      </c>
      <c r="I58" s="562" t="s">
        <v>1580</v>
      </c>
      <c r="J58" s="1070" t="s">
        <v>4045</v>
      </c>
      <c r="K58" s="1071">
        <v>3986</v>
      </c>
      <c r="L58" s="559"/>
      <c r="M58" s="827" t="s">
        <v>1119</v>
      </c>
      <c r="N58" s="562" t="s">
        <v>1580</v>
      </c>
      <c r="O58" s="563" t="s">
        <v>4258</v>
      </c>
      <c r="P58" s="1071">
        <v>4539</v>
      </c>
    </row>
    <row r="59" spans="1:16">
      <c r="A59" s="211">
        <v>59</v>
      </c>
      <c r="B59" s="241" t="s">
        <v>1494</v>
      </c>
      <c r="C59" s="213" t="s">
        <v>896</v>
      </c>
      <c r="D59" s="222">
        <v>11452</v>
      </c>
      <c r="E59" s="223">
        <v>10478</v>
      </c>
      <c r="F59" s="224">
        <v>5300</v>
      </c>
      <c r="G59" s="204"/>
      <c r="H59" s="827" t="s">
        <v>1119</v>
      </c>
      <c r="I59" s="562" t="s">
        <v>1585</v>
      </c>
      <c r="J59" s="1070" t="s">
        <v>896</v>
      </c>
      <c r="K59" s="1071">
        <v>11767</v>
      </c>
      <c r="L59" s="559"/>
      <c r="M59" s="827" t="s">
        <v>1119</v>
      </c>
      <c r="N59" s="562" t="s">
        <v>1585</v>
      </c>
      <c r="O59" s="563" t="s">
        <v>896</v>
      </c>
      <c r="P59" s="1071">
        <v>17664</v>
      </c>
    </row>
    <row r="60" spans="1:16">
      <c r="A60" s="211">
        <v>60</v>
      </c>
      <c r="B60" s="241" t="s">
        <v>1495</v>
      </c>
      <c r="C60" s="213" t="s">
        <v>782</v>
      </c>
      <c r="D60" s="222">
        <v>3</v>
      </c>
      <c r="E60" s="223">
        <v>1</v>
      </c>
      <c r="F60" s="224">
        <v>0</v>
      </c>
      <c r="G60" s="204"/>
      <c r="H60" s="827" t="s">
        <v>1119</v>
      </c>
      <c r="I60" s="562" t="s">
        <v>1588</v>
      </c>
      <c r="J60" s="1070" t="s">
        <v>4046</v>
      </c>
      <c r="K60" s="1071">
        <v>1</v>
      </c>
      <c r="L60" s="559"/>
      <c r="M60" s="827" t="s">
        <v>1119</v>
      </c>
      <c r="N60" s="562" t="s">
        <v>1588</v>
      </c>
      <c r="O60" s="563" t="s">
        <v>4046</v>
      </c>
      <c r="P60" s="1071">
        <v>0</v>
      </c>
    </row>
    <row r="61" spans="1:16">
      <c r="A61" s="215">
        <v>61</v>
      </c>
      <c r="B61" s="242" t="s">
        <v>1496</v>
      </c>
      <c r="C61" s="216" t="s">
        <v>746</v>
      </c>
      <c r="D61" s="225">
        <v>1863</v>
      </c>
      <c r="E61" s="226">
        <v>2678</v>
      </c>
      <c r="F61" s="227">
        <v>2090</v>
      </c>
      <c r="G61" s="204"/>
      <c r="H61" s="830" t="s">
        <v>1119</v>
      </c>
      <c r="I61" s="524" t="s">
        <v>1611</v>
      </c>
      <c r="J61" s="1074" t="s">
        <v>4047</v>
      </c>
      <c r="K61" s="1071">
        <v>1852</v>
      </c>
      <c r="L61" s="559"/>
      <c r="M61" s="830" t="s">
        <v>1119</v>
      </c>
      <c r="N61" s="524" t="s">
        <v>1611</v>
      </c>
      <c r="O61" s="831" t="s">
        <v>4259</v>
      </c>
      <c r="P61" s="1075">
        <v>3205</v>
      </c>
    </row>
    <row r="62" spans="1:16">
      <c r="A62" s="211">
        <v>64</v>
      </c>
      <c r="B62" s="241" t="s">
        <v>1503</v>
      </c>
      <c r="C62" s="213" t="s">
        <v>899</v>
      </c>
      <c r="D62" s="222">
        <v>52704</v>
      </c>
      <c r="E62" s="223">
        <v>41704</v>
      </c>
      <c r="F62" s="224">
        <v>32720</v>
      </c>
      <c r="G62" s="204"/>
      <c r="H62" s="827" t="s">
        <v>1121</v>
      </c>
      <c r="I62" s="562" t="s">
        <v>4048</v>
      </c>
      <c r="J62" s="1070" t="s">
        <v>899</v>
      </c>
      <c r="K62" s="1071">
        <v>31294</v>
      </c>
      <c r="L62" s="559"/>
      <c r="M62" s="827" t="s">
        <v>4256</v>
      </c>
      <c r="N62" s="562" t="s">
        <v>4146</v>
      </c>
      <c r="O62" s="563" t="s">
        <v>899</v>
      </c>
      <c r="P62" s="1071">
        <v>26532</v>
      </c>
    </row>
    <row r="63" spans="1:16">
      <c r="A63" s="211">
        <v>65</v>
      </c>
      <c r="B63" s="241" t="s">
        <v>1504</v>
      </c>
      <c r="C63" s="213" t="s">
        <v>900</v>
      </c>
      <c r="D63" s="222">
        <v>70772</v>
      </c>
      <c r="E63" s="223">
        <v>72633</v>
      </c>
      <c r="F63" s="224">
        <v>41529</v>
      </c>
      <c r="G63" s="204"/>
      <c r="H63" s="830" t="s">
        <v>1121</v>
      </c>
      <c r="I63" s="524" t="s">
        <v>4049</v>
      </c>
      <c r="J63" s="1074" t="s">
        <v>900</v>
      </c>
      <c r="K63" s="1075">
        <v>67654</v>
      </c>
      <c r="L63" s="559"/>
      <c r="M63" s="830" t="s">
        <v>4256</v>
      </c>
      <c r="N63" s="524" t="s">
        <v>4234</v>
      </c>
      <c r="O63" s="831" t="s">
        <v>900</v>
      </c>
      <c r="P63" s="1071">
        <v>81088</v>
      </c>
    </row>
    <row r="64" spans="1:16">
      <c r="A64" s="211">
        <v>62</v>
      </c>
      <c r="B64" s="241" t="s">
        <v>1498</v>
      </c>
      <c r="C64" s="213" t="s">
        <v>897</v>
      </c>
      <c r="D64" s="222">
        <v>83711</v>
      </c>
      <c r="E64" s="223">
        <v>86192</v>
      </c>
      <c r="F64" s="224">
        <v>75011</v>
      </c>
      <c r="G64" s="204"/>
      <c r="H64" s="834" t="s">
        <v>1121</v>
      </c>
      <c r="I64" s="526" t="s">
        <v>1563</v>
      </c>
      <c r="J64" s="1076" t="s">
        <v>897</v>
      </c>
      <c r="K64" s="1077">
        <v>83954</v>
      </c>
      <c r="L64" s="559"/>
      <c r="M64" s="830" t="s">
        <v>4256</v>
      </c>
      <c r="N64" s="524" t="s">
        <v>4172</v>
      </c>
      <c r="O64" s="831" t="s">
        <v>3286</v>
      </c>
      <c r="P64" s="1083">
        <v>103664</v>
      </c>
    </row>
    <row r="65" spans="1:16">
      <c r="A65" s="211">
        <v>63</v>
      </c>
      <c r="B65" s="241" t="s">
        <v>1500</v>
      </c>
      <c r="C65" s="213" t="s">
        <v>898</v>
      </c>
      <c r="D65" s="222">
        <v>3515</v>
      </c>
      <c r="E65" s="223">
        <v>2508</v>
      </c>
      <c r="F65" s="224">
        <v>1625</v>
      </c>
      <c r="G65" s="204"/>
      <c r="H65" s="827" t="s">
        <v>1121</v>
      </c>
      <c r="I65" s="562" t="s">
        <v>1669</v>
      </c>
      <c r="J65" s="1078" t="s">
        <v>898</v>
      </c>
      <c r="K65" s="1079">
        <v>1286</v>
      </c>
      <c r="L65" s="551"/>
      <c r="M65" s="1084"/>
      <c r="N65" s="1084"/>
      <c r="O65" s="1084"/>
      <c r="P65" s="1084"/>
    </row>
    <row r="66" spans="1:16">
      <c r="A66" s="207">
        <v>66</v>
      </c>
      <c r="B66" s="240" t="s">
        <v>1506</v>
      </c>
      <c r="C66" s="209" t="s">
        <v>901</v>
      </c>
      <c r="D66" s="219">
        <v>24328</v>
      </c>
      <c r="E66" s="220">
        <v>10672</v>
      </c>
      <c r="F66" s="221">
        <v>8181</v>
      </c>
      <c r="G66" s="204"/>
      <c r="H66" s="834" t="s">
        <v>1123</v>
      </c>
      <c r="I66" s="526" t="s">
        <v>1563</v>
      </c>
      <c r="J66" s="1076" t="s">
        <v>901</v>
      </c>
      <c r="K66" s="1077">
        <v>11384</v>
      </c>
      <c r="L66" s="559"/>
      <c r="M66" s="834" t="s">
        <v>1121</v>
      </c>
      <c r="N66" s="526" t="s">
        <v>1563</v>
      </c>
      <c r="O66" s="835" t="s">
        <v>901</v>
      </c>
      <c r="P66" s="1077">
        <v>6618</v>
      </c>
    </row>
    <row r="67" spans="1:16">
      <c r="A67" s="211">
        <v>67</v>
      </c>
      <c r="B67" s="241" t="s">
        <v>1508</v>
      </c>
      <c r="C67" s="213" t="s">
        <v>902</v>
      </c>
      <c r="D67" s="222">
        <v>16027</v>
      </c>
      <c r="E67" s="223">
        <v>12227</v>
      </c>
      <c r="F67" s="224">
        <v>8526</v>
      </c>
      <c r="G67" s="204"/>
      <c r="H67" s="836" t="s">
        <v>1123</v>
      </c>
      <c r="I67" s="527" t="s">
        <v>1669</v>
      </c>
      <c r="J67" s="1078" t="s">
        <v>902</v>
      </c>
      <c r="K67" s="1079">
        <v>13209</v>
      </c>
      <c r="L67" s="559"/>
      <c r="M67" s="836" t="s">
        <v>1121</v>
      </c>
      <c r="N67" s="527" t="s">
        <v>1669</v>
      </c>
      <c r="O67" s="837" t="s">
        <v>902</v>
      </c>
      <c r="P67" s="1079">
        <v>14264</v>
      </c>
    </row>
    <row r="68" spans="1:16">
      <c r="A68" s="211">
        <v>68</v>
      </c>
      <c r="B68" s="241" t="s">
        <v>1510</v>
      </c>
      <c r="C68" s="213" t="s">
        <v>903</v>
      </c>
      <c r="D68" s="222">
        <v>0</v>
      </c>
      <c r="E68" s="223">
        <v>2371</v>
      </c>
      <c r="F68" s="224">
        <v>2116</v>
      </c>
      <c r="G68" s="204"/>
      <c r="H68" s="836" t="s">
        <v>1123</v>
      </c>
      <c r="I68" s="527" t="s">
        <v>1791</v>
      </c>
      <c r="J68" s="1078" t="s">
        <v>903</v>
      </c>
      <c r="K68" s="1071">
        <v>829</v>
      </c>
      <c r="L68" s="559"/>
      <c r="M68" s="836" t="s">
        <v>1121</v>
      </c>
      <c r="N68" s="527" t="s">
        <v>1791</v>
      </c>
      <c r="O68" s="837" t="s">
        <v>903</v>
      </c>
      <c r="P68" s="1071">
        <v>808</v>
      </c>
    </row>
    <row r="69" spans="1:16">
      <c r="A69" s="211">
        <v>69</v>
      </c>
      <c r="B69" s="241" t="s">
        <v>1512</v>
      </c>
      <c r="C69" s="213" t="s">
        <v>904</v>
      </c>
      <c r="D69" s="222">
        <v>36852</v>
      </c>
      <c r="E69" s="223">
        <v>24394</v>
      </c>
      <c r="F69" s="224">
        <v>25417</v>
      </c>
      <c r="G69" s="204"/>
      <c r="H69" s="827" t="s">
        <v>1123</v>
      </c>
      <c r="I69" s="562" t="s">
        <v>1898</v>
      </c>
      <c r="J69" s="1078" t="s">
        <v>904</v>
      </c>
      <c r="K69" s="1079">
        <v>38428</v>
      </c>
      <c r="L69" s="559"/>
      <c r="M69" s="827" t="s">
        <v>1121</v>
      </c>
      <c r="N69" s="562" t="s">
        <v>1898</v>
      </c>
      <c r="O69" s="837" t="s">
        <v>904</v>
      </c>
      <c r="P69" s="1079">
        <v>36347</v>
      </c>
    </row>
    <row r="70" spans="1:16">
      <c r="A70" s="215">
        <v>70</v>
      </c>
      <c r="B70" s="242" t="s">
        <v>1514</v>
      </c>
      <c r="C70" s="216" t="s">
        <v>905</v>
      </c>
      <c r="D70" s="225">
        <v>65935</v>
      </c>
      <c r="E70" s="226">
        <v>51536</v>
      </c>
      <c r="F70" s="227">
        <v>45871</v>
      </c>
      <c r="G70" s="204"/>
      <c r="H70" s="841" t="s">
        <v>1123</v>
      </c>
      <c r="I70" s="529" t="s">
        <v>441</v>
      </c>
      <c r="J70" s="1080" t="s">
        <v>905</v>
      </c>
      <c r="K70" s="1075">
        <v>44527</v>
      </c>
      <c r="L70" s="559"/>
      <c r="M70" s="841" t="s">
        <v>1121</v>
      </c>
      <c r="N70" s="529" t="s">
        <v>441</v>
      </c>
      <c r="O70" s="842" t="s">
        <v>3288</v>
      </c>
      <c r="P70" s="1075">
        <v>46527</v>
      </c>
    </row>
    <row r="71" spans="1:16">
      <c r="A71" s="211">
        <v>71</v>
      </c>
      <c r="B71" s="241" t="s">
        <v>1517</v>
      </c>
      <c r="C71" s="213" t="s">
        <v>906</v>
      </c>
      <c r="D71" s="222">
        <v>114844</v>
      </c>
      <c r="E71" s="223">
        <v>106239</v>
      </c>
      <c r="F71" s="224">
        <v>159433</v>
      </c>
      <c r="G71" s="204"/>
      <c r="H71" s="827" t="s">
        <v>1125</v>
      </c>
      <c r="I71" s="562" t="s">
        <v>1563</v>
      </c>
      <c r="J71" s="1070" t="s">
        <v>906</v>
      </c>
      <c r="K71" s="1071">
        <v>53454</v>
      </c>
      <c r="L71" s="559"/>
      <c r="M71" s="827" t="s">
        <v>1123</v>
      </c>
      <c r="N71" s="562" t="s">
        <v>1563</v>
      </c>
      <c r="O71" s="563" t="s">
        <v>906</v>
      </c>
      <c r="P71" s="1071">
        <v>58090</v>
      </c>
    </row>
    <row r="72" spans="1:16">
      <c r="A72" s="211">
        <v>72</v>
      </c>
      <c r="B72" s="241" t="s">
        <v>1518</v>
      </c>
      <c r="C72" s="213" t="s">
        <v>907</v>
      </c>
      <c r="D72" s="222">
        <v>335</v>
      </c>
      <c r="E72" s="223">
        <v>564</v>
      </c>
      <c r="F72" s="224">
        <v>709</v>
      </c>
      <c r="G72" s="204"/>
      <c r="H72" s="829" t="s">
        <v>1125</v>
      </c>
      <c r="I72" s="523" t="s">
        <v>1655</v>
      </c>
      <c r="J72" s="1072" t="s">
        <v>907</v>
      </c>
      <c r="K72" s="1073">
        <v>718</v>
      </c>
      <c r="L72" s="559"/>
      <c r="M72" s="829" t="s">
        <v>1123</v>
      </c>
      <c r="N72" s="523" t="s">
        <v>1655</v>
      </c>
      <c r="O72" s="828" t="s">
        <v>907</v>
      </c>
      <c r="P72" s="1073">
        <v>685</v>
      </c>
    </row>
    <row r="73" spans="1:16">
      <c r="A73" s="211">
        <v>73</v>
      </c>
      <c r="B73" s="241" t="s">
        <v>1521</v>
      </c>
      <c r="C73" s="213" t="s">
        <v>908</v>
      </c>
      <c r="D73" s="222">
        <v>62167</v>
      </c>
      <c r="E73" s="223">
        <v>76133</v>
      </c>
      <c r="F73" s="224">
        <v>57520</v>
      </c>
      <c r="G73" s="204"/>
      <c r="H73" s="827" t="s">
        <v>1125</v>
      </c>
      <c r="I73" s="562" t="s">
        <v>1669</v>
      </c>
      <c r="J73" s="1070" t="s">
        <v>908</v>
      </c>
      <c r="K73" s="1071">
        <v>64792</v>
      </c>
      <c r="L73" s="559"/>
      <c r="M73" s="827" t="s">
        <v>1123</v>
      </c>
      <c r="N73" s="562" t="s">
        <v>1669</v>
      </c>
      <c r="O73" s="563" t="s">
        <v>908</v>
      </c>
      <c r="P73" s="1071">
        <v>70487</v>
      </c>
    </row>
    <row r="74" spans="1:16">
      <c r="A74" s="211">
        <v>74</v>
      </c>
      <c r="B74" s="241" t="s">
        <v>1522</v>
      </c>
      <c r="C74" s="213" t="s">
        <v>909</v>
      </c>
      <c r="D74" s="222">
        <v>7202</v>
      </c>
      <c r="E74" s="223">
        <v>8704</v>
      </c>
      <c r="F74" s="224">
        <v>6684</v>
      </c>
      <c r="G74" s="204"/>
      <c r="H74" s="830" t="s">
        <v>1125</v>
      </c>
      <c r="I74" s="524" t="s">
        <v>1773</v>
      </c>
      <c r="J74" s="1074" t="s">
        <v>909</v>
      </c>
      <c r="K74" s="1075">
        <v>7794</v>
      </c>
      <c r="L74" s="559"/>
      <c r="M74" s="830" t="s">
        <v>1123</v>
      </c>
      <c r="N74" s="524" t="s">
        <v>1773</v>
      </c>
      <c r="O74" s="831" t="s">
        <v>909</v>
      </c>
      <c r="P74" s="1075">
        <v>4774</v>
      </c>
    </row>
    <row r="75" spans="1:16">
      <c r="A75" s="207">
        <v>75</v>
      </c>
      <c r="B75" s="240" t="s">
        <v>1524</v>
      </c>
      <c r="C75" s="209" t="s">
        <v>910</v>
      </c>
      <c r="D75" s="219">
        <v>68614</v>
      </c>
      <c r="E75" s="220">
        <v>69479</v>
      </c>
      <c r="F75" s="221">
        <v>68450</v>
      </c>
      <c r="G75" s="204"/>
      <c r="H75" s="834" t="s">
        <v>1127</v>
      </c>
      <c r="I75" s="526" t="s">
        <v>1563</v>
      </c>
      <c r="J75" s="1076" t="s">
        <v>910</v>
      </c>
      <c r="K75" s="1077">
        <v>78589</v>
      </c>
      <c r="L75" s="559"/>
      <c r="M75" s="834" t="s">
        <v>1125</v>
      </c>
      <c r="N75" s="526" t="s">
        <v>1563</v>
      </c>
      <c r="O75" s="835" t="s">
        <v>910</v>
      </c>
      <c r="P75" s="1077">
        <v>78973</v>
      </c>
    </row>
    <row r="76" spans="1:16">
      <c r="A76" s="211">
        <v>76</v>
      </c>
      <c r="B76" s="241" t="s">
        <v>1526</v>
      </c>
      <c r="C76" s="213" t="s">
        <v>911</v>
      </c>
      <c r="D76" s="222">
        <v>51585</v>
      </c>
      <c r="E76" s="223">
        <v>46013</v>
      </c>
      <c r="F76" s="224">
        <v>73748</v>
      </c>
      <c r="G76" s="204"/>
      <c r="H76" s="836" t="s">
        <v>1127</v>
      </c>
      <c r="I76" s="527" t="s">
        <v>1669</v>
      </c>
      <c r="J76" s="1078" t="s">
        <v>911</v>
      </c>
      <c r="K76" s="1079">
        <v>81184</v>
      </c>
      <c r="L76" s="559"/>
      <c r="M76" s="836" t="s">
        <v>1125</v>
      </c>
      <c r="N76" s="527" t="s">
        <v>1669</v>
      </c>
      <c r="O76" s="837" t="s">
        <v>911</v>
      </c>
      <c r="P76" s="1079">
        <v>92630</v>
      </c>
    </row>
    <row r="77" spans="1:16">
      <c r="A77" s="215">
        <v>77</v>
      </c>
      <c r="B77" s="242" t="s">
        <v>1528</v>
      </c>
      <c r="C77" s="216" t="s">
        <v>912</v>
      </c>
      <c r="D77" s="225">
        <v>164925</v>
      </c>
      <c r="E77" s="226">
        <v>144745</v>
      </c>
      <c r="F77" s="227">
        <v>142023</v>
      </c>
      <c r="G77" s="204"/>
      <c r="H77" s="830" t="s">
        <v>1127</v>
      </c>
      <c r="I77" s="524" t="s">
        <v>1791</v>
      </c>
      <c r="J77" s="1080" t="s">
        <v>912</v>
      </c>
      <c r="K77" s="1075">
        <v>153705</v>
      </c>
      <c r="L77" s="559"/>
      <c r="M77" s="830" t="s">
        <v>1125</v>
      </c>
      <c r="N77" s="524" t="s">
        <v>1791</v>
      </c>
      <c r="O77" s="842" t="s">
        <v>912</v>
      </c>
      <c r="P77" s="1071">
        <v>154785</v>
      </c>
    </row>
    <row r="78" spans="1:16">
      <c r="A78" s="211">
        <v>78</v>
      </c>
      <c r="B78" s="241" t="s">
        <v>1530</v>
      </c>
      <c r="C78" s="213" t="s">
        <v>913</v>
      </c>
      <c r="D78" s="222">
        <v>4640</v>
      </c>
      <c r="E78" s="223">
        <v>4826</v>
      </c>
      <c r="F78" s="224">
        <v>5804</v>
      </c>
      <c r="G78" s="204"/>
      <c r="H78" s="834" t="s">
        <v>1129</v>
      </c>
      <c r="I78" s="526" t="s">
        <v>1563</v>
      </c>
      <c r="J78" s="1076" t="s">
        <v>913</v>
      </c>
      <c r="K78" s="1077">
        <v>5866</v>
      </c>
      <c r="L78" s="559"/>
      <c r="M78" s="830" t="s">
        <v>4260</v>
      </c>
      <c r="N78" s="524" t="s">
        <v>4261</v>
      </c>
      <c r="O78" s="842" t="s">
        <v>4262</v>
      </c>
      <c r="P78" s="1083">
        <v>39076</v>
      </c>
    </row>
    <row r="79" spans="1:16">
      <c r="A79" s="211">
        <v>79</v>
      </c>
      <c r="B79" s="241" t="s">
        <v>1532</v>
      </c>
      <c r="C79" s="213" t="s">
        <v>914</v>
      </c>
      <c r="D79" s="222">
        <v>19904</v>
      </c>
      <c r="E79" s="223">
        <v>10005</v>
      </c>
      <c r="F79" s="224">
        <v>12731</v>
      </c>
      <c r="G79" s="204"/>
      <c r="H79" s="830" t="s">
        <v>1129</v>
      </c>
      <c r="I79" s="524" t="s">
        <v>1669</v>
      </c>
      <c r="J79" s="1080" t="s">
        <v>4050</v>
      </c>
      <c r="K79" s="1075">
        <v>32127</v>
      </c>
      <c r="L79" s="559"/>
      <c r="M79" s="1084"/>
      <c r="N79" s="1084"/>
      <c r="O79" s="1084"/>
      <c r="P79" s="1084"/>
    </row>
    <row r="80" spans="1:16">
      <c r="A80" s="207">
        <v>80</v>
      </c>
      <c r="B80" s="240" t="s">
        <v>1535</v>
      </c>
      <c r="C80" s="209" t="s">
        <v>915</v>
      </c>
      <c r="D80" s="219">
        <v>16601</v>
      </c>
      <c r="E80" s="220">
        <v>15797</v>
      </c>
      <c r="F80" s="221">
        <v>15948</v>
      </c>
      <c r="G80" s="204"/>
      <c r="H80" s="827" t="s">
        <v>1131</v>
      </c>
      <c r="I80" s="562" t="s">
        <v>1563</v>
      </c>
      <c r="J80" s="1070" t="s">
        <v>915</v>
      </c>
      <c r="K80" s="1071">
        <v>24289</v>
      </c>
      <c r="L80" s="559"/>
      <c r="M80" s="897" t="s">
        <v>1129</v>
      </c>
      <c r="N80" s="525" t="s">
        <v>1563</v>
      </c>
      <c r="O80" s="833" t="s">
        <v>915</v>
      </c>
      <c r="P80" s="1077">
        <v>31778</v>
      </c>
    </row>
    <row r="81" spans="1:16">
      <c r="A81" s="211">
        <v>81</v>
      </c>
      <c r="B81" s="241" t="s">
        <v>1536</v>
      </c>
      <c r="C81" s="213" t="s">
        <v>916</v>
      </c>
      <c r="D81" s="222">
        <v>0</v>
      </c>
      <c r="E81" s="223">
        <v>0</v>
      </c>
      <c r="F81" s="224">
        <v>0</v>
      </c>
      <c r="G81" s="204"/>
      <c r="H81" s="829" t="s">
        <v>1131</v>
      </c>
      <c r="I81" s="523" t="s">
        <v>1655</v>
      </c>
      <c r="J81" s="1072" t="s">
        <v>916</v>
      </c>
      <c r="K81" s="1071">
        <v>0</v>
      </c>
      <c r="L81" s="559"/>
      <c r="M81" s="829" t="s">
        <v>1129</v>
      </c>
      <c r="N81" s="523" t="s">
        <v>1655</v>
      </c>
      <c r="O81" s="828" t="s">
        <v>916</v>
      </c>
      <c r="P81" s="1071">
        <v>2</v>
      </c>
    </row>
    <row r="82" spans="1:16">
      <c r="A82" s="211">
        <v>82</v>
      </c>
      <c r="B82" s="241" t="s">
        <v>1538</v>
      </c>
      <c r="C82" s="213" t="s">
        <v>917</v>
      </c>
      <c r="D82" s="222">
        <v>1995</v>
      </c>
      <c r="E82" s="223">
        <v>1751</v>
      </c>
      <c r="F82" s="224">
        <v>1817</v>
      </c>
      <c r="G82" s="204"/>
      <c r="H82" s="836" t="s">
        <v>1131</v>
      </c>
      <c r="I82" s="527" t="s">
        <v>1669</v>
      </c>
      <c r="J82" s="1078" t="s">
        <v>917</v>
      </c>
      <c r="K82" s="1079">
        <v>3264</v>
      </c>
      <c r="L82" s="559"/>
      <c r="M82" s="836" t="s">
        <v>1129</v>
      </c>
      <c r="N82" s="527" t="s">
        <v>1669</v>
      </c>
      <c r="O82" s="837" t="s">
        <v>917</v>
      </c>
      <c r="P82" s="1079">
        <v>5040</v>
      </c>
    </row>
    <row r="83" spans="1:16">
      <c r="A83" s="211">
        <v>83</v>
      </c>
      <c r="B83" s="241" t="s">
        <v>1540</v>
      </c>
      <c r="C83" s="213" t="s">
        <v>918</v>
      </c>
      <c r="D83" s="222">
        <v>695</v>
      </c>
      <c r="E83" s="223">
        <v>0</v>
      </c>
      <c r="F83" s="224">
        <v>30</v>
      </c>
      <c r="G83" s="204"/>
      <c r="H83" s="836" t="s">
        <v>1131</v>
      </c>
      <c r="I83" s="527" t="s">
        <v>1791</v>
      </c>
      <c r="J83" s="1078" t="s">
        <v>918</v>
      </c>
      <c r="K83" s="1071">
        <v>17394</v>
      </c>
      <c r="L83" s="559"/>
      <c r="M83" s="836" t="s">
        <v>1129</v>
      </c>
      <c r="N83" s="527" t="s">
        <v>1791</v>
      </c>
      <c r="O83" s="837" t="s">
        <v>918</v>
      </c>
      <c r="P83" s="1071">
        <v>18809</v>
      </c>
    </row>
    <row r="84" spans="1:16">
      <c r="A84" s="211">
        <v>84</v>
      </c>
      <c r="B84" s="241" t="s">
        <v>1542</v>
      </c>
      <c r="C84" s="213" t="s">
        <v>919</v>
      </c>
      <c r="D84" s="222">
        <v>49437</v>
      </c>
      <c r="E84" s="223">
        <v>36891</v>
      </c>
      <c r="F84" s="224">
        <v>29830</v>
      </c>
      <c r="G84" s="204"/>
      <c r="H84" s="827" t="s">
        <v>1131</v>
      </c>
      <c r="I84" s="562" t="s">
        <v>1898</v>
      </c>
      <c r="J84" s="1070" t="s">
        <v>919</v>
      </c>
      <c r="K84" s="1071">
        <v>9804</v>
      </c>
      <c r="L84" s="559"/>
      <c r="M84" s="827" t="s">
        <v>1129</v>
      </c>
      <c r="N84" s="562" t="s">
        <v>1898</v>
      </c>
      <c r="O84" s="563" t="s">
        <v>919</v>
      </c>
      <c r="P84" s="1071">
        <v>40428</v>
      </c>
    </row>
    <row r="85" spans="1:16">
      <c r="A85" s="211">
        <v>85</v>
      </c>
      <c r="B85" s="241" t="s">
        <v>1543</v>
      </c>
      <c r="C85" s="213" t="s">
        <v>920</v>
      </c>
      <c r="D85" s="222">
        <v>37714</v>
      </c>
      <c r="E85" s="223">
        <v>45553</v>
      </c>
      <c r="F85" s="224">
        <v>46724</v>
      </c>
      <c r="G85" s="204"/>
      <c r="H85" s="827" t="s">
        <v>4051</v>
      </c>
      <c r="I85" s="562" t="s">
        <v>4052</v>
      </c>
      <c r="J85" s="1070" t="s">
        <v>4053</v>
      </c>
      <c r="K85" s="1071">
        <v>670</v>
      </c>
      <c r="L85" s="559"/>
      <c r="M85" s="827" t="s">
        <v>1129</v>
      </c>
      <c r="N85" s="562" t="s">
        <v>4052</v>
      </c>
      <c r="O85" s="563" t="s">
        <v>4053</v>
      </c>
      <c r="P85" s="1071">
        <v>624</v>
      </c>
    </row>
    <row r="86" spans="1:16">
      <c r="A86" s="211">
        <v>86</v>
      </c>
      <c r="B86" s="241" t="s">
        <v>1544</v>
      </c>
      <c r="C86" s="213" t="s">
        <v>921</v>
      </c>
      <c r="D86" s="222">
        <v>9043</v>
      </c>
      <c r="E86" s="223">
        <v>14810</v>
      </c>
      <c r="F86" s="224">
        <v>13885</v>
      </c>
      <c r="G86" s="204"/>
      <c r="H86" s="827" t="s">
        <v>1131</v>
      </c>
      <c r="I86" s="562" t="s">
        <v>4054</v>
      </c>
      <c r="J86" s="1070" t="s">
        <v>920</v>
      </c>
      <c r="K86" s="1071">
        <v>50030</v>
      </c>
      <c r="L86" s="559"/>
      <c r="M86" s="827" t="s">
        <v>1129</v>
      </c>
      <c r="N86" s="562" t="s">
        <v>4263</v>
      </c>
      <c r="O86" s="563" t="s">
        <v>920</v>
      </c>
      <c r="P86" s="1071">
        <v>50546</v>
      </c>
    </row>
    <row r="87" spans="1:16">
      <c r="A87" s="211">
        <v>87</v>
      </c>
      <c r="B87" s="241" t="s">
        <v>1546</v>
      </c>
      <c r="C87" s="213" t="s">
        <v>922</v>
      </c>
      <c r="D87" s="222">
        <v>2725</v>
      </c>
      <c r="E87" s="223">
        <v>3466</v>
      </c>
      <c r="F87" s="224">
        <v>4303</v>
      </c>
      <c r="G87" s="204"/>
      <c r="H87" s="829" t="s">
        <v>1131</v>
      </c>
      <c r="I87" s="523" t="s">
        <v>4055</v>
      </c>
      <c r="J87" s="1070" t="s">
        <v>921</v>
      </c>
      <c r="K87" s="1073">
        <v>18402</v>
      </c>
      <c r="L87" s="559"/>
      <c r="M87" s="829" t="s">
        <v>1129</v>
      </c>
      <c r="N87" s="523" t="s">
        <v>4264</v>
      </c>
      <c r="O87" s="563" t="s">
        <v>921</v>
      </c>
      <c r="P87" s="1073">
        <v>23903</v>
      </c>
    </row>
    <row r="88" spans="1:16">
      <c r="A88" s="215">
        <v>88</v>
      </c>
      <c r="B88" s="242" t="s">
        <v>1548</v>
      </c>
      <c r="C88" s="216" t="s">
        <v>923</v>
      </c>
      <c r="D88" s="225">
        <v>128379</v>
      </c>
      <c r="E88" s="226">
        <v>108515</v>
      </c>
      <c r="F88" s="227">
        <v>82149</v>
      </c>
      <c r="G88" s="204"/>
      <c r="H88" s="830" t="s">
        <v>1131</v>
      </c>
      <c r="I88" s="524" t="s">
        <v>4056</v>
      </c>
      <c r="J88" s="1080" t="s">
        <v>2409</v>
      </c>
      <c r="K88" s="1075">
        <v>94912</v>
      </c>
      <c r="L88" s="559"/>
      <c r="M88" s="830" t="s">
        <v>1129</v>
      </c>
      <c r="N88" s="524" t="s">
        <v>4265</v>
      </c>
      <c r="O88" s="842" t="s">
        <v>2409</v>
      </c>
      <c r="P88" s="1075">
        <v>92808</v>
      </c>
    </row>
    <row r="89" spans="1:16">
      <c r="A89" s="211">
        <v>89</v>
      </c>
      <c r="B89" s="241" t="s">
        <v>1550</v>
      </c>
      <c r="C89" s="213" t="s">
        <v>924</v>
      </c>
      <c r="D89" s="222">
        <v>3175</v>
      </c>
      <c r="E89" s="223">
        <v>29800</v>
      </c>
      <c r="F89" s="224">
        <v>28408</v>
      </c>
      <c r="G89" s="204"/>
      <c r="H89" s="829" t="s">
        <v>1133</v>
      </c>
      <c r="I89" s="523" t="s">
        <v>1563</v>
      </c>
      <c r="J89" s="1072" t="s">
        <v>924</v>
      </c>
      <c r="K89" s="1071">
        <v>26689</v>
      </c>
      <c r="L89" s="559"/>
      <c r="M89" s="829" t="s">
        <v>1133</v>
      </c>
      <c r="N89" s="523" t="s">
        <v>1563</v>
      </c>
      <c r="O89" s="828" t="s">
        <v>924</v>
      </c>
      <c r="P89" s="1071">
        <v>20828</v>
      </c>
    </row>
    <row r="90" spans="1:16">
      <c r="A90" s="211">
        <v>90</v>
      </c>
      <c r="B90" s="241" t="s">
        <v>1552</v>
      </c>
      <c r="C90" s="213" t="s">
        <v>926</v>
      </c>
      <c r="D90" s="222">
        <v>352</v>
      </c>
      <c r="E90" s="223">
        <v>5308</v>
      </c>
      <c r="F90" s="224">
        <v>2746</v>
      </c>
      <c r="G90" s="204"/>
      <c r="H90" s="836" t="s">
        <v>1133</v>
      </c>
      <c r="I90" s="527" t="s">
        <v>1669</v>
      </c>
      <c r="J90" s="1078" t="s">
        <v>926</v>
      </c>
      <c r="K90" s="1079">
        <v>2827</v>
      </c>
      <c r="L90" s="559"/>
      <c r="M90" s="836" t="s">
        <v>1133</v>
      </c>
      <c r="N90" s="527" t="s">
        <v>1669</v>
      </c>
      <c r="O90" s="837" t="s">
        <v>926</v>
      </c>
      <c r="P90" s="1079">
        <v>3120</v>
      </c>
    </row>
    <row r="91" spans="1:16">
      <c r="A91" s="211">
        <v>91</v>
      </c>
      <c r="B91" s="241" t="s">
        <v>1554</v>
      </c>
      <c r="C91" s="213" t="s">
        <v>927</v>
      </c>
      <c r="D91" s="222">
        <v>54799</v>
      </c>
      <c r="E91" s="223">
        <v>78565</v>
      </c>
      <c r="F91" s="224">
        <v>149872</v>
      </c>
      <c r="G91" s="204"/>
      <c r="H91" s="836" t="s">
        <v>1133</v>
      </c>
      <c r="I91" s="527" t="s">
        <v>1791</v>
      </c>
      <c r="J91" s="1078" t="s">
        <v>927</v>
      </c>
      <c r="K91" s="1071">
        <v>175801</v>
      </c>
      <c r="L91" s="559"/>
      <c r="M91" s="836" t="s">
        <v>1133</v>
      </c>
      <c r="N91" s="527" t="s">
        <v>1791</v>
      </c>
      <c r="O91" s="837" t="s">
        <v>927</v>
      </c>
      <c r="P91" s="1079">
        <v>225998</v>
      </c>
    </row>
    <row r="92" spans="1:16">
      <c r="A92" s="211">
        <v>94</v>
      </c>
      <c r="B92" s="241" t="s">
        <v>1560</v>
      </c>
      <c r="C92" s="213" t="s">
        <v>925</v>
      </c>
      <c r="D92" s="222">
        <v>98827</v>
      </c>
      <c r="E92" s="223">
        <v>73020</v>
      </c>
      <c r="F92" s="224">
        <v>70910</v>
      </c>
      <c r="G92" s="204"/>
      <c r="H92" s="830" t="s">
        <v>1133</v>
      </c>
      <c r="I92" s="524" t="s">
        <v>441</v>
      </c>
      <c r="J92" s="1080" t="s">
        <v>925</v>
      </c>
      <c r="K92" s="1075">
        <v>144375</v>
      </c>
      <c r="L92" s="559"/>
      <c r="M92" s="830" t="s">
        <v>1133</v>
      </c>
      <c r="N92" s="524" t="s">
        <v>441</v>
      </c>
      <c r="O92" s="842" t="s">
        <v>925</v>
      </c>
      <c r="P92" s="1075">
        <v>122611</v>
      </c>
    </row>
    <row r="93" spans="1:16">
      <c r="A93" s="207">
        <v>95</v>
      </c>
      <c r="B93" s="240" t="s">
        <v>1562</v>
      </c>
      <c r="C93" s="209" t="s">
        <v>930</v>
      </c>
      <c r="D93" s="219">
        <v>272000</v>
      </c>
      <c r="E93" s="220">
        <v>212971</v>
      </c>
      <c r="F93" s="221">
        <v>117359</v>
      </c>
      <c r="G93" s="204"/>
      <c r="H93" s="834" t="s">
        <v>1134</v>
      </c>
      <c r="I93" s="526" t="s">
        <v>1563</v>
      </c>
      <c r="J93" s="1076" t="s">
        <v>930</v>
      </c>
      <c r="K93" s="1077">
        <v>107713</v>
      </c>
      <c r="L93" s="559"/>
      <c r="M93" s="834" t="s">
        <v>1134</v>
      </c>
      <c r="N93" s="526" t="s">
        <v>1563</v>
      </c>
      <c r="O93" s="835" t="s">
        <v>930</v>
      </c>
      <c r="P93" s="1077">
        <v>115974</v>
      </c>
    </row>
    <row r="94" spans="1:16">
      <c r="A94" s="211">
        <v>96</v>
      </c>
      <c r="B94" s="241" t="s">
        <v>1566</v>
      </c>
      <c r="C94" s="213" t="s">
        <v>931</v>
      </c>
      <c r="D94" s="222">
        <v>253296</v>
      </c>
      <c r="E94" s="223">
        <v>255568</v>
      </c>
      <c r="F94" s="224">
        <v>185666</v>
      </c>
      <c r="G94" s="204"/>
      <c r="H94" s="827" t="s">
        <v>1134</v>
      </c>
      <c r="I94" s="562" t="s">
        <v>1669</v>
      </c>
      <c r="J94" s="1078" t="s">
        <v>2416</v>
      </c>
      <c r="K94" s="1079">
        <v>119038</v>
      </c>
      <c r="L94" s="559"/>
      <c r="M94" s="827" t="s">
        <v>1134</v>
      </c>
      <c r="N94" s="562" t="s">
        <v>1669</v>
      </c>
      <c r="O94" s="837" t="s">
        <v>2416</v>
      </c>
      <c r="P94" s="1079">
        <v>58441</v>
      </c>
    </row>
    <row r="95" spans="1:16">
      <c r="A95" s="211">
        <v>97</v>
      </c>
      <c r="B95" s="241" t="s">
        <v>1568</v>
      </c>
      <c r="C95" s="213" t="s">
        <v>932</v>
      </c>
      <c r="D95" s="222">
        <v>6988</v>
      </c>
      <c r="E95" s="223">
        <v>1265</v>
      </c>
      <c r="F95" s="224">
        <v>299</v>
      </c>
      <c r="G95" s="204"/>
      <c r="H95" s="836" t="s">
        <v>1134</v>
      </c>
      <c r="I95" s="527" t="s">
        <v>4057</v>
      </c>
      <c r="J95" s="1078" t="s">
        <v>4058</v>
      </c>
      <c r="K95" s="1079">
        <v>97</v>
      </c>
      <c r="L95" s="559"/>
      <c r="M95" s="836" t="s">
        <v>1134</v>
      </c>
      <c r="N95" s="527" t="s">
        <v>4048</v>
      </c>
      <c r="O95" s="837" t="s">
        <v>4266</v>
      </c>
      <c r="P95" s="1079">
        <v>297</v>
      </c>
    </row>
    <row r="96" spans="1:16">
      <c r="A96" s="215">
        <v>98</v>
      </c>
      <c r="B96" s="242" t="s">
        <v>1570</v>
      </c>
      <c r="C96" s="216" t="s">
        <v>933</v>
      </c>
      <c r="D96" s="225">
        <v>16381</v>
      </c>
      <c r="E96" s="226">
        <v>15714</v>
      </c>
      <c r="F96" s="227">
        <v>27531</v>
      </c>
      <c r="G96" s="204"/>
      <c r="H96" s="830" t="s">
        <v>1134</v>
      </c>
      <c r="I96" s="524" t="s">
        <v>441</v>
      </c>
      <c r="J96" s="1080" t="s">
        <v>933</v>
      </c>
      <c r="K96" s="1075">
        <v>47556</v>
      </c>
      <c r="L96" s="559"/>
      <c r="M96" s="830" t="s">
        <v>1134</v>
      </c>
      <c r="N96" s="524" t="s">
        <v>441</v>
      </c>
      <c r="O96" s="842" t="s">
        <v>933</v>
      </c>
      <c r="P96" s="1075">
        <v>35354</v>
      </c>
    </row>
    <row r="97" spans="1:16">
      <c r="A97" s="211">
        <v>99</v>
      </c>
      <c r="B97" s="241" t="s">
        <v>1572</v>
      </c>
      <c r="C97" s="213" t="s">
        <v>934</v>
      </c>
      <c r="D97" s="222">
        <v>43727</v>
      </c>
      <c r="E97" s="223">
        <v>90047</v>
      </c>
      <c r="F97" s="224">
        <v>86632</v>
      </c>
      <c r="G97" s="204"/>
      <c r="H97" s="834" t="s">
        <v>1136</v>
      </c>
      <c r="I97" s="526" t="s">
        <v>1563</v>
      </c>
      <c r="J97" s="1076" t="s">
        <v>934</v>
      </c>
      <c r="K97" s="1077">
        <v>38001</v>
      </c>
      <c r="L97" s="559"/>
      <c r="M97" s="834" t="s">
        <v>1136</v>
      </c>
      <c r="N97" s="526" t="s">
        <v>1563</v>
      </c>
      <c r="O97" s="835" t="s">
        <v>934</v>
      </c>
      <c r="P97" s="1077">
        <v>52909</v>
      </c>
    </row>
    <row r="98" spans="1:16">
      <c r="A98" s="211">
        <v>100</v>
      </c>
      <c r="B98" s="241" t="s">
        <v>1574</v>
      </c>
      <c r="C98" s="213" t="s">
        <v>935</v>
      </c>
      <c r="D98" s="222">
        <v>61126</v>
      </c>
      <c r="E98" s="223">
        <v>139257</v>
      </c>
      <c r="F98" s="224">
        <v>172938</v>
      </c>
      <c r="G98" s="204"/>
      <c r="H98" s="836" t="s">
        <v>1136</v>
      </c>
      <c r="I98" s="527" t="s">
        <v>1669</v>
      </c>
      <c r="J98" s="1078" t="s">
        <v>935</v>
      </c>
      <c r="K98" s="1079">
        <v>82885</v>
      </c>
      <c r="L98" s="559"/>
      <c r="M98" s="836" t="s">
        <v>1136</v>
      </c>
      <c r="N98" s="527" t="s">
        <v>1669</v>
      </c>
      <c r="O98" s="837" t="s">
        <v>935</v>
      </c>
      <c r="P98" s="1079">
        <v>66168</v>
      </c>
    </row>
    <row r="99" spans="1:16">
      <c r="A99" s="211">
        <v>101</v>
      </c>
      <c r="B99" s="241" t="s">
        <v>1576</v>
      </c>
      <c r="C99" s="213" t="s">
        <v>936</v>
      </c>
      <c r="D99" s="222">
        <v>1201</v>
      </c>
      <c r="E99" s="223">
        <v>1291</v>
      </c>
      <c r="F99" s="224">
        <v>1330</v>
      </c>
      <c r="G99" s="204"/>
      <c r="H99" s="830" t="s">
        <v>1136</v>
      </c>
      <c r="I99" s="524" t="s">
        <v>1791</v>
      </c>
      <c r="J99" s="1080" t="s">
        <v>936</v>
      </c>
      <c r="K99" s="1075">
        <v>817</v>
      </c>
      <c r="L99" s="559"/>
      <c r="M99" s="830" t="s">
        <v>1136</v>
      </c>
      <c r="N99" s="524" t="s">
        <v>1791</v>
      </c>
      <c r="O99" s="842" t="s">
        <v>936</v>
      </c>
      <c r="P99" s="1075">
        <v>2005</v>
      </c>
    </row>
    <row r="100" spans="1:16">
      <c r="A100" s="207">
        <v>102</v>
      </c>
      <c r="B100" s="240" t="s">
        <v>1578</v>
      </c>
      <c r="C100" s="209" t="s">
        <v>937</v>
      </c>
      <c r="D100" s="219">
        <v>45482</v>
      </c>
      <c r="E100" s="220">
        <v>58506</v>
      </c>
      <c r="F100" s="221">
        <v>43702</v>
      </c>
      <c r="G100" s="204"/>
      <c r="H100" s="834" t="s">
        <v>1138</v>
      </c>
      <c r="I100" s="526" t="s">
        <v>1563</v>
      </c>
      <c r="J100" s="1076" t="s">
        <v>937</v>
      </c>
      <c r="K100" s="1077">
        <v>48666</v>
      </c>
      <c r="L100" s="559"/>
      <c r="M100" s="834" t="s">
        <v>1138</v>
      </c>
      <c r="N100" s="526" t="s">
        <v>1563</v>
      </c>
      <c r="O100" s="835" t="s">
        <v>937</v>
      </c>
      <c r="P100" s="1086">
        <v>56148</v>
      </c>
    </row>
    <row r="101" spans="1:16">
      <c r="A101" s="211">
        <v>103</v>
      </c>
      <c r="B101" s="241" t="s">
        <v>1582</v>
      </c>
      <c r="C101" s="213" t="s">
        <v>938</v>
      </c>
      <c r="D101" s="222">
        <v>1198</v>
      </c>
      <c r="E101" s="223">
        <v>3378</v>
      </c>
      <c r="F101" s="224">
        <v>5829</v>
      </c>
      <c r="G101" s="204"/>
      <c r="H101" s="830" t="s">
        <v>1138</v>
      </c>
      <c r="I101" s="524" t="s">
        <v>1669</v>
      </c>
      <c r="J101" s="1080" t="s">
        <v>4059</v>
      </c>
      <c r="K101" s="1075">
        <v>1426</v>
      </c>
      <c r="L101" s="559"/>
      <c r="M101" s="830" t="s">
        <v>1138</v>
      </c>
      <c r="N101" s="524" t="s">
        <v>1669</v>
      </c>
      <c r="O101" s="842" t="s">
        <v>4267</v>
      </c>
      <c r="P101" s="1075">
        <v>1737</v>
      </c>
    </row>
    <row r="102" spans="1:16">
      <c r="A102" s="228">
        <v>104</v>
      </c>
      <c r="B102" s="243" t="s">
        <v>1584</v>
      </c>
      <c r="C102" s="229" t="s">
        <v>939</v>
      </c>
      <c r="D102" s="230">
        <v>0</v>
      </c>
      <c r="E102" s="231">
        <v>0</v>
      </c>
      <c r="F102" s="232">
        <v>0</v>
      </c>
      <c r="G102" s="204"/>
      <c r="H102" s="906" t="s">
        <v>1140</v>
      </c>
      <c r="I102" s="598" t="s">
        <v>1563</v>
      </c>
      <c r="J102" s="1070" t="s">
        <v>939</v>
      </c>
      <c r="K102" s="1071">
        <v>0</v>
      </c>
      <c r="L102" s="559"/>
      <c r="M102" s="906" t="s">
        <v>1140</v>
      </c>
      <c r="N102" s="598" t="s">
        <v>1563</v>
      </c>
      <c r="O102" s="563" t="s">
        <v>939</v>
      </c>
      <c r="P102" s="1071">
        <v>0</v>
      </c>
    </row>
    <row r="103" spans="1:16">
      <c r="A103" s="228">
        <v>105</v>
      </c>
      <c r="B103" s="243" t="s">
        <v>1587</v>
      </c>
      <c r="C103" s="229" t="s">
        <v>940</v>
      </c>
      <c r="D103" s="230">
        <v>13657</v>
      </c>
      <c r="E103" s="231">
        <v>9975</v>
      </c>
      <c r="F103" s="232">
        <v>3458</v>
      </c>
      <c r="G103" s="204"/>
      <c r="H103" s="830" t="s">
        <v>1141</v>
      </c>
      <c r="I103" s="524" t="s">
        <v>1563</v>
      </c>
      <c r="J103" s="1081" t="s">
        <v>4060</v>
      </c>
      <c r="K103" s="1083">
        <v>2715</v>
      </c>
      <c r="L103" s="559"/>
      <c r="M103" s="830" t="s">
        <v>1141</v>
      </c>
      <c r="N103" s="524" t="s">
        <v>1563</v>
      </c>
      <c r="O103" s="840" t="s">
        <v>4268</v>
      </c>
      <c r="P103" s="1083">
        <v>2219</v>
      </c>
    </row>
    <row r="104" spans="1:16">
      <c r="A104" s="211">
        <v>106</v>
      </c>
      <c r="B104" s="241" t="s">
        <v>1592</v>
      </c>
      <c r="C104" s="213" t="s">
        <v>941</v>
      </c>
      <c r="D104" s="222">
        <v>29771</v>
      </c>
      <c r="E104" s="223">
        <v>9215</v>
      </c>
      <c r="F104" s="224">
        <v>2110</v>
      </c>
      <c r="G104" s="204"/>
      <c r="H104" s="834" t="s">
        <v>1143</v>
      </c>
      <c r="I104" s="526" t="s">
        <v>1563</v>
      </c>
      <c r="J104" s="1076" t="s">
        <v>4061</v>
      </c>
      <c r="K104" s="1077">
        <v>2295</v>
      </c>
      <c r="L104" s="559"/>
      <c r="M104" s="834" t="s">
        <v>1143</v>
      </c>
      <c r="N104" s="526" t="s">
        <v>1563</v>
      </c>
      <c r="O104" s="835" t="s">
        <v>4269</v>
      </c>
      <c r="P104" s="1077">
        <v>2342</v>
      </c>
    </row>
    <row r="105" spans="1:16">
      <c r="A105" s="211">
        <v>107</v>
      </c>
      <c r="B105" s="241" t="s">
        <v>1594</v>
      </c>
      <c r="C105" s="213" t="s">
        <v>942</v>
      </c>
      <c r="D105" s="222">
        <v>1489</v>
      </c>
      <c r="E105" s="223">
        <v>411</v>
      </c>
      <c r="F105" s="224">
        <v>85</v>
      </c>
      <c r="G105" s="204"/>
      <c r="H105" s="836" t="s">
        <v>1143</v>
      </c>
      <c r="I105" s="527" t="s">
        <v>1669</v>
      </c>
      <c r="J105" s="1078" t="s">
        <v>4062</v>
      </c>
      <c r="K105" s="1079">
        <v>34</v>
      </c>
      <c r="L105" s="559"/>
      <c r="M105" s="836" t="s">
        <v>1143</v>
      </c>
      <c r="N105" s="527" t="s">
        <v>1669</v>
      </c>
      <c r="O105" s="837" t="s">
        <v>4270</v>
      </c>
      <c r="P105" s="1079">
        <v>0</v>
      </c>
    </row>
    <row r="106" spans="1:16">
      <c r="A106" s="211">
        <v>108</v>
      </c>
      <c r="B106" s="241" t="s">
        <v>1596</v>
      </c>
      <c r="C106" s="213" t="s">
        <v>943</v>
      </c>
      <c r="D106" s="222">
        <v>20292</v>
      </c>
      <c r="E106" s="223">
        <v>20870</v>
      </c>
      <c r="F106" s="224">
        <v>10316</v>
      </c>
      <c r="G106" s="204"/>
      <c r="H106" s="830" t="s">
        <v>1143</v>
      </c>
      <c r="I106" s="524" t="s">
        <v>4063</v>
      </c>
      <c r="J106" s="1080" t="s">
        <v>4064</v>
      </c>
      <c r="K106" s="1075">
        <v>11695</v>
      </c>
      <c r="L106" s="559"/>
      <c r="M106" s="830" t="s">
        <v>1143</v>
      </c>
      <c r="N106" s="524" t="s">
        <v>4021</v>
      </c>
      <c r="O106" s="842" t="s">
        <v>4271</v>
      </c>
      <c r="P106" s="1075">
        <v>10841</v>
      </c>
    </row>
    <row r="107" spans="1:16">
      <c r="A107" s="228">
        <v>109</v>
      </c>
      <c r="B107" s="243" t="s">
        <v>1598</v>
      </c>
      <c r="C107" s="229" t="s">
        <v>944</v>
      </c>
      <c r="D107" s="230">
        <v>1640</v>
      </c>
      <c r="E107" s="231">
        <v>1881</v>
      </c>
      <c r="F107" s="232">
        <v>504</v>
      </c>
      <c r="G107" s="204"/>
      <c r="H107" s="906" t="s">
        <v>1145</v>
      </c>
      <c r="I107" s="598" t="s">
        <v>1563</v>
      </c>
      <c r="J107" s="1081" t="s">
        <v>944</v>
      </c>
      <c r="K107" s="1083">
        <v>121</v>
      </c>
      <c r="L107" s="559"/>
      <c r="M107" s="906" t="s">
        <v>1145</v>
      </c>
      <c r="N107" s="598" t="s">
        <v>1563</v>
      </c>
      <c r="O107" s="840" t="s">
        <v>944</v>
      </c>
      <c r="P107" s="1083">
        <v>0</v>
      </c>
    </row>
    <row r="108" spans="1:16">
      <c r="A108" s="228">
        <v>110</v>
      </c>
      <c r="B108" s="243" t="s">
        <v>1600</v>
      </c>
      <c r="C108" s="229" t="s">
        <v>945</v>
      </c>
      <c r="D108" s="230">
        <v>25610</v>
      </c>
      <c r="E108" s="231">
        <v>21538</v>
      </c>
      <c r="F108" s="232">
        <v>14563</v>
      </c>
      <c r="G108" s="204"/>
      <c r="H108" s="906" t="s">
        <v>1146</v>
      </c>
      <c r="I108" s="598" t="s">
        <v>1563</v>
      </c>
      <c r="J108" s="1081" t="s">
        <v>945</v>
      </c>
      <c r="K108" s="1083">
        <v>2962</v>
      </c>
      <c r="L108" s="559"/>
      <c r="M108" s="906" t="s">
        <v>1146</v>
      </c>
      <c r="N108" s="598" t="s">
        <v>1563</v>
      </c>
      <c r="O108" s="840" t="s">
        <v>945</v>
      </c>
      <c r="P108" s="1083">
        <v>2593</v>
      </c>
    </row>
    <row r="109" spans="1:16">
      <c r="A109" s="211">
        <v>111</v>
      </c>
      <c r="B109" s="241" t="s">
        <v>1602</v>
      </c>
      <c r="C109" s="213" t="s">
        <v>946</v>
      </c>
      <c r="D109" s="222">
        <v>1996</v>
      </c>
      <c r="E109" s="223">
        <v>1612</v>
      </c>
      <c r="F109" s="224">
        <v>718</v>
      </c>
      <c r="G109" s="204"/>
      <c r="H109" s="897" t="s">
        <v>1147</v>
      </c>
      <c r="I109" s="528" t="s">
        <v>4065</v>
      </c>
      <c r="J109" s="1082" t="s">
        <v>946</v>
      </c>
      <c r="K109" s="1077">
        <v>909</v>
      </c>
      <c r="L109" s="559"/>
      <c r="M109" s="827" t="s">
        <v>1147</v>
      </c>
      <c r="N109" s="530" t="s">
        <v>4272</v>
      </c>
      <c r="O109" s="563" t="s">
        <v>946</v>
      </c>
      <c r="P109" s="1071">
        <v>465</v>
      </c>
    </row>
    <row r="110" spans="1:16">
      <c r="A110" s="211">
        <v>112</v>
      </c>
      <c r="B110" s="241" t="s">
        <v>1604</v>
      </c>
      <c r="C110" s="213" t="s">
        <v>948</v>
      </c>
      <c r="D110" s="222">
        <v>13363</v>
      </c>
      <c r="E110" s="223">
        <v>14093</v>
      </c>
      <c r="F110" s="224">
        <v>12154</v>
      </c>
      <c r="G110" s="204"/>
      <c r="H110" s="830" t="s">
        <v>1147</v>
      </c>
      <c r="I110" s="524" t="s">
        <v>441</v>
      </c>
      <c r="J110" s="1074" t="s">
        <v>2449</v>
      </c>
      <c r="K110" s="1075">
        <v>14285</v>
      </c>
      <c r="L110" s="559"/>
      <c r="M110" s="830" t="s">
        <v>1147</v>
      </c>
      <c r="N110" s="524" t="s">
        <v>441</v>
      </c>
      <c r="O110" s="831" t="s">
        <v>2449</v>
      </c>
      <c r="P110" s="1075">
        <v>14500</v>
      </c>
    </row>
    <row r="111" spans="1:16">
      <c r="A111" s="211">
        <v>113</v>
      </c>
      <c r="B111" s="241" t="s">
        <v>1606</v>
      </c>
      <c r="C111" s="213" t="s">
        <v>949</v>
      </c>
      <c r="D111" s="222">
        <v>783</v>
      </c>
      <c r="E111" s="223">
        <v>207</v>
      </c>
      <c r="F111" s="224">
        <v>562</v>
      </c>
      <c r="G111" s="204"/>
      <c r="H111" s="1084"/>
      <c r="I111" s="1084"/>
      <c r="J111" s="1084"/>
      <c r="K111" s="1084"/>
      <c r="L111" s="204"/>
      <c r="M111" s="1084"/>
      <c r="N111" s="1084"/>
      <c r="O111" s="1084"/>
      <c r="P111" s="1084"/>
    </row>
    <row r="112" spans="1:16">
      <c r="A112" s="211">
        <v>114</v>
      </c>
      <c r="B112" s="241" t="s">
        <v>1608</v>
      </c>
      <c r="C112" s="213" t="s">
        <v>947</v>
      </c>
      <c r="D112" s="222">
        <v>29833</v>
      </c>
      <c r="E112" s="223">
        <v>30948</v>
      </c>
      <c r="F112" s="224">
        <v>22551</v>
      </c>
      <c r="G112" s="204"/>
      <c r="H112" s="1084"/>
      <c r="I112" s="1084"/>
      <c r="J112" s="1084"/>
      <c r="K112" s="1084"/>
      <c r="L112" s="204"/>
      <c r="M112" s="1084"/>
      <c r="N112" s="1084"/>
      <c r="O112" s="1084"/>
      <c r="P112" s="1084"/>
    </row>
    <row r="113" spans="1:16">
      <c r="A113" s="207">
        <v>115</v>
      </c>
      <c r="B113" s="240" t="s">
        <v>1610</v>
      </c>
      <c r="C113" s="209" t="s">
        <v>950</v>
      </c>
      <c r="D113" s="219">
        <v>71013</v>
      </c>
      <c r="E113" s="220">
        <v>42170</v>
      </c>
      <c r="F113" s="221">
        <v>10159</v>
      </c>
      <c r="G113" s="204"/>
      <c r="H113" s="834" t="s">
        <v>1148</v>
      </c>
      <c r="I113" s="526" t="s">
        <v>1563</v>
      </c>
      <c r="J113" s="1076" t="s">
        <v>950</v>
      </c>
      <c r="K113" s="1077">
        <v>12332</v>
      </c>
      <c r="L113" s="559"/>
      <c r="M113" s="834" t="s">
        <v>1148</v>
      </c>
      <c r="N113" s="526" t="s">
        <v>1563</v>
      </c>
      <c r="O113" s="835" t="s">
        <v>950</v>
      </c>
      <c r="P113" s="1086">
        <v>4997</v>
      </c>
    </row>
    <row r="114" spans="1:16">
      <c r="A114" s="215">
        <v>116</v>
      </c>
      <c r="B114" s="242" t="s">
        <v>1614</v>
      </c>
      <c r="C114" s="216" t="s">
        <v>951</v>
      </c>
      <c r="D114" s="225">
        <v>44017</v>
      </c>
      <c r="E114" s="226">
        <v>28068</v>
      </c>
      <c r="F114" s="227">
        <v>24487</v>
      </c>
      <c r="G114" s="204"/>
      <c r="H114" s="830" t="s">
        <v>1148</v>
      </c>
      <c r="I114" s="524" t="s">
        <v>4066</v>
      </c>
      <c r="J114" s="1085" t="s">
        <v>951</v>
      </c>
      <c r="K114" s="1071">
        <v>9232</v>
      </c>
      <c r="L114" s="559"/>
      <c r="M114" s="830" t="s">
        <v>1148</v>
      </c>
      <c r="N114" s="524" t="s">
        <v>4093</v>
      </c>
      <c r="O114" s="838" t="s">
        <v>951</v>
      </c>
      <c r="P114" s="1071">
        <v>12308</v>
      </c>
    </row>
    <row r="115" spans="1:16">
      <c r="A115" s="211">
        <v>117</v>
      </c>
      <c r="B115" s="241" t="s">
        <v>1616</v>
      </c>
      <c r="C115" s="213" t="s">
        <v>952</v>
      </c>
      <c r="D115" s="222">
        <v>37223</v>
      </c>
      <c r="E115" s="223">
        <v>31951</v>
      </c>
      <c r="F115" s="224">
        <v>19432</v>
      </c>
      <c r="G115" s="204"/>
      <c r="H115" s="906" t="s">
        <v>1150</v>
      </c>
      <c r="I115" s="598" t="s">
        <v>4067</v>
      </c>
      <c r="J115" s="1081" t="s">
        <v>952</v>
      </c>
      <c r="K115" s="1083">
        <v>9667</v>
      </c>
      <c r="L115" s="559"/>
      <c r="M115" s="906" t="s">
        <v>1150</v>
      </c>
      <c r="N115" s="598" t="s">
        <v>4273</v>
      </c>
      <c r="O115" s="840" t="s">
        <v>952</v>
      </c>
      <c r="P115" s="1083">
        <v>8018</v>
      </c>
    </row>
    <row r="116" spans="1:16">
      <c r="A116" s="207">
        <v>118</v>
      </c>
      <c r="B116" s="240" t="s">
        <v>1618</v>
      </c>
      <c r="C116" s="209" t="s">
        <v>953</v>
      </c>
      <c r="D116" s="219">
        <v>8339</v>
      </c>
      <c r="E116" s="220">
        <v>4703</v>
      </c>
      <c r="F116" s="221">
        <v>4792</v>
      </c>
      <c r="G116" s="204"/>
      <c r="H116" s="834" t="s">
        <v>1151</v>
      </c>
      <c r="I116" s="526" t="s">
        <v>1563</v>
      </c>
      <c r="J116" s="1072" t="s">
        <v>953</v>
      </c>
      <c r="K116" s="1071">
        <v>5008</v>
      </c>
      <c r="L116" s="559"/>
      <c r="M116" s="834" t="s">
        <v>1151</v>
      </c>
      <c r="N116" s="526" t="s">
        <v>1563</v>
      </c>
      <c r="O116" s="828" t="s">
        <v>953</v>
      </c>
      <c r="P116" s="1071">
        <v>5142</v>
      </c>
    </row>
    <row r="117" spans="1:16">
      <c r="A117" s="215">
        <v>119</v>
      </c>
      <c r="B117" s="242" t="s">
        <v>1620</v>
      </c>
      <c r="C117" s="216" t="s">
        <v>954</v>
      </c>
      <c r="D117" s="225">
        <v>21271</v>
      </c>
      <c r="E117" s="226">
        <v>15533</v>
      </c>
      <c r="F117" s="227">
        <v>8784</v>
      </c>
      <c r="G117" s="204"/>
      <c r="H117" s="836" t="s">
        <v>4068</v>
      </c>
      <c r="I117" s="527" t="s">
        <v>1669</v>
      </c>
      <c r="J117" s="1078" t="s">
        <v>948</v>
      </c>
      <c r="K117" s="1079">
        <v>11206</v>
      </c>
      <c r="L117" s="559"/>
      <c r="M117" s="836" t="s">
        <v>4274</v>
      </c>
      <c r="N117" s="527" t="s">
        <v>1669</v>
      </c>
      <c r="O117" s="837" t="s">
        <v>948</v>
      </c>
      <c r="P117" s="1079">
        <v>7223</v>
      </c>
    </row>
    <row r="118" spans="1:16">
      <c r="A118" s="204"/>
      <c r="B118" s="203"/>
      <c r="C118" s="204"/>
      <c r="D118" s="205"/>
      <c r="E118" s="205"/>
      <c r="F118" s="205"/>
      <c r="G118" s="204"/>
      <c r="H118" s="827" t="s">
        <v>4069</v>
      </c>
      <c r="I118" s="562" t="s">
        <v>4070</v>
      </c>
      <c r="J118" s="1070" t="s">
        <v>4071</v>
      </c>
      <c r="K118" s="1071">
        <v>146</v>
      </c>
      <c r="L118" s="559"/>
      <c r="M118" s="827" t="s">
        <v>4275</v>
      </c>
      <c r="N118" s="562" t="s">
        <v>4276</v>
      </c>
      <c r="O118" s="563" t="s">
        <v>4277</v>
      </c>
      <c r="P118" s="1071">
        <v>177</v>
      </c>
    </row>
    <row r="119" spans="1:16">
      <c r="A119" s="236"/>
      <c r="B119" s="217"/>
      <c r="C119" s="236"/>
      <c r="D119" s="1230"/>
      <c r="E119" s="1230"/>
      <c r="F119" s="1230"/>
      <c r="G119" s="204"/>
      <c r="H119" s="830" t="s">
        <v>1151</v>
      </c>
      <c r="I119" s="524" t="s">
        <v>441</v>
      </c>
      <c r="J119" s="1074" t="s">
        <v>2461</v>
      </c>
      <c r="K119" s="1075">
        <v>10397</v>
      </c>
      <c r="L119" s="559"/>
      <c r="M119" s="830" t="s">
        <v>1151</v>
      </c>
      <c r="N119" s="524" t="s">
        <v>441</v>
      </c>
      <c r="O119" s="831" t="s">
        <v>2461</v>
      </c>
      <c r="P119" s="1075">
        <v>9890</v>
      </c>
    </row>
    <row r="120" spans="1:16">
      <c r="A120" s="211">
        <v>120</v>
      </c>
      <c r="B120" s="241" t="s">
        <v>1622</v>
      </c>
      <c r="C120" s="213" t="s">
        <v>955</v>
      </c>
      <c r="D120" s="222">
        <v>28958</v>
      </c>
      <c r="E120" s="223">
        <v>17155</v>
      </c>
      <c r="F120" s="224">
        <v>5630</v>
      </c>
      <c r="G120" s="204"/>
      <c r="H120" s="834" t="s">
        <v>1152</v>
      </c>
      <c r="I120" s="526" t="s">
        <v>1563</v>
      </c>
      <c r="J120" s="1076" t="s">
        <v>955</v>
      </c>
      <c r="K120" s="1077">
        <v>12434</v>
      </c>
      <c r="L120" s="559"/>
      <c r="M120" s="834" t="s">
        <v>1152</v>
      </c>
      <c r="N120" s="526" t="s">
        <v>1563</v>
      </c>
      <c r="O120" s="835" t="s">
        <v>955</v>
      </c>
      <c r="P120" s="1077">
        <v>9635</v>
      </c>
    </row>
    <row r="121" spans="1:16">
      <c r="A121" s="211">
        <v>121</v>
      </c>
      <c r="B121" s="241" t="s">
        <v>1627</v>
      </c>
      <c r="C121" s="213" t="s">
        <v>956</v>
      </c>
      <c r="D121" s="222">
        <v>11065</v>
      </c>
      <c r="E121" s="223">
        <v>6957</v>
      </c>
      <c r="F121" s="224">
        <v>3685</v>
      </c>
      <c r="G121" s="204"/>
      <c r="H121" s="836" t="s">
        <v>1152</v>
      </c>
      <c r="I121" s="527" t="s">
        <v>1669</v>
      </c>
      <c r="J121" s="1078" t="s">
        <v>4072</v>
      </c>
      <c r="K121" s="1079">
        <v>4863</v>
      </c>
      <c r="L121" s="559"/>
      <c r="M121" s="836" t="s">
        <v>1152</v>
      </c>
      <c r="N121" s="527" t="s">
        <v>1669</v>
      </c>
      <c r="O121" s="837" t="s">
        <v>4072</v>
      </c>
      <c r="P121" s="1079">
        <v>6051</v>
      </c>
    </row>
    <row r="122" spans="1:16">
      <c r="A122" s="211">
        <v>122</v>
      </c>
      <c r="B122" s="241" t="s">
        <v>1629</v>
      </c>
      <c r="C122" s="213" t="s">
        <v>957</v>
      </c>
      <c r="D122" s="222">
        <v>1032</v>
      </c>
      <c r="E122" s="223">
        <v>1255</v>
      </c>
      <c r="F122" s="224">
        <v>899</v>
      </c>
      <c r="G122" s="204"/>
      <c r="H122" s="830" t="s">
        <v>1152</v>
      </c>
      <c r="I122" s="524" t="s">
        <v>1791</v>
      </c>
      <c r="J122" s="1080" t="s">
        <v>957</v>
      </c>
      <c r="K122" s="1075">
        <v>1096</v>
      </c>
      <c r="L122" s="559"/>
      <c r="M122" s="830" t="s">
        <v>1152</v>
      </c>
      <c r="N122" s="524" t="s">
        <v>1791</v>
      </c>
      <c r="O122" s="842" t="s">
        <v>957</v>
      </c>
      <c r="P122" s="1075">
        <v>1736</v>
      </c>
    </row>
    <row r="123" spans="1:16">
      <c r="A123" s="207">
        <v>123</v>
      </c>
      <c r="B123" s="240" t="s">
        <v>1631</v>
      </c>
      <c r="C123" s="209" t="s">
        <v>958</v>
      </c>
      <c r="D123" s="219">
        <v>22972</v>
      </c>
      <c r="E123" s="220">
        <v>20187</v>
      </c>
      <c r="F123" s="221">
        <v>9929</v>
      </c>
      <c r="G123" s="204"/>
      <c r="H123" s="827" t="s">
        <v>1154</v>
      </c>
      <c r="I123" s="562" t="s">
        <v>381</v>
      </c>
      <c r="J123" s="1070" t="s">
        <v>958</v>
      </c>
      <c r="K123" s="1071">
        <v>12875</v>
      </c>
      <c r="L123" s="559"/>
      <c r="M123" s="827" t="s">
        <v>1154</v>
      </c>
      <c r="N123" s="562" t="s">
        <v>381</v>
      </c>
      <c r="O123" s="563" t="s">
        <v>958</v>
      </c>
      <c r="P123" s="1071">
        <v>9668</v>
      </c>
    </row>
    <row r="124" spans="1:16">
      <c r="A124" s="215">
        <v>124</v>
      </c>
      <c r="B124" s="242" t="s">
        <v>1632</v>
      </c>
      <c r="C124" s="216" t="s">
        <v>959</v>
      </c>
      <c r="D124" s="225">
        <v>27853</v>
      </c>
      <c r="E124" s="226">
        <v>19138</v>
      </c>
      <c r="F124" s="227">
        <v>15734</v>
      </c>
      <c r="G124" s="204"/>
      <c r="H124" s="830" t="s">
        <v>1154</v>
      </c>
      <c r="I124" s="524" t="s">
        <v>441</v>
      </c>
      <c r="J124" s="1074" t="s">
        <v>4073</v>
      </c>
      <c r="K124" s="1075">
        <v>13901</v>
      </c>
      <c r="L124" s="559"/>
      <c r="M124" s="830" t="s">
        <v>1154</v>
      </c>
      <c r="N124" s="524" t="s">
        <v>441</v>
      </c>
      <c r="O124" s="831" t="s">
        <v>4073</v>
      </c>
      <c r="P124" s="1075">
        <v>13516</v>
      </c>
    </row>
    <row r="125" spans="1:16">
      <c r="A125" s="207">
        <v>125</v>
      </c>
      <c r="B125" s="240" t="s">
        <v>1634</v>
      </c>
      <c r="C125" s="209" t="s">
        <v>960</v>
      </c>
      <c r="D125" s="219">
        <v>66131</v>
      </c>
      <c r="E125" s="220">
        <v>55480</v>
      </c>
      <c r="F125" s="221">
        <v>47735</v>
      </c>
      <c r="G125" s="204"/>
      <c r="H125" s="834" t="s">
        <v>4074</v>
      </c>
      <c r="I125" s="526" t="s">
        <v>4075</v>
      </c>
      <c r="J125" s="1076" t="s">
        <v>4076</v>
      </c>
      <c r="K125" s="1077">
        <v>32383</v>
      </c>
      <c r="L125" s="559"/>
      <c r="M125" s="834" t="s">
        <v>4278</v>
      </c>
      <c r="N125" s="526" t="s">
        <v>4279</v>
      </c>
      <c r="O125" s="835" t="s">
        <v>4280</v>
      </c>
      <c r="P125" s="1077">
        <v>15029</v>
      </c>
    </row>
    <row r="126" spans="1:16">
      <c r="A126" s="211">
        <v>126</v>
      </c>
      <c r="B126" s="241" t="s">
        <v>1637</v>
      </c>
      <c r="C126" s="213" t="s">
        <v>961</v>
      </c>
      <c r="D126" s="222">
        <v>24438</v>
      </c>
      <c r="E126" s="223">
        <v>21070</v>
      </c>
      <c r="F126" s="224">
        <v>11621</v>
      </c>
      <c r="G126" s="204"/>
      <c r="H126" s="836" t="s">
        <v>4077</v>
      </c>
      <c r="I126" s="527" t="s">
        <v>4078</v>
      </c>
      <c r="J126" s="1078" t="s">
        <v>4079</v>
      </c>
      <c r="K126" s="1079">
        <v>1929</v>
      </c>
      <c r="L126" s="559"/>
      <c r="M126" s="836" t="s">
        <v>4281</v>
      </c>
      <c r="N126" s="527" t="s">
        <v>4282</v>
      </c>
      <c r="O126" s="837" t="s">
        <v>4283</v>
      </c>
      <c r="P126" s="1079">
        <v>1000</v>
      </c>
    </row>
    <row r="127" spans="1:16">
      <c r="A127" s="215">
        <v>127</v>
      </c>
      <c r="B127" s="242" t="s">
        <v>1639</v>
      </c>
      <c r="C127" s="216" t="s">
        <v>962</v>
      </c>
      <c r="D127" s="225">
        <v>15334</v>
      </c>
      <c r="E127" s="226">
        <v>9256</v>
      </c>
      <c r="F127" s="227">
        <v>7749</v>
      </c>
      <c r="G127" s="204"/>
      <c r="H127" s="829" t="s">
        <v>4080</v>
      </c>
      <c r="I127" s="523" t="s">
        <v>4081</v>
      </c>
      <c r="J127" s="1078" t="s">
        <v>961</v>
      </c>
      <c r="K127" s="1079">
        <v>6532</v>
      </c>
      <c r="L127" s="559"/>
      <c r="M127" s="829" t="s">
        <v>4077</v>
      </c>
      <c r="N127" s="523" t="s">
        <v>4284</v>
      </c>
      <c r="O127" s="837" t="s">
        <v>961</v>
      </c>
      <c r="P127" s="1079">
        <v>9111</v>
      </c>
    </row>
    <row r="128" spans="1:16">
      <c r="A128" s="204"/>
      <c r="B128" s="203"/>
      <c r="C128" s="204"/>
      <c r="D128" s="205"/>
      <c r="E128" s="205"/>
      <c r="F128" s="205"/>
      <c r="G128" s="204"/>
      <c r="H128" s="830" t="s">
        <v>4082</v>
      </c>
      <c r="I128" s="524" t="s">
        <v>4083</v>
      </c>
      <c r="J128" s="1080" t="s">
        <v>2476</v>
      </c>
      <c r="K128" s="1075">
        <v>7266</v>
      </c>
      <c r="L128" s="559"/>
      <c r="M128" s="830" t="s">
        <v>4278</v>
      </c>
      <c r="N128" s="524" t="s">
        <v>4285</v>
      </c>
      <c r="O128" s="842" t="s">
        <v>2476</v>
      </c>
      <c r="P128" s="1075">
        <v>5737</v>
      </c>
    </row>
    <row r="129" spans="1:16">
      <c r="A129" s="207">
        <v>128</v>
      </c>
      <c r="B129" s="240" t="s">
        <v>1641</v>
      </c>
      <c r="C129" s="209" t="s">
        <v>963</v>
      </c>
      <c r="D129" s="219">
        <v>12507</v>
      </c>
      <c r="E129" s="220">
        <v>9335</v>
      </c>
      <c r="F129" s="221">
        <v>7110</v>
      </c>
      <c r="G129" s="204"/>
      <c r="H129" s="834" t="s">
        <v>4084</v>
      </c>
      <c r="I129" s="526" t="s">
        <v>1563</v>
      </c>
      <c r="J129" s="1076" t="s">
        <v>963</v>
      </c>
      <c r="K129" s="1086">
        <v>8440</v>
      </c>
      <c r="L129" s="559"/>
      <c r="M129" s="834" t="s">
        <v>4286</v>
      </c>
      <c r="N129" s="526" t="s">
        <v>1563</v>
      </c>
      <c r="O129" s="835" t="s">
        <v>963</v>
      </c>
      <c r="P129" s="1086">
        <v>12592</v>
      </c>
    </row>
    <row r="130" spans="1:16">
      <c r="A130" s="215">
        <v>129</v>
      </c>
      <c r="B130" s="242" t="s">
        <v>1948</v>
      </c>
      <c r="C130" s="216" t="s">
        <v>1644</v>
      </c>
      <c r="D130" s="225">
        <v>0</v>
      </c>
      <c r="E130" s="226">
        <v>0</v>
      </c>
      <c r="F130" s="227">
        <v>0</v>
      </c>
      <c r="G130" s="204"/>
      <c r="H130" s="830" t="s">
        <v>4085</v>
      </c>
      <c r="I130" s="524" t="s">
        <v>4086</v>
      </c>
      <c r="J130" s="1074" t="s">
        <v>1644</v>
      </c>
      <c r="K130" s="1075">
        <v>0</v>
      </c>
      <c r="L130" s="559"/>
      <c r="M130" s="830" t="s">
        <v>2477</v>
      </c>
      <c r="N130" s="524" t="s">
        <v>2479</v>
      </c>
      <c r="O130" s="831" t="s">
        <v>1644</v>
      </c>
      <c r="P130" s="1075">
        <v>0</v>
      </c>
    </row>
    <row r="131" spans="1:16">
      <c r="A131" s="211">
        <v>130</v>
      </c>
      <c r="B131" s="241" t="s">
        <v>1646</v>
      </c>
      <c r="C131" s="213" t="s">
        <v>964</v>
      </c>
      <c r="D131" s="222">
        <v>52263</v>
      </c>
      <c r="E131" s="223">
        <v>41695</v>
      </c>
      <c r="F131" s="224">
        <v>41998</v>
      </c>
      <c r="G131" s="204"/>
      <c r="H131" s="834" t="s">
        <v>4087</v>
      </c>
      <c r="I131" s="526" t="s">
        <v>1563</v>
      </c>
      <c r="J131" s="1076" t="s">
        <v>964</v>
      </c>
      <c r="K131" s="1086">
        <v>14930</v>
      </c>
      <c r="L131" s="559"/>
      <c r="M131" s="834" t="s">
        <v>4287</v>
      </c>
      <c r="N131" s="526" t="s">
        <v>1563</v>
      </c>
      <c r="O131" s="835" t="s">
        <v>964</v>
      </c>
      <c r="P131" s="1086">
        <v>12124</v>
      </c>
    </row>
    <row r="132" spans="1:16">
      <c r="A132" s="211">
        <v>131</v>
      </c>
      <c r="B132" s="241" t="s">
        <v>1648</v>
      </c>
      <c r="C132" s="213" t="s">
        <v>965</v>
      </c>
      <c r="D132" s="222">
        <v>25698</v>
      </c>
      <c r="E132" s="223">
        <v>22173</v>
      </c>
      <c r="F132" s="224">
        <v>25540</v>
      </c>
      <c r="G132" s="204"/>
      <c r="H132" s="830" t="s">
        <v>4087</v>
      </c>
      <c r="I132" s="524" t="s">
        <v>1669</v>
      </c>
      <c r="J132" s="1080" t="s">
        <v>965</v>
      </c>
      <c r="K132" s="1075">
        <v>37419</v>
      </c>
      <c r="L132" s="559"/>
      <c r="M132" s="830" t="s">
        <v>4287</v>
      </c>
      <c r="N132" s="524" t="s">
        <v>1669</v>
      </c>
      <c r="O132" s="842" t="s">
        <v>965</v>
      </c>
      <c r="P132" s="1075">
        <v>36208</v>
      </c>
    </row>
    <row r="133" spans="1:16">
      <c r="A133" s="207">
        <v>132</v>
      </c>
      <c r="B133" s="240" t="s">
        <v>1650</v>
      </c>
      <c r="C133" s="209" t="s">
        <v>966</v>
      </c>
      <c r="D133" s="219">
        <v>35707</v>
      </c>
      <c r="E133" s="220">
        <v>31496</v>
      </c>
      <c r="F133" s="221">
        <v>32505</v>
      </c>
      <c r="G133" s="204"/>
      <c r="H133" s="834" t="s">
        <v>2481</v>
      </c>
      <c r="I133" s="526" t="s">
        <v>1563</v>
      </c>
      <c r="J133" s="1076" t="s">
        <v>966</v>
      </c>
      <c r="K133" s="1086">
        <v>38140</v>
      </c>
      <c r="L133" s="559"/>
      <c r="M133" s="834" t="s">
        <v>4088</v>
      </c>
      <c r="N133" s="526" t="s">
        <v>1563</v>
      </c>
      <c r="O133" s="835" t="s">
        <v>966</v>
      </c>
      <c r="P133" s="1086">
        <v>30559</v>
      </c>
    </row>
    <row r="134" spans="1:16">
      <c r="A134" s="215">
        <v>133</v>
      </c>
      <c r="B134" s="242" t="s">
        <v>1652</v>
      </c>
      <c r="C134" s="216" t="s">
        <v>967</v>
      </c>
      <c r="D134" s="225">
        <v>85717</v>
      </c>
      <c r="E134" s="226">
        <v>47367</v>
      </c>
      <c r="F134" s="227">
        <v>65612</v>
      </c>
      <c r="G134" s="204"/>
      <c r="H134" s="830" t="s">
        <v>4088</v>
      </c>
      <c r="I134" s="524" t="s">
        <v>1669</v>
      </c>
      <c r="J134" s="1080" t="s">
        <v>967</v>
      </c>
      <c r="K134" s="1075">
        <v>52918</v>
      </c>
      <c r="L134" s="559"/>
      <c r="M134" s="830" t="s">
        <v>4288</v>
      </c>
      <c r="N134" s="524" t="s">
        <v>1669</v>
      </c>
      <c r="O134" s="842" t="s">
        <v>967</v>
      </c>
      <c r="P134" s="1075">
        <v>54140</v>
      </c>
    </row>
    <row r="135" spans="1:16">
      <c r="A135" s="211">
        <v>134</v>
      </c>
      <c r="B135" s="241" t="s">
        <v>1654</v>
      </c>
      <c r="C135" s="213" t="s">
        <v>968</v>
      </c>
      <c r="D135" s="222">
        <v>67704</v>
      </c>
      <c r="E135" s="223">
        <v>65965</v>
      </c>
      <c r="F135" s="224">
        <v>55150</v>
      </c>
      <c r="G135" s="204"/>
      <c r="H135" s="834" t="s">
        <v>4089</v>
      </c>
      <c r="I135" s="526" t="s">
        <v>1563</v>
      </c>
      <c r="J135" s="1076" t="s">
        <v>968</v>
      </c>
      <c r="K135" s="1086">
        <v>58535</v>
      </c>
      <c r="L135" s="559"/>
      <c r="M135" s="834" t="s">
        <v>4289</v>
      </c>
      <c r="N135" s="526" t="s">
        <v>1563</v>
      </c>
      <c r="O135" s="835" t="s">
        <v>968</v>
      </c>
      <c r="P135" s="1086">
        <v>57118</v>
      </c>
    </row>
    <row r="136" spans="1:16">
      <c r="A136" s="211">
        <v>135</v>
      </c>
      <c r="B136" s="241" t="s">
        <v>1658</v>
      </c>
      <c r="C136" s="213" t="s">
        <v>969</v>
      </c>
      <c r="D136" s="222">
        <v>97384</v>
      </c>
      <c r="E136" s="223">
        <v>87782</v>
      </c>
      <c r="F136" s="224">
        <v>45320</v>
      </c>
      <c r="G136" s="204"/>
      <c r="H136" s="830" t="s">
        <v>2482</v>
      </c>
      <c r="I136" s="524" t="s">
        <v>441</v>
      </c>
      <c r="J136" s="1080" t="s">
        <v>969</v>
      </c>
      <c r="K136" s="1075">
        <v>30413</v>
      </c>
      <c r="L136" s="559"/>
      <c r="M136" s="830" t="s">
        <v>4290</v>
      </c>
      <c r="N136" s="524" t="s">
        <v>441</v>
      </c>
      <c r="O136" s="842" t="s">
        <v>969</v>
      </c>
      <c r="P136" s="1075">
        <v>27767</v>
      </c>
    </row>
    <row r="137" spans="1:16">
      <c r="A137" s="207">
        <v>136</v>
      </c>
      <c r="B137" s="240" t="s">
        <v>1660</v>
      </c>
      <c r="C137" s="209" t="s">
        <v>970</v>
      </c>
      <c r="D137" s="219">
        <v>70760</v>
      </c>
      <c r="E137" s="220">
        <v>51777</v>
      </c>
      <c r="F137" s="221">
        <v>52359</v>
      </c>
      <c r="G137" s="204"/>
      <c r="H137" s="834" t="s">
        <v>2486</v>
      </c>
      <c r="I137" s="526" t="s">
        <v>2304</v>
      </c>
      <c r="J137" s="1076" t="s">
        <v>970</v>
      </c>
      <c r="K137" s="1086">
        <v>57090</v>
      </c>
      <c r="L137" s="559"/>
      <c r="M137" s="834" t="s">
        <v>4291</v>
      </c>
      <c r="N137" s="526" t="s">
        <v>4292</v>
      </c>
      <c r="O137" s="835" t="s">
        <v>970</v>
      </c>
      <c r="P137" s="1086">
        <v>5099</v>
      </c>
    </row>
    <row r="138" spans="1:16">
      <c r="A138" s="215">
        <v>137</v>
      </c>
      <c r="B138" s="242" t="s">
        <v>1662</v>
      </c>
      <c r="C138" s="216" t="s">
        <v>747</v>
      </c>
      <c r="D138" s="225">
        <v>49196</v>
      </c>
      <c r="E138" s="226">
        <v>39346</v>
      </c>
      <c r="F138" s="227">
        <v>45906</v>
      </c>
      <c r="G138" s="204"/>
      <c r="H138" s="830" t="s">
        <v>2486</v>
      </c>
      <c r="I138" s="524" t="s">
        <v>441</v>
      </c>
      <c r="J138" s="1074" t="s">
        <v>2490</v>
      </c>
      <c r="K138" s="1075">
        <v>42802</v>
      </c>
      <c r="L138" s="559"/>
      <c r="M138" s="830" t="s">
        <v>2486</v>
      </c>
      <c r="N138" s="524" t="s">
        <v>441</v>
      </c>
      <c r="O138" s="831" t="s">
        <v>2490</v>
      </c>
      <c r="P138" s="1075">
        <v>43156</v>
      </c>
    </row>
    <row r="139" spans="1:16">
      <c r="A139" s="211">
        <v>138</v>
      </c>
      <c r="B139" s="241" t="s">
        <v>1664</v>
      </c>
      <c r="C139" s="213" t="s">
        <v>1949</v>
      </c>
      <c r="D139" s="222">
        <v>219053</v>
      </c>
      <c r="E139" s="223">
        <v>231036</v>
      </c>
      <c r="F139" s="224">
        <v>210661</v>
      </c>
      <c r="G139" s="204"/>
      <c r="H139" s="897" t="s">
        <v>1167</v>
      </c>
      <c r="I139" s="525" t="s">
        <v>1563</v>
      </c>
      <c r="J139" s="1081" t="s">
        <v>784</v>
      </c>
      <c r="K139" s="1083">
        <v>150484</v>
      </c>
      <c r="L139" s="559"/>
      <c r="M139" s="897" t="s">
        <v>1167</v>
      </c>
      <c r="N139" s="525" t="s">
        <v>1563</v>
      </c>
      <c r="O139" s="840" t="s">
        <v>784</v>
      </c>
      <c r="P139" s="1083">
        <v>122242</v>
      </c>
    </row>
    <row r="140" spans="1:16">
      <c r="A140" s="228">
        <v>139</v>
      </c>
      <c r="B140" s="243" t="s">
        <v>1668</v>
      </c>
      <c r="C140" s="229" t="s">
        <v>971</v>
      </c>
      <c r="D140" s="230">
        <v>19980</v>
      </c>
      <c r="E140" s="231">
        <v>17509</v>
      </c>
      <c r="F140" s="232">
        <v>8183</v>
      </c>
      <c r="G140" s="204"/>
      <c r="H140" s="906" t="s">
        <v>1168</v>
      </c>
      <c r="I140" s="598" t="s">
        <v>1563</v>
      </c>
      <c r="J140" s="1081" t="s">
        <v>971</v>
      </c>
      <c r="K140" s="1083">
        <v>12210</v>
      </c>
      <c r="L140" s="559"/>
      <c r="M140" s="906" t="s">
        <v>1168</v>
      </c>
      <c r="N140" s="598" t="s">
        <v>1563</v>
      </c>
      <c r="O140" s="840" t="s">
        <v>971</v>
      </c>
      <c r="P140" s="1083">
        <v>16691</v>
      </c>
    </row>
    <row r="141" spans="1:16">
      <c r="A141" s="211">
        <v>140</v>
      </c>
      <c r="B141" s="241" t="s">
        <v>1673</v>
      </c>
      <c r="C141" s="213" t="s">
        <v>972</v>
      </c>
      <c r="D141" s="222">
        <v>0</v>
      </c>
      <c r="E141" s="223">
        <v>0</v>
      </c>
      <c r="F141" s="224">
        <v>0</v>
      </c>
      <c r="G141" s="204"/>
      <c r="H141" s="827" t="s">
        <v>1169</v>
      </c>
      <c r="I141" s="562" t="s">
        <v>1563</v>
      </c>
      <c r="J141" s="1070" t="s">
        <v>972</v>
      </c>
      <c r="K141" s="1071">
        <v>0</v>
      </c>
      <c r="L141" s="559"/>
      <c r="M141" s="827" t="s">
        <v>1169</v>
      </c>
      <c r="N141" s="562" t="s">
        <v>1563</v>
      </c>
      <c r="O141" s="563" t="s">
        <v>972</v>
      </c>
      <c r="P141" s="1071">
        <v>0</v>
      </c>
    </row>
    <row r="142" spans="1:16">
      <c r="A142" s="211">
        <v>141</v>
      </c>
      <c r="B142" s="241" t="s">
        <v>1674</v>
      </c>
      <c r="C142" s="213" t="s">
        <v>973</v>
      </c>
      <c r="D142" s="222">
        <v>14068</v>
      </c>
      <c r="E142" s="223">
        <v>12921</v>
      </c>
      <c r="F142" s="224">
        <v>13</v>
      </c>
      <c r="G142" s="204"/>
      <c r="H142" s="827" t="s">
        <v>1169</v>
      </c>
      <c r="I142" s="562" t="s">
        <v>1580</v>
      </c>
      <c r="J142" s="1070" t="s">
        <v>973</v>
      </c>
      <c r="K142" s="1071">
        <v>13156</v>
      </c>
      <c r="L142" s="559"/>
      <c r="M142" s="827" t="s">
        <v>1169</v>
      </c>
      <c r="N142" s="562" t="s">
        <v>1580</v>
      </c>
      <c r="O142" s="563" t="s">
        <v>973</v>
      </c>
      <c r="P142" s="1071">
        <v>11766</v>
      </c>
    </row>
    <row r="143" spans="1:16">
      <c r="A143" s="211">
        <v>142</v>
      </c>
      <c r="B143" s="241" t="s">
        <v>1675</v>
      </c>
      <c r="C143" s="213" t="s">
        <v>974</v>
      </c>
      <c r="D143" s="222">
        <v>2320</v>
      </c>
      <c r="E143" s="223">
        <v>1920</v>
      </c>
      <c r="F143" s="224">
        <v>699</v>
      </c>
      <c r="G143" s="204"/>
      <c r="H143" s="827" t="s">
        <v>1169</v>
      </c>
      <c r="I143" s="562" t="s">
        <v>1585</v>
      </c>
      <c r="J143" s="1070" t="s">
        <v>974</v>
      </c>
      <c r="K143" s="1071">
        <v>1632</v>
      </c>
      <c r="L143" s="559"/>
      <c r="M143" s="827" t="s">
        <v>1169</v>
      </c>
      <c r="N143" s="562" t="s">
        <v>1585</v>
      </c>
      <c r="O143" s="563" t="s">
        <v>974</v>
      </c>
      <c r="P143" s="1071">
        <v>1599</v>
      </c>
    </row>
    <row r="144" spans="1:16">
      <c r="A144" s="211">
        <v>143</v>
      </c>
      <c r="B144" s="241" t="s">
        <v>1676</v>
      </c>
      <c r="C144" s="213" t="s">
        <v>975</v>
      </c>
      <c r="D144" s="222">
        <v>15781</v>
      </c>
      <c r="E144" s="223">
        <v>12258</v>
      </c>
      <c r="F144" s="224">
        <v>14267</v>
      </c>
      <c r="G144" s="204"/>
      <c r="H144" s="830" t="s">
        <v>1169</v>
      </c>
      <c r="I144" s="524" t="s">
        <v>1655</v>
      </c>
      <c r="J144" s="1074" t="s">
        <v>975</v>
      </c>
      <c r="K144" s="1075">
        <v>5648</v>
      </c>
      <c r="L144" s="559"/>
      <c r="M144" s="830" t="s">
        <v>1169</v>
      </c>
      <c r="N144" s="524" t="s">
        <v>1655</v>
      </c>
      <c r="O144" s="831" t="s">
        <v>975</v>
      </c>
      <c r="P144" s="1075">
        <v>5278</v>
      </c>
    </row>
    <row r="145" spans="1:16">
      <c r="A145" s="207">
        <v>144</v>
      </c>
      <c r="B145" s="240" t="s">
        <v>1679</v>
      </c>
      <c r="C145" s="209" t="s">
        <v>976</v>
      </c>
      <c r="D145" s="219">
        <v>1577</v>
      </c>
      <c r="E145" s="220">
        <v>3533</v>
      </c>
      <c r="F145" s="221">
        <v>2738</v>
      </c>
      <c r="G145" s="204"/>
      <c r="H145" s="827" t="s">
        <v>1171</v>
      </c>
      <c r="I145" s="562" t="s">
        <v>1563</v>
      </c>
      <c r="J145" s="1070" t="s">
        <v>976</v>
      </c>
      <c r="K145" s="1071">
        <v>2509</v>
      </c>
      <c r="L145" s="559"/>
      <c r="M145" s="827" t="s">
        <v>1171</v>
      </c>
      <c r="N145" s="562" t="s">
        <v>1563</v>
      </c>
      <c r="O145" s="563" t="s">
        <v>976</v>
      </c>
      <c r="P145" s="1071">
        <v>3114</v>
      </c>
    </row>
    <row r="146" spans="1:16">
      <c r="A146" s="211">
        <v>145</v>
      </c>
      <c r="B146" s="241" t="s">
        <v>1680</v>
      </c>
      <c r="C146" s="213" t="s">
        <v>977</v>
      </c>
      <c r="D146" s="222">
        <v>0</v>
      </c>
      <c r="E146" s="223">
        <v>0</v>
      </c>
      <c r="F146" s="224">
        <v>0</v>
      </c>
      <c r="G146" s="204"/>
      <c r="H146" s="827" t="s">
        <v>1171</v>
      </c>
      <c r="I146" s="562" t="s">
        <v>1580</v>
      </c>
      <c r="J146" s="1070" t="s">
        <v>977</v>
      </c>
      <c r="K146" s="1071">
        <v>0</v>
      </c>
      <c r="L146" s="559"/>
      <c r="M146" s="827" t="s">
        <v>1171</v>
      </c>
      <c r="N146" s="562" t="s">
        <v>1580</v>
      </c>
      <c r="O146" s="563" t="s">
        <v>977</v>
      </c>
      <c r="P146" s="1071">
        <v>0</v>
      </c>
    </row>
    <row r="147" spans="1:16">
      <c r="A147" s="211">
        <v>146</v>
      </c>
      <c r="B147" s="241" t="s">
        <v>1681</v>
      </c>
      <c r="C147" s="213" t="s">
        <v>978</v>
      </c>
      <c r="D147" s="222">
        <v>4563</v>
      </c>
      <c r="E147" s="223">
        <v>5037</v>
      </c>
      <c r="F147" s="224">
        <v>4853</v>
      </c>
      <c r="G147" s="204"/>
      <c r="H147" s="830" t="s">
        <v>1171</v>
      </c>
      <c r="I147" s="524" t="s">
        <v>1655</v>
      </c>
      <c r="J147" s="1074" t="s">
        <v>978</v>
      </c>
      <c r="K147" s="1075">
        <v>12056</v>
      </c>
      <c r="L147" s="559"/>
      <c r="M147" s="830" t="s">
        <v>1171</v>
      </c>
      <c r="N147" s="524" t="s">
        <v>1655</v>
      </c>
      <c r="O147" s="831" t="s">
        <v>978</v>
      </c>
      <c r="P147" s="1075">
        <v>6061</v>
      </c>
    </row>
    <row r="148" spans="1:16">
      <c r="A148" s="211">
        <v>147</v>
      </c>
      <c r="B148" s="241" t="s">
        <v>1683</v>
      </c>
      <c r="C148" s="213" t="s">
        <v>748</v>
      </c>
      <c r="D148" s="222">
        <v>26048</v>
      </c>
      <c r="E148" s="223">
        <v>19131</v>
      </c>
      <c r="F148" s="224">
        <v>25003</v>
      </c>
      <c r="G148" s="204"/>
      <c r="H148" s="906" t="s">
        <v>1171</v>
      </c>
      <c r="I148" s="598" t="s">
        <v>1669</v>
      </c>
      <c r="J148" s="1081" t="s">
        <v>748</v>
      </c>
      <c r="K148" s="1071">
        <v>24554</v>
      </c>
      <c r="L148" s="559"/>
      <c r="M148" s="906" t="s">
        <v>1171</v>
      </c>
      <c r="N148" s="598" t="s">
        <v>1669</v>
      </c>
      <c r="O148" s="840" t="s">
        <v>748</v>
      </c>
      <c r="P148" s="1071">
        <v>24554</v>
      </c>
    </row>
    <row r="149" spans="1:16">
      <c r="A149" s="211">
        <v>148</v>
      </c>
      <c r="B149" s="241" t="s">
        <v>1685</v>
      </c>
      <c r="C149" s="213" t="s">
        <v>980</v>
      </c>
      <c r="D149" s="222">
        <v>0</v>
      </c>
      <c r="E149" s="223">
        <v>0</v>
      </c>
      <c r="F149" s="224">
        <v>0</v>
      </c>
      <c r="G149" s="204"/>
      <c r="H149" s="827" t="s">
        <v>1171</v>
      </c>
      <c r="I149" s="562" t="s">
        <v>1791</v>
      </c>
      <c r="J149" s="1070" t="s">
        <v>980</v>
      </c>
      <c r="K149" s="1071">
        <v>0</v>
      </c>
      <c r="L149" s="559"/>
      <c r="M149" s="827" t="s">
        <v>1171</v>
      </c>
      <c r="N149" s="562" t="s">
        <v>1791</v>
      </c>
      <c r="O149" s="563" t="s">
        <v>980</v>
      </c>
      <c r="P149" s="1071">
        <v>0</v>
      </c>
    </row>
    <row r="150" spans="1:16">
      <c r="A150" s="211">
        <v>149</v>
      </c>
      <c r="B150" s="241" t="s">
        <v>1686</v>
      </c>
      <c r="C150" s="213" t="s">
        <v>979</v>
      </c>
      <c r="D150" s="222">
        <v>8438</v>
      </c>
      <c r="E150" s="223">
        <v>8223</v>
      </c>
      <c r="F150" s="224">
        <v>7165</v>
      </c>
      <c r="G150" s="204"/>
      <c r="H150" s="830" t="s">
        <v>1171</v>
      </c>
      <c r="I150" s="524" t="s">
        <v>1803</v>
      </c>
      <c r="J150" s="1074" t="s">
        <v>979</v>
      </c>
      <c r="K150" s="1071">
        <v>7146</v>
      </c>
      <c r="L150" s="559"/>
      <c r="M150" s="830" t="s">
        <v>1171</v>
      </c>
      <c r="N150" s="524" t="s">
        <v>1803</v>
      </c>
      <c r="O150" s="831" t="s">
        <v>979</v>
      </c>
      <c r="P150" s="1071">
        <v>7826</v>
      </c>
    </row>
    <row r="151" spans="1:16">
      <c r="A151" s="215">
        <v>150</v>
      </c>
      <c r="B151" s="242" t="s">
        <v>1688</v>
      </c>
      <c r="C151" s="216" t="s">
        <v>981</v>
      </c>
      <c r="D151" s="225">
        <v>29901</v>
      </c>
      <c r="E151" s="226">
        <v>29308</v>
      </c>
      <c r="F151" s="227">
        <v>39740</v>
      </c>
      <c r="G151" s="204"/>
      <c r="H151" s="830" t="s">
        <v>1171</v>
      </c>
      <c r="I151" s="524" t="s">
        <v>441</v>
      </c>
      <c r="J151" s="1074" t="s">
        <v>981</v>
      </c>
      <c r="K151" s="1083">
        <v>32530</v>
      </c>
      <c r="L151" s="559"/>
      <c r="M151" s="830" t="s">
        <v>1171</v>
      </c>
      <c r="N151" s="524" t="s">
        <v>441</v>
      </c>
      <c r="O151" s="831" t="s">
        <v>981</v>
      </c>
      <c r="P151" s="1083">
        <v>49584</v>
      </c>
    </row>
    <row r="152" spans="1:16">
      <c r="A152" s="211">
        <v>151</v>
      </c>
      <c r="B152" s="241" t="s">
        <v>1691</v>
      </c>
      <c r="C152" s="213" t="s">
        <v>982</v>
      </c>
      <c r="D152" s="222">
        <v>0</v>
      </c>
      <c r="E152" s="223">
        <v>0</v>
      </c>
      <c r="F152" s="224">
        <v>0</v>
      </c>
      <c r="G152" s="204"/>
      <c r="H152" s="827" t="s">
        <v>1172</v>
      </c>
      <c r="I152" s="562" t="s">
        <v>1563</v>
      </c>
      <c r="J152" s="1070" t="s">
        <v>982</v>
      </c>
      <c r="K152" s="1071">
        <v>0</v>
      </c>
      <c r="L152" s="559"/>
      <c r="M152" s="827" t="s">
        <v>1172</v>
      </c>
      <c r="N152" s="562" t="s">
        <v>1563</v>
      </c>
      <c r="O152" s="563" t="s">
        <v>982</v>
      </c>
      <c r="P152" s="1071">
        <v>0</v>
      </c>
    </row>
    <row r="153" spans="1:16">
      <c r="A153" s="211">
        <v>152</v>
      </c>
      <c r="B153" s="241" t="s">
        <v>1692</v>
      </c>
      <c r="C153" s="213" t="s">
        <v>983</v>
      </c>
      <c r="D153" s="222">
        <v>0</v>
      </c>
      <c r="E153" s="223">
        <v>0</v>
      </c>
      <c r="F153" s="224">
        <v>0</v>
      </c>
      <c r="G153" s="204"/>
      <c r="H153" s="827" t="s">
        <v>1172</v>
      </c>
      <c r="I153" s="562" t="s">
        <v>1580</v>
      </c>
      <c r="J153" s="1070" t="s">
        <v>983</v>
      </c>
      <c r="K153" s="1071">
        <v>0</v>
      </c>
      <c r="L153" s="559"/>
      <c r="M153" s="827" t="s">
        <v>1172</v>
      </c>
      <c r="N153" s="562" t="s">
        <v>1580</v>
      </c>
      <c r="O153" s="563" t="s">
        <v>983</v>
      </c>
      <c r="P153" s="1071">
        <v>0</v>
      </c>
    </row>
    <row r="154" spans="1:16">
      <c r="A154" s="211">
        <v>153</v>
      </c>
      <c r="B154" s="241" t="s">
        <v>1693</v>
      </c>
      <c r="C154" s="213" t="s">
        <v>984</v>
      </c>
      <c r="D154" s="222">
        <v>0</v>
      </c>
      <c r="E154" s="223">
        <v>0</v>
      </c>
      <c r="F154" s="224">
        <v>0</v>
      </c>
      <c r="G154" s="204"/>
      <c r="H154" s="829" t="s">
        <v>1172</v>
      </c>
      <c r="I154" s="523" t="s">
        <v>1655</v>
      </c>
      <c r="J154" s="1072" t="s">
        <v>984</v>
      </c>
      <c r="K154" s="1073">
        <v>0</v>
      </c>
      <c r="L154" s="559"/>
      <c r="M154" s="829" t="s">
        <v>1172</v>
      </c>
      <c r="N154" s="523" t="s">
        <v>1655</v>
      </c>
      <c r="O154" s="828" t="s">
        <v>984</v>
      </c>
      <c r="P154" s="1073">
        <v>0</v>
      </c>
    </row>
    <row r="155" spans="1:16">
      <c r="A155" s="211">
        <v>154</v>
      </c>
      <c r="B155" s="241" t="s">
        <v>1696</v>
      </c>
      <c r="C155" s="213" t="s">
        <v>985</v>
      </c>
      <c r="D155" s="222">
        <v>0</v>
      </c>
      <c r="E155" s="223">
        <v>2191</v>
      </c>
      <c r="F155" s="224">
        <v>4932</v>
      </c>
      <c r="G155" s="204"/>
      <c r="H155" s="827" t="s">
        <v>1172</v>
      </c>
      <c r="I155" s="562" t="s">
        <v>1669</v>
      </c>
      <c r="J155" s="1070" t="s">
        <v>985</v>
      </c>
      <c r="K155" s="1071">
        <v>5726</v>
      </c>
      <c r="L155" s="559"/>
      <c r="M155" s="827" t="s">
        <v>1172</v>
      </c>
      <c r="N155" s="562" t="s">
        <v>1669</v>
      </c>
      <c r="O155" s="563" t="s">
        <v>985</v>
      </c>
      <c r="P155" s="1071">
        <v>5563</v>
      </c>
    </row>
    <row r="156" spans="1:16">
      <c r="A156" s="211">
        <v>155</v>
      </c>
      <c r="B156" s="241" t="s">
        <v>1697</v>
      </c>
      <c r="C156" s="213" t="s">
        <v>986</v>
      </c>
      <c r="D156" s="222">
        <v>0</v>
      </c>
      <c r="E156" s="223">
        <v>269</v>
      </c>
      <c r="F156" s="224">
        <v>667</v>
      </c>
      <c r="G156" s="204"/>
      <c r="H156" s="827" t="s">
        <v>1172</v>
      </c>
      <c r="I156" s="562" t="s">
        <v>1672</v>
      </c>
      <c r="J156" s="1070" t="s">
        <v>986</v>
      </c>
      <c r="K156" s="1071">
        <v>844</v>
      </c>
      <c r="L156" s="559"/>
      <c r="M156" s="827" t="s">
        <v>1172</v>
      </c>
      <c r="N156" s="562" t="s">
        <v>1672</v>
      </c>
      <c r="O156" s="563" t="s">
        <v>986</v>
      </c>
      <c r="P156" s="1071">
        <v>743</v>
      </c>
    </row>
    <row r="157" spans="1:16">
      <c r="A157" s="211">
        <v>156</v>
      </c>
      <c r="B157" s="241" t="s">
        <v>1698</v>
      </c>
      <c r="C157" s="213" t="s">
        <v>987</v>
      </c>
      <c r="D157" s="222">
        <v>0</v>
      </c>
      <c r="E157" s="223">
        <v>0</v>
      </c>
      <c r="F157" s="224">
        <v>0</v>
      </c>
      <c r="G157" s="204"/>
      <c r="H157" s="827" t="s">
        <v>1172</v>
      </c>
      <c r="I157" s="562" t="s">
        <v>1690</v>
      </c>
      <c r="J157" s="1070" t="s">
        <v>987</v>
      </c>
      <c r="K157" s="1071">
        <v>0</v>
      </c>
      <c r="L157" s="559"/>
      <c r="M157" s="827" t="s">
        <v>1172</v>
      </c>
      <c r="N157" s="562" t="s">
        <v>1690</v>
      </c>
      <c r="O157" s="563" t="s">
        <v>987</v>
      </c>
      <c r="P157" s="1071">
        <v>0</v>
      </c>
    </row>
    <row r="158" spans="1:16">
      <c r="A158" s="211">
        <v>157</v>
      </c>
      <c r="B158" s="241" t="s">
        <v>1699</v>
      </c>
      <c r="C158" s="213" t="s">
        <v>988</v>
      </c>
      <c r="D158" s="222">
        <v>0</v>
      </c>
      <c r="E158" s="223">
        <v>0</v>
      </c>
      <c r="F158" s="224">
        <v>0</v>
      </c>
      <c r="G158" s="204"/>
      <c r="H158" s="830" t="s">
        <v>1172</v>
      </c>
      <c r="I158" s="524" t="s">
        <v>1773</v>
      </c>
      <c r="J158" s="1074" t="s">
        <v>988</v>
      </c>
      <c r="K158" s="1075">
        <v>0</v>
      </c>
      <c r="L158" s="559"/>
      <c r="M158" s="830" t="s">
        <v>1172</v>
      </c>
      <c r="N158" s="524" t="s">
        <v>1773</v>
      </c>
      <c r="O158" s="831" t="s">
        <v>988</v>
      </c>
      <c r="P158" s="1075">
        <v>0</v>
      </c>
    </row>
    <row r="159" spans="1:16">
      <c r="A159" s="207">
        <v>158</v>
      </c>
      <c r="B159" s="240" t="s">
        <v>1703</v>
      </c>
      <c r="C159" s="209" t="s">
        <v>989</v>
      </c>
      <c r="D159" s="219">
        <v>0</v>
      </c>
      <c r="E159" s="220">
        <v>0</v>
      </c>
      <c r="F159" s="221">
        <v>0</v>
      </c>
      <c r="G159" s="204"/>
      <c r="H159" s="827" t="s">
        <v>4090</v>
      </c>
      <c r="I159" s="530" t="s">
        <v>1563</v>
      </c>
      <c r="J159" s="1070" t="s">
        <v>989</v>
      </c>
      <c r="K159" s="1071">
        <v>0</v>
      </c>
      <c r="L159" s="559"/>
      <c r="M159" s="827" t="s">
        <v>4090</v>
      </c>
      <c r="N159" s="530" t="s">
        <v>1563</v>
      </c>
      <c r="O159" s="563" t="s">
        <v>4293</v>
      </c>
      <c r="P159" s="1071">
        <v>0</v>
      </c>
    </row>
    <row r="160" spans="1:16">
      <c r="A160" s="211">
        <v>159</v>
      </c>
      <c r="B160" s="241" t="s">
        <v>1704</v>
      </c>
      <c r="C160" s="213" t="s">
        <v>990</v>
      </c>
      <c r="D160" s="222">
        <v>47224</v>
      </c>
      <c r="E160" s="223">
        <v>13477</v>
      </c>
      <c r="F160" s="224">
        <v>17641</v>
      </c>
      <c r="G160" s="204"/>
      <c r="H160" s="827" t="s">
        <v>1177</v>
      </c>
      <c r="I160" s="530" t="s">
        <v>1580</v>
      </c>
      <c r="J160" s="1070" t="s">
        <v>990</v>
      </c>
      <c r="K160" s="1071">
        <v>19865</v>
      </c>
      <c r="L160" s="559"/>
      <c r="M160" s="827" t="s">
        <v>1177</v>
      </c>
      <c r="N160" s="530" t="s">
        <v>1580</v>
      </c>
      <c r="O160" s="563" t="s">
        <v>990</v>
      </c>
      <c r="P160" s="1071">
        <v>20729</v>
      </c>
    </row>
    <row r="161" spans="1:16">
      <c r="A161" s="211">
        <v>160</v>
      </c>
      <c r="B161" s="241" t="s">
        <v>1705</v>
      </c>
      <c r="C161" s="213" t="s">
        <v>991</v>
      </c>
      <c r="D161" s="222">
        <v>26076</v>
      </c>
      <c r="E161" s="223">
        <v>29797</v>
      </c>
      <c r="F161" s="224">
        <v>0</v>
      </c>
      <c r="G161" s="204"/>
      <c r="H161" s="827" t="s">
        <v>1177</v>
      </c>
      <c r="I161" s="530" t="s">
        <v>1585</v>
      </c>
      <c r="J161" s="1070" t="s">
        <v>991</v>
      </c>
      <c r="K161" s="1071">
        <v>42083</v>
      </c>
      <c r="L161" s="559"/>
      <c r="M161" s="827" t="s">
        <v>1177</v>
      </c>
      <c r="N161" s="530" t="s">
        <v>1585</v>
      </c>
      <c r="O161" s="563" t="s">
        <v>991</v>
      </c>
      <c r="P161" s="1071">
        <v>56674</v>
      </c>
    </row>
    <row r="162" spans="1:16">
      <c r="A162" s="211">
        <v>161</v>
      </c>
      <c r="B162" s="241" t="s">
        <v>1706</v>
      </c>
      <c r="C162" s="213" t="s">
        <v>992</v>
      </c>
      <c r="D162" s="222">
        <v>0</v>
      </c>
      <c r="E162" s="223">
        <v>0</v>
      </c>
      <c r="F162" s="224">
        <v>0</v>
      </c>
      <c r="G162" s="204"/>
      <c r="H162" s="827" t="s">
        <v>1177</v>
      </c>
      <c r="I162" s="530" t="s">
        <v>1588</v>
      </c>
      <c r="J162" s="1070" t="s">
        <v>992</v>
      </c>
      <c r="K162" s="1071">
        <v>0</v>
      </c>
      <c r="L162" s="559"/>
      <c r="M162" s="827" t="s">
        <v>1177</v>
      </c>
      <c r="N162" s="530" t="s">
        <v>1588</v>
      </c>
      <c r="O162" s="563" t="s">
        <v>992</v>
      </c>
      <c r="P162" s="1071">
        <v>0</v>
      </c>
    </row>
    <row r="163" spans="1:16">
      <c r="A163" s="211">
        <v>162</v>
      </c>
      <c r="B163" s="241" t="s">
        <v>1707</v>
      </c>
      <c r="C163" s="213" t="s">
        <v>993</v>
      </c>
      <c r="D163" s="222">
        <v>0</v>
      </c>
      <c r="E163" s="223">
        <v>0</v>
      </c>
      <c r="F163" s="224">
        <v>0</v>
      </c>
      <c r="G163" s="204"/>
      <c r="H163" s="827" t="s">
        <v>1177</v>
      </c>
      <c r="I163" s="530" t="s">
        <v>1611</v>
      </c>
      <c r="J163" s="1070" t="s">
        <v>993</v>
      </c>
      <c r="K163" s="1071">
        <v>0</v>
      </c>
      <c r="L163" s="559"/>
      <c r="M163" s="827" t="s">
        <v>1177</v>
      </c>
      <c r="N163" s="530" t="s">
        <v>1611</v>
      </c>
      <c r="O163" s="563" t="s">
        <v>993</v>
      </c>
      <c r="P163" s="1071">
        <v>0</v>
      </c>
    </row>
    <row r="164" spans="1:16">
      <c r="A164" s="211">
        <v>163</v>
      </c>
      <c r="B164" s="241" t="s">
        <v>1708</v>
      </c>
      <c r="C164" s="213" t="s">
        <v>994</v>
      </c>
      <c r="D164" s="222">
        <v>0</v>
      </c>
      <c r="E164" s="223">
        <v>0</v>
      </c>
      <c r="F164" s="224">
        <v>0</v>
      </c>
      <c r="G164" s="204"/>
      <c r="H164" s="827" t="s">
        <v>1177</v>
      </c>
      <c r="I164" s="530" t="s">
        <v>1623</v>
      </c>
      <c r="J164" s="1070" t="s">
        <v>994</v>
      </c>
      <c r="K164" s="1071">
        <v>0</v>
      </c>
      <c r="L164" s="559"/>
      <c r="M164" s="827" t="s">
        <v>1177</v>
      </c>
      <c r="N164" s="530" t="s">
        <v>1623</v>
      </c>
      <c r="O164" s="563" t="s">
        <v>994</v>
      </c>
      <c r="P164" s="1071">
        <v>0</v>
      </c>
    </row>
    <row r="165" spans="1:16">
      <c r="A165" s="211">
        <v>164</v>
      </c>
      <c r="B165" s="241" t="s">
        <v>1709</v>
      </c>
      <c r="C165" s="213" t="s">
        <v>995</v>
      </c>
      <c r="D165" s="222">
        <v>147574</v>
      </c>
      <c r="E165" s="223">
        <v>123795</v>
      </c>
      <c r="F165" s="224">
        <v>95490</v>
      </c>
      <c r="G165" s="204"/>
      <c r="H165" s="829" t="s">
        <v>1177</v>
      </c>
      <c r="I165" s="532" t="s">
        <v>1655</v>
      </c>
      <c r="J165" s="1072" t="s">
        <v>995</v>
      </c>
      <c r="K165" s="1073">
        <v>49533</v>
      </c>
      <c r="L165" s="559"/>
      <c r="M165" s="829" t="s">
        <v>1177</v>
      </c>
      <c r="N165" s="532" t="s">
        <v>1655</v>
      </c>
      <c r="O165" s="828" t="s">
        <v>995</v>
      </c>
      <c r="P165" s="1073">
        <v>89093</v>
      </c>
    </row>
    <row r="166" spans="1:16">
      <c r="A166" s="211">
        <v>165</v>
      </c>
      <c r="B166" s="241" t="s">
        <v>1712</v>
      </c>
      <c r="C166" s="213" t="s">
        <v>996</v>
      </c>
      <c r="D166" s="222">
        <v>0</v>
      </c>
      <c r="E166" s="223">
        <v>0</v>
      </c>
      <c r="F166" s="224">
        <v>0</v>
      </c>
      <c r="G166" s="204"/>
      <c r="H166" s="827" t="s">
        <v>1177</v>
      </c>
      <c r="I166" s="562" t="s">
        <v>1669</v>
      </c>
      <c r="J166" s="1070" t="s">
        <v>996</v>
      </c>
      <c r="K166" s="1071">
        <v>0</v>
      </c>
      <c r="L166" s="559"/>
      <c r="M166" s="827" t="s">
        <v>1177</v>
      </c>
      <c r="N166" s="530" t="s">
        <v>4093</v>
      </c>
      <c r="O166" s="563" t="s">
        <v>2513</v>
      </c>
      <c r="P166" s="1071">
        <v>2671</v>
      </c>
    </row>
    <row r="167" spans="1:16">
      <c r="A167" s="211">
        <v>166</v>
      </c>
      <c r="B167" s="241" t="s">
        <v>1713</v>
      </c>
      <c r="C167" s="213" t="s">
        <v>997</v>
      </c>
      <c r="D167" s="222">
        <v>0</v>
      </c>
      <c r="E167" s="223">
        <v>0</v>
      </c>
      <c r="F167" s="224">
        <v>0</v>
      </c>
      <c r="G167" s="204"/>
      <c r="H167" s="827" t="s">
        <v>1177</v>
      </c>
      <c r="I167" s="562" t="s">
        <v>1672</v>
      </c>
      <c r="J167" s="1070" t="s">
        <v>997</v>
      </c>
      <c r="K167" s="1071">
        <v>0</v>
      </c>
      <c r="L167" s="559"/>
      <c r="M167" s="827" t="s">
        <v>1177</v>
      </c>
      <c r="N167" s="562" t="s">
        <v>4294</v>
      </c>
      <c r="O167" s="563" t="s">
        <v>996</v>
      </c>
      <c r="P167" s="1071">
        <v>0</v>
      </c>
    </row>
    <row r="168" spans="1:16">
      <c r="A168" s="211">
        <v>167</v>
      </c>
      <c r="B168" s="241" t="s">
        <v>1714</v>
      </c>
      <c r="C168" s="213" t="s">
        <v>998</v>
      </c>
      <c r="D168" s="222">
        <v>0</v>
      </c>
      <c r="E168" s="223">
        <v>0</v>
      </c>
      <c r="F168" s="224">
        <v>0</v>
      </c>
      <c r="G168" s="204"/>
      <c r="H168" s="827" t="s">
        <v>1177</v>
      </c>
      <c r="I168" s="562" t="s">
        <v>1690</v>
      </c>
      <c r="J168" s="1070" t="s">
        <v>998</v>
      </c>
      <c r="K168" s="1071">
        <v>0</v>
      </c>
      <c r="L168" s="559"/>
      <c r="M168" s="827" t="s">
        <v>1177</v>
      </c>
      <c r="N168" s="562" t="s">
        <v>4295</v>
      </c>
      <c r="O168" s="563" t="s">
        <v>997</v>
      </c>
      <c r="P168" s="1071">
        <v>0</v>
      </c>
    </row>
    <row r="169" spans="1:16">
      <c r="A169" s="211">
        <v>168</v>
      </c>
      <c r="B169" s="241" t="s">
        <v>1715</v>
      </c>
      <c r="C169" s="213" t="s">
        <v>999</v>
      </c>
      <c r="D169" s="222">
        <v>0</v>
      </c>
      <c r="E169" s="223">
        <v>0</v>
      </c>
      <c r="F169" s="224">
        <v>0</v>
      </c>
      <c r="G169" s="204"/>
      <c r="H169" s="827" t="s">
        <v>1177</v>
      </c>
      <c r="I169" s="562" t="s">
        <v>1702</v>
      </c>
      <c r="J169" s="1070" t="s">
        <v>999</v>
      </c>
      <c r="K169" s="1071">
        <v>0</v>
      </c>
      <c r="L169" s="559"/>
      <c r="M169" s="827" t="s">
        <v>1177</v>
      </c>
      <c r="N169" s="562" t="s">
        <v>4296</v>
      </c>
      <c r="O169" s="563" t="s">
        <v>4297</v>
      </c>
      <c r="P169" s="1071">
        <v>0</v>
      </c>
    </row>
    <row r="170" spans="1:16">
      <c r="A170" s="215">
        <v>169</v>
      </c>
      <c r="B170" s="242" t="s">
        <v>1716</v>
      </c>
      <c r="C170" s="216" t="s">
        <v>1000</v>
      </c>
      <c r="D170" s="225">
        <v>9027</v>
      </c>
      <c r="E170" s="226">
        <v>9165</v>
      </c>
      <c r="F170" s="227">
        <v>7981</v>
      </c>
      <c r="G170" s="204"/>
      <c r="H170" s="827" t="s">
        <v>1177</v>
      </c>
      <c r="I170" s="562" t="s">
        <v>1773</v>
      </c>
      <c r="J170" s="1072" t="s">
        <v>1000</v>
      </c>
      <c r="K170" s="1073">
        <v>4089</v>
      </c>
      <c r="L170" s="559"/>
      <c r="M170" s="827" t="s">
        <v>1177</v>
      </c>
      <c r="N170" s="562" t="s">
        <v>4298</v>
      </c>
      <c r="O170" s="563" t="s">
        <v>999</v>
      </c>
      <c r="P170" s="1071">
        <v>0</v>
      </c>
    </row>
    <row r="171" spans="1:16">
      <c r="A171" s="236"/>
      <c r="B171" s="217"/>
      <c r="C171" s="236"/>
      <c r="D171" s="1230"/>
      <c r="E171" s="1230"/>
      <c r="F171" s="1230"/>
      <c r="G171" s="204"/>
      <c r="H171" s="841" t="s">
        <v>1177</v>
      </c>
      <c r="I171" s="536" t="s">
        <v>4048</v>
      </c>
      <c r="J171" s="1080" t="s">
        <v>2513</v>
      </c>
      <c r="K171" s="1075">
        <v>2482</v>
      </c>
      <c r="L171" s="559"/>
      <c r="M171" s="827" t="s">
        <v>1177</v>
      </c>
      <c r="N171" s="562" t="s">
        <v>1773</v>
      </c>
      <c r="O171" s="828" t="s">
        <v>1000</v>
      </c>
      <c r="P171" s="1073">
        <v>7781</v>
      </c>
    </row>
    <row r="172" spans="1:16">
      <c r="A172" s="211">
        <v>170</v>
      </c>
      <c r="B172" s="241" t="s">
        <v>1718</v>
      </c>
      <c r="C172" s="213" t="s">
        <v>1001</v>
      </c>
      <c r="D172" s="222">
        <v>1552</v>
      </c>
      <c r="E172" s="223">
        <v>1145</v>
      </c>
      <c r="F172" s="224">
        <v>2402</v>
      </c>
      <c r="G172" s="204"/>
      <c r="H172" s="906" t="s">
        <v>4091</v>
      </c>
      <c r="I172" s="598" t="s">
        <v>1563</v>
      </c>
      <c r="J172" s="1081" t="s">
        <v>1001</v>
      </c>
      <c r="K172" s="1083">
        <v>1159</v>
      </c>
      <c r="L172" s="559"/>
      <c r="M172" s="906" t="s">
        <v>4091</v>
      </c>
      <c r="N172" s="598" t="s">
        <v>1563</v>
      </c>
      <c r="O172" s="840" t="s">
        <v>1001</v>
      </c>
      <c r="P172" s="1083">
        <v>7203</v>
      </c>
    </row>
    <row r="173" spans="1:16">
      <c r="A173" s="207">
        <v>171</v>
      </c>
      <c r="B173" s="240" t="s">
        <v>1720</v>
      </c>
      <c r="C173" s="209" t="s">
        <v>1002</v>
      </c>
      <c r="D173" s="219">
        <v>1843</v>
      </c>
      <c r="E173" s="220">
        <v>1367</v>
      </c>
      <c r="F173" s="221">
        <v>2873</v>
      </c>
      <c r="G173" s="204"/>
      <c r="H173" s="834" t="s">
        <v>4092</v>
      </c>
      <c r="I173" s="526" t="s">
        <v>1563</v>
      </c>
      <c r="J173" s="1076" t="s">
        <v>1002</v>
      </c>
      <c r="K173" s="1086">
        <v>1120</v>
      </c>
      <c r="L173" s="559"/>
      <c r="M173" s="834" t="s">
        <v>4092</v>
      </c>
      <c r="N173" s="526" t="s">
        <v>1563</v>
      </c>
      <c r="O173" s="835" t="s">
        <v>1002</v>
      </c>
      <c r="P173" s="1073">
        <v>165</v>
      </c>
    </row>
    <row r="174" spans="1:16">
      <c r="A174" s="211">
        <v>172</v>
      </c>
      <c r="B174" s="241" t="s">
        <v>1722</v>
      </c>
      <c r="C174" s="213" t="s">
        <v>1003</v>
      </c>
      <c r="D174" s="222">
        <v>33290</v>
      </c>
      <c r="E174" s="223">
        <v>31409</v>
      </c>
      <c r="F174" s="224">
        <v>40416</v>
      </c>
      <c r="G174" s="204"/>
      <c r="H174" s="841" t="s">
        <v>4092</v>
      </c>
      <c r="I174" s="529" t="s">
        <v>4093</v>
      </c>
      <c r="J174" s="1080" t="s">
        <v>1004</v>
      </c>
      <c r="K174" s="1075">
        <v>483</v>
      </c>
      <c r="L174" s="559"/>
      <c r="M174" s="841" t="s">
        <v>4092</v>
      </c>
      <c r="N174" s="529" t="s">
        <v>4093</v>
      </c>
      <c r="O174" s="842" t="s">
        <v>1004</v>
      </c>
      <c r="P174" s="1075">
        <v>5595</v>
      </c>
    </row>
    <row r="175" spans="1:16">
      <c r="A175" s="211">
        <v>173</v>
      </c>
      <c r="B175" s="241" t="s">
        <v>1724</v>
      </c>
      <c r="C175" s="213" t="s">
        <v>1004</v>
      </c>
      <c r="D175" s="222">
        <v>4766</v>
      </c>
      <c r="E175" s="223">
        <v>6543</v>
      </c>
      <c r="F175" s="224">
        <v>5261</v>
      </c>
      <c r="G175" s="204"/>
      <c r="H175" s="1084"/>
      <c r="I175" s="1084"/>
      <c r="J175" s="1084"/>
      <c r="K175" s="1084"/>
      <c r="L175" s="204"/>
      <c r="M175" s="1084"/>
      <c r="N175" s="1084"/>
      <c r="O175" s="1084"/>
      <c r="P175" s="1084"/>
    </row>
    <row r="176" spans="1:16">
      <c r="A176" s="211">
        <v>174</v>
      </c>
      <c r="B176" s="241" t="s">
        <v>1726</v>
      </c>
      <c r="C176" s="570" t="s">
        <v>1005</v>
      </c>
      <c r="D176" s="222">
        <v>8021</v>
      </c>
      <c r="E176" s="223">
        <v>7617</v>
      </c>
      <c r="F176" s="224">
        <v>5801</v>
      </c>
      <c r="G176" s="204"/>
      <c r="H176" s="1084"/>
      <c r="I176" s="1084"/>
      <c r="J176" s="1084"/>
      <c r="K176" s="1084"/>
      <c r="L176" s="204"/>
      <c r="M176" s="1084"/>
      <c r="N176" s="1084"/>
      <c r="O176" s="1084"/>
      <c r="P176" s="1084"/>
    </row>
    <row r="177" spans="1:16">
      <c r="A177" s="215">
        <v>175</v>
      </c>
      <c r="B177" s="242" t="s">
        <v>1728</v>
      </c>
      <c r="C177" s="216" t="s">
        <v>1006</v>
      </c>
      <c r="D177" s="225">
        <v>43630</v>
      </c>
      <c r="E177" s="226">
        <v>48146</v>
      </c>
      <c r="F177" s="227">
        <v>43326</v>
      </c>
      <c r="G177" s="204"/>
      <c r="H177" s="906" t="s">
        <v>2516</v>
      </c>
      <c r="I177" s="598" t="s">
        <v>441</v>
      </c>
      <c r="J177" s="1081" t="s">
        <v>1006</v>
      </c>
      <c r="K177" s="1083">
        <v>65435</v>
      </c>
      <c r="L177" s="559"/>
      <c r="M177" s="906" t="s">
        <v>4092</v>
      </c>
      <c r="N177" s="598" t="s">
        <v>441</v>
      </c>
      <c r="O177" s="840" t="s">
        <v>1006</v>
      </c>
      <c r="P177" s="1083">
        <v>78951</v>
      </c>
    </row>
    <row r="178" spans="1:16">
      <c r="A178" s="211">
        <v>176</v>
      </c>
      <c r="B178" s="241" t="s">
        <v>1730</v>
      </c>
      <c r="C178" s="213" t="s">
        <v>1007</v>
      </c>
      <c r="D178" s="222">
        <v>27454</v>
      </c>
      <c r="E178" s="223">
        <v>26109</v>
      </c>
      <c r="F178" s="224">
        <v>17483</v>
      </c>
      <c r="G178" s="204"/>
      <c r="H178" s="834" t="s">
        <v>2518</v>
      </c>
      <c r="I178" s="526" t="s">
        <v>1563</v>
      </c>
      <c r="J178" s="1076" t="s">
        <v>1007</v>
      </c>
      <c r="K178" s="1077">
        <v>20967</v>
      </c>
      <c r="L178" s="559"/>
      <c r="M178" s="834" t="s">
        <v>4094</v>
      </c>
      <c r="N178" s="526" t="s">
        <v>1563</v>
      </c>
      <c r="O178" s="835" t="s">
        <v>1007</v>
      </c>
      <c r="P178" s="1077">
        <v>15785</v>
      </c>
    </row>
    <row r="179" spans="1:16">
      <c r="A179" s="211">
        <v>177</v>
      </c>
      <c r="B179" s="241" t="s">
        <v>1734</v>
      </c>
      <c r="C179" s="213" t="s">
        <v>1008</v>
      </c>
      <c r="D179" s="222">
        <v>0</v>
      </c>
      <c r="E179" s="223">
        <v>0</v>
      </c>
      <c r="F179" s="224">
        <v>0</v>
      </c>
      <c r="G179" s="204"/>
      <c r="H179" s="827" t="s">
        <v>2518</v>
      </c>
      <c r="I179" s="562" t="s">
        <v>1669</v>
      </c>
      <c r="J179" s="1070" t="s">
        <v>1008</v>
      </c>
      <c r="K179" s="1071">
        <v>0</v>
      </c>
      <c r="L179" s="559"/>
      <c r="M179" s="827" t="s">
        <v>4094</v>
      </c>
      <c r="N179" s="562" t="s">
        <v>1669</v>
      </c>
      <c r="O179" s="563" t="s">
        <v>1008</v>
      </c>
      <c r="P179" s="1071">
        <v>0</v>
      </c>
    </row>
    <row r="180" spans="1:16">
      <c r="A180" s="211">
        <v>178</v>
      </c>
      <c r="B180" s="241" t="s">
        <v>1735</v>
      </c>
      <c r="C180" s="213" t="s">
        <v>1009</v>
      </c>
      <c r="D180" s="222">
        <v>0</v>
      </c>
      <c r="E180" s="223">
        <v>0</v>
      </c>
      <c r="F180" s="224">
        <v>0</v>
      </c>
      <c r="G180" s="204"/>
      <c r="H180" s="827" t="s">
        <v>1179</v>
      </c>
      <c r="I180" s="562" t="s">
        <v>1672</v>
      </c>
      <c r="J180" s="1070" t="s">
        <v>1009</v>
      </c>
      <c r="K180" s="1071">
        <v>0</v>
      </c>
      <c r="L180" s="559"/>
      <c r="M180" s="827" t="s">
        <v>1179</v>
      </c>
      <c r="N180" s="562" t="s">
        <v>1672</v>
      </c>
      <c r="O180" s="563" t="s">
        <v>1009</v>
      </c>
      <c r="P180" s="1071">
        <v>0</v>
      </c>
    </row>
    <row r="181" spans="1:16">
      <c r="A181" s="211">
        <v>179</v>
      </c>
      <c r="B181" s="241" t="s">
        <v>1736</v>
      </c>
      <c r="C181" s="213" t="s">
        <v>1010</v>
      </c>
      <c r="D181" s="222">
        <v>8062</v>
      </c>
      <c r="E181" s="223">
        <v>14986</v>
      </c>
      <c r="F181" s="224">
        <v>14290</v>
      </c>
      <c r="G181" s="204"/>
      <c r="H181" s="827" t="s">
        <v>1179</v>
      </c>
      <c r="I181" s="562" t="s">
        <v>1690</v>
      </c>
      <c r="J181" s="1070" t="s">
        <v>1010</v>
      </c>
      <c r="K181" s="1071">
        <v>12951</v>
      </c>
      <c r="L181" s="559"/>
      <c r="M181" s="827" t="s">
        <v>1179</v>
      </c>
      <c r="N181" s="562" t="s">
        <v>1690</v>
      </c>
      <c r="O181" s="563" t="s">
        <v>1010</v>
      </c>
      <c r="P181" s="1071">
        <v>14112</v>
      </c>
    </row>
    <row r="182" spans="1:16">
      <c r="A182" s="211">
        <v>180</v>
      </c>
      <c r="B182" s="241" t="s">
        <v>1737</v>
      </c>
      <c r="C182" s="213" t="s">
        <v>1011</v>
      </c>
      <c r="D182" s="222">
        <v>1</v>
      </c>
      <c r="E182" s="223">
        <v>0</v>
      </c>
      <c r="F182" s="224">
        <v>0</v>
      </c>
      <c r="G182" s="204"/>
      <c r="H182" s="827" t="s">
        <v>1179</v>
      </c>
      <c r="I182" s="562" t="s">
        <v>1702</v>
      </c>
      <c r="J182" s="1070" t="s">
        <v>1011</v>
      </c>
      <c r="K182" s="1071">
        <v>0</v>
      </c>
      <c r="L182" s="559"/>
      <c r="M182" s="827" t="s">
        <v>1179</v>
      </c>
      <c r="N182" s="562" t="s">
        <v>1702</v>
      </c>
      <c r="O182" s="563" t="s">
        <v>1011</v>
      </c>
      <c r="P182" s="1071">
        <v>0</v>
      </c>
    </row>
    <row r="183" spans="1:16">
      <c r="A183" s="211">
        <v>181</v>
      </c>
      <c r="B183" s="241" t="s">
        <v>1738</v>
      </c>
      <c r="C183" s="213" t="s">
        <v>1012</v>
      </c>
      <c r="D183" s="222">
        <v>13628</v>
      </c>
      <c r="E183" s="223">
        <v>29158</v>
      </c>
      <c r="F183" s="224">
        <v>28708</v>
      </c>
      <c r="G183" s="204"/>
      <c r="H183" s="829" t="s">
        <v>1179</v>
      </c>
      <c r="I183" s="523" t="s">
        <v>1731</v>
      </c>
      <c r="J183" s="1072" t="s">
        <v>1012</v>
      </c>
      <c r="K183" s="1071">
        <v>34366</v>
      </c>
      <c r="L183" s="559"/>
      <c r="M183" s="829" t="s">
        <v>1179</v>
      </c>
      <c r="N183" s="523" t="s">
        <v>1731</v>
      </c>
      <c r="O183" s="828" t="s">
        <v>1012</v>
      </c>
      <c r="P183" s="1071">
        <v>40527</v>
      </c>
    </row>
    <row r="184" spans="1:16">
      <c r="A184" s="211">
        <v>182</v>
      </c>
      <c r="B184" s="241" t="s">
        <v>1740</v>
      </c>
      <c r="C184" s="213" t="s">
        <v>1013</v>
      </c>
      <c r="D184" s="222">
        <v>1675</v>
      </c>
      <c r="E184" s="223">
        <v>81</v>
      </c>
      <c r="F184" s="224">
        <v>18</v>
      </c>
      <c r="G184" s="204"/>
      <c r="H184" s="836" t="s">
        <v>1179</v>
      </c>
      <c r="I184" s="527" t="s">
        <v>1791</v>
      </c>
      <c r="J184" s="1078" t="s">
        <v>1013</v>
      </c>
      <c r="K184" s="1079">
        <v>18</v>
      </c>
      <c r="L184" s="559"/>
      <c r="M184" s="836" t="s">
        <v>1179</v>
      </c>
      <c r="N184" s="527" t="s">
        <v>1791</v>
      </c>
      <c r="O184" s="837" t="s">
        <v>1013</v>
      </c>
      <c r="P184" s="1079">
        <v>1</v>
      </c>
    </row>
    <row r="185" spans="1:16">
      <c r="A185" s="211">
        <v>183</v>
      </c>
      <c r="B185" s="241" t="s">
        <v>1742</v>
      </c>
      <c r="C185" s="213" t="s">
        <v>1014</v>
      </c>
      <c r="D185" s="222">
        <v>32814</v>
      </c>
      <c r="E185" s="223">
        <v>33069</v>
      </c>
      <c r="F185" s="224">
        <v>36248</v>
      </c>
      <c r="G185" s="204"/>
      <c r="H185" s="830" t="s">
        <v>1179</v>
      </c>
      <c r="I185" s="524" t="s">
        <v>441</v>
      </c>
      <c r="J185" s="1080" t="s">
        <v>1014</v>
      </c>
      <c r="K185" s="1075">
        <v>32369</v>
      </c>
      <c r="L185" s="559"/>
      <c r="M185" s="830" t="s">
        <v>1179</v>
      </c>
      <c r="N185" s="524" t="s">
        <v>441</v>
      </c>
      <c r="O185" s="842" t="s">
        <v>1014</v>
      </c>
      <c r="P185" s="1075">
        <v>27282</v>
      </c>
    </row>
    <row r="186" spans="1:16">
      <c r="A186" s="207">
        <v>184</v>
      </c>
      <c r="B186" s="240" t="s">
        <v>1744</v>
      </c>
      <c r="C186" s="209" t="s">
        <v>1015</v>
      </c>
      <c r="D186" s="219">
        <v>15282</v>
      </c>
      <c r="E186" s="220">
        <v>14208</v>
      </c>
      <c r="F186" s="221">
        <v>13229</v>
      </c>
      <c r="G186" s="204"/>
      <c r="H186" s="834" t="s">
        <v>2520</v>
      </c>
      <c r="I186" s="534" t="s">
        <v>1563</v>
      </c>
      <c r="J186" s="1076" t="s">
        <v>2521</v>
      </c>
      <c r="K186" s="1086">
        <v>15390</v>
      </c>
      <c r="L186" s="559"/>
      <c r="M186" s="827" t="s">
        <v>4299</v>
      </c>
      <c r="N186" s="530" t="s">
        <v>1563</v>
      </c>
      <c r="O186" s="563" t="s">
        <v>4300</v>
      </c>
      <c r="P186" s="1071">
        <v>28154</v>
      </c>
    </row>
    <row r="187" spans="1:16">
      <c r="A187" s="215">
        <v>185</v>
      </c>
      <c r="B187" s="242" t="s">
        <v>1747</v>
      </c>
      <c r="C187" s="216" t="s">
        <v>1016</v>
      </c>
      <c r="D187" s="225">
        <v>22361</v>
      </c>
      <c r="E187" s="226">
        <v>24590</v>
      </c>
      <c r="F187" s="227">
        <v>20339</v>
      </c>
      <c r="G187" s="204"/>
      <c r="H187" s="830" t="s">
        <v>2520</v>
      </c>
      <c r="I187" s="531" t="s">
        <v>4025</v>
      </c>
      <c r="J187" s="1074" t="s">
        <v>4095</v>
      </c>
      <c r="K187" s="1075">
        <v>29129</v>
      </c>
      <c r="L187" s="559"/>
      <c r="M187" s="830" t="s">
        <v>4299</v>
      </c>
      <c r="N187" s="531" t="s">
        <v>4038</v>
      </c>
      <c r="O187" s="831" t="s">
        <v>4095</v>
      </c>
      <c r="P187" s="1075">
        <v>52365</v>
      </c>
    </row>
    <row r="188" spans="1:16">
      <c r="A188" s="215">
        <v>186</v>
      </c>
      <c r="B188" s="242" t="s">
        <v>1749</v>
      </c>
      <c r="C188" s="216" t="s">
        <v>1017</v>
      </c>
      <c r="D188" s="225">
        <v>258060</v>
      </c>
      <c r="E188" s="226">
        <v>351805</v>
      </c>
      <c r="F188" s="227">
        <v>313377</v>
      </c>
      <c r="G188" s="204"/>
      <c r="H188" s="830" t="s">
        <v>4096</v>
      </c>
      <c r="I188" s="524" t="s">
        <v>1563</v>
      </c>
      <c r="J188" s="1074" t="s">
        <v>1017</v>
      </c>
      <c r="K188" s="1075">
        <v>340746</v>
      </c>
      <c r="L188" s="559"/>
      <c r="M188" s="830" t="s">
        <v>4096</v>
      </c>
      <c r="N188" s="524" t="s">
        <v>1563</v>
      </c>
      <c r="O188" s="831" t="s">
        <v>1017</v>
      </c>
      <c r="P188" s="1075">
        <v>284882</v>
      </c>
    </row>
    <row r="189" spans="1:16">
      <c r="A189" s="204"/>
      <c r="B189" s="204"/>
      <c r="C189" s="204"/>
      <c r="D189" s="204"/>
      <c r="E189" s="204"/>
      <c r="F189" s="204"/>
      <c r="G189" s="204"/>
      <c r="H189" s="827" t="s">
        <v>2527</v>
      </c>
      <c r="I189" s="562" t="s">
        <v>2304</v>
      </c>
      <c r="J189" s="1070" t="s">
        <v>4097</v>
      </c>
      <c r="K189" s="1071">
        <v>29670</v>
      </c>
      <c r="L189" s="559"/>
      <c r="M189" s="827" t="s">
        <v>4301</v>
      </c>
      <c r="N189" s="562" t="s">
        <v>4040</v>
      </c>
      <c r="O189" s="563" t="s">
        <v>4302</v>
      </c>
      <c r="P189" s="1071">
        <v>32243</v>
      </c>
    </row>
    <row r="190" spans="1:16">
      <c r="A190" s="207">
        <v>187</v>
      </c>
      <c r="B190" s="240" t="s">
        <v>1755</v>
      </c>
      <c r="C190" s="209" t="s">
        <v>1018</v>
      </c>
      <c r="D190" s="219">
        <v>10320</v>
      </c>
      <c r="E190" s="220">
        <v>9733</v>
      </c>
      <c r="F190" s="221">
        <v>11098</v>
      </c>
      <c r="G190" s="204"/>
      <c r="H190" s="827" t="s">
        <v>2533</v>
      </c>
      <c r="I190" s="562" t="s">
        <v>2321</v>
      </c>
      <c r="J190" s="1070" t="s">
        <v>1018</v>
      </c>
      <c r="K190" s="1071">
        <v>23895</v>
      </c>
      <c r="L190" s="559"/>
      <c r="M190" s="827" t="s">
        <v>2533</v>
      </c>
      <c r="N190" s="562" t="s">
        <v>4024</v>
      </c>
      <c r="O190" s="563" t="s">
        <v>1018</v>
      </c>
      <c r="P190" s="1071">
        <v>23498</v>
      </c>
    </row>
    <row r="191" spans="1:16">
      <c r="A191" s="211">
        <v>188</v>
      </c>
      <c r="B191" s="241" t="s">
        <v>1756</v>
      </c>
      <c r="C191" s="213" t="s">
        <v>1019</v>
      </c>
      <c r="D191" s="222">
        <v>10238</v>
      </c>
      <c r="E191" s="223">
        <v>7036</v>
      </c>
      <c r="F191" s="224">
        <v>12082</v>
      </c>
      <c r="G191" s="204"/>
      <c r="H191" s="829" t="s">
        <v>2533</v>
      </c>
      <c r="I191" s="523" t="s">
        <v>2333</v>
      </c>
      <c r="J191" s="1072" t="s">
        <v>1019</v>
      </c>
      <c r="K191" s="1073">
        <v>7548</v>
      </c>
      <c r="L191" s="559"/>
      <c r="M191" s="827" t="s">
        <v>2533</v>
      </c>
      <c r="N191" s="562" t="s">
        <v>4303</v>
      </c>
      <c r="O191" s="563" t="s">
        <v>3395</v>
      </c>
      <c r="P191" s="1071">
        <v>8835</v>
      </c>
    </row>
    <row r="192" spans="1:16">
      <c r="A192" s="215">
        <v>189</v>
      </c>
      <c r="B192" s="242" t="s">
        <v>1758</v>
      </c>
      <c r="C192" s="216" t="s">
        <v>1020</v>
      </c>
      <c r="D192" s="225">
        <v>74207</v>
      </c>
      <c r="E192" s="226">
        <v>124089</v>
      </c>
      <c r="F192" s="227">
        <v>14174</v>
      </c>
      <c r="G192" s="204"/>
      <c r="H192" s="830" t="s">
        <v>2533</v>
      </c>
      <c r="I192" s="524" t="s">
        <v>1669</v>
      </c>
      <c r="J192" s="1080" t="s">
        <v>1020</v>
      </c>
      <c r="K192" s="1075">
        <v>86033</v>
      </c>
      <c r="L192" s="559"/>
      <c r="M192" s="906" t="s">
        <v>4098</v>
      </c>
      <c r="N192" s="598" t="s">
        <v>4040</v>
      </c>
      <c r="O192" s="840" t="s">
        <v>1020</v>
      </c>
      <c r="P192" s="1083">
        <v>134750</v>
      </c>
    </row>
    <row r="193" spans="1:16">
      <c r="A193" s="211">
        <v>190</v>
      </c>
      <c r="B193" s="241" t="s">
        <v>1760</v>
      </c>
      <c r="C193" s="213" t="s">
        <v>1021</v>
      </c>
      <c r="D193" s="222">
        <v>153860</v>
      </c>
      <c r="E193" s="223">
        <v>99306</v>
      </c>
      <c r="F193" s="224">
        <v>85693</v>
      </c>
      <c r="G193" s="204"/>
      <c r="H193" s="834" t="s">
        <v>4098</v>
      </c>
      <c r="I193" s="526" t="s">
        <v>1563</v>
      </c>
      <c r="J193" s="1076" t="s">
        <v>1021</v>
      </c>
      <c r="K193" s="1086">
        <v>151551</v>
      </c>
      <c r="L193" s="559"/>
      <c r="M193" s="834" t="s">
        <v>4100</v>
      </c>
      <c r="N193" s="526" t="s">
        <v>1563</v>
      </c>
      <c r="O193" s="835" t="s">
        <v>1021</v>
      </c>
      <c r="P193" s="1086">
        <v>129225</v>
      </c>
    </row>
    <row r="194" spans="1:16">
      <c r="A194" s="211">
        <v>191</v>
      </c>
      <c r="B194" s="241" t="s">
        <v>1762</v>
      </c>
      <c r="C194" s="213" t="s">
        <v>1022</v>
      </c>
      <c r="D194" s="222">
        <v>11463</v>
      </c>
      <c r="E194" s="223">
        <v>11790</v>
      </c>
      <c r="F194" s="224">
        <v>4813</v>
      </c>
      <c r="G194" s="204"/>
      <c r="H194" s="830" t="s">
        <v>4098</v>
      </c>
      <c r="I194" s="524" t="s">
        <v>1669</v>
      </c>
      <c r="J194" s="1080" t="s">
        <v>4099</v>
      </c>
      <c r="K194" s="1075">
        <v>17690</v>
      </c>
      <c r="L194" s="559"/>
      <c r="M194" s="830" t="s">
        <v>4100</v>
      </c>
      <c r="N194" s="524" t="s">
        <v>1669</v>
      </c>
      <c r="O194" s="842" t="s">
        <v>4099</v>
      </c>
      <c r="P194" s="1075">
        <v>16319</v>
      </c>
    </row>
    <row r="195" spans="1:16">
      <c r="A195" s="228">
        <v>192</v>
      </c>
      <c r="B195" s="243" t="s">
        <v>1764</v>
      </c>
      <c r="C195" s="229" t="s">
        <v>1023</v>
      </c>
      <c r="D195" s="230">
        <v>11614</v>
      </c>
      <c r="E195" s="231">
        <v>6737</v>
      </c>
      <c r="F195" s="232">
        <v>4842</v>
      </c>
      <c r="G195" s="204"/>
      <c r="H195" s="906" t="s">
        <v>4100</v>
      </c>
      <c r="I195" s="598" t="s">
        <v>1563</v>
      </c>
      <c r="J195" s="1081" t="s">
        <v>1023</v>
      </c>
      <c r="K195" s="1083">
        <v>5336</v>
      </c>
      <c r="L195" s="559"/>
      <c r="M195" s="906" t="s">
        <v>4101</v>
      </c>
      <c r="N195" s="598" t="s">
        <v>1563</v>
      </c>
      <c r="O195" s="840" t="s">
        <v>1024</v>
      </c>
      <c r="P195" s="1083">
        <v>18445</v>
      </c>
    </row>
    <row r="196" spans="1:16">
      <c r="A196" s="228">
        <v>193</v>
      </c>
      <c r="B196" s="243" t="s">
        <v>1766</v>
      </c>
      <c r="C196" s="229" t="s">
        <v>1024</v>
      </c>
      <c r="D196" s="230">
        <v>18661</v>
      </c>
      <c r="E196" s="231">
        <v>23458</v>
      </c>
      <c r="F196" s="232">
        <v>14725</v>
      </c>
      <c r="G196" s="204"/>
      <c r="H196" s="906" t="s">
        <v>4101</v>
      </c>
      <c r="I196" s="598" t="s">
        <v>1563</v>
      </c>
      <c r="J196" s="1081" t="s">
        <v>1024</v>
      </c>
      <c r="K196" s="1083">
        <v>15582</v>
      </c>
      <c r="L196" s="559"/>
      <c r="M196" s="897" t="s">
        <v>4102</v>
      </c>
      <c r="N196" s="525" t="s">
        <v>1563</v>
      </c>
      <c r="O196" s="563" t="s">
        <v>1025</v>
      </c>
      <c r="P196" s="1077">
        <v>12205</v>
      </c>
    </row>
    <row r="197" spans="1:16">
      <c r="A197" s="211">
        <v>194</v>
      </c>
      <c r="B197" s="241" t="s">
        <v>1768</v>
      </c>
      <c r="C197" s="213" t="s">
        <v>1025</v>
      </c>
      <c r="D197" s="222">
        <v>14407</v>
      </c>
      <c r="E197" s="223">
        <v>16096</v>
      </c>
      <c r="F197" s="224">
        <v>14404</v>
      </c>
      <c r="G197" s="204"/>
      <c r="H197" s="834" t="s">
        <v>4102</v>
      </c>
      <c r="I197" s="526" t="s">
        <v>1563</v>
      </c>
      <c r="J197" s="1072" t="s">
        <v>1025</v>
      </c>
      <c r="K197" s="1086">
        <v>15165</v>
      </c>
      <c r="L197" s="559"/>
      <c r="M197" s="836" t="s">
        <v>4102</v>
      </c>
      <c r="N197" s="527" t="s">
        <v>4093</v>
      </c>
      <c r="O197" s="837" t="s">
        <v>1023</v>
      </c>
      <c r="P197" s="1079">
        <v>6143</v>
      </c>
    </row>
    <row r="198" spans="1:16">
      <c r="A198" s="211">
        <v>195</v>
      </c>
      <c r="B198" s="241" t="s">
        <v>1770</v>
      </c>
      <c r="C198" s="213" t="s">
        <v>1026</v>
      </c>
      <c r="D198" s="222">
        <v>5123</v>
      </c>
      <c r="E198" s="223">
        <v>19158</v>
      </c>
      <c r="F198" s="224">
        <v>7995</v>
      </c>
      <c r="G198" s="204"/>
      <c r="H198" s="827" t="s">
        <v>4102</v>
      </c>
      <c r="I198" s="562" t="s">
        <v>381</v>
      </c>
      <c r="J198" s="1070" t="s">
        <v>1026</v>
      </c>
      <c r="K198" s="1071">
        <v>23417</v>
      </c>
      <c r="L198" s="559"/>
      <c r="M198" s="827" t="s">
        <v>4102</v>
      </c>
      <c r="N198" s="562" t="s">
        <v>381</v>
      </c>
      <c r="O198" s="563" t="s">
        <v>1026</v>
      </c>
      <c r="P198" s="1071">
        <v>24899</v>
      </c>
    </row>
    <row r="199" spans="1:16">
      <c r="A199" s="211">
        <v>196</v>
      </c>
      <c r="B199" s="241" t="s">
        <v>1771</v>
      </c>
      <c r="C199" s="213" t="s">
        <v>1027</v>
      </c>
      <c r="D199" s="222">
        <v>166244</v>
      </c>
      <c r="E199" s="223">
        <v>179383</v>
      </c>
      <c r="F199" s="224">
        <v>195592</v>
      </c>
      <c r="G199" s="204"/>
      <c r="H199" s="830" t="s">
        <v>4102</v>
      </c>
      <c r="I199" s="524" t="s">
        <v>441</v>
      </c>
      <c r="J199" s="1074" t="s">
        <v>4103</v>
      </c>
      <c r="K199" s="1075">
        <v>166096</v>
      </c>
      <c r="L199" s="559"/>
      <c r="M199" s="830" t="s">
        <v>4102</v>
      </c>
      <c r="N199" s="524" t="s">
        <v>441</v>
      </c>
      <c r="O199" s="831" t="s">
        <v>4103</v>
      </c>
      <c r="P199" s="1075">
        <v>199254</v>
      </c>
    </row>
    <row r="200" spans="1:16">
      <c r="A200" s="207">
        <v>197</v>
      </c>
      <c r="B200" s="240" t="s">
        <v>1775</v>
      </c>
      <c r="C200" s="209" t="s">
        <v>1028</v>
      </c>
      <c r="D200" s="219">
        <v>98489</v>
      </c>
      <c r="E200" s="220">
        <v>93248</v>
      </c>
      <c r="F200" s="221">
        <v>0</v>
      </c>
      <c r="G200" s="204"/>
      <c r="H200" s="827" t="s">
        <v>1190</v>
      </c>
      <c r="I200" s="562" t="s">
        <v>1563</v>
      </c>
      <c r="J200" s="1070" t="s">
        <v>4104</v>
      </c>
      <c r="K200" s="1071">
        <v>0</v>
      </c>
      <c r="L200" s="559"/>
      <c r="M200" s="827" t="s">
        <v>1190</v>
      </c>
      <c r="N200" s="562" t="s">
        <v>1563</v>
      </c>
      <c r="O200" s="563" t="s">
        <v>4304</v>
      </c>
      <c r="P200" s="1071">
        <v>0</v>
      </c>
    </row>
    <row r="201" spans="1:16">
      <c r="A201" s="211">
        <v>198</v>
      </c>
      <c r="B201" s="241" t="s">
        <v>1776</v>
      </c>
      <c r="C201" s="213" t="s">
        <v>1029</v>
      </c>
      <c r="D201" s="222">
        <v>4700</v>
      </c>
      <c r="E201" s="223">
        <v>6244</v>
      </c>
      <c r="F201" s="224">
        <v>0</v>
      </c>
      <c r="G201" s="204"/>
      <c r="H201" s="827" t="s">
        <v>1190</v>
      </c>
      <c r="I201" s="562" t="s">
        <v>1580</v>
      </c>
      <c r="J201" s="1070" t="s">
        <v>1029</v>
      </c>
      <c r="K201" s="1071">
        <v>0</v>
      </c>
      <c r="L201" s="559"/>
      <c r="M201" s="827" t="s">
        <v>1190</v>
      </c>
      <c r="N201" s="562" t="s">
        <v>1580</v>
      </c>
      <c r="O201" s="563" t="s">
        <v>1029</v>
      </c>
      <c r="P201" s="1071">
        <v>0</v>
      </c>
    </row>
    <row r="202" spans="1:16">
      <c r="A202" s="211">
        <v>199</v>
      </c>
      <c r="B202" s="241" t="s">
        <v>1777</v>
      </c>
      <c r="C202" s="213" t="s">
        <v>1030</v>
      </c>
      <c r="D202" s="222">
        <v>22635</v>
      </c>
      <c r="E202" s="223">
        <v>10716</v>
      </c>
      <c r="F202" s="224">
        <v>0</v>
      </c>
      <c r="G202" s="204"/>
      <c r="H202" s="827" t="s">
        <v>1190</v>
      </c>
      <c r="I202" s="562" t="s">
        <v>1585</v>
      </c>
      <c r="J202" s="1070" t="s">
        <v>1030</v>
      </c>
      <c r="K202" s="1071">
        <v>0</v>
      </c>
      <c r="L202" s="559"/>
      <c r="M202" s="827" t="s">
        <v>1190</v>
      </c>
      <c r="N202" s="562" t="s">
        <v>1585</v>
      </c>
      <c r="O202" s="563" t="s">
        <v>1030</v>
      </c>
      <c r="P202" s="1071">
        <v>0</v>
      </c>
    </row>
    <row r="203" spans="1:16">
      <c r="A203" s="211">
        <v>200</v>
      </c>
      <c r="B203" s="241" t="s">
        <v>1778</v>
      </c>
      <c r="C203" s="213" t="s">
        <v>1031</v>
      </c>
      <c r="D203" s="222">
        <v>5701</v>
      </c>
      <c r="E203" s="223">
        <v>26534</v>
      </c>
      <c r="F203" s="224">
        <v>0</v>
      </c>
      <c r="G203" s="204"/>
      <c r="H203" s="827" t="s">
        <v>1190</v>
      </c>
      <c r="I203" s="562" t="s">
        <v>1588</v>
      </c>
      <c r="J203" s="1070" t="s">
        <v>1031</v>
      </c>
      <c r="K203" s="1071">
        <v>0</v>
      </c>
      <c r="L203" s="559"/>
      <c r="M203" s="827" t="s">
        <v>1190</v>
      </c>
      <c r="N203" s="562" t="s">
        <v>1588</v>
      </c>
      <c r="O203" s="563" t="s">
        <v>1031</v>
      </c>
      <c r="P203" s="1071">
        <v>0</v>
      </c>
    </row>
    <row r="204" spans="1:16">
      <c r="A204" s="211">
        <v>201</v>
      </c>
      <c r="B204" s="241" t="s">
        <v>1779</v>
      </c>
      <c r="C204" s="213" t="s">
        <v>749</v>
      </c>
      <c r="D204" s="222">
        <v>13759</v>
      </c>
      <c r="E204" s="223">
        <v>18842</v>
      </c>
      <c r="F204" s="224">
        <v>0</v>
      </c>
      <c r="G204" s="204"/>
      <c r="H204" s="827" t="s">
        <v>1190</v>
      </c>
      <c r="I204" s="562" t="s">
        <v>1611</v>
      </c>
      <c r="J204" s="1070" t="s">
        <v>749</v>
      </c>
      <c r="K204" s="1071">
        <v>0</v>
      </c>
      <c r="L204" s="559"/>
      <c r="M204" s="827" t="s">
        <v>1190</v>
      </c>
      <c r="N204" s="562" t="s">
        <v>1611</v>
      </c>
      <c r="O204" s="563" t="s">
        <v>749</v>
      </c>
      <c r="P204" s="1071">
        <v>0</v>
      </c>
    </row>
    <row r="205" spans="1:16">
      <c r="A205" s="211">
        <v>202</v>
      </c>
      <c r="B205" s="241" t="s">
        <v>1780</v>
      </c>
      <c r="C205" s="213" t="s">
        <v>1032</v>
      </c>
      <c r="D205" s="222">
        <v>22853</v>
      </c>
      <c r="E205" s="223">
        <v>32005</v>
      </c>
      <c r="F205" s="224">
        <v>0</v>
      </c>
      <c r="G205" s="204"/>
      <c r="H205" s="827" t="s">
        <v>1190</v>
      </c>
      <c r="I205" s="562" t="s">
        <v>1623</v>
      </c>
      <c r="J205" s="1070" t="s">
        <v>1032</v>
      </c>
      <c r="K205" s="1071">
        <v>0</v>
      </c>
      <c r="L205" s="559"/>
      <c r="M205" s="827" t="s">
        <v>1190</v>
      </c>
      <c r="N205" s="562" t="s">
        <v>1623</v>
      </c>
      <c r="O205" s="563" t="s">
        <v>1032</v>
      </c>
      <c r="P205" s="1071">
        <v>0</v>
      </c>
    </row>
    <row r="206" spans="1:16">
      <c r="A206" s="211">
        <v>203</v>
      </c>
      <c r="B206" s="241" t="s">
        <v>1781</v>
      </c>
      <c r="C206" s="213" t="s">
        <v>1033</v>
      </c>
      <c r="D206" s="222">
        <v>280</v>
      </c>
      <c r="E206" s="223">
        <v>366</v>
      </c>
      <c r="F206" s="224">
        <v>0</v>
      </c>
      <c r="G206" s="204"/>
      <c r="H206" s="827" t="s">
        <v>1190</v>
      </c>
      <c r="I206" s="562" t="s">
        <v>1635</v>
      </c>
      <c r="J206" s="1070" t="s">
        <v>1033</v>
      </c>
      <c r="K206" s="1071">
        <v>0</v>
      </c>
      <c r="L206" s="559"/>
      <c r="M206" s="827" t="s">
        <v>1190</v>
      </c>
      <c r="N206" s="562" t="s">
        <v>1635</v>
      </c>
      <c r="O206" s="563" t="s">
        <v>1033</v>
      </c>
      <c r="P206" s="1071">
        <v>0</v>
      </c>
    </row>
    <row r="207" spans="1:16">
      <c r="A207" s="211">
        <v>204</v>
      </c>
      <c r="B207" s="241" t="s">
        <v>1782</v>
      </c>
      <c r="C207" s="213" t="s">
        <v>1034</v>
      </c>
      <c r="D207" s="222">
        <v>2732</v>
      </c>
      <c r="E207" s="223">
        <v>2708</v>
      </c>
      <c r="F207" s="224">
        <v>0</v>
      </c>
      <c r="G207" s="204"/>
      <c r="H207" s="827" t="s">
        <v>1190</v>
      </c>
      <c r="I207" s="562" t="s">
        <v>1642</v>
      </c>
      <c r="J207" s="1070" t="s">
        <v>1034</v>
      </c>
      <c r="K207" s="1071">
        <v>119</v>
      </c>
      <c r="L207" s="559"/>
      <c r="M207" s="827" t="s">
        <v>1190</v>
      </c>
      <c r="N207" s="562" t="s">
        <v>1642</v>
      </c>
      <c r="O207" s="563" t="s">
        <v>1034</v>
      </c>
      <c r="P207" s="1071">
        <v>0</v>
      </c>
    </row>
    <row r="208" spans="1:16">
      <c r="A208" s="215">
        <v>205</v>
      </c>
      <c r="B208" s="242" t="s">
        <v>1783</v>
      </c>
      <c r="C208" s="216" t="s">
        <v>1035</v>
      </c>
      <c r="D208" s="225">
        <v>60069</v>
      </c>
      <c r="E208" s="226">
        <v>41281</v>
      </c>
      <c r="F208" s="227">
        <v>32798</v>
      </c>
      <c r="G208" s="204"/>
      <c r="H208" s="830" t="s">
        <v>1190</v>
      </c>
      <c r="I208" s="524" t="s">
        <v>1655</v>
      </c>
      <c r="J208" s="1074" t="s">
        <v>1035</v>
      </c>
      <c r="K208" s="1075">
        <v>41907</v>
      </c>
      <c r="L208" s="559"/>
      <c r="M208" s="830" t="s">
        <v>1190</v>
      </c>
      <c r="N208" s="524" t="s">
        <v>1655</v>
      </c>
      <c r="O208" s="831" t="s">
        <v>1035</v>
      </c>
      <c r="P208" s="1075">
        <v>36284</v>
      </c>
    </row>
    <row r="209" spans="1:16">
      <c r="A209" s="211">
        <v>206</v>
      </c>
      <c r="B209" s="241" t="s">
        <v>1786</v>
      </c>
      <c r="C209" s="213" t="s">
        <v>1036</v>
      </c>
      <c r="D209" s="222">
        <v>31502</v>
      </c>
      <c r="E209" s="223">
        <v>25205</v>
      </c>
      <c r="F209" s="224">
        <v>36964</v>
      </c>
      <c r="G209" s="204"/>
      <c r="H209" s="827" t="s">
        <v>1192</v>
      </c>
      <c r="I209" s="562" t="s">
        <v>1563</v>
      </c>
      <c r="J209" s="1070" t="s">
        <v>1036</v>
      </c>
      <c r="K209" s="1071">
        <v>64183</v>
      </c>
      <c r="L209" s="559"/>
      <c r="M209" s="827" t="s">
        <v>1192</v>
      </c>
      <c r="N209" s="562" t="s">
        <v>1563</v>
      </c>
      <c r="O209" s="563" t="s">
        <v>1036</v>
      </c>
      <c r="P209" s="1071">
        <v>43152</v>
      </c>
    </row>
    <row r="210" spans="1:16">
      <c r="A210" s="211">
        <v>207</v>
      </c>
      <c r="B210" s="241" t="s">
        <v>1787</v>
      </c>
      <c r="C210" s="213" t="s">
        <v>1037</v>
      </c>
      <c r="D210" s="222">
        <v>18443</v>
      </c>
      <c r="E210" s="223">
        <v>39741</v>
      </c>
      <c r="F210" s="224">
        <v>17295</v>
      </c>
      <c r="G210" s="204"/>
      <c r="H210" s="829" t="s">
        <v>1192</v>
      </c>
      <c r="I210" s="523" t="s">
        <v>1655</v>
      </c>
      <c r="J210" s="1072" t="s">
        <v>1037</v>
      </c>
      <c r="K210" s="1073">
        <v>29361</v>
      </c>
      <c r="L210" s="559"/>
      <c r="M210" s="829" t="s">
        <v>1192</v>
      </c>
      <c r="N210" s="523" t="s">
        <v>1655</v>
      </c>
      <c r="O210" s="828" t="s">
        <v>1037</v>
      </c>
      <c r="P210" s="1073">
        <v>23015</v>
      </c>
    </row>
    <row r="211" spans="1:16">
      <c r="A211" s="211">
        <v>208</v>
      </c>
      <c r="B211" s="241" t="s">
        <v>1789</v>
      </c>
      <c r="C211" s="213" t="s">
        <v>1038</v>
      </c>
      <c r="D211" s="222">
        <v>15079</v>
      </c>
      <c r="E211" s="223">
        <v>14197</v>
      </c>
      <c r="F211" s="224">
        <v>10264</v>
      </c>
      <c r="G211" s="204"/>
      <c r="H211" s="830" t="s">
        <v>1192</v>
      </c>
      <c r="I211" s="524" t="s">
        <v>1669</v>
      </c>
      <c r="J211" s="1085" t="s">
        <v>1038</v>
      </c>
      <c r="K211" s="1087">
        <v>13862</v>
      </c>
      <c r="L211" s="559"/>
      <c r="M211" s="830" t="s">
        <v>1192</v>
      </c>
      <c r="N211" s="524" t="s">
        <v>1669</v>
      </c>
      <c r="O211" s="838" t="s">
        <v>1038</v>
      </c>
      <c r="P211" s="1087">
        <v>12661</v>
      </c>
    </row>
    <row r="212" spans="1:16">
      <c r="A212" s="207">
        <v>209</v>
      </c>
      <c r="B212" s="240" t="s">
        <v>1793</v>
      </c>
      <c r="C212" s="209" t="s">
        <v>1039</v>
      </c>
      <c r="D212" s="219">
        <v>96790</v>
      </c>
      <c r="E212" s="220">
        <v>132935</v>
      </c>
      <c r="F212" s="221">
        <v>141078</v>
      </c>
      <c r="G212" s="204"/>
      <c r="H212" s="827" t="s">
        <v>1194</v>
      </c>
      <c r="I212" s="562" t="s">
        <v>1563</v>
      </c>
      <c r="J212" s="1070" t="s">
        <v>1039</v>
      </c>
      <c r="K212" s="1071">
        <v>229217</v>
      </c>
      <c r="L212" s="559"/>
      <c r="M212" s="827" t="s">
        <v>1194</v>
      </c>
      <c r="N212" s="562" t="s">
        <v>1563</v>
      </c>
      <c r="O212" s="563" t="s">
        <v>1039</v>
      </c>
      <c r="P212" s="1071">
        <v>220557</v>
      </c>
    </row>
    <row r="213" spans="1:16">
      <c r="A213" s="211">
        <v>210</v>
      </c>
      <c r="B213" s="241" t="s">
        <v>1794</v>
      </c>
      <c r="C213" s="213" t="s">
        <v>1040</v>
      </c>
      <c r="D213" s="222">
        <v>37043</v>
      </c>
      <c r="E213" s="223">
        <v>33614</v>
      </c>
      <c r="F213" s="224">
        <v>44058</v>
      </c>
      <c r="G213" s="204"/>
      <c r="H213" s="827" t="s">
        <v>1194</v>
      </c>
      <c r="I213" s="562" t="s">
        <v>1580</v>
      </c>
      <c r="J213" s="1070" t="s">
        <v>1040</v>
      </c>
      <c r="K213" s="1071">
        <v>29916</v>
      </c>
      <c r="L213" s="559"/>
      <c r="M213" s="827" t="s">
        <v>1194</v>
      </c>
      <c r="N213" s="562" t="s">
        <v>1580</v>
      </c>
      <c r="O213" s="563" t="s">
        <v>1040</v>
      </c>
      <c r="P213" s="1071">
        <v>48822</v>
      </c>
    </row>
    <row r="214" spans="1:16">
      <c r="A214" s="211">
        <v>211</v>
      </c>
      <c r="B214" s="241" t="s">
        <v>1795</v>
      </c>
      <c r="C214" s="213" t="s">
        <v>1041</v>
      </c>
      <c r="D214" s="222">
        <v>37592</v>
      </c>
      <c r="E214" s="223">
        <v>33250</v>
      </c>
      <c r="F214" s="224">
        <v>26654</v>
      </c>
      <c r="G214" s="204"/>
      <c r="H214" s="827" t="s">
        <v>1194</v>
      </c>
      <c r="I214" s="562" t="s">
        <v>1585</v>
      </c>
      <c r="J214" s="1070" t="s">
        <v>1041</v>
      </c>
      <c r="K214" s="1071">
        <v>23012</v>
      </c>
      <c r="L214" s="559"/>
      <c r="M214" s="827" t="s">
        <v>1194</v>
      </c>
      <c r="N214" s="562" t="s">
        <v>1585</v>
      </c>
      <c r="O214" s="563" t="s">
        <v>1041</v>
      </c>
      <c r="P214" s="1071">
        <v>20333</v>
      </c>
    </row>
    <row r="215" spans="1:16">
      <c r="A215" s="211">
        <v>212</v>
      </c>
      <c r="B215" s="241" t="s">
        <v>1796</v>
      </c>
      <c r="C215" s="213" t="s">
        <v>1042</v>
      </c>
      <c r="D215" s="222">
        <v>53561</v>
      </c>
      <c r="E215" s="223">
        <v>51982</v>
      </c>
      <c r="F215" s="224">
        <v>58202</v>
      </c>
      <c r="G215" s="204"/>
      <c r="H215" s="827" t="s">
        <v>1194</v>
      </c>
      <c r="I215" s="562" t="s">
        <v>1588</v>
      </c>
      <c r="J215" s="1070" t="s">
        <v>1042</v>
      </c>
      <c r="K215" s="1071">
        <v>46634</v>
      </c>
      <c r="L215" s="559"/>
      <c r="M215" s="827" t="s">
        <v>1194</v>
      </c>
      <c r="N215" s="562" t="s">
        <v>1588</v>
      </c>
      <c r="O215" s="563" t="s">
        <v>1042</v>
      </c>
      <c r="P215" s="1071">
        <v>33410</v>
      </c>
    </row>
    <row r="216" spans="1:16">
      <c r="A216" s="211">
        <v>213</v>
      </c>
      <c r="B216" s="241" t="s">
        <v>1797</v>
      </c>
      <c r="C216" s="213" t="s">
        <v>1043</v>
      </c>
      <c r="D216" s="222">
        <v>25157</v>
      </c>
      <c r="E216" s="223">
        <v>16776</v>
      </c>
      <c r="F216" s="224">
        <v>18380</v>
      </c>
      <c r="G216" s="204"/>
      <c r="H216" s="827" t="s">
        <v>1194</v>
      </c>
      <c r="I216" s="562" t="s">
        <v>1611</v>
      </c>
      <c r="J216" s="1070" t="s">
        <v>1043</v>
      </c>
      <c r="K216" s="1071">
        <v>9684</v>
      </c>
      <c r="L216" s="559"/>
      <c r="M216" s="827" t="s">
        <v>1194</v>
      </c>
      <c r="N216" s="562" t="s">
        <v>1611</v>
      </c>
      <c r="O216" s="563" t="s">
        <v>1043</v>
      </c>
      <c r="P216" s="1071">
        <v>10849</v>
      </c>
    </row>
    <row r="217" spans="1:16">
      <c r="A217" s="211">
        <v>214</v>
      </c>
      <c r="B217" s="241" t="s">
        <v>1798</v>
      </c>
      <c r="C217" s="213" t="s">
        <v>1044</v>
      </c>
      <c r="D217" s="222">
        <v>35281</v>
      </c>
      <c r="E217" s="223">
        <v>44260</v>
      </c>
      <c r="F217" s="224">
        <v>45857</v>
      </c>
      <c r="G217" s="204"/>
      <c r="H217" s="827" t="s">
        <v>1194</v>
      </c>
      <c r="I217" s="562" t="s">
        <v>1623</v>
      </c>
      <c r="J217" s="1070" t="s">
        <v>1044</v>
      </c>
      <c r="K217" s="1071">
        <v>47517</v>
      </c>
      <c r="L217" s="559"/>
      <c r="M217" s="827" t="s">
        <v>1194</v>
      </c>
      <c r="N217" s="562" t="s">
        <v>1623</v>
      </c>
      <c r="O217" s="563" t="s">
        <v>1044</v>
      </c>
      <c r="P217" s="1071">
        <v>46914</v>
      </c>
    </row>
    <row r="218" spans="1:16">
      <c r="A218" s="211">
        <v>215</v>
      </c>
      <c r="B218" s="241" t="s">
        <v>1799</v>
      </c>
      <c r="C218" s="213" t="s">
        <v>1045</v>
      </c>
      <c r="D218" s="222">
        <v>23614</v>
      </c>
      <c r="E218" s="223">
        <v>23597</v>
      </c>
      <c r="F218" s="224">
        <v>15914</v>
      </c>
      <c r="G218" s="204"/>
      <c r="H218" s="827" t="s">
        <v>1194</v>
      </c>
      <c r="I218" s="562" t="s">
        <v>1635</v>
      </c>
      <c r="J218" s="1070" t="s">
        <v>1045</v>
      </c>
      <c r="K218" s="1071">
        <v>8675</v>
      </c>
      <c r="L218" s="559"/>
      <c r="M218" s="827" t="s">
        <v>1194</v>
      </c>
      <c r="N218" s="562" t="s">
        <v>1635</v>
      </c>
      <c r="O218" s="563" t="s">
        <v>1045</v>
      </c>
      <c r="P218" s="1071">
        <v>6957</v>
      </c>
    </row>
    <row r="219" spans="1:16">
      <c r="A219" s="215">
        <v>216</v>
      </c>
      <c r="B219" s="242" t="s">
        <v>1800</v>
      </c>
      <c r="C219" s="216" t="s">
        <v>1046</v>
      </c>
      <c r="D219" s="225">
        <v>45599</v>
      </c>
      <c r="E219" s="226">
        <v>34953</v>
      </c>
      <c r="F219" s="227">
        <v>31075</v>
      </c>
      <c r="G219" s="204"/>
      <c r="H219" s="830" t="s">
        <v>1194</v>
      </c>
      <c r="I219" s="524" t="s">
        <v>1655</v>
      </c>
      <c r="J219" s="1074" t="s">
        <v>1046</v>
      </c>
      <c r="K219" s="1075">
        <v>29057</v>
      </c>
      <c r="L219" s="559"/>
      <c r="M219" s="830" t="s">
        <v>1194</v>
      </c>
      <c r="N219" s="524" t="s">
        <v>1655</v>
      </c>
      <c r="O219" s="831" t="s">
        <v>1046</v>
      </c>
      <c r="P219" s="1075">
        <v>48835</v>
      </c>
    </row>
    <row r="220" spans="1:16">
      <c r="A220" s="211">
        <v>217</v>
      </c>
      <c r="B220" s="241" t="s">
        <v>1802</v>
      </c>
      <c r="C220" s="213" t="s">
        <v>1047</v>
      </c>
      <c r="D220" s="222">
        <v>33283</v>
      </c>
      <c r="E220" s="223">
        <v>12829</v>
      </c>
      <c r="F220" s="224">
        <v>13656</v>
      </c>
      <c r="G220" s="204"/>
      <c r="H220" s="906" t="s">
        <v>2554</v>
      </c>
      <c r="I220" s="598" t="s">
        <v>1563</v>
      </c>
      <c r="J220" s="1081" t="s">
        <v>1047</v>
      </c>
      <c r="K220" s="1083">
        <v>17555</v>
      </c>
      <c r="L220" s="559"/>
      <c r="M220" s="906" t="s">
        <v>4305</v>
      </c>
      <c r="N220" s="598" t="s">
        <v>1563</v>
      </c>
      <c r="O220" s="840" t="s">
        <v>1047</v>
      </c>
      <c r="P220" s="1083">
        <v>20250</v>
      </c>
    </row>
    <row r="221" spans="1:16">
      <c r="A221" s="207">
        <v>218</v>
      </c>
      <c r="B221" s="240" t="s">
        <v>1806</v>
      </c>
      <c r="C221" s="209" t="s">
        <v>1049</v>
      </c>
      <c r="D221" s="219">
        <v>12818</v>
      </c>
      <c r="E221" s="220">
        <v>9417</v>
      </c>
      <c r="F221" s="221">
        <v>6874</v>
      </c>
      <c r="G221" s="204"/>
      <c r="H221" s="906" t="s">
        <v>4105</v>
      </c>
      <c r="I221" s="535" t="s">
        <v>1563</v>
      </c>
      <c r="J221" s="1081" t="s">
        <v>2558</v>
      </c>
      <c r="K221" s="1083">
        <v>20304</v>
      </c>
      <c r="L221" s="559"/>
      <c r="M221" s="830" t="s">
        <v>4105</v>
      </c>
      <c r="N221" s="531" t="s">
        <v>4272</v>
      </c>
      <c r="O221" s="831" t="s">
        <v>4306</v>
      </c>
      <c r="P221" s="1075">
        <v>8734</v>
      </c>
    </row>
    <row r="222" spans="1:16">
      <c r="A222" s="211">
        <v>219</v>
      </c>
      <c r="B222" s="241" t="s">
        <v>1808</v>
      </c>
      <c r="C222" s="213" t="s">
        <v>1051</v>
      </c>
      <c r="D222" s="222">
        <v>40772</v>
      </c>
      <c r="E222" s="223">
        <v>34613</v>
      </c>
      <c r="F222" s="224">
        <v>20368</v>
      </c>
      <c r="G222" s="204"/>
      <c r="H222" s="1084"/>
      <c r="I222" s="1084"/>
      <c r="J222" s="1084"/>
      <c r="K222" s="1084"/>
      <c r="L222" s="204"/>
      <c r="M222" s="1084"/>
      <c r="N222" s="1084"/>
      <c r="O222" s="1084"/>
      <c r="P222" s="1084"/>
    </row>
    <row r="223" spans="1:16">
      <c r="A223" s="215">
        <v>220</v>
      </c>
      <c r="B223" s="242" t="s">
        <v>1810</v>
      </c>
      <c r="C223" s="216" t="s">
        <v>1050</v>
      </c>
      <c r="D223" s="225">
        <v>116408</v>
      </c>
      <c r="E223" s="226">
        <v>97278</v>
      </c>
      <c r="F223" s="227">
        <v>94005</v>
      </c>
      <c r="G223" s="204"/>
      <c r="H223" s="830" t="s">
        <v>4105</v>
      </c>
      <c r="I223" s="524" t="s">
        <v>441</v>
      </c>
      <c r="J223" s="1080" t="s">
        <v>1050</v>
      </c>
      <c r="K223" s="1075">
        <v>87942</v>
      </c>
      <c r="L223" s="559"/>
      <c r="M223" s="906" t="s">
        <v>4105</v>
      </c>
      <c r="N223" s="598" t="s">
        <v>441</v>
      </c>
      <c r="O223" s="840" t="s">
        <v>3418</v>
      </c>
      <c r="P223" s="1083">
        <v>94807</v>
      </c>
    </row>
    <row r="224" spans="1:16">
      <c r="A224" s="211">
        <v>221</v>
      </c>
      <c r="B224" s="241" t="s">
        <v>1812</v>
      </c>
      <c r="C224" s="213" t="s">
        <v>1052</v>
      </c>
      <c r="D224" s="222">
        <v>51976</v>
      </c>
      <c r="E224" s="223">
        <v>43959</v>
      </c>
      <c r="F224" s="224">
        <v>34582</v>
      </c>
      <c r="G224" s="204"/>
      <c r="H224" s="906" t="s">
        <v>4106</v>
      </c>
      <c r="I224" s="598" t="s">
        <v>1563</v>
      </c>
      <c r="J224" s="1081" t="s">
        <v>1052</v>
      </c>
      <c r="K224" s="1083">
        <v>22345</v>
      </c>
      <c r="L224" s="559"/>
      <c r="M224" s="906" t="s">
        <v>4106</v>
      </c>
      <c r="N224" s="598" t="s">
        <v>1563</v>
      </c>
      <c r="O224" s="840" t="s">
        <v>1052</v>
      </c>
      <c r="P224" s="1083">
        <v>13768</v>
      </c>
    </row>
    <row r="225" spans="1:16">
      <c r="A225" s="207">
        <v>222</v>
      </c>
      <c r="B225" s="240" t="s">
        <v>1816</v>
      </c>
      <c r="C225" s="209" t="s">
        <v>750</v>
      </c>
      <c r="D225" s="219">
        <v>67528</v>
      </c>
      <c r="E225" s="220">
        <v>46125</v>
      </c>
      <c r="F225" s="221">
        <v>33100</v>
      </c>
      <c r="G225" s="204"/>
      <c r="H225" s="834" t="s">
        <v>4107</v>
      </c>
      <c r="I225" s="526" t="s">
        <v>1563</v>
      </c>
      <c r="J225" s="1072" t="s">
        <v>750</v>
      </c>
      <c r="K225" s="1086">
        <v>24408</v>
      </c>
      <c r="L225" s="559"/>
      <c r="M225" s="827" t="s">
        <v>4108</v>
      </c>
      <c r="N225" s="562" t="s">
        <v>1563</v>
      </c>
      <c r="O225" s="563" t="s">
        <v>750</v>
      </c>
      <c r="P225" s="1071">
        <v>14882</v>
      </c>
    </row>
    <row r="226" spans="1:16">
      <c r="A226" s="215">
        <v>223</v>
      </c>
      <c r="B226" s="242" t="s">
        <v>1818</v>
      </c>
      <c r="C226" s="216" t="s">
        <v>1053</v>
      </c>
      <c r="D226" s="225">
        <v>30753</v>
      </c>
      <c r="E226" s="226">
        <v>26809</v>
      </c>
      <c r="F226" s="227">
        <v>19977</v>
      </c>
      <c r="G226" s="204"/>
      <c r="H226" s="830" t="s">
        <v>4108</v>
      </c>
      <c r="I226" s="524" t="s">
        <v>1669</v>
      </c>
      <c r="J226" s="1080" t="s">
        <v>1053</v>
      </c>
      <c r="K226" s="1075">
        <v>19523</v>
      </c>
      <c r="L226" s="559"/>
      <c r="M226" s="830" t="s">
        <v>4307</v>
      </c>
      <c r="N226" s="524" t="s">
        <v>1669</v>
      </c>
      <c r="O226" s="831" t="s">
        <v>1053</v>
      </c>
      <c r="P226" s="1075">
        <v>21064</v>
      </c>
    </row>
    <row r="227" spans="1:16">
      <c r="A227" s="211">
        <v>224</v>
      </c>
      <c r="B227" s="241" t="s">
        <v>1823</v>
      </c>
      <c r="C227" s="213" t="s">
        <v>1054</v>
      </c>
      <c r="D227" s="222">
        <v>11128</v>
      </c>
      <c r="E227" s="223">
        <v>6477</v>
      </c>
      <c r="F227" s="224">
        <v>16280</v>
      </c>
      <c r="G227" s="204"/>
      <c r="H227" s="827" t="s">
        <v>1201</v>
      </c>
      <c r="I227" s="562" t="s">
        <v>1563</v>
      </c>
      <c r="J227" s="1070" t="s">
        <v>1054</v>
      </c>
      <c r="K227" s="1071">
        <v>105199</v>
      </c>
      <c r="L227" s="559"/>
      <c r="M227" s="827" t="s">
        <v>1201</v>
      </c>
      <c r="N227" s="562" t="s">
        <v>1563</v>
      </c>
      <c r="O227" s="563" t="s">
        <v>1054</v>
      </c>
      <c r="P227" s="1071">
        <v>0</v>
      </c>
    </row>
    <row r="228" spans="1:16">
      <c r="A228" s="211">
        <v>225</v>
      </c>
      <c r="B228" s="241" t="s">
        <v>1824</v>
      </c>
      <c r="C228" s="213" t="s">
        <v>1055</v>
      </c>
      <c r="D228" s="222">
        <v>4042</v>
      </c>
      <c r="E228" s="223">
        <v>6174</v>
      </c>
      <c r="F228" s="224">
        <v>15093</v>
      </c>
      <c r="G228" s="204"/>
      <c r="H228" s="827" t="s">
        <v>1201</v>
      </c>
      <c r="I228" s="562" t="s">
        <v>1580</v>
      </c>
      <c r="J228" s="1072" t="s">
        <v>1055</v>
      </c>
      <c r="K228" s="1071">
        <v>7935</v>
      </c>
      <c r="L228" s="559"/>
      <c r="M228" s="827" t="s">
        <v>1201</v>
      </c>
      <c r="N228" s="562" t="s">
        <v>1580</v>
      </c>
      <c r="O228" s="828" t="s">
        <v>1055</v>
      </c>
      <c r="P228" s="1071">
        <v>60584</v>
      </c>
    </row>
    <row r="229" spans="1:16">
      <c r="A229" s="228">
        <v>226</v>
      </c>
      <c r="B229" s="243" t="s">
        <v>1826</v>
      </c>
      <c r="C229" s="229" t="s">
        <v>1056</v>
      </c>
      <c r="D229" s="230">
        <v>0</v>
      </c>
      <c r="E229" s="231">
        <v>589</v>
      </c>
      <c r="F229" s="232">
        <v>441</v>
      </c>
      <c r="G229" s="204"/>
      <c r="H229" s="836" t="s">
        <v>4109</v>
      </c>
      <c r="I229" s="533" t="s">
        <v>4093</v>
      </c>
      <c r="J229" s="1078" t="s">
        <v>1056</v>
      </c>
      <c r="K229" s="1079">
        <v>566</v>
      </c>
      <c r="L229" s="559"/>
      <c r="M229" s="836" t="s">
        <v>4109</v>
      </c>
      <c r="N229" s="533" t="s">
        <v>4093</v>
      </c>
      <c r="O229" s="837" t="s">
        <v>1056</v>
      </c>
      <c r="P229" s="1079">
        <v>390</v>
      </c>
    </row>
    <row r="230" spans="1:16">
      <c r="A230" s="211">
        <v>227</v>
      </c>
      <c r="B230" s="241" t="s">
        <v>1828</v>
      </c>
      <c r="C230" s="213" t="s">
        <v>1057</v>
      </c>
      <c r="D230" s="222">
        <v>36470</v>
      </c>
      <c r="E230" s="223">
        <v>35514</v>
      </c>
      <c r="F230" s="224">
        <v>17249</v>
      </c>
      <c r="G230" s="204"/>
      <c r="H230" s="827" t="s">
        <v>4109</v>
      </c>
      <c r="I230" s="562" t="s">
        <v>381</v>
      </c>
      <c r="J230" s="1070" t="s">
        <v>1057</v>
      </c>
      <c r="K230" s="1071">
        <v>6359</v>
      </c>
      <c r="L230" s="559"/>
      <c r="M230" s="827" t="s">
        <v>4109</v>
      </c>
      <c r="N230" s="562" t="s">
        <v>381</v>
      </c>
      <c r="O230" s="563" t="s">
        <v>1057</v>
      </c>
      <c r="P230" s="1071">
        <v>4289</v>
      </c>
    </row>
    <row r="231" spans="1:16">
      <c r="A231" s="211">
        <v>228</v>
      </c>
      <c r="B231" s="241" t="s">
        <v>1829</v>
      </c>
      <c r="C231" s="213" t="s">
        <v>1058</v>
      </c>
      <c r="D231" s="222">
        <v>48515</v>
      </c>
      <c r="E231" s="223">
        <v>48543</v>
      </c>
      <c r="F231" s="224">
        <v>34307</v>
      </c>
      <c r="G231" s="204"/>
      <c r="H231" s="830" t="s">
        <v>4109</v>
      </c>
      <c r="I231" s="524" t="s">
        <v>441</v>
      </c>
      <c r="J231" s="1074" t="s">
        <v>4110</v>
      </c>
      <c r="K231" s="1075">
        <v>26596</v>
      </c>
      <c r="L231" s="559"/>
      <c r="M231" s="830" t="s">
        <v>4109</v>
      </c>
      <c r="N231" s="524" t="s">
        <v>441</v>
      </c>
      <c r="O231" s="831" t="s">
        <v>4110</v>
      </c>
      <c r="P231" s="1075">
        <v>28470</v>
      </c>
    </row>
    <row r="232" spans="1:16">
      <c r="A232" s="228">
        <v>229</v>
      </c>
      <c r="B232" s="243" t="s">
        <v>1831</v>
      </c>
      <c r="C232" s="229" t="s">
        <v>1059</v>
      </c>
      <c r="D232" s="230">
        <v>17373</v>
      </c>
      <c r="E232" s="231">
        <v>16406</v>
      </c>
      <c r="F232" s="232">
        <v>17199</v>
      </c>
      <c r="G232" s="204"/>
      <c r="H232" s="897" t="s">
        <v>1206</v>
      </c>
      <c r="I232" s="525" t="s">
        <v>1563</v>
      </c>
      <c r="J232" s="1076" t="s">
        <v>1059</v>
      </c>
      <c r="K232" s="1077">
        <v>16935</v>
      </c>
      <c r="L232" s="559"/>
      <c r="M232" s="897" t="s">
        <v>1206</v>
      </c>
      <c r="N232" s="525" t="s">
        <v>1563</v>
      </c>
      <c r="O232" s="835" t="s">
        <v>1059</v>
      </c>
      <c r="P232" s="1077">
        <v>18093</v>
      </c>
    </row>
    <row r="233" spans="1:16">
      <c r="A233" s="228">
        <v>230</v>
      </c>
      <c r="B233" s="243" t="s">
        <v>1835</v>
      </c>
      <c r="C233" s="229" t="s">
        <v>1060</v>
      </c>
      <c r="D233" s="230">
        <v>89027</v>
      </c>
      <c r="E233" s="231">
        <v>76729</v>
      </c>
      <c r="F233" s="232">
        <v>54663</v>
      </c>
      <c r="G233" s="204"/>
      <c r="H233" s="836" t="s">
        <v>4111</v>
      </c>
      <c r="I233" s="533" t="s">
        <v>4093</v>
      </c>
      <c r="J233" s="1078" t="s">
        <v>1060</v>
      </c>
      <c r="K233" s="1079">
        <v>38107</v>
      </c>
      <c r="L233" s="559"/>
      <c r="M233" s="836" t="s">
        <v>4111</v>
      </c>
      <c r="N233" s="533" t="s">
        <v>4093</v>
      </c>
      <c r="O233" s="837" t="s">
        <v>1060</v>
      </c>
      <c r="P233" s="1079">
        <v>40194</v>
      </c>
    </row>
    <row r="234" spans="1:16">
      <c r="A234" s="228">
        <v>231</v>
      </c>
      <c r="B234" s="243" t="s">
        <v>1837</v>
      </c>
      <c r="C234" s="229" t="s">
        <v>1061</v>
      </c>
      <c r="D234" s="230">
        <v>71123</v>
      </c>
      <c r="E234" s="231">
        <v>52206</v>
      </c>
      <c r="F234" s="232">
        <v>41627</v>
      </c>
      <c r="G234" s="204"/>
      <c r="H234" s="830" t="s">
        <v>4111</v>
      </c>
      <c r="I234" s="524" t="s">
        <v>4048</v>
      </c>
      <c r="J234" s="1080" t="s">
        <v>1061</v>
      </c>
      <c r="K234" s="1075">
        <v>30329</v>
      </c>
      <c r="L234" s="559"/>
      <c r="M234" s="830" t="s">
        <v>2571</v>
      </c>
      <c r="N234" s="524" t="s">
        <v>2389</v>
      </c>
      <c r="O234" s="842" t="s">
        <v>1061</v>
      </c>
      <c r="P234" s="1075">
        <v>40570</v>
      </c>
    </row>
    <row r="235" spans="1:16">
      <c r="A235" s="211">
        <v>232</v>
      </c>
      <c r="B235" s="241" t="s">
        <v>1840</v>
      </c>
      <c r="C235" s="213" t="s">
        <v>1062</v>
      </c>
      <c r="D235" s="222">
        <v>4252</v>
      </c>
      <c r="E235" s="223">
        <v>2396</v>
      </c>
      <c r="F235" s="224">
        <v>1242</v>
      </c>
      <c r="G235" s="204"/>
      <c r="H235" s="827" t="s">
        <v>1209</v>
      </c>
      <c r="I235" s="562" t="s">
        <v>1563</v>
      </c>
      <c r="J235" s="1070" t="s">
        <v>1062</v>
      </c>
      <c r="K235" s="1071">
        <v>651</v>
      </c>
      <c r="L235" s="559"/>
      <c r="M235" s="827" t="s">
        <v>1209</v>
      </c>
      <c r="N235" s="562" t="s">
        <v>1563</v>
      </c>
      <c r="O235" s="563" t="s">
        <v>1062</v>
      </c>
      <c r="P235" s="1071">
        <v>720</v>
      </c>
    </row>
    <row r="236" spans="1:16">
      <c r="A236" s="211">
        <v>233</v>
      </c>
      <c r="B236" s="241" t="s">
        <v>1841</v>
      </c>
      <c r="C236" s="213" t="s">
        <v>1063</v>
      </c>
      <c r="D236" s="222">
        <v>568</v>
      </c>
      <c r="E236" s="223">
        <v>1964</v>
      </c>
      <c r="F236" s="224">
        <v>445</v>
      </c>
      <c r="G236" s="204"/>
      <c r="H236" s="827" t="s">
        <v>1209</v>
      </c>
      <c r="I236" s="562" t="s">
        <v>1580</v>
      </c>
      <c r="J236" s="1070" t="s">
        <v>1063</v>
      </c>
      <c r="K236" s="1071">
        <v>401</v>
      </c>
      <c r="L236" s="559"/>
      <c r="M236" s="827" t="s">
        <v>1209</v>
      </c>
      <c r="N236" s="562" t="s">
        <v>1580</v>
      </c>
      <c r="O236" s="563" t="s">
        <v>1063</v>
      </c>
      <c r="P236" s="1071">
        <v>4608</v>
      </c>
    </row>
    <row r="237" spans="1:16">
      <c r="A237" s="211">
        <v>234</v>
      </c>
      <c r="B237" s="241" t="s">
        <v>1842</v>
      </c>
      <c r="C237" s="213" t="s">
        <v>1064</v>
      </c>
      <c r="D237" s="222">
        <v>1719</v>
      </c>
      <c r="E237" s="223">
        <v>1792</v>
      </c>
      <c r="F237" s="224">
        <v>957</v>
      </c>
      <c r="G237" s="204"/>
      <c r="H237" s="830" t="s">
        <v>1209</v>
      </c>
      <c r="I237" s="524" t="s">
        <v>1585</v>
      </c>
      <c r="J237" s="1074" t="s">
        <v>1064</v>
      </c>
      <c r="K237" s="1071">
        <v>342</v>
      </c>
      <c r="L237" s="559"/>
      <c r="M237" s="830" t="s">
        <v>1209</v>
      </c>
      <c r="N237" s="524" t="s">
        <v>1585</v>
      </c>
      <c r="O237" s="831" t="s">
        <v>1064</v>
      </c>
      <c r="P237" s="1071">
        <v>163</v>
      </c>
    </row>
    <row r="238" spans="1:16">
      <c r="A238" s="207">
        <v>235</v>
      </c>
      <c r="B238" s="240" t="s">
        <v>1844</v>
      </c>
      <c r="C238" s="209" t="s">
        <v>1065</v>
      </c>
      <c r="D238" s="219">
        <v>39295</v>
      </c>
      <c r="E238" s="220">
        <v>30090</v>
      </c>
      <c r="F238" s="221">
        <v>30805</v>
      </c>
      <c r="G238" s="204"/>
      <c r="H238" s="834" t="s">
        <v>4112</v>
      </c>
      <c r="I238" s="526" t="s">
        <v>1563</v>
      </c>
      <c r="J238" s="1076" t="s">
        <v>1065</v>
      </c>
      <c r="K238" s="1086">
        <v>34617</v>
      </c>
      <c r="L238" s="559"/>
      <c r="M238" s="834" t="s">
        <v>2578</v>
      </c>
      <c r="N238" s="526" t="s">
        <v>1563</v>
      </c>
      <c r="O238" s="835" t="s">
        <v>1065</v>
      </c>
      <c r="P238" s="1086">
        <v>23139</v>
      </c>
    </row>
    <row r="239" spans="1:16">
      <c r="A239" s="211">
        <v>236</v>
      </c>
      <c r="B239" s="241" t="s">
        <v>1848</v>
      </c>
      <c r="C239" s="213" t="s">
        <v>1067</v>
      </c>
      <c r="D239" s="222">
        <v>33012</v>
      </c>
      <c r="E239" s="223">
        <v>24389</v>
      </c>
      <c r="F239" s="224">
        <v>19833</v>
      </c>
      <c r="G239" s="204"/>
      <c r="H239" s="841" t="s">
        <v>2578</v>
      </c>
      <c r="I239" s="529" t="s">
        <v>2454</v>
      </c>
      <c r="J239" s="1080" t="s">
        <v>1067</v>
      </c>
      <c r="K239" s="1075">
        <v>12392</v>
      </c>
      <c r="L239" s="559"/>
      <c r="M239" s="841" t="s">
        <v>2578</v>
      </c>
      <c r="N239" s="529" t="s">
        <v>2454</v>
      </c>
      <c r="O239" s="842" t="s">
        <v>1067</v>
      </c>
      <c r="P239" s="1075">
        <v>11337</v>
      </c>
    </row>
    <row r="240" spans="1:16">
      <c r="A240" s="211">
        <v>237</v>
      </c>
      <c r="B240" s="241" t="s">
        <v>1850</v>
      </c>
      <c r="C240" s="213" t="s">
        <v>1068</v>
      </c>
      <c r="D240" s="222">
        <v>2928</v>
      </c>
      <c r="E240" s="223">
        <v>3270</v>
      </c>
      <c r="F240" s="224">
        <v>2729</v>
      </c>
      <c r="G240" s="204"/>
      <c r="H240" s="829" t="s">
        <v>1211</v>
      </c>
      <c r="I240" s="523" t="s">
        <v>2304</v>
      </c>
      <c r="J240" s="1072" t="s">
        <v>1068</v>
      </c>
      <c r="K240" s="1071">
        <v>7215</v>
      </c>
      <c r="L240" s="559"/>
      <c r="M240" s="829" t="s">
        <v>1211</v>
      </c>
      <c r="N240" s="523" t="s">
        <v>2304</v>
      </c>
      <c r="O240" s="828" t="s">
        <v>1068</v>
      </c>
      <c r="P240" s="1071">
        <v>5721</v>
      </c>
    </row>
    <row r="241" spans="1:16">
      <c r="A241" s="211">
        <v>238</v>
      </c>
      <c r="B241" s="241" t="s">
        <v>1852</v>
      </c>
      <c r="C241" s="213" t="s">
        <v>751</v>
      </c>
      <c r="D241" s="222">
        <v>2587</v>
      </c>
      <c r="E241" s="223">
        <v>2622</v>
      </c>
      <c r="F241" s="224">
        <v>2884</v>
      </c>
      <c r="G241" s="204"/>
      <c r="H241" s="836" t="s">
        <v>1211</v>
      </c>
      <c r="I241" s="527" t="s">
        <v>2453</v>
      </c>
      <c r="J241" s="1078" t="s">
        <v>751</v>
      </c>
      <c r="K241" s="1079">
        <v>2409</v>
      </c>
      <c r="L241" s="559"/>
      <c r="M241" s="836" t="s">
        <v>1211</v>
      </c>
      <c r="N241" s="527" t="s">
        <v>2453</v>
      </c>
      <c r="O241" s="837" t="s">
        <v>751</v>
      </c>
      <c r="P241" s="1079">
        <v>2659</v>
      </c>
    </row>
    <row r="242" spans="1:16">
      <c r="A242" s="215">
        <v>239</v>
      </c>
      <c r="B242" s="242" t="s">
        <v>1854</v>
      </c>
      <c r="C242" s="216" t="s">
        <v>1066</v>
      </c>
      <c r="D242" s="225">
        <v>32299</v>
      </c>
      <c r="E242" s="226">
        <v>31343</v>
      </c>
      <c r="F242" s="227">
        <v>24848</v>
      </c>
      <c r="G242" s="204"/>
      <c r="H242" s="830" t="s">
        <v>1211</v>
      </c>
      <c r="I242" s="524" t="s">
        <v>441</v>
      </c>
      <c r="J242" s="1085" t="s">
        <v>1066</v>
      </c>
      <c r="K242" s="1071">
        <v>24086</v>
      </c>
      <c r="L242" s="559"/>
      <c r="M242" s="830" t="s">
        <v>1211</v>
      </c>
      <c r="N242" s="524" t="s">
        <v>441</v>
      </c>
      <c r="O242" s="838" t="s">
        <v>1066</v>
      </c>
      <c r="P242" s="1071">
        <v>21304</v>
      </c>
    </row>
    <row r="243" spans="1:16">
      <c r="A243" s="211">
        <v>240</v>
      </c>
      <c r="B243" s="241" t="s">
        <v>1856</v>
      </c>
      <c r="C243" s="213" t="s">
        <v>1069</v>
      </c>
      <c r="D243" s="222">
        <v>110404</v>
      </c>
      <c r="E243" s="223">
        <v>117324</v>
      </c>
      <c r="F243" s="224">
        <v>231389</v>
      </c>
      <c r="G243" s="204"/>
      <c r="H243" s="834" t="s">
        <v>1212</v>
      </c>
      <c r="I243" s="526" t="s">
        <v>1563</v>
      </c>
      <c r="J243" s="1076" t="s">
        <v>1069</v>
      </c>
      <c r="K243" s="1077">
        <v>262767</v>
      </c>
      <c r="L243" s="559"/>
      <c r="M243" s="834" t="s">
        <v>1212</v>
      </c>
      <c r="N243" s="526" t="s">
        <v>1563</v>
      </c>
      <c r="O243" s="835" t="s">
        <v>1069</v>
      </c>
      <c r="P243" s="1077">
        <v>197814</v>
      </c>
    </row>
    <row r="244" spans="1:16">
      <c r="A244" s="211">
        <v>241</v>
      </c>
      <c r="B244" s="241" t="s">
        <v>1860</v>
      </c>
      <c r="C244" s="213" t="s">
        <v>1070</v>
      </c>
      <c r="D244" s="222">
        <v>7299</v>
      </c>
      <c r="E244" s="223">
        <v>5655</v>
      </c>
      <c r="F244" s="224">
        <v>13350</v>
      </c>
      <c r="G244" s="204"/>
      <c r="H244" s="836" t="s">
        <v>1212</v>
      </c>
      <c r="I244" s="527" t="s">
        <v>1669</v>
      </c>
      <c r="J244" s="1078" t="s">
        <v>1070</v>
      </c>
      <c r="K244" s="1079">
        <v>14819</v>
      </c>
      <c r="L244" s="559"/>
      <c r="M244" s="836" t="s">
        <v>1212</v>
      </c>
      <c r="N244" s="527" t="s">
        <v>1669</v>
      </c>
      <c r="O244" s="837" t="s">
        <v>1070</v>
      </c>
      <c r="P244" s="1079">
        <v>5301</v>
      </c>
    </row>
    <row r="245" spans="1:16">
      <c r="A245" s="211">
        <v>242</v>
      </c>
      <c r="B245" s="241" t="s">
        <v>1862</v>
      </c>
      <c r="C245" s="213" t="s">
        <v>786</v>
      </c>
      <c r="D245" s="222">
        <v>235859</v>
      </c>
      <c r="E245" s="223">
        <v>219766</v>
      </c>
      <c r="F245" s="224">
        <v>192955</v>
      </c>
      <c r="G245" s="204"/>
      <c r="H245" s="836" t="s">
        <v>1212</v>
      </c>
      <c r="I245" s="527" t="s">
        <v>1791</v>
      </c>
      <c r="J245" s="1078" t="s">
        <v>786</v>
      </c>
      <c r="K245" s="1079">
        <v>538721</v>
      </c>
      <c r="L245" s="559"/>
      <c r="M245" s="836" t="s">
        <v>1212</v>
      </c>
      <c r="N245" s="527" t="s">
        <v>1791</v>
      </c>
      <c r="O245" s="837" t="s">
        <v>786</v>
      </c>
      <c r="P245" s="1079">
        <v>489569</v>
      </c>
    </row>
    <row r="246" spans="1:16">
      <c r="A246" s="211">
        <v>243</v>
      </c>
      <c r="B246" s="241" t="s">
        <v>1864</v>
      </c>
      <c r="C246" s="213" t="s">
        <v>787</v>
      </c>
      <c r="D246" s="222">
        <v>148316</v>
      </c>
      <c r="E246" s="223">
        <v>103779</v>
      </c>
      <c r="F246" s="224">
        <v>73506</v>
      </c>
      <c r="G246" s="204"/>
      <c r="H246" s="830" t="s">
        <v>1212</v>
      </c>
      <c r="I246" s="524" t="s">
        <v>1898</v>
      </c>
      <c r="J246" s="1080" t="s">
        <v>787</v>
      </c>
      <c r="K246" s="1075">
        <v>250864</v>
      </c>
      <c r="L246" s="559"/>
      <c r="M246" s="830" t="s">
        <v>1212</v>
      </c>
      <c r="N246" s="524" t="s">
        <v>1898</v>
      </c>
      <c r="O246" s="842" t="s">
        <v>787</v>
      </c>
      <c r="P246" s="1075">
        <v>194783</v>
      </c>
    </row>
    <row r="247" spans="1:16">
      <c r="A247" s="228">
        <v>244</v>
      </c>
      <c r="B247" s="243" t="s">
        <v>1866</v>
      </c>
      <c r="C247" s="229" t="s">
        <v>1215</v>
      </c>
      <c r="D247" s="230">
        <v>0</v>
      </c>
      <c r="E247" s="231">
        <v>0</v>
      </c>
      <c r="F247" s="232">
        <v>0</v>
      </c>
      <c r="G247" s="204"/>
      <c r="H247" s="906" t="s">
        <v>1214</v>
      </c>
      <c r="I247" s="598" t="s">
        <v>2587</v>
      </c>
      <c r="J247" s="1081" t="s">
        <v>1215</v>
      </c>
      <c r="K247" s="1075">
        <v>0</v>
      </c>
      <c r="L247" s="559"/>
      <c r="M247" s="906" t="s">
        <v>1214</v>
      </c>
      <c r="N247" s="598" t="s">
        <v>2587</v>
      </c>
      <c r="O247" s="840" t="s">
        <v>1215</v>
      </c>
      <c r="P247" s="1075">
        <v>0</v>
      </c>
    </row>
    <row r="248" spans="1:16">
      <c r="A248" s="211">
        <v>245</v>
      </c>
      <c r="B248" s="241" t="s">
        <v>1870</v>
      </c>
      <c r="C248" s="213" t="s">
        <v>1071</v>
      </c>
      <c r="D248" s="222">
        <v>44206</v>
      </c>
      <c r="E248" s="223">
        <v>37681</v>
      </c>
      <c r="F248" s="224">
        <v>63030</v>
      </c>
      <c r="G248" s="204"/>
      <c r="H248" s="827" t="s">
        <v>1216</v>
      </c>
      <c r="I248" s="562" t="s">
        <v>1563</v>
      </c>
      <c r="J248" s="1070" t="s">
        <v>1071</v>
      </c>
      <c r="K248" s="1071">
        <v>70765</v>
      </c>
      <c r="L248" s="559"/>
      <c r="M248" s="827" t="s">
        <v>1216</v>
      </c>
      <c r="N248" s="562" t="s">
        <v>1563</v>
      </c>
      <c r="O248" s="563" t="s">
        <v>1071</v>
      </c>
      <c r="P248" s="1071">
        <v>65717</v>
      </c>
    </row>
    <row r="249" spans="1:16">
      <c r="A249" s="211">
        <v>246</v>
      </c>
      <c r="B249" s="241" t="s">
        <v>1871</v>
      </c>
      <c r="C249" s="213" t="s">
        <v>1072</v>
      </c>
      <c r="D249" s="222">
        <v>47449</v>
      </c>
      <c r="E249" s="223">
        <v>43862</v>
      </c>
      <c r="F249" s="224">
        <v>90156</v>
      </c>
      <c r="G249" s="204"/>
      <c r="H249" s="827" t="s">
        <v>1216</v>
      </c>
      <c r="I249" s="562" t="s">
        <v>1580</v>
      </c>
      <c r="J249" s="1070" t="s">
        <v>1072</v>
      </c>
      <c r="K249" s="1071">
        <v>136244</v>
      </c>
      <c r="L249" s="559"/>
      <c r="M249" s="827" t="s">
        <v>1216</v>
      </c>
      <c r="N249" s="562" t="s">
        <v>1580</v>
      </c>
      <c r="O249" s="563" t="s">
        <v>1072</v>
      </c>
      <c r="P249" s="1071">
        <v>101911</v>
      </c>
    </row>
    <row r="250" spans="1:16">
      <c r="A250" s="211">
        <v>247</v>
      </c>
      <c r="B250" s="241" t="s">
        <v>1872</v>
      </c>
      <c r="C250" s="213" t="s">
        <v>1073</v>
      </c>
      <c r="D250" s="222">
        <v>162423</v>
      </c>
      <c r="E250" s="223">
        <v>176971</v>
      </c>
      <c r="F250" s="224">
        <v>100663</v>
      </c>
      <c r="G250" s="204"/>
      <c r="H250" s="827" t="s">
        <v>1216</v>
      </c>
      <c r="I250" s="562" t="s">
        <v>1585</v>
      </c>
      <c r="J250" s="1070" t="s">
        <v>1073</v>
      </c>
      <c r="K250" s="1071">
        <v>255269</v>
      </c>
      <c r="L250" s="559"/>
      <c r="M250" s="827" t="s">
        <v>1216</v>
      </c>
      <c r="N250" s="562" t="s">
        <v>1585</v>
      </c>
      <c r="O250" s="563" t="s">
        <v>1073</v>
      </c>
      <c r="P250" s="1071">
        <v>194962</v>
      </c>
    </row>
    <row r="251" spans="1:16">
      <c r="A251" s="211">
        <v>248</v>
      </c>
      <c r="B251" s="241" t="s">
        <v>1873</v>
      </c>
      <c r="C251" s="213" t="s">
        <v>1074</v>
      </c>
      <c r="D251" s="222">
        <v>8652</v>
      </c>
      <c r="E251" s="223">
        <v>7335</v>
      </c>
      <c r="F251" s="224">
        <v>2304</v>
      </c>
      <c r="G251" s="204"/>
      <c r="H251" s="827" t="s">
        <v>1216</v>
      </c>
      <c r="I251" s="562" t="s">
        <v>1588</v>
      </c>
      <c r="J251" s="1070" t="s">
        <v>1074</v>
      </c>
      <c r="K251" s="1071">
        <v>5913</v>
      </c>
      <c r="L251" s="559"/>
      <c r="M251" s="827" t="s">
        <v>1216</v>
      </c>
      <c r="N251" s="562" t="s">
        <v>1588</v>
      </c>
      <c r="O251" s="563" t="s">
        <v>1074</v>
      </c>
      <c r="P251" s="1071">
        <v>4264</v>
      </c>
    </row>
    <row r="252" spans="1:16">
      <c r="A252" s="211">
        <v>249</v>
      </c>
      <c r="B252" s="241" t="s">
        <v>1874</v>
      </c>
      <c r="C252" s="213" t="s">
        <v>1075</v>
      </c>
      <c r="D252" s="222">
        <v>84791</v>
      </c>
      <c r="E252" s="223">
        <v>52559</v>
      </c>
      <c r="F252" s="224">
        <v>70277</v>
      </c>
      <c r="G252" s="204"/>
      <c r="H252" s="827" t="s">
        <v>1216</v>
      </c>
      <c r="I252" s="562" t="s">
        <v>1611</v>
      </c>
      <c r="J252" s="1070" t="s">
        <v>1075</v>
      </c>
      <c r="K252" s="1071">
        <v>63612</v>
      </c>
      <c r="L252" s="559"/>
      <c r="M252" s="827" t="s">
        <v>1216</v>
      </c>
      <c r="N252" s="562" t="s">
        <v>1611</v>
      </c>
      <c r="O252" s="563" t="s">
        <v>1075</v>
      </c>
      <c r="P252" s="1071">
        <v>61558</v>
      </c>
    </row>
    <row r="253" spans="1:16">
      <c r="A253" s="211">
        <v>250</v>
      </c>
      <c r="B253" s="241" t="s">
        <v>1875</v>
      </c>
      <c r="C253" s="213" t="s">
        <v>1076</v>
      </c>
      <c r="D253" s="222">
        <v>203376</v>
      </c>
      <c r="E253" s="223">
        <v>184297</v>
      </c>
      <c r="F253" s="224">
        <v>276644</v>
      </c>
      <c r="G253" s="204"/>
      <c r="H253" s="829" t="s">
        <v>1216</v>
      </c>
      <c r="I253" s="523" t="s">
        <v>1623</v>
      </c>
      <c r="J253" s="1072" t="s">
        <v>1076</v>
      </c>
      <c r="K253" s="1073">
        <v>403265</v>
      </c>
      <c r="L253" s="559"/>
      <c r="M253" s="829" t="s">
        <v>1216</v>
      </c>
      <c r="N253" s="523" t="s">
        <v>1623</v>
      </c>
      <c r="O253" s="828" t="s">
        <v>1076</v>
      </c>
      <c r="P253" s="1071">
        <v>370816</v>
      </c>
    </row>
    <row r="254" spans="1:16">
      <c r="A254" s="207">
        <v>251</v>
      </c>
      <c r="B254" s="240" t="s">
        <v>1877</v>
      </c>
      <c r="C254" s="209" t="s">
        <v>1077</v>
      </c>
      <c r="D254" s="219">
        <v>44719</v>
      </c>
      <c r="E254" s="220">
        <v>46480</v>
      </c>
      <c r="F254" s="221">
        <v>54099</v>
      </c>
      <c r="G254" s="204"/>
      <c r="H254" s="827" t="s">
        <v>1218</v>
      </c>
      <c r="I254" s="562" t="s">
        <v>1563</v>
      </c>
      <c r="J254" s="1070" t="s">
        <v>1077</v>
      </c>
      <c r="K254" s="1071">
        <v>47912</v>
      </c>
      <c r="L254" s="559"/>
      <c r="M254" s="827" t="s">
        <v>1218</v>
      </c>
      <c r="N254" s="562" t="s">
        <v>1563</v>
      </c>
      <c r="O254" s="563" t="s">
        <v>1077</v>
      </c>
      <c r="P254" s="1071">
        <v>43349</v>
      </c>
    </row>
    <row r="255" spans="1:16">
      <c r="A255" s="215">
        <v>252</v>
      </c>
      <c r="B255" s="242" t="s">
        <v>1878</v>
      </c>
      <c r="C255" s="216" t="s">
        <v>1078</v>
      </c>
      <c r="D255" s="225">
        <v>114559</v>
      </c>
      <c r="E255" s="226">
        <v>84686</v>
      </c>
      <c r="F255" s="227">
        <v>111632</v>
      </c>
      <c r="G255" s="204"/>
      <c r="H255" s="830" t="s">
        <v>1218</v>
      </c>
      <c r="I255" s="524" t="s">
        <v>1580</v>
      </c>
      <c r="J255" s="1074" t="s">
        <v>1078</v>
      </c>
      <c r="K255" s="1075">
        <v>140529</v>
      </c>
      <c r="L255" s="559"/>
      <c r="M255" s="830" t="s">
        <v>1218</v>
      </c>
      <c r="N255" s="524" t="s">
        <v>1580</v>
      </c>
      <c r="O255" s="831" t="s">
        <v>1078</v>
      </c>
      <c r="P255" s="1075">
        <v>137852</v>
      </c>
    </row>
    <row r="256" spans="1:16">
      <c r="A256" s="211">
        <v>253</v>
      </c>
      <c r="B256" s="241" t="s">
        <v>1881</v>
      </c>
      <c r="C256" s="213" t="s">
        <v>1079</v>
      </c>
      <c r="D256" s="222">
        <v>335787</v>
      </c>
      <c r="E256" s="223">
        <v>217403</v>
      </c>
      <c r="F256" s="224">
        <v>303031</v>
      </c>
      <c r="G256" s="204"/>
      <c r="H256" s="827" t="s">
        <v>1220</v>
      </c>
      <c r="I256" s="562" t="s">
        <v>1563</v>
      </c>
      <c r="J256" s="1070" t="s">
        <v>2597</v>
      </c>
      <c r="K256" s="1071">
        <v>321428</v>
      </c>
      <c r="L256" s="559"/>
      <c r="M256" s="827" t="s">
        <v>1220</v>
      </c>
      <c r="N256" s="562" t="s">
        <v>1563</v>
      </c>
      <c r="O256" s="563" t="s">
        <v>2597</v>
      </c>
      <c r="P256" s="1071">
        <v>305795</v>
      </c>
    </row>
    <row r="257" spans="1:16">
      <c r="A257" s="211">
        <v>254</v>
      </c>
      <c r="B257" s="241" t="s">
        <v>1882</v>
      </c>
      <c r="C257" s="213" t="s">
        <v>1080</v>
      </c>
      <c r="D257" s="222">
        <v>0</v>
      </c>
      <c r="E257" s="223">
        <v>61293</v>
      </c>
      <c r="F257" s="224">
        <v>87659</v>
      </c>
      <c r="G257" s="204"/>
      <c r="H257" s="829" t="s">
        <v>4113</v>
      </c>
      <c r="I257" s="523" t="s">
        <v>4024</v>
      </c>
      <c r="J257" s="1070" t="s">
        <v>2599</v>
      </c>
      <c r="K257" s="1073">
        <v>107981</v>
      </c>
      <c r="L257" s="559"/>
      <c r="M257" s="829" t="s">
        <v>2596</v>
      </c>
      <c r="N257" s="523" t="s">
        <v>2321</v>
      </c>
      <c r="O257" s="563" t="s">
        <v>2599</v>
      </c>
      <c r="P257" s="1073">
        <v>128204</v>
      </c>
    </row>
    <row r="258" spans="1:16">
      <c r="A258" s="211">
        <v>255</v>
      </c>
      <c r="B258" s="241" t="s">
        <v>1884</v>
      </c>
      <c r="C258" s="213" t="s">
        <v>1081</v>
      </c>
      <c r="D258" s="222">
        <v>175025</v>
      </c>
      <c r="E258" s="223">
        <v>184713</v>
      </c>
      <c r="F258" s="224">
        <v>217252</v>
      </c>
      <c r="G258" s="204"/>
      <c r="H258" s="830" t="s">
        <v>1220</v>
      </c>
      <c r="I258" s="524" t="s">
        <v>1669</v>
      </c>
      <c r="J258" s="1080" t="s">
        <v>1081</v>
      </c>
      <c r="K258" s="1075">
        <v>184423</v>
      </c>
      <c r="L258" s="559"/>
      <c r="M258" s="830" t="s">
        <v>1220</v>
      </c>
      <c r="N258" s="524" t="s">
        <v>1669</v>
      </c>
      <c r="O258" s="842" t="s">
        <v>1081</v>
      </c>
      <c r="P258" s="1075">
        <v>203755</v>
      </c>
    </row>
    <row r="259" spans="1:16">
      <c r="A259" s="207">
        <v>256</v>
      </c>
      <c r="B259" s="240" t="s">
        <v>1888</v>
      </c>
      <c r="C259" s="209" t="s">
        <v>1082</v>
      </c>
      <c r="D259" s="219">
        <v>15423</v>
      </c>
      <c r="E259" s="220">
        <v>21182</v>
      </c>
      <c r="F259" s="221">
        <v>21899</v>
      </c>
      <c r="G259" s="204"/>
      <c r="H259" s="827" t="s">
        <v>1222</v>
      </c>
      <c r="I259" s="562" t="s">
        <v>1563</v>
      </c>
      <c r="J259" s="1070" t="s">
        <v>1082</v>
      </c>
      <c r="K259" s="1071">
        <v>63843</v>
      </c>
      <c r="L259" s="559"/>
      <c r="M259" s="827" t="s">
        <v>1222</v>
      </c>
      <c r="N259" s="562" t="s">
        <v>1563</v>
      </c>
      <c r="O259" s="563" t="s">
        <v>1082</v>
      </c>
      <c r="P259" s="1071">
        <v>65627</v>
      </c>
    </row>
    <row r="260" spans="1:16">
      <c r="A260" s="211">
        <v>257</v>
      </c>
      <c r="B260" s="241" t="s">
        <v>1889</v>
      </c>
      <c r="C260" s="213" t="s">
        <v>1083</v>
      </c>
      <c r="D260" s="222">
        <v>23631</v>
      </c>
      <c r="E260" s="223">
        <v>14197</v>
      </c>
      <c r="F260" s="224">
        <v>23102</v>
      </c>
      <c r="G260" s="204"/>
      <c r="H260" s="829" t="s">
        <v>1222</v>
      </c>
      <c r="I260" s="523" t="s">
        <v>1580</v>
      </c>
      <c r="J260" s="1072" t="s">
        <v>1083</v>
      </c>
      <c r="K260" s="1073">
        <v>10142</v>
      </c>
      <c r="L260" s="559"/>
      <c r="M260" s="829" t="s">
        <v>1222</v>
      </c>
      <c r="N260" s="523" t="s">
        <v>1580</v>
      </c>
      <c r="O260" s="828" t="s">
        <v>1083</v>
      </c>
      <c r="P260" s="1073">
        <v>9770</v>
      </c>
    </row>
    <row r="261" spans="1:16">
      <c r="A261" s="211">
        <v>258</v>
      </c>
      <c r="B261" s="241" t="s">
        <v>1891</v>
      </c>
      <c r="C261" s="213" t="s">
        <v>1084</v>
      </c>
      <c r="D261" s="222">
        <v>38291</v>
      </c>
      <c r="E261" s="223">
        <v>35734</v>
      </c>
      <c r="F261" s="224">
        <v>24764</v>
      </c>
      <c r="G261" s="204"/>
      <c r="H261" s="836" t="s">
        <v>1222</v>
      </c>
      <c r="I261" s="527" t="s">
        <v>1669</v>
      </c>
      <c r="J261" s="1078" t="s">
        <v>1084</v>
      </c>
      <c r="K261" s="1079">
        <v>21922</v>
      </c>
      <c r="L261" s="559"/>
      <c r="M261" s="836" t="s">
        <v>1222</v>
      </c>
      <c r="N261" s="527" t="s">
        <v>1669</v>
      </c>
      <c r="O261" s="837" t="s">
        <v>1084</v>
      </c>
      <c r="P261" s="1079">
        <v>19557</v>
      </c>
    </row>
    <row r="262" spans="1:16">
      <c r="A262" s="211">
        <v>259</v>
      </c>
      <c r="B262" s="241" t="s">
        <v>1894</v>
      </c>
      <c r="C262" s="213" t="s">
        <v>578</v>
      </c>
      <c r="D262" s="222">
        <v>31140</v>
      </c>
      <c r="E262" s="223">
        <v>30964</v>
      </c>
      <c r="F262" s="224">
        <v>14648</v>
      </c>
      <c r="G262" s="204"/>
      <c r="H262" s="827" t="s">
        <v>1222</v>
      </c>
      <c r="I262" s="562" t="s">
        <v>1791</v>
      </c>
      <c r="J262" s="1070" t="s">
        <v>578</v>
      </c>
      <c r="K262" s="1071">
        <v>9134</v>
      </c>
      <c r="L262" s="559"/>
      <c r="M262" s="827" t="s">
        <v>1222</v>
      </c>
      <c r="N262" s="562" t="s">
        <v>1791</v>
      </c>
      <c r="O262" s="563" t="s">
        <v>578</v>
      </c>
      <c r="P262" s="1071">
        <v>30028</v>
      </c>
    </row>
    <row r="263" spans="1:16">
      <c r="A263" s="215">
        <v>260</v>
      </c>
      <c r="B263" s="242" t="s">
        <v>1895</v>
      </c>
      <c r="C263" s="216" t="s">
        <v>788</v>
      </c>
      <c r="D263" s="225">
        <v>37410</v>
      </c>
      <c r="E263" s="226">
        <v>35707</v>
      </c>
      <c r="F263" s="227">
        <v>34010</v>
      </c>
      <c r="G263" s="204"/>
      <c r="H263" s="830" t="s">
        <v>1222</v>
      </c>
      <c r="I263" s="524" t="s">
        <v>1803</v>
      </c>
      <c r="J263" s="1074" t="s">
        <v>788</v>
      </c>
      <c r="K263" s="1075">
        <v>43189</v>
      </c>
      <c r="L263" s="559"/>
      <c r="M263" s="830" t="s">
        <v>1222</v>
      </c>
      <c r="N263" s="524" t="s">
        <v>1803</v>
      </c>
      <c r="O263" s="831" t="s">
        <v>788</v>
      </c>
      <c r="P263" s="1075">
        <v>36178</v>
      </c>
    </row>
    <row r="264" spans="1:16">
      <c r="A264" s="211">
        <v>261</v>
      </c>
      <c r="B264" s="241" t="s">
        <v>1897</v>
      </c>
      <c r="C264" s="213" t="s">
        <v>579</v>
      </c>
      <c r="D264" s="222">
        <v>56372</v>
      </c>
      <c r="E264" s="223">
        <v>56830</v>
      </c>
      <c r="F264" s="224">
        <v>95580</v>
      </c>
      <c r="G264" s="204"/>
      <c r="H264" s="834" t="s">
        <v>4114</v>
      </c>
      <c r="I264" s="526" t="s">
        <v>1563</v>
      </c>
      <c r="J264" s="1072" t="s">
        <v>579</v>
      </c>
      <c r="K264" s="1086">
        <v>88959</v>
      </c>
      <c r="L264" s="559"/>
      <c r="M264" s="834" t="s">
        <v>2603</v>
      </c>
      <c r="N264" s="526" t="s">
        <v>1563</v>
      </c>
      <c r="O264" s="828" t="s">
        <v>579</v>
      </c>
      <c r="P264" s="1086">
        <v>124378</v>
      </c>
    </row>
    <row r="265" spans="1:16">
      <c r="A265" s="211">
        <v>262</v>
      </c>
      <c r="B265" s="241" t="s">
        <v>1900</v>
      </c>
      <c r="C265" s="213" t="s">
        <v>580</v>
      </c>
      <c r="D265" s="222">
        <v>30128</v>
      </c>
      <c r="E265" s="223">
        <v>48057</v>
      </c>
      <c r="F265" s="224">
        <v>55091</v>
      </c>
      <c r="G265" s="204"/>
      <c r="H265" s="830" t="s">
        <v>4114</v>
      </c>
      <c r="I265" s="524" t="s">
        <v>441</v>
      </c>
      <c r="J265" s="1080" t="s">
        <v>580</v>
      </c>
      <c r="K265" s="1075">
        <v>64002</v>
      </c>
      <c r="L265" s="559"/>
      <c r="M265" s="830" t="s">
        <v>2603</v>
      </c>
      <c r="N265" s="524" t="s">
        <v>441</v>
      </c>
      <c r="O265" s="842" t="s">
        <v>580</v>
      </c>
      <c r="P265" s="1075">
        <v>58902</v>
      </c>
    </row>
    <row r="266" spans="1:16">
      <c r="A266" s="207">
        <v>263</v>
      </c>
      <c r="B266" s="240" t="s">
        <v>1902</v>
      </c>
      <c r="C266" s="209" t="s">
        <v>581</v>
      </c>
      <c r="D266" s="219">
        <v>0</v>
      </c>
      <c r="E266" s="220">
        <v>0</v>
      </c>
      <c r="F266" s="221">
        <v>0</v>
      </c>
      <c r="G266" s="204"/>
      <c r="H266" s="834" t="s">
        <v>1225</v>
      </c>
      <c r="I266" s="526" t="s">
        <v>1563</v>
      </c>
      <c r="J266" s="1076" t="s">
        <v>581</v>
      </c>
      <c r="K266" s="1086">
        <v>0</v>
      </c>
      <c r="L266" s="559"/>
      <c r="M266" s="834" t="s">
        <v>1225</v>
      </c>
      <c r="N266" s="526" t="s">
        <v>1563</v>
      </c>
      <c r="O266" s="835" t="s">
        <v>581</v>
      </c>
      <c r="P266" s="1086">
        <v>0</v>
      </c>
    </row>
    <row r="267" spans="1:16">
      <c r="A267" s="211">
        <v>264</v>
      </c>
      <c r="B267" s="241" t="s">
        <v>1906</v>
      </c>
      <c r="C267" s="213" t="s">
        <v>752</v>
      </c>
      <c r="D267" s="222">
        <v>11331</v>
      </c>
      <c r="E267" s="223">
        <v>13482</v>
      </c>
      <c r="F267" s="224">
        <v>13630</v>
      </c>
      <c r="G267" s="204"/>
      <c r="H267" s="836" t="s">
        <v>1225</v>
      </c>
      <c r="I267" s="527" t="s">
        <v>1669</v>
      </c>
      <c r="J267" s="1078" t="s">
        <v>4115</v>
      </c>
      <c r="K267" s="1073">
        <v>15390</v>
      </c>
      <c r="L267" s="559"/>
      <c r="M267" s="836" t="s">
        <v>1225</v>
      </c>
      <c r="N267" s="527" t="s">
        <v>1669</v>
      </c>
      <c r="O267" s="837" t="s">
        <v>4308</v>
      </c>
      <c r="P267" s="1073">
        <v>17463</v>
      </c>
    </row>
    <row r="268" spans="1:16">
      <c r="A268" s="211">
        <v>265</v>
      </c>
      <c r="B268" s="241" t="s">
        <v>1908</v>
      </c>
      <c r="C268" s="213" t="s">
        <v>582</v>
      </c>
      <c r="D268" s="222">
        <v>21378</v>
      </c>
      <c r="E268" s="223">
        <v>21639</v>
      </c>
      <c r="F268" s="224">
        <v>26667</v>
      </c>
      <c r="G268" s="204"/>
      <c r="H268" s="836" t="s">
        <v>1225</v>
      </c>
      <c r="I268" s="527" t="s">
        <v>1791</v>
      </c>
      <c r="J268" s="1078" t="s">
        <v>4116</v>
      </c>
      <c r="K268" s="1079">
        <v>62392</v>
      </c>
      <c r="L268" s="559"/>
      <c r="M268" s="836" t="s">
        <v>1225</v>
      </c>
      <c r="N268" s="527" t="s">
        <v>1791</v>
      </c>
      <c r="O268" s="837" t="s">
        <v>4309</v>
      </c>
      <c r="P268" s="1079">
        <v>27847</v>
      </c>
    </row>
    <row r="269" spans="1:16">
      <c r="A269" s="215">
        <v>266</v>
      </c>
      <c r="B269" s="242" t="s">
        <v>1910</v>
      </c>
      <c r="C269" s="216" t="s">
        <v>583</v>
      </c>
      <c r="D269" s="225">
        <v>86948</v>
      </c>
      <c r="E269" s="226">
        <v>36958</v>
      </c>
      <c r="F269" s="227">
        <v>48542</v>
      </c>
      <c r="G269" s="204"/>
      <c r="H269" s="830" t="s">
        <v>1225</v>
      </c>
      <c r="I269" s="524" t="s">
        <v>441</v>
      </c>
      <c r="J269" s="1080" t="s">
        <v>583</v>
      </c>
      <c r="K269" s="1075">
        <v>10852</v>
      </c>
      <c r="L269" s="559"/>
      <c r="M269" s="830" t="s">
        <v>1225</v>
      </c>
      <c r="N269" s="524" t="s">
        <v>441</v>
      </c>
      <c r="O269" s="842" t="s">
        <v>583</v>
      </c>
      <c r="P269" s="1075">
        <v>77649</v>
      </c>
    </row>
    <row r="270" spans="1:16">
      <c r="A270" s="211">
        <v>267</v>
      </c>
      <c r="B270" s="241" t="s">
        <v>1911</v>
      </c>
      <c r="C270" s="213" t="s">
        <v>1228</v>
      </c>
      <c r="D270" s="222">
        <v>0</v>
      </c>
      <c r="E270" s="223">
        <v>0</v>
      </c>
      <c r="F270" s="224">
        <v>0</v>
      </c>
      <c r="G270" s="204"/>
      <c r="H270" s="906" t="s">
        <v>1227</v>
      </c>
      <c r="I270" s="598" t="s">
        <v>4117</v>
      </c>
      <c r="J270" s="1081" t="s">
        <v>1228</v>
      </c>
      <c r="K270" s="1083">
        <v>0</v>
      </c>
      <c r="L270" s="559"/>
      <c r="M270" s="906" t="s">
        <v>1227</v>
      </c>
      <c r="N270" s="598" t="s">
        <v>2611</v>
      </c>
      <c r="O270" s="840" t="s">
        <v>1228</v>
      </c>
      <c r="P270" s="1083">
        <v>0</v>
      </c>
    </row>
    <row r="271" spans="1:16">
      <c r="A271" s="207">
        <v>268</v>
      </c>
      <c r="B271" s="240" t="s">
        <v>1913</v>
      </c>
      <c r="C271" s="209" t="s">
        <v>584</v>
      </c>
      <c r="D271" s="219">
        <v>62152</v>
      </c>
      <c r="E271" s="220">
        <v>29732</v>
      </c>
      <c r="F271" s="221">
        <v>15379</v>
      </c>
      <c r="G271" s="204"/>
      <c r="H271" s="834" t="s">
        <v>1229</v>
      </c>
      <c r="I271" s="526" t="s">
        <v>1563</v>
      </c>
      <c r="J271" s="1076" t="s">
        <v>584</v>
      </c>
      <c r="K271" s="1086">
        <v>15204</v>
      </c>
      <c r="L271" s="559"/>
      <c r="M271" s="834" t="s">
        <v>1229</v>
      </c>
      <c r="N271" s="526" t="s">
        <v>1563</v>
      </c>
      <c r="O271" s="835" t="s">
        <v>584</v>
      </c>
      <c r="P271" s="1086">
        <v>12623</v>
      </c>
    </row>
    <row r="272" spans="1:16">
      <c r="A272" s="215">
        <v>269</v>
      </c>
      <c r="B272" s="242" t="s">
        <v>1917</v>
      </c>
      <c r="C272" s="216" t="s">
        <v>585</v>
      </c>
      <c r="D272" s="225">
        <v>730</v>
      </c>
      <c r="E272" s="226">
        <v>10413</v>
      </c>
      <c r="F272" s="227">
        <v>0</v>
      </c>
      <c r="G272" s="204"/>
      <c r="H272" s="830" t="s">
        <v>1229</v>
      </c>
      <c r="I272" s="524" t="s">
        <v>1669</v>
      </c>
      <c r="J272" s="1080" t="s">
        <v>585</v>
      </c>
      <c r="K272" s="1075">
        <v>23</v>
      </c>
      <c r="L272" s="559"/>
      <c r="M272" s="830" t="s">
        <v>1229</v>
      </c>
      <c r="N272" s="524" t="s">
        <v>1669</v>
      </c>
      <c r="O272" s="842" t="s">
        <v>585</v>
      </c>
      <c r="P272" s="1075">
        <v>43</v>
      </c>
    </row>
    <row r="273" spans="1:16">
      <c r="A273" s="211">
        <v>270</v>
      </c>
      <c r="B273" s="241" t="s">
        <v>1919</v>
      </c>
      <c r="C273" s="213" t="s">
        <v>586</v>
      </c>
      <c r="D273" s="222">
        <v>25908</v>
      </c>
      <c r="E273" s="223">
        <v>19291</v>
      </c>
      <c r="F273" s="224">
        <v>17849</v>
      </c>
      <c r="G273" s="204"/>
      <c r="H273" s="834" t="s">
        <v>4118</v>
      </c>
      <c r="I273" s="526" t="s">
        <v>1563</v>
      </c>
      <c r="J273" s="1072" t="s">
        <v>586</v>
      </c>
      <c r="K273" s="1086">
        <v>19111</v>
      </c>
      <c r="L273" s="559"/>
      <c r="M273" s="834" t="s">
        <v>2615</v>
      </c>
      <c r="N273" s="526" t="s">
        <v>1563</v>
      </c>
      <c r="O273" s="828" t="s">
        <v>586</v>
      </c>
      <c r="P273" s="1086">
        <v>15937</v>
      </c>
    </row>
    <row r="274" spans="1:16">
      <c r="A274" s="211">
        <v>271</v>
      </c>
      <c r="B274" s="241" t="s">
        <v>1921</v>
      </c>
      <c r="C274" s="213" t="s">
        <v>588</v>
      </c>
      <c r="D274" s="222">
        <v>711</v>
      </c>
      <c r="E274" s="223">
        <v>886</v>
      </c>
      <c r="F274" s="224">
        <v>502</v>
      </c>
      <c r="G274" s="204"/>
      <c r="H274" s="836" t="s">
        <v>4118</v>
      </c>
      <c r="I274" s="527" t="s">
        <v>1669</v>
      </c>
      <c r="J274" s="1078" t="s">
        <v>588</v>
      </c>
      <c r="K274" s="1071">
        <v>482</v>
      </c>
      <c r="L274" s="559"/>
      <c r="M274" s="836" t="s">
        <v>2615</v>
      </c>
      <c r="N274" s="527" t="s">
        <v>1669</v>
      </c>
      <c r="O274" s="837" t="s">
        <v>588</v>
      </c>
      <c r="P274" s="1071">
        <v>445</v>
      </c>
    </row>
    <row r="275" spans="1:16">
      <c r="A275" s="211">
        <v>272</v>
      </c>
      <c r="B275" s="241" t="s">
        <v>1923</v>
      </c>
      <c r="C275" s="213" t="s">
        <v>589</v>
      </c>
      <c r="D275" s="222">
        <v>35811</v>
      </c>
      <c r="E275" s="223">
        <v>32761</v>
      </c>
      <c r="F275" s="224">
        <v>42406</v>
      </c>
      <c r="G275" s="204"/>
      <c r="H275" s="836" t="s">
        <v>4118</v>
      </c>
      <c r="I275" s="527" t="s">
        <v>1791</v>
      </c>
      <c r="J275" s="1078" t="s">
        <v>589</v>
      </c>
      <c r="K275" s="1079">
        <v>34881</v>
      </c>
      <c r="L275" s="559"/>
      <c r="M275" s="836" t="s">
        <v>2615</v>
      </c>
      <c r="N275" s="527" t="s">
        <v>1791</v>
      </c>
      <c r="O275" s="837" t="s">
        <v>589</v>
      </c>
      <c r="P275" s="1079">
        <v>43566</v>
      </c>
    </row>
    <row r="276" spans="1:16">
      <c r="A276" s="211">
        <v>273</v>
      </c>
      <c r="B276" s="241" t="s">
        <v>1925</v>
      </c>
      <c r="C276" s="213" t="s">
        <v>590</v>
      </c>
      <c r="D276" s="222">
        <v>0</v>
      </c>
      <c r="E276" s="223">
        <v>0</v>
      </c>
      <c r="F276" s="224">
        <v>0</v>
      </c>
      <c r="G276" s="204"/>
      <c r="H276" s="836" t="s">
        <v>4118</v>
      </c>
      <c r="I276" s="527" t="s">
        <v>1898</v>
      </c>
      <c r="J276" s="1078" t="s">
        <v>590</v>
      </c>
      <c r="K276" s="1079">
        <v>0</v>
      </c>
      <c r="L276" s="559"/>
      <c r="M276" s="836" t="s">
        <v>2615</v>
      </c>
      <c r="N276" s="527" t="s">
        <v>1898</v>
      </c>
      <c r="O276" s="837" t="s">
        <v>590</v>
      </c>
      <c r="P276" s="1079">
        <v>0</v>
      </c>
    </row>
    <row r="277" spans="1:16">
      <c r="A277" s="211">
        <v>274</v>
      </c>
      <c r="B277" s="241" t="s">
        <v>1927</v>
      </c>
      <c r="C277" s="213" t="s">
        <v>587</v>
      </c>
      <c r="D277" s="222">
        <v>46857</v>
      </c>
      <c r="E277" s="223">
        <v>51221</v>
      </c>
      <c r="F277" s="224">
        <v>76378</v>
      </c>
      <c r="G277" s="204"/>
      <c r="H277" s="830" t="s">
        <v>4118</v>
      </c>
      <c r="I277" s="524" t="s">
        <v>441</v>
      </c>
      <c r="J277" s="1085" t="s">
        <v>587</v>
      </c>
      <c r="K277" s="1071">
        <v>111125</v>
      </c>
      <c r="L277" s="559"/>
      <c r="M277" s="830" t="s">
        <v>2615</v>
      </c>
      <c r="N277" s="524" t="s">
        <v>441</v>
      </c>
      <c r="O277" s="838" t="s">
        <v>587</v>
      </c>
      <c r="P277" s="1071">
        <v>81030</v>
      </c>
    </row>
    <row r="278" spans="1:16">
      <c r="A278" s="228">
        <v>275</v>
      </c>
      <c r="B278" s="243" t="s">
        <v>1929</v>
      </c>
      <c r="C278" s="229" t="s">
        <v>591</v>
      </c>
      <c r="D278" s="230">
        <v>218996</v>
      </c>
      <c r="E278" s="231">
        <v>178239</v>
      </c>
      <c r="F278" s="232">
        <v>140606</v>
      </c>
      <c r="G278" s="204"/>
      <c r="H278" s="906" t="s">
        <v>1231</v>
      </c>
      <c r="I278" s="598" t="s">
        <v>1563</v>
      </c>
      <c r="J278" s="1081" t="s">
        <v>591</v>
      </c>
      <c r="K278" s="1083">
        <v>91376</v>
      </c>
      <c r="L278" s="559"/>
      <c r="M278" s="906" t="s">
        <v>1231</v>
      </c>
      <c r="N278" s="598" t="s">
        <v>1563</v>
      </c>
      <c r="O278" s="840" t="s">
        <v>591</v>
      </c>
      <c r="P278" s="1083">
        <v>86413</v>
      </c>
    </row>
    <row r="279" spans="1:16">
      <c r="A279" s="228">
        <v>276</v>
      </c>
      <c r="B279" s="243" t="s">
        <v>1934</v>
      </c>
      <c r="C279" s="229" t="s">
        <v>592</v>
      </c>
      <c r="D279" s="230">
        <v>82224</v>
      </c>
      <c r="E279" s="231">
        <v>53245</v>
      </c>
      <c r="F279" s="232">
        <v>59654</v>
      </c>
      <c r="G279" s="204"/>
      <c r="H279" s="906" t="s">
        <v>1232</v>
      </c>
      <c r="I279" s="598" t="s">
        <v>1563</v>
      </c>
      <c r="J279" s="1081" t="s">
        <v>592</v>
      </c>
      <c r="K279" s="1083">
        <v>34383</v>
      </c>
      <c r="L279" s="559"/>
      <c r="M279" s="906" t="s">
        <v>1232</v>
      </c>
      <c r="N279" s="598" t="s">
        <v>1563</v>
      </c>
      <c r="O279" s="840" t="s">
        <v>592</v>
      </c>
      <c r="P279" s="1083">
        <v>40207</v>
      </c>
    </row>
    <row r="280" spans="1:16">
      <c r="A280" s="228">
        <v>277</v>
      </c>
      <c r="B280" s="243" t="s">
        <v>1936</v>
      </c>
      <c r="C280" s="229" t="s">
        <v>593</v>
      </c>
      <c r="D280" s="230">
        <v>167218</v>
      </c>
      <c r="E280" s="231">
        <v>171674</v>
      </c>
      <c r="F280" s="232">
        <v>157827</v>
      </c>
      <c r="G280" s="204"/>
      <c r="H280" s="906" t="s">
        <v>1233</v>
      </c>
      <c r="I280" s="598" t="s">
        <v>1563</v>
      </c>
      <c r="J280" s="1081" t="s">
        <v>4119</v>
      </c>
      <c r="K280" s="1083">
        <v>108460</v>
      </c>
      <c r="L280" s="559"/>
      <c r="M280" s="906" t="s">
        <v>1233</v>
      </c>
      <c r="N280" s="598" t="s">
        <v>1563</v>
      </c>
      <c r="O280" s="840" t="s">
        <v>3468</v>
      </c>
      <c r="P280" s="1083">
        <v>115225</v>
      </c>
    </row>
    <row r="281" spans="1:16">
      <c r="A281" s="211">
        <v>278</v>
      </c>
      <c r="B281" s="241" t="s">
        <v>1939</v>
      </c>
      <c r="C281" s="213" t="s">
        <v>1954</v>
      </c>
      <c r="D281" s="222">
        <v>50269</v>
      </c>
      <c r="E281" s="223">
        <v>48114</v>
      </c>
      <c r="F281" s="224">
        <v>53212</v>
      </c>
      <c r="G281" s="204"/>
      <c r="H281" s="834" t="s">
        <v>1235</v>
      </c>
      <c r="I281" s="526" t="s">
        <v>1563</v>
      </c>
      <c r="J281" s="1072" t="s">
        <v>4120</v>
      </c>
      <c r="K281" s="1086">
        <v>50846</v>
      </c>
      <c r="L281" s="559"/>
      <c r="M281" s="834" t="s">
        <v>1235</v>
      </c>
      <c r="N281" s="526" t="s">
        <v>1563</v>
      </c>
      <c r="O281" s="828" t="s">
        <v>2624</v>
      </c>
      <c r="P281" s="1086">
        <v>47593</v>
      </c>
    </row>
    <row r="282" spans="1:16">
      <c r="A282" s="211">
        <v>279</v>
      </c>
      <c r="B282" s="241" t="s">
        <v>1941</v>
      </c>
      <c r="C282" s="213" t="s">
        <v>595</v>
      </c>
      <c r="D282" s="222">
        <v>85909</v>
      </c>
      <c r="E282" s="223">
        <v>84292</v>
      </c>
      <c r="F282" s="224">
        <v>80792</v>
      </c>
      <c r="G282" s="204"/>
      <c r="H282" s="836" t="s">
        <v>1235</v>
      </c>
      <c r="I282" s="527" t="s">
        <v>1669</v>
      </c>
      <c r="J282" s="1078" t="s">
        <v>4121</v>
      </c>
      <c r="K282" s="1071">
        <v>66018</v>
      </c>
      <c r="L282" s="559"/>
      <c r="M282" s="836" t="s">
        <v>1235</v>
      </c>
      <c r="N282" s="527" t="s">
        <v>1669</v>
      </c>
      <c r="O282" s="837" t="s">
        <v>2626</v>
      </c>
      <c r="P282" s="1071">
        <v>65392</v>
      </c>
    </row>
    <row r="283" spans="1:16">
      <c r="A283" s="211">
        <v>280</v>
      </c>
      <c r="B283" s="241" t="s">
        <v>1</v>
      </c>
      <c r="C283" s="213" t="s">
        <v>596</v>
      </c>
      <c r="D283" s="222">
        <v>27130</v>
      </c>
      <c r="E283" s="223">
        <v>24251</v>
      </c>
      <c r="F283" s="224">
        <v>28070</v>
      </c>
      <c r="G283" s="204"/>
      <c r="H283" s="827" t="s">
        <v>1235</v>
      </c>
      <c r="I283" s="562" t="s">
        <v>1791</v>
      </c>
      <c r="J283" s="1070" t="s">
        <v>4122</v>
      </c>
      <c r="K283" s="1071">
        <v>28457</v>
      </c>
      <c r="L283" s="559"/>
      <c r="M283" s="827" t="s">
        <v>1235</v>
      </c>
      <c r="N283" s="562" t="s">
        <v>1791</v>
      </c>
      <c r="O283" s="563" t="s">
        <v>4122</v>
      </c>
      <c r="P283" s="1071">
        <v>38557</v>
      </c>
    </row>
    <row r="284" spans="1:16">
      <c r="A284" s="211">
        <v>281</v>
      </c>
      <c r="B284" s="241" t="s">
        <v>2</v>
      </c>
      <c r="C284" s="213" t="s">
        <v>753</v>
      </c>
      <c r="D284" s="222">
        <v>22352</v>
      </c>
      <c r="E284" s="223">
        <v>28558</v>
      </c>
      <c r="F284" s="224">
        <v>46925</v>
      </c>
      <c r="G284" s="204"/>
      <c r="H284" s="827" t="s">
        <v>1235</v>
      </c>
      <c r="I284" s="562" t="s">
        <v>1803</v>
      </c>
      <c r="J284" s="1070" t="s">
        <v>4123</v>
      </c>
      <c r="K284" s="1071">
        <v>24576</v>
      </c>
      <c r="L284" s="559"/>
      <c r="M284" s="827" t="s">
        <v>1235</v>
      </c>
      <c r="N284" s="562" t="s">
        <v>1803</v>
      </c>
      <c r="O284" s="563" t="s">
        <v>2629</v>
      </c>
      <c r="P284" s="1071">
        <v>30651</v>
      </c>
    </row>
    <row r="285" spans="1:16">
      <c r="A285" s="211">
        <v>282</v>
      </c>
      <c r="B285" s="241" t="s">
        <v>3</v>
      </c>
      <c r="C285" s="213" t="s">
        <v>597</v>
      </c>
      <c r="D285" s="222">
        <v>47614</v>
      </c>
      <c r="E285" s="223">
        <v>44281</v>
      </c>
      <c r="F285" s="224">
        <v>37728</v>
      </c>
      <c r="G285" s="204"/>
      <c r="H285" s="829" t="s">
        <v>1235</v>
      </c>
      <c r="I285" s="523" t="s">
        <v>1813</v>
      </c>
      <c r="J285" s="1072" t="s">
        <v>4124</v>
      </c>
      <c r="K285" s="1073">
        <v>34380</v>
      </c>
      <c r="L285" s="559"/>
      <c r="M285" s="829" t="s">
        <v>1235</v>
      </c>
      <c r="N285" s="523" t="s">
        <v>1813</v>
      </c>
      <c r="O285" s="828" t="s">
        <v>2630</v>
      </c>
      <c r="P285" s="1073">
        <v>35866</v>
      </c>
    </row>
    <row r="286" spans="1:16">
      <c r="A286" s="211">
        <v>283</v>
      </c>
      <c r="B286" s="241" t="s">
        <v>5</v>
      </c>
      <c r="C286" s="213" t="s">
        <v>598</v>
      </c>
      <c r="D286" s="222">
        <v>40959</v>
      </c>
      <c r="E286" s="223">
        <v>40189</v>
      </c>
      <c r="F286" s="224">
        <v>64491</v>
      </c>
      <c r="G286" s="204"/>
      <c r="H286" s="827" t="s">
        <v>1235</v>
      </c>
      <c r="I286" s="562" t="s">
        <v>381</v>
      </c>
      <c r="J286" s="1070" t="s">
        <v>598</v>
      </c>
      <c r="K286" s="1071">
        <v>44588</v>
      </c>
      <c r="L286" s="559"/>
      <c r="M286" s="827" t="s">
        <v>1235</v>
      </c>
      <c r="N286" s="562" t="s">
        <v>381</v>
      </c>
      <c r="O286" s="563" t="s">
        <v>598</v>
      </c>
      <c r="P286" s="1071">
        <v>55350</v>
      </c>
    </row>
    <row r="287" spans="1:16">
      <c r="A287" s="211">
        <v>284</v>
      </c>
      <c r="B287" s="241" t="s">
        <v>6</v>
      </c>
      <c r="C287" s="213" t="s">
        <v>599</v>
      </c>
      <c r="D287" s="222">
        <v>37724</v>
      </c>
      <c r="E287" s="223">
        <v>36373</v>
      </c>
      <c r="F287" s="224">
        <v>33661</v>
      </c>
      <c r="G287" s="204"/>
      <c r="H287" s="827" t="s">
        <v>1235</v>
      </c>
      <c r="I287" s="562" t="s">
        <v>393</v>
      </c>
      <c r="J287" s="1070" t="s">
        <v>599</v>
      </c>
      <c r="K287" s="1071">
        <v>42280</v>
      </c>
      <c r="L287" s="559"/>
      <c r="M287" s="827" t="s">
        <v>1235</v>
      </c>
      <c r="N287" s="562" t="s">
        <v>393</v>
      </c>
      <c r="O287" s="563" t="s">
        <v>599</v>
      </c>
      <c r="P287" s="1071">
        <v>48577</v>
      </c>
    </row>
    <row r="288" spans="1:16">
      <c r="A288" s="211">
        <v>285</v>
      </c>
      <c r="B288" s="241" t="s">
        <v>7</v>
      </c>
      <c r="C288" s="213" t="s">
        <v>600</v>
      </c>
      <c r="D288" s="222">
        <v>42548</v>
      </c>
      <c r="E288" s="223">
        <v>50462</v>
      </c>
      <c r="F288" s="224">
        <v>49369</v>
      </c>
      <c r="G288" s="204"/>
      <c r="H288" s="830" t="s">
        <v>1235</v>
      </c>
      <c r="I288" s="524" t="s">
        <v>441</v>
      </c>
      <c r="J288" s="1074" t="s">
        <v>4125</v>
      </c>
      <c r="K288" s="1075">
        <v>51763</v>
      </c>
      <c r="L288" s="559"/>
      <c r="M288" s="830" t="s">
        <v>1235</v>
      </c>
      <c r="N288" s="524" t="s">
        <v>441</v>
      </c>
      <c r="O288" s="831" t="s">
        <v>4125</v>
      </c>
      <c r="P288" s="1075">
        <v>74602</v>
      </c>
    </row>
    <row r="289" spans="1:16">
      <c r="A289" s="207">
        <v>286</v>
      </c>
      <c r="B289" s="240" t="s">
        <v>9</v>
      </c>
      <c r="C289" s="209" t="s">
        <v>601</v>
      </c>
      <c r="D289" s="219">
        <v>142086</v>
      </c>
      <c r="E289" s="220">
        <v>156562</v>
      </c>
      <c r="F289" s="221">
        <v>29879</v>
      </c>
      <c r="G289" s="204"/>
      <c r="H289" s="834" t="s">
        <v>4126</v>
      </c>
      <c r="I289" s="526" t="s">
        <v>1563</v>
      </c>
      <c r="J289" s="1076" t="s">
        <v>601</v>
      </c>
      <c r="K289" s="1077">
        <v>2344</v>
      </c>
      <c r="L289" s="559"/>
      <c r="M289" s="834" t="s">
        <v>2632</v>
      </c>
      <c r="N289" s="526" t="s">
        <v>1563</v>
      </c>
      <c r="O289" s="835" t="s">
        <v>601</v>
      </c>
      <c r="P289" s="1077">
        <v>26987</v>
      </c>
    </row>
    <row r="290" spans="1:16">
      <c r="A290" s="211">
        <v>287</v>
      </c>
      <c r="B290" s="241" t="s">
        <v>14</v>
      </c>
      <c r="C290" s="213" t="s">
        <v>602</v>
      </c>
      <c r="D290" s="222">
        <v>238950</v>
      </c>
      <c r="E290" s="223">
        <v>191114</v>
      </c>
      <c r="F290" s="224">
        <v>257536</v>
      </c>
      <c r="G290" s="204"/>
      <c r="H290" s="836" t="s">
        <v>4126</v>
      </c>
      <c r="I290" s="527" t="s">
        <v>1669</v>
      </c>
      <c r="J290" s="1078" t="s">
        <v>602</v>
      </c>
      <c r="K290" s="1079">
        <v>382830</v>
      </c>
      <c r="L290" s="559"/>
      <c r="M290" s="836" t="s">
        <v>2632</v>
      </c>
      <c r="N290" s="527" t="s">
        <v>1669</v>
      </c>
      <c r="O290" s="837" t="s">
        <v>602</v>
      </c>
      <c r="P290" s="1079">
        <v>370832</v>
      </c>
    </row>
    <row r="291" spans="1:16">
      <c r="A291" s="215">
        <v>288</v>
      </c>
      <c r="B291" s="242" t="s">
        <v>16</v>
      </c>
      <c r="C291" s="216" t="s">
        <v>603</v>
      </c>
      <c r="D291" s="225">
        <v>267146</v>
      </c>
      <c r="E291" s="226">
        <v>184619</v>
      </c>
      <c r="F291" s="227">
        <v>175377</v>
      </c>
      <c r="G291" s="204"/>
      <c r="H291" s="830" t="s">
        <v>4126</v>
      </c>
      <c r="I291" s="524" t="s">
        <v>1791</v>
      </c>
      <c r="J291" s="1080" t="s">
        <v>603</v>
      </c>
      <c r="K291" s="1075">
        <v>113359</v>
      </c>
      <c r="L291" s="559"/>
      <c r="M291" s="830" t="s">
        <v>2632</v>
      </c>
      <c r="N291" s="524" t="s">
        <v>1791</v>
      </c>
      <c r="O291" s="842" t="s">
        <v>603</v>
      </c>
      <c r="P291" s="1075">
        <v>269441</v>
      </c>
    </row>
    <row r="292" spans="1:16">
      <c r="A292" s="211">
        <v>291</v>
      </c>
      <c r="B292" s="241" t="s">
        <v>22</v>
      </c>
      <c r="C292" s="213" t="s">
        <v>606</v>
      </c>
      <c r="D292" s="222">
        <v>234783.06922101369</v>
      </c>
      <c r="E292" s="223">
        <v>175596</v>
      </c>
      <c r="F292" s="224">
        <v>205323</v>
      </c>
      <c r="G292" s="204"/>
      <c r="H292" s="834" t="s">
        <v>4127</v>
      </c>
      <c r="I292" s="526" t="s">
        <v>1563</v>
      </c>
      <c r="J292" s="1070" t="s">
        <v>4128</v>
      </c>
      <c r="K292" s="1083">
        <v>273626</v>
      </c>
      <c r="L292" s="559"/>
      <c r="M292" s="834" t="s">
        <v>2638</v>
      </c>
      <c r="N292" s="526" t="s">
        <v>1563</v>
      </c>
      <c r="O292" s="563" t="s">
        <v>2639</v>
      </c>
      <c r="P292" s="1083">
        <v>210585</v>
      </c>
    </row>
    <row r="293" spans="1:16">
      <c r="A293" s="228">
        <v>289</v>
      </c>
      <c r="B293" s="243" t="s">
        <v>18</v>
      </c>
      <c r="C293" s="229" t="s">
        <v>604</v>
      </c>
      <c r="D293" s="230">
        <v>86204</v>
      </c>
      <c r="E293" s="231">
        <v>72050</v>
      </c>
      <c r="F293" s="232">
        <v>70719</v>
      </c>
      <c r="G293" s="204"/>
      <c r="H293" s="906" t="s">
        <v>4129</v>
      </c>
      <c r="I293" s="598" t="s">
        <v>1563</v>
      </c>
      <c r="J293" s="1081" t="s">
        <v>604</v>
      </c>
      <c r="K293" s="1071">
        <v>76427</v>
      </c>
      <c r="L293" s="559"/>
      <c r="M293" s="906" t="s">
        <v>2640</v>
      </c>
      <c r="N293" s="598" t="s">
        <v>1563</v>
      </c>
      <c r="O293" s="840" t="s">
        <v>604</v>
      </c>
      <c r="P293" s="1071">
        <v>82912</v>
      </c>
    </row>
    <row r="294" spans="1:16">
      <c r="A294" s="228">
        <v>290</v>
      </c>
      <c r="B294" s="243" t="s">
        <v>20</v>
      </c>
      <c r="C294" s="229" t="s">
        <v>605</v>
      </c>
      <c r="D294" s="230">
        <v>26870</v>
      </c>
      <c r="E294" s="231">
        <v>9968</v>
      </c>
      <c r="F294" s="232">
        <v>6824</v>
      </c>
      <c r="G294" s="204"/>
      <c r="H294" s="906" t="s">
        <v>4130</v>
      </c>
      <c r="I294" s="598" t="s">
        <v>1563</v>
      </c>
      <c r="J294" s="1081" t="s">
        <v>605</v>
      </c>
      <c r="K294" s="1083">
        <v>4008</v>
      </c>
      <c r="L294" s="559"/>
      <c r="M294" s="906" t="s">
        <v>2641</v>
      </c>
      <c r="N294" s="598" t="s">
        <v>1563</v>
      </c>
      <c r="O294" s="840" t="s">
        <v>605</v>
      </c>
      <c r="P294" s="1083">
        <v>5854</v>
      </c>
    </row>
    <row r="295" spans="1:16">
      <c r="A295" s="211">
        <v>311</v>
      </c>
      <c r="B295" s="241" t="s">
        <v>58</v>
      </c>
      <c r="C295" s="213" t="s">
        <v>620</v>
      </c>
      <c r="D295" s="222">
        <v>18850</v>
      </c>
      <c r="E295" s="223">
        <v>15756</v>
      </c>
      <c r="F295" s="224">
        <v>16654</v>
      </c>
      <c r="G295" s="204"/>
      <c r="H295" s="836" t="s">
        <v>4131</v>
      </c>
      <c r="I295" s="527" t="s">
        <v>4019</v>
      </c>
      <c r="J295" s="1076" t="s">
        <v>620</v>
      </c>
      <c r="K295" s="1086">
        <v>1507</v>
      </c>
      <c r="L295" s="559"/>
      <c r="M295" s="836" t="s">
        <v>2642</v>
      </c>
      <c r="N295" s="527" t="s">
        <v>2304</v>
      </c>
      <c r="O295" s="835" t="s">
        <v>620</v>
      </c>
      <c r="P295" s="1086">
        <v>657</v>
      </c>
    </row>
    <row r="296" spans="1:16">
      <c r="A296" s="516">
        <v>309</v>
      </c>
      <c r="B296" s="517" t="s">
        <v>53</v>
      </c>
      <c r="C296" s="518" t="s">
        <v>617</v>
      </c>
      <c r="D296" s="552">
        <v>47379</v>
      </c>
      <c r="E296" s="553">
        <v>36604</v>
      </c>
      <c r="F296" s="554">
        <v>41434</v>
      </c>
      <c r="G296" s="204"/>
      <c r="H296" s="827" t="s">
        <v>4131</v>
      </c>
      <c r="I296" s="530" t="s">
        <v>4132</v>
      </c>
      <c r="J296" s="1070" t="s">
        <v>2649</v>
      </c>
      <c r="K296" s="1071">
        <v>23511</v>
      </c>
      <c r="L296" s="559"/>
      <c r="M296" s="827" t="s">
        <v>2642</v>
      </c>
      <c r="N296" s="530" t="s">
        <v>2375</v>
      </c>
      <c r="O296" s="563" t="s">
        <v>2649</v>
      </c>
      <c r="P296" s="1071">
        <v>36987</v>
      </c>
    </row>
    <row r="297" spans="1:16">
      <c r="A297" s="572">
        <v>293</v>
      </c>
      <c r="B297" s="573" t="s">
        <v>26</v>
      </c>
      <c r="C297" s="570" t="s">
        <v>608</v>
      </c>
      <c r="D297" s="574">
        <v>135111</v>
      </c>
      <c r="E297" s="575">
        <v>107510</v>
      </c>
      <c r="F297" s="576">
        <v>118158</v>
      </c>
      <c r="G297" s="204"/>
      <c r="H297" s="830" t="s">
        <v>4131</v>
      </c>
      <c r="I297" s="524" t="s">
        <v>441</v>
      </c>
      <c r="J297" s="1074" t="s">
        <v>2650</v>
      </c>
      <c r="K297" s="1075">
        <v>63155</v>
      </c>
      <c r="L297" s="559"/>
      <c r="M297" s="830" t="s">
        <v>2642</v>
      </c>
      <c r="N297" s="524" t="s">
        <v>441</v>
      </c>
      <c r="O297" s="831" t="s">
        <v>2650</v>
      </c>
      <c r="P297" s="1075">
        <v>74193</v>
      </c>
    </row>
    <row r="298" spans="1:16">
      <c r="A298" s="207">
        <v>299</v>
      </c>
      <c r="B298" s="240" t="s">
        <v>40</v>
      </c>
      <c r="C298" s="209" t="s">
        <v>755</v>
      </c>
      <c r="D298" s="219">
        <v>22123</v>
      </c>
      <c r="E298" s="220">
        <v>19363</v>
      </c>
      <c r="F298" s="221">
        <v>34420</v>
      </c>
      <c r="G298" s="204"/>
      <c r="H298" s="834" t="s">
        <v>4133</v>
      </c>
      <c r="I298" s="534" t="s">
        <v>1563</v>
      </c>
      <c r="J298" s="1081" t="s">
        <v>2652</v>
      </c>
      <c r="K298" s="1083">
        <v>16355</v>
      </c>
      <c r="L298" s="559"/>
      <c r="M298" s="834" t="s">
        <v>2651</v>
      </c>
      <c r="N298" s="534" t="s">
        <v>1563</v>
      </c>
      <c r="O298" s="840" t="s">
        <v>2652</v>
      </c>
      <c r="P298" s="1083">
        <v>15697</v>
      </c>
    </row>
    <row r="299" spans="1:16">
      <c r="A299" s="228">
        <v>294</v>
      </c>
      <c r="B299" s="243" t="s">
        <v>28</v>
      </c>
      <c r="C299" s="229" t="s">
        <v>754</v>
      </c>
      <c r="D299" s="230">
        <v>315113</v>
      </c>
      <c r="E299" s="231">
        <v>207864</v>
      </c>
      <c r="F299" s="232">
        <v>286691</v>
      </c>
      <c r="G299" s="204"/>
      <c r="H299" s="906" t="s">
        <v>4134</v>
      </c>
      <c r="I299" s="535" t="s">
        <v>1563</v>
      </c>
      <c r="J299" s="1081" t="s">
        <v>2657</v>
      </c>
      <c r="K299" s="1083">
        <v>335446</v>
      </c>
      <c r="L299" s="559"/>
      <c r="M299" s="906" t="s">
        <v>2656</v>
      </c>
      <c r="N299" s="535" t="s">
        <v>1563</v>
      </c>
      <c r="O299" s="840" t="s">
        <v>2657</v>
      </c>
      <c r="P299" s="1083">
        <v>344440</v>
      </c>
    </row>
    <row r="300" spans="1:16">
      <c r="A300" s="211">
        <v>300</v>
      </c>
      <c r="B300" s="241" t="s">
        <v>42</v>
      </c>
      <c r="C300" s="213" t="s">
        <v>613</v>
      </c>
      <c r="D300" s="222">
        <v>26444</v>
      </c>
      <c r="E300" s="223">
        <v>19278</v>
      </c>
      <c r="F300" s="224">
        <v>18467</v>
      </c>
      <c r="G300" s="204"/>
      <c r="H300" s="841" t="s">
        <v>4135</v>
      </c>
      <c r="I300" s="536" t="s">
        <v>4019</v>
      </c>
      <c r="J300" s="1081" t="s">
        <v>613</v>
      </c>
      <c r="K300" s="1083">
        <v>13633</v>
      </c>
      <c r="L300" s="559"/>
      <c r="M300" s="841" t="s">
        <v>2658</v>
      </c>
      <c r="N300" s="536" t="s">
        <v>2304</v>
      </c>
      <c r="O300" s="840" t="s">
        <v>613</v>
      </c>
      <c r="P300" s="1083">
        <v>17698</v>
      </c>
    </row>
    <row r="301" spans="1:16">
      <c r="A301" s="211">
        <v>301</v>
      </c>
      <c r="B301" s="241" t="s">
        <v>44</v>
      </c>
      <c r="C301" s="213" t="s">
        <v>1955</v>
      </c>
      <c r="D301" s="222">
        <v>25791</v>
      </c>
      <c r="E301" s="223">
        <v>17214</v>
      </c>
      <c r="F301" s="224">
        <v>16413</v>
      </c>
      <c r="G301" s="204"/>
      <c r="H301" s="827" t="s">
        <v>4136</v>
      </c>
      <c r="I301" s="562" t="s">
        <v>4137</v>
      </c>
      <c r="J301" s="1070" t="s">
        <v>2662</v>
      </c>
      <c r="K301" s="1071">
        <v>15727</v>
      </c>
      <c r="L301" s="559"/>
      <c r="M301" s="827" t="s">
        <v>2660</v>
      </c>
      <c r="N301" s="562" t="s">
        <v>2304</v>
      </c>
      <c r="O301" s="563" t="s">
        <v>2662</v>
      </c>
      <c r="P301" s="1071">
        <v>21616</v>
      </c>
    </row>
    <row r="302" spans="1:16">
      <c r="A302" s="211">
        <v>304</v>
      </c>
      <c r="B302" s="241" t="s">
        <v>48</v>
      </c>
      <c r="C302" s="213" t="s">
        <v>1959</v>
      </c>
      <c r="D302" s="222">
        <v>3063</v>
      </c>
      <c r="E302" s="223">
        <v>1412</v>
      </c>
      <c r="F302" s="224">
        <v>865</v>
      </c>
      <c r="G302" s="204"/>
      <c r="H302" s="827" t="s">
        <v>4136</v>
      </c>
      <c r="I302" s="562" t="s">
        <v>4138</v>
      </c>
      <c r="J302" s="1070" t="s">
        <v>2663</v>
      </c>
      <c r="K302" s="1071">
        <v>1144</v>
      </c>
      <c r="L302" s="559"/>
      <c r="M302" s="827" t="s">
        <v>2660</v>
      </c>
      <c r="N302" s="562" t="s">
        <v>2321</v>
      </c>
      <c r="O302" s="563" t="s">
        <v>2663</v>
      </c>
      <c r="P302" s="1071">
        <v>871</v>
      </c>
    </row>
    <row r="303" spans="1:16">
      <c r="A303" s="211">
        <v>305</v>
      </c>
      <c r="B303" s="241" t="s">
        <v>49</v>
      </c>
      <c r="C303" s="213" t="s">
        <v>756</v>
      </c>
      <c r="D303" s="222">
        <v>1057</v>
      </c>
      <c r="E303" s="223">
        <v>1263</v>
      </c>
      <c r="F303" s="224">
        <v>1021</v>
      </c>
      <c r="G303" s="204"/>
      <c r="H303" s="827" t="s">
        <v>4139</v>
      </c>
      <c r="I303" s="562" t="s">
        <v>4140</v>
      </c>
      <c r="J303" s="1070" t="s">
        <v>756</v>
      </c>
      <c r="K303" s="1071">
        <v>599</v>
      </c>
      <c r="L303" s="559"/>
      <c r="M303" s="827" t="s">
        <v>2660</v>
      </c>
      <c r="N303" s="562" t="s">
        <v>2333</v>
      </c>
      <c r="O303" s="563" t="s">
        <v>756</v>
      </c>
      <c r="P303" s="1071">
        <v>140</v>
      </c>
    </row>
    <row r="304" spans="1:16">
      <c r="A304" s="215">
        <v>306</v>
      </c>
      <c r="B304" s="242" t="s">
        <v>50</v>
      </c>
      <c r="C304" s="216" t="s">
        <v>615</v>
      </c>
      <c r="D304" s="225">
        <v>10613</v>
      </c>
      <c r="E304" s="226">
        <v>6308</v>
      </c>
      <c r="F304" s="227">
        <v>1579</v>
      </c>
      <c r="G304" s="204"/>
      <c r="H304" s="827" t="s">
        <v>4141</v>
      </c>
      <c r="I304" s="562" t="s">
        <v>4142</v>
      </c>
      <c r="J304" s="1070" t="s">
        <v>4143</v>
      </c>
      <c r="K304" s="1071">
        <v>915</v>
      </c>
      <c r="L304" s="559"/>
      <c r="M304" s="827" t="s">
        <v>2660</v>
      </c>
      <c r="N304" s="562" t="s">
        <v>2665</v>
      </c>
      <c r="O304" s="563" t="s">
        <v>2666</v>
      </c>
      <c r="P304" s="1071">
        <v>626</v>
      </c>
    </row>
    <row r="305" spans="1:16">
      <c r="A305" s="204"/>
      <c r="B305" s="203"/>
      <c r="C305" s="204"/>
      <c r="D305" s="205"/>
      <c r="E305" s="205"/>
      <c r="F305" s="205"/>
      <c r="G305" s="204"/>
      <c r="H305" s="827" t="s">
        <v>4139</v>
      </c>
      <c r="I305" s="562" t="s">
        <v>4144</v>
      </c>
      <c r="J305" s="1070" t="s">
        <v>2668</v>
      </c>
      <c r="K305" s="1071">
        <v>2433</v>
      </c>
      <c r="L305" s="559"/>
      <c r="M305" s="827" t="s">
        <v>2660</v>
      </c>
      <c r="N305" s="562" t="s">
        <v>2336</v>
      </c>
      <c r="O305" s="563" t="s">
        <v>2668</v>
      </c>
      <c r="P305" s="1071">
        <v>11038</v>
      </c>
    </row>
    <row r="306" spans="1:16">
      <c r="A306" s="228">
        <v>295</v>
      </c>
      <c r="B306" s="243" t="s">
        <v>32</v>
      </c>
      <c r="C306" s="229" t="s">
        <v>609</v>
      </c>
      <c r="D306" s="230">
        <v>127598</v>
      </c>
      <c r="E306" s="231">
        <v>115586</v>
      </c>
      <c r="F306" s="232">
        <v>111587</v>
      </c>
      <c r="G306" s="204"/>
      <c r="H306" s="834" t="s">
        <v>4145</v>
      </c>
      <c r="I306" s="526" t="s">
        <v>1563</v>
      </c>
      <c r="J306" s="1076" t="s">
        <v>609</v>
      </c>
      <c r="K306" s="1086">
        <v>70047</v>
      </c>
      <c r="L306" s="559"/>
      <c r="M306" s="834" t="s">
        <v>2669</v>
      </c>
      <c r="N306" s="526" t="s">
        <v>1563</v>
      </c>
      <c r="O306" s="835" t="s">
        <v>609</v>
      </c>
      <c r="P306" s="1086">
        <v>75293</v>
      </c>
    </row>
    <row r="307" spans="1:16">
      <c r="A307" s="211">
        <v>307</v>
      </c>
      <c r="B307" s="241" t="s">
        <v>51</v>
      </c>
      <c r="C307" s="213" t="s">
        <v>616</v>
      </c>
      <c r="D307" s="222">
        <v>9542</v>
      </c>
      <c r="E307" s="223">
        <v>8343</v>
      </c>
      <c r="F307" s="224">
        <v>13526</v>
      </c>
      <c r="G307" s="204"/>
      <c r="H307" s="827" t="s">
        <v>4145</v>
      </c>
      <c r="I307" s="562" t="s">
        <v>4146</v>
      </c>
      <c r="J307" s="1070" t="s">
        <v>4147</v>
      </c>
      <c r="K307" s="1071">
        <v>7447</v>
      </c>
      <c r="L307" s="559"/>
      <c r="M307" s="827" t="s">
        <v>2669</v>
      </c>
      <c r="N307" s="562" t="s">
        <v>2453</v>
      </c>
      <c r="O307" s="563" t="s">
        <v>2675</v>
      </c>
      <c r="P307" s="1071">
        <v>13262</v>
      </c>
    </row>
    <row r="308" spans="1:16">
      <c r="A308" s="211">
        <v>308</v>
      </c>
      <c r="B308" s="241" t="s">
        <v>52</v>
      </c>
      <c r="C308" s="213" t="s">
        <v>757</v>
      </c>
      <c r="D308" s="222">
        <v>25975</v>
      </c>
      <c r="E308" s="223">
        <v>30148</v>
      </c>
      <c r="F308" s="224">
        <v>35696</v>
      </c>
      <c r="G308" s="204"/>
      <c r="H308" s="830" t="s">
        <v>4145</v>
      </c>
      <c r="I308" s="524" t="s">
        <v>4148</v>
      </c>
      <c r="J308" s="1074" t="s">
        <v>4149</v>
      </c>
      <c r="K308" s="1075">
        <v>19195</v>
      </c>
      <c r="L308" s="559"/>
      <c r="M308" s="830" t="s">
        <v>2669</v>
      </c>
      <c r="N308" s="524" t="s">
        <v>2676</v>
      </c>
      <c r="O308" s="831" t="s">
        <v>2677</v>
      </c>
      <c r="P308" s="1075">
        <v>35491</v>
      </c>
    </row>
    <row r="309" spans="1:16">
      <c r="A309" s="211">
        <v>297</v>
      </c>
      <c r="B309" s="241" t="s">
        <v>36</v>
      </c>
      <c r="C309" s="213" t="s">
        <v>611</v>
      </c>
      <c r="D309" s="222">
        <v>42279</v>
      </c>
      <c r="E309" s="223">
        <v>51842</v>
      </c>
      <c r="F309" s="224">
        <v>68776</v>
      </c>
      <c r="G309" s="204"/>
      <c r="H309" s="834" t="s">
        <v>4150</v>
      </c>
      <c r="I309" s="526" t="s">
        <v>1563</v>
      </c>
      <c r="J309" s="1076" t="s">
        <v>611</v>
      </c>
      <c r="K309" s="1086">
        <v>49959</v>
      </c>
      <c r="L309" s="559"/>
      <c r="M309" s="834" t="s">
        <v>2678</v>
      </c>
      <c r="N309" s="526" t="s">
        <v>1563</v>
      </c>
      <c r="O309" s="835" t="s">
        <v>611</v>
      </c>
      <c r="P309" s="1086">
        <v>58606</v>
      </c>
    </row>
    <row r="310" spans="1:16">
      <c r="A310" s="211">
        <v>298</v>
      </c>
      <c r="B310" s="241" t="s">
        <v>38</v>
      </c>
      <c r="C310" s="213" t="s">
        <v>612</v>
      </c>
      <c r="D310" s="222">
        <v>63965</v>
      </c>
      <c r="E310" s="223">
        <v>35897</v>
      </c>
      <c r="F310" s="224">
        <v>54842</v>
      </c>
      <c r="G310" s="204"/>
      <c r="H310" s="836" t="s">
        <v>4150</v>
      </c>
      <c r="I310" s="527" t="s">
        <v>4146</v>
      </c>
      <c r="J310" s="1078" t="s">
        <v>612</v>
      </c>
      <c r="K310" s="1079">
        <v>47317</v>
      </c>
      <c r="L310" s="559"/>
      <c r="M310" s="836" t="s">
        <v>2678</v>
      </c>
      <c r="N310" s="527" t="s">
        <v>2453</v>
      </c>
      <c r="O310" s="837" t="s">
        <v>612</v>
      </c>
      <c r="P310" s="1079">
        <v>57292</v>
      </c>
    </row>
    <row r="311" spans="1:16">
      <c r="A311" s="211">
        <v>292</v>
      </c>
      <c r="B311" s="241" t="s">
        <v>24</v>
      </c>
      <c r="C311" s="213" t="s">
        <v>607</v>
      </c>
      <c r="D311" s="222">
        <v>60918</v>
      </c>
      <c r="E311" s="223">
        <v>64956</v>
      </c>
      <c r="F311" s="224">
        <v>48059</v>
      </c>
      <c r="G311" s="204"/>
      <c r="H311" s="841" t="s">
        <v>4150</v>
      </c>
      <c r="I311" s="529" t="s">
        <v>4151</v>
      </c>
      <c r="J311" s="1080" t="s">
        <v>607</v>
      </c>
      <c r="K311" s="1075">
        <v>52811</v>
      </c>
      <c r="L311" s="559"/>
      <c r="M311" s="841" t="s">
        <v>2678</v>
      </c>
      <c r="N311" s="529" t="s">
        <v>2389</v>
      </c>
      <c r="O311" s="842" t="s">
        <v>607</v>
      </c>
      <c r="P311" s="1075">
        <v>45515</v>
      </c>
    </row>
    <row r="312" spans="1:16">
      <c r="A312" s="211">
        <v>302</v>
      </c>
      <c r="B312" s="241" t="s">
        <v>46</v>
      </c>
      <c r="C312" s="213" t="s">
        <v>614</v>
      </c>
      <c r="D312" s="222">
        <v>3071</v>
      </c>
      <c r="E312" s="223">
        <v>4497</v>
      </c>
      <c r="F312" s="224">
        <v>20723</v>
      </c>
      <c r="G312" s="204"/>
      <c r="H312" s="829" t="s">
        <v>4152</v>
      </c>
      <c r="I312" s="523" t="s">
        <v>4019</v>
      </c>
      <c r="J312" s="1074" t="s">
        <v>614</v>
      </c>
      <c r="K312" s="1075">
        <v>9723</v>
      </c>
      <c r="L312" s="559"/>
      <c r="M312" s="829" t="s">
        <v>2682</v>
      </c>
      <c r="N312" s="523" t="s">
        <v>2304</v>
      </c>
      <c r="O312" s="831" t="s">
        <v>614</v>
      </c>
      <c r="P312" s="1075">
        <v>25634</v>
      </c>
    </row>
    <row r="313" spans="1:16">
      <c r="A313" s="211">
        <v>310</v>
      </c>
      <c r="B313" s="241" t="s">
        <v>55</v>
      </c>
      <c r="C313" s="213" t="s">
        <v>618</v>
      </c>
      <c r="D313" s="222">
        <v>37392</v>
      </c>
      <c r="E313" s="223">
        <v>41659</v>
      </c>
      <c r="F313" s="224">
        <v>53392</v>
      </c>
      <c r="G313" s="204"/>
      <c r="H313" s="834" t="s">
        <v>4153</v>
      </c>
      <c r="I313" s="526" t="s">
        <v>1563</v>
      </c>
      <c r="J313" s="1076" t="s">
        <v>618</v>
      </c>
      <c r="K313" s="1077">
        <v>25995</v>
      </c>
      <c r="L313" s="559"/>
      <c r="M313" s="834" t="s">
        <v>2683</v>
      </c>
      <c r="N313" s="526" t="s">
        <v>1563</v>
      </c>
      <c r="O313" s="835" t="s">
        <v>618</v>
      </c>
      <c r="P313" s="1077">
        <v>32070</v>
      </c>
    </row>
    <row r="314" spans="1:16">
      <c r="A314" s="211">
        <v>303</v>
      </c>
      <c r="B314" s="241" t="s">
        <v>1957</v>
      </c>
      <c r="C314" s="213" t="s">
        <v>1958</v>
      </c>
      <c r="D314" s="222">
        <v>4230</v>
      </c>
      <c r="E314" s="223">
        <v>3378</v>
      </c>
      <c r="F314" s="224">
        <v>3699</v>
      </c>
      <c r="G314" s="204"/>
      <c r="H314" s="836" t="s">
        <v>4153</v>
      </c>
      <c r="I314" s="527" t="s">
        <v>4146</v>
      </c>
      <c r="J314" s="1078" t="s">
        <v>2110</v>
      </c>
      <c r="K314" s="1079">
        <v>3234</v>
      </c>
      <c r="L314" s="559"/>
      <c r="M314" s="836" t="s">
        <v>2683</v>
      </c>
      <c r="N314" s="527" t="s">
        <v>2453</v>
      </c>
      <c r="O314" s="837" t="s">
        <v>2110</v>
      </c>
      <c r="P314" s="1079">
        <v>4103</v>
      </c>
    </row>
    <row r="315" spans="1:16">
      <c r="A315" s="228">
        <v>296</v>
      </c>
      <c r="B315" s="243" t="s">
        <v>34</v>
      </c>
      <c r="C315" s="229" t="s">
        <v>610</v>
      </c>
      <c r="D315" s="230">
        <v>20457</v>
      </c>
      <c r="E315" s="231">
        <v>25674</v>
      </c>
      <c r="F315" s="232">
        <v>42144</v>
      </c>
      <c r="G315" s="204"/>
      <c r="H315" s="836" t="s">
        <v>4153</v>
      </c>
      <c r="I315" s="527" t="s">
        <v>4151</v>
      </c>
      <c r="J315" s="1078" t="s">
        <v>4154</v>
      </c>
      <c r="K315" s="1079">
        <v>40609</v>
      </c>
      <c r="L315" s="559"/>
      <c r="M315" s="836" t="s">
        <v>2683</v>
      </c>
      <c r="N315" s="527" t="s">
        <v>2389</v>
      </c>
      <c r="O315" s="837" t="s">
        <v>4310</v>
      </c>
      <c r="P315" s="1079">
        <v>59329</v>
      </c>
    </row>
    <row r="316" spans="1:16">
      <c r="A316" s="211">
        <v>312</v>
      </c>
      <c r="B316" s="241" t="s">
        <v>60</v>
      </c>
      <c r="C316" s="213" t="s">
        <v>619</v>
      </c>
      <c r="D316" s="222">
        <v>56125</v>
      </c>
      <c r="E316" s="223">
        <v>51996</v>
      </c>
      <c r="F316" s="224">
        <v>48098</v>
      </c>
      <c r="G316" s="204"/>
      <c r="H316" s="841" t="s">
        <v>4153</v>
      </c>
      <c r="I316" s="529" t="s">
        <v>441</v>
      </c>
      <c r="J316" s="1080" t="s">
        <v>2687</v>
      </c>
      <c r="K316" s="1075">
        <v>51642</v>
      </c>
      <c r="L316" s="559"/>
      <c r="M316" s="841" t="s">
        <v>2683</v>
      </c>
      <c r="N316" s="529" t="s">
        <v>441</v>
      </c>
      <c r="O316" s="842" t="s">
        <v>2687</v>
      </c>
      <c r="P316" s="1075">
        <v>44580</v>
      </c>
    </row>
    <row r="317" spans="1:16">
      <c r="A317" s="207">
        <v>313</v>
      </c>
      <c r="B317" s="240" t="s">
        <v>62</v>
      </c>
      <c r="C317" s="209" t="s">
        <v>621</v>
      </c>
      <c r="D317" s="219">
        <v>446</v>
      </c>
      <c r="E317" s="220">
        <v>187</v>
      </c>
      <c r="F317" s="221">
        <v>13303</v>
      </c>
      <c r="G317" s="204"/>
      <c r="H317" s="834" t="s">
        <v>1251</v>
      </c>
      <c r="I317" s="526" t="s">
        <v>1563</v>
      </c>
      <c r="J317" s="1076" t="s">
        <v>621</v>
      </c>
      <c r="K317" s="1086">
        <v>1256</v>
      </c>
      <c r="L317" s="559"/>
      <c r="M317" s="834" t="s">
        <v>1251</v>
      </c>
      <c r="N317" s="526" t="s">
        <v>1563</v>
      </c>
      <c r="O317" s="835" t="s">
        <v>621</v>
      </c>
      <c r="P317" s="1086">
        <v>882</v>
      </c>
    </row>
    <row r="318" spans="1:16">
      <c r="A318" s="215">
        <v>314</v>
      </c>
      <c r="B318" s="242" t="s">
        <v>66</v>
      </c>
      <c r="C318" s="216" t="s">
        <v>622</v>
      </c>
      <c r="D318" s="225">
        <v>48458</v>
      </c>
      <c r="E318" s="226">
        <v>63959</v>
      </c>
      <c r="F318" s="227">
        <v>50353</v>
      </c>
      <c r="G318" s="204"/>
      <c r="H318" s="830" t="s">
        <v>4155</v>
      </c>
      <c r="I318" s="524" t="s">
        <v>4156</v>
      </c>
      <c r="J318" s="1080" t="s">
        <v>622</v>
      </c>
      <c r="K318" s="1075">
        <v>28858</v>
      </c>
      <c r="L318" s="559"/>
      <c r="M318" s="830" t="s">
        <v>2688</v>
      </c>
      <c r="N318" s="524" t="s">
        <v>2454</v>
      </c>
      <c r="O318" s="842" t="s">
        <v>622</v>
      </c>
      <c r="P318" s="1075">
        <v>108308</v>
      </c>
    </row>
    <row r="319" spans="1:16">
      <c r="A319" s="211">
        <v>315</v>
      </c>
      <c r="B319" s="241" t="s">
        <v>69</v>
      </c>
      <c r="C319" s="213" t="s">
        <v>623</v>
      </c>
      <c r="D319" s="222">
        <v>17602</v>
      </c>
      <c r="E319" s="223">
        <v>25805</v>
      </c>
      <c r="F319" s="224">
        <v>34912</v>
      </c>
      <c r="G319" s="204"/>
      <c r="H319" s="827" t="s">
        <v>1253</v>
      </c>
      <c r="I319" s="562" t="s">
        <v>1563</v>
      </c>
      <c r="J319" s="1070" t="s">
        <v>623</v>
      </c>
      <c r="K319" s="1071">
        <v>29177</v>
      </c>
      <c r="L319" s="559"/>
      <c r="M319" s="827" t="s">
        <v>1253</v>
      </c>
      <c r="N319" s="562" t="s">
        <v>1563</v>
      </c>
      <c r="O319" s="563" t="s">
        <v>623</v>
      </c>
      <c r="P319" s="1071">
        <v>798</v>
      </c>
    </row>
    <row r="320" spans="1:16">
      <c r="A320" s="211">
        <v>316</v>
      </c>
      <c r="B320" s="241" t="s">
        <v>70</v>
      </c>
      <c r="C320" s="213" t="s">
        <v>624</v>
      </c>
      <c r="D320" s="222">
        <v>7134</v>
      </c>
      <c r="E320" s="223">
        <v>8691</v>
      </c>
      <c r="F320" s="224">
        <v>8271</v>
      </c>
      <c r="G320" s="204"/>
      <c r="H320" s="827" t="s">
        <v>1253</v>
      </c>
      <c r="I320" s="562" t="s">
        <v>1580</v>
      </c>
      <c r="J320" s="1070" t="s">
        <v>624</v>
      </c>
      <c r="K320" s="1071">
        <v>16046</v>
      </c>
      <c r="L320" s="559"/>
      <c r="M320" s="827" t="s">
        <v>1253</v>
      </c>
      <c r="N320" s="562" t="s">
        <v>1580</v>
      </c>
      <c r="O320" s="563" t="s">
        <v>624</v>
      </c>
      <c r="P320" s="1071">
        <v>13695</v>
      </c>
    </row>
    <row r="321" spans="1:16">
      <c r="A321" s="211">
        <v>317</v>
      </c>
      <c r="B321" s="241" t="s">
        <v>71</v>
      </c>
      <c r="C321" s="213" t="s">
        <v>625</v>
      </c>
      <c r="D321" s="222">
        <v>17749</v>
      </c>
      <c r="E321" s="223">
        <v>25170</v>
      </c>
      <c r="F321" s="224">
        <v>58049</v>
      </c>
      <c r="G321" s="204"/>
      <c r="H321" s="830" t="s">
        <v>1253</v>
      </c>
      <c r="I321" s="524" t="s">
        <v>1655</v>
      </c>
      <c r="J321" s="1074" t="s">
        <v>4157</v>
      </c>
      <c r="K321" s="1075">
        <v>43867</v>
      </c>
      <c r="L321" s="559"/>
      <c r="M321" s="830" t="s">
        <v>1253</v>
      </c>
      <c r="N321" s="524" t="s">
        <v>1655</v>
      </c>
      <c r="O321" s="831" t="s">
        <v>2694</v>
      </c>
      <c r="P321" s="1075">
        <v>41747</v>
      </c>
    </row>
    <row r="322" spans="1:16">
      <c r="A322" s="207">
        <v>369</v>
      </c>
      <c r="B322" s="240" t="s">
        <v>161</v>
      </c>
      <c r="C322" s="209" t="s">
        <v>646</v>
      </c>
      <c r="D322" s="219">
        <v>136</v>
      </c>
      <c r="E322" s="220">
        <v>461</v>
      </c>
      <c r="F322" s="221">
        <v>747</v>
      </c>
      <c r="G322" s="204"/>
      <c r="H322" s="897" t="s">
        <v>4158</v>
      </c>
      <c r="I322" s="528" t="s">
        <v>1563</v>
      </c>
      <c r="J322" s="1082" t="s">
        <v>2696</v>
      </c>
      <c r="K322" s="1077">
        <v>32182</v>
      </c>
      <c r="L322" s="559"/>
      <c r="M322" s="906" t="s">
        <v>2695</v>
      </c>
      <c r="N322" s="535" t="s">
        <v>1563</v>
      </c>
      <c r="O322" s="840" t="s">
        <v>2696</v>
      </c>
      <c r="P322" s="1083">
        <v>46691</v>
      </c>
    </row>
    <row r="323" spans="1:16">
      <c r="A323" s="211">
        <v>370</v>
      </c>
      <c r="B323" s="241" t="s">
        <v>163</v>
      </c>
      <c r="C323" s="213" t="s">
        <v>647</v>
      </c>
      <c r="D323" s="222">
        <v>39712</v>
      </c>
      <c r="E323" s="223">
        <v>29767</v>
      </c>
      <c r="F323" s="224">
        <v>34626</v>
      </c>
      <c r="G323" s="204"/>
      <c r="H323" s="897"/>
      <c r="I323" s="528"/>
      <c r="J323" s="1082"/>
      <c r="K323" s="1077"/>
      <c r="L323" s="559"/>
      <c r="M323" s="1092"/>
      <c r="N323" s="528"/>
      <c r="O323" s="833"/>
      <c r="P323" s="1077"/>
    </row>
    <row r="324" spans="1:16">
      <c r="A324" s="215">
        <v>371</v>
      </c>
      <c r="B324" s="242" t="s">
        <v>165</v>
      </c>
      <c r="C324" s="216" t="s">
        <v>648</v>
      </c>
      <c r="D324" s="225">
        <v>11508</v>
      </c>
      <c r="E324" s="226">
        <v>13362</v>
      </c>
      <c r="F324" s="227">
        <v>13699</v>
      </c>
      <c r="G324" s="204"/>
      <c r="H324" s="906" t="s">
        <v>4159</v>
      </c>
      <c r="I324" s="535" t="s">
        <v>4019</v>
      </c>
      <c r="J324" s="1081" t="s">
        <v>648</v>
      </c>
      <c r="K324" s="1083">
        <v>25565</v>
      </c>
      <c r="L324" s="559"/>
      <c r="M324" s="906" t="s">
        <v>2697</v>
      </c>
      <c r="N324" s="535" t="s">
        <v>2304</v>
      </c>
      <c r="O324" s="840" t="s">
        <v>648</v>
      </c>
      <c r="P324" s="1083">
        <v>18467</v>
      </c>
    </row>
    <row r="325" spans="1:16">
      <c r="A325" s="211">
        <v>366</v>
      </c>
      <c r="B325" s="241" t="s">
        <v>153</v>
      </c>
      <c r="C325" s="213" t="s">
        <v>643</v>
      </c>
      <c r="D325" s="222">
        <v>3218</v>
      </c>
      <c r="E325" s="223">
        <v>8248</v>
      </c>
      <c r="F325" s="224">
        <v>2565</v>
      </c>
      <c r="G325" s="204"/>
      <c r="H325" s="906" t="s">
        <v>4160</v>
      </c>
      <c r="I325" s="535" t="s">
        <v>1563</v>
      </c>
      <c r="J325" s="1081" t="s">
        <v>2699</v>
      </c>
      <c r="K325" s="1083">
        <v>2353</v>
      </c>
      <c r="L325" s="559"/>
      <c r="M325" s="906" t="s">
        <v>2698</v>
      </c>
      <c r="N325" s="535" t="s">
        <v>1563</v>
      </c>
      <c r="O325" s="840" t="s">
        <v>2699</v>
      </c>
      <c r="P325" s="1083">
        <v>1379</v>
      </c>
    </row>
    <row r="326" spans="1:16">
      <c r="A326" s="211">
        <v>367</v>
      </c>
      <c r="B326" s="241" t="s">
        <v>157</v>
      </c>
      <c r="C326" s="213" t="s">
        <v>644</v>
      </c>
      <c r="D326" s="222">
        <v>3474</v>
      </c>
      <c r="E326" s="223">
        <v>1412</v>
      </c>
      <c r="F326" s="224">
        <v>1342</v>
      </c>
      <c r="G326" s="204"/>
      <c r="H326" s="827"/>
      <c r="I326" s="562"/>
      <c r="J326" s="1070"/>
      <c r="K326" s="1071"/>
      <c r="L326" s="559"/>
      <c r="M326" s="827"/>
      <c r="N326" s="562"/>
      <c r="O326" s="831"/>
      <c r="P326" s="1075"/>
    </row>
    <row r="327" spans="1:16">
      <c r="A327" s="211">
        <v>379</v>
      </c>
      <c r="B327" s="241" t="s">
        <v>181</v>
      </c>
      <c r="C327" s="213" t="s">
        <v>655</v>
      </c>
      <c r="D327" s="222">
        <v>7076</v>
      </c>
      <c r="E327" s="223">
        <v>4953</v>
      </c>
      <c r="F327" s="224">
        <v>7182</v>
      </c>
      <c r="G327" s="204"/>
      <c r="H327" s="906" t="s">
        <v>4161</v>
      </c>
      <c r="I327" s="598" t="s">
        <v>4019</v>
      </c>
      <c r="J327" s="1081" t="s">
        <v>655</v>
      </c>
      <c r="K327" s="1083">
        <v>1709</v>
      </c>
      <c r="L327" s="559"/>
      <c r="M327" s="830" t="s">
        <v>2700</v>
      </c>
      <c r="N327" s="524" t="s">
        <v>2304</v>
      </c>
      <c r="O327" s="831" t="s">
        <v>655</v>
      </c>
      <c r="P327" s="1075">
        <v>2070</v>
      </c>
    </row>
    <row r="328" spans="1:16">
      <c r="A328" s="211">
        <v>345</v>
      </c>
      <c r="B328" s="241" t="s">
        <v>108</v>
      </c>
      <c r="C328" s="213" t="s">
        <v>2017</v>
      </c>
      <c r="D328" s="222">
        <v>73334</v>
      </c>
      <c r="E328" s="223">
        <v>53159</v>
      </c>
      <c r="F328" s="224">
        <v>560</v>
      </c>
      <c r="G328" s="204"/>
      <c r="H328" s="834" t="s">
        <v>4162</v>
      </c>
      <c r="I328" s="526" t="s">
        <v>1563</v>
      </c>
      <c r="J328" s="1076" t="s">
        <v>805</v>
      </c>
      <c r="K328" s="1077">
        <v>79748</v>
      </c>
      <c r="L328" s="559"/>
      <c r="M328" s="1084"/>
      <c r="N328" s="1084"/>
      <c r="O328" s="1084"/>
      <c r="P328" s="1084"/>
    </row>
    <row r="329" spans="1:16">
      <c r="A329" s="207">
        <v>343</v>
      </c>
      <c r="B329" s="240" t="s">
        <v>104</v>
      </c>
      <c r="C329" s="209" t="s">
        <v>2014</v>
      </c>
      <c r="D329" s="219">
        <v>97532</v>
      </c>
      <c r="E329" s="220">
        <v>137173</v>
      </c>
      <c r="F329" s="221">
        <v>126637</v>
      </c>
      <c r="G329" s="204"/>
      <c r="H329" s="836" t="s">
        <v>4163</v>
      </c>
      <c r="I329" s="527" t="s">
        <v>4164</v>
      </c>
      <c r="J329" s="1078" t="s">
        <v>803</v>
      </c>
      <c r="K329" s="1079">
        <v>101911</v>
      </c>
      <c r="L329" s="559"/>
      <c r="M329" s="834" t="s">
        <v>2701</v>
      </c>
      <c r="N329" s="534" t="s">
        <v>3516</v>
      </c>
      <c r="O329" s="835" t="s">
        <v>803</v>
      </c>
      <c r="P329" s="1086">
        <v>102843</v>
      </c>
    </row>
    <row r="330" spans="1:16">
      <c r="A330" s="215">
        <v>344</v>
      </c>
      <c r="B330" s="242" t="s">
        <v>106</v>
      </c>
      <c r="C330" s="216" t="s">
        <v>2016</v>
      </c>
      <c r="D330" s="225">
        <v>50330</v>
      </c>
      <c r="E330" s="226">
        <v>95708</v>
      </c>
      <c r="F330" s="227">
        <v>30043</v>
      </c>
      <c r="G330" s="204"/>
      <c r="H330" s="827" t="s">
        <v>4165</v>
      </c>
      <c r="I330" s="530" t="s">
        <v>4151</v>
      </c>
      <c r="J330" s="1070" t="s">
        <v>2706</v>
      </c>
      <c r="K330" s="1071">
        <v>34970</v>
      </c>
      <c r="L330" s="559"/>
      <c r="M330" s="827" t="s">
        <v>2701</v>
      </c>
      <c r="N330" s="530" t="s">
        <v>2453</v>
      </c>
      <c r="O330" s="563" t="s">
        <v>2706</v>
      </c>
      <c r="P330" s="1071">
        <v>25936</v>
      </c>
    </row>
    <row r="331" spans="1:16">
      <c r="A331" s="233"/>
      <c r="B331" s="1176"/>
      <c r="C331" s="233"/>
      <c r="D331" s="1231"/>
      <c r="E331" s="1231"/>
      <c r="F331" s="1231"/>
      <c r="G331" s="204"/>
      <c r="H331" s="829" t="s">
        <v>4165</v>
      </c>
      <c r="I331" s="532" t="s">
        <v>4166</v>
      </c>
      <c r="J331" s="1072" t="s">
        <v>2708</v>
      </c>
      <c r="K331" s="1073">
        <v>2214</v>
      </c>
      <c r="L331" s="559"/>
      <c r="M331" s="829" t="s">
        <v>2701</v>
      </c>
      <c r="N331" s="532" t="s">
        <v>2676</v>
      </c>
      <c r="O331" s="828" t="s">
        <v>2708</v>
      </c>
      <c r="P331" s="1071">
        <v>0</v>
      </c>
    </row>
    <row r="332" spans="1:16">
      <c r="A332" s="211">
        <v>346</v>
      </c>
      <c r="B332" s="241" t="s">
        <v>111</v>
      </c>
      <c r="C332" s="213" t="s">
        <v>2019</v>
      </c>
      <c r="D332" s="222">
        <v>86410</v>
      </c>
      <c r="E332" s="223">
        <v>134471</v>
      </c>
      <c r="F332" s="224">
        <v>289455</v>
      </c>
      <c r="G332" s="204"/>
      <c r="H332" s="841" t="s">
        <v>1255</v>
      </c>
      <c r="I332" s="529" t="s">
        <v>4167</v>
      </c>
      <c r="J332" s="1080" t="s">
        <v>4168</v>
      </c>
      <c r="K332" s="1075">
        <v>64362</v>
      </c>
      <c r="L332" s="559"/>
      <c r="M332" s="836" t="s">
        <v>1255</v>
      </c>
      <c r="N332" s="527" t="s">
        <v>3519</v>
      </c>
      <c r="O332" s="837" t="s">
        <v>2711</v>
      </c>
      <c r="P332" s="1079">
        <v>91329</v>
      </c>
    </row>
    <row r="333" spans="1:16">
      <c r="A333" s="215">
        <v>347</v>
      </c>
      <c r="B333" s="242" t="s">
        <v>113</v>
      </c>
      <c r="C333" s="216" t="s">
        <v>2020</v>
      </c>
      <c r="D333" s="225">
        <v>0</v>
      </c>
      <c r="E333" s="226">
        <v>216</v>
      </c>
      <c r="F333" s="227">
        <v>0</v>
      </c>
      <c r="G333" s="204"/>
      <c r="H333" s="1084"/>
      <c r="I333" s="1084"/>
      <c r="J333" s="1084"/>
      <c r="K333" s="1084"/>
      <c r="L333" s="559"/>
      <c r="M333" s="827" t="s">
        <v>1255</v>
      </c>
      <c r="N333" s="562" t="s">
        <v>3522</v>
      </c>
      <c r="O333" s="563" t="s">
        <v>3523</v>
      </c>
      <c r="P333" s="1079">
        <v>0</v>
      </c>
    </row>
    <row r="334" spans="1:16">
      <c r="A334" s="204"/>
      <c r="B334" s="204"/>
      <c r="C334" s="204"/>
      <c r="D334" s="204"/>
      <c r="E334" s="204"/>
      <c r="F334" s="204"/>
      <c r="G334" s="204"/>
      <c r="H334" s="834" t="s">
        <v>4169</v>
      </c>
      <c r="I334" s="534" t="s">
        <v>4170</v>
      </c>
      <c r="J334" s="1076" t="s">
        <v>807</v>
      </c>
      <c r="K334" s="1077">
        <v>0</v>
      </c>
      <c r="L334" s="559"/>
      <c r="M334" s="834" t="s">
        <v>2712</v>
      </c>
      <c r="N334" s="534" t="s">
        <v>2304</v>
      </c>
      <c r="O334" s="835" t="s">
        <v>3525</v>
      </c>
      <c r="P334" s="1077">
        <v>0</v>
      </c>
    </row>
    <row r="335" spans="1:16">
      <c r="A335" s="236"/>
      <c r="B335" s="217"/>
      <c r="C335" s="236"/>
      <c r="D335" s="1230"/>
      <c r="E335" s="1230"/>
      <c r="F335" s="1230"/>
      <c r="G335" s="204"/>
      <c r="H335" s="836" t="s">
        <v>4171</v>
      </c>
      <c r="I335" s="527" t="s">
        <v>4146</v>
      </c>
      <c r="J335" s="1078" t="s">
        <v>2715</v>
      </c>
      <c r="K335" s="1079">
        <v>19717</v>
      </c>
      <c r="L335" s="559"/>
      <c r="M335" s="836" t="s">
        <v>2712</v>
      </c>
      <c r="N335" s="527" t="s">
        <v>2453</v>
      </c>
      <c r="O335" s="837" t="s">
        <v>2715</v>
      </c>
      <c r="P335" s="1079">
        <v>20969</v>
      </c>
    </row>
    <row r="336" spans="1:16">
      <c r="A336" s="211">
        <v>348</v>
      </c>
      <c r="B336" s="241" t="s">
        <v>115</v>
      </c>
      <c r="C336" s="213" t="s">
        <v>2021</v>
      </c>
      <c r="D336" s="222">
        <v>131885</v>
      </c>
      <c r="E336" s="223">
        <v>165339</v>
      </c>
      <c r="F336" s="224">
        <v>339705</v>
      </c>
      <c r="G336" s="204"/>
      <c r="H336" s="841" t="s">
        <v>4171</v>
      </c>
      <c r="I336" s="529" t="s">
        <v>4172</v>
      </c>
      <c r="J336" s="1080" t="s">
        <v>2717</v>
      </c>
      <c r="K336" s="1075">
        <v>46195</v>
      </c>
      <c r="L336" s="559"/>
      <c r="M336" s="841" t="s">
        <v>2712</v>
      </c>
      <c r="N336" s="529" t="s">
        <v>2454</v>
      </c>
      <c r="O336" s="842" t="s">
        <v>2717</v>
      </c>
      <c r="P336" s="1075">
        <v>79183</v>
      </c>
    </row>
    <row r="337" spans="1:16">
      <c r="A337" s="207">
        <v>318</v>
      </c>
      <c r="B337" s="240" t="s">
        <v>73</v>
      </c>
      <c r="C337" s="209" t="s">
        <v>809</v>
      </c>
      <c r="D337" s="219">
        <v>29967</v>
      </c>
      <c r="E337" s="220">
        <v>21361</v>
      </c>
      <c r="F337" s="221">
        <v>41865</v>
      </c>
      <c r="G337" s="204"/>
      <c r="H337" s="827" t="s">
        <v>4173</v>
      </c>
      <c r="I337" s="530" t="s">
        <v>1563</v>
      </c>
      <c r="J337" s="1070" t="s">
        <v>809</v>
      </c>
      <c r="K337" s="1071">
        <v>52715</v>
      </c>
      <c r="L337" s="559"/>
      <c r="M337" s="827" t="s">
        <v>2718</v>
      </c>
      <c r="N337" s="530" t="s">
        <v>1563</v>
      </c>
      <c r="O337" s="563" t="s">
        <v>809</v>
      </c>
      <c r="P337" s="1071">
        <v>117846</v>
      </c>
    </row>
    <row r="338" spans="1:16">
      <c r="A338" s="211">
        <v>319</v>
      </c>
      <c r="B338" s="241" t="s">
        <v>1961</v>
      </c>
      <c r="C338" s="213" t="s">
        <v>810</v>
      </c>
      <c r="D338" s="222">
        <v>26339</v>
      </c>
      <c r="E338" s="223">
        <v>24631</v>
      </c>
      <c r="F338" s="224">
        <v>32798</v>
      </c>
      <c r="G338" s="204"/>
      <c r="H338" s="829" t="s">
        <v>4173</v>
      </c>
      <c r="I338" s="532" t="s">
        <v>4174</v>
      </c>
      <c r="J338" s="1072" t="s">
        <v>810</v>
      </c>
      <c r="K338" s="1071">
        <v>10329</v>
      </c>
      <c r="L338" s="559"/>
      <c r="M338" s="829" t="s">
        <v>2718</v>
      </c>
      <c r="N338" s="532" t="s">
        <v>2321</v>
      </c>
      <c r="O338" s="828" t="s">
        <v>810</v>
      </c>
      <c r="P338" s="1071">
        <v>18138</v>
      </c>
    </row>
    <row r="339" spans="1:16">
      <c r="A339" s="211">
        <v>320</v>
      </c>
      <c r="B339" s="241" t="s">
        <v>77</v>
      </c>
      <c r="C339" s="213" t="s">
        <v>812</v>
      </c>
      <c r="D339" s="222">
        <v>41145</v>
      </c>
      <c r="E339" s="223">
        <v>39761</v>
      </c>
      <c r="F339" s="224">
        <v>20854</v>
      </c>
      <c r="G339" s="204"/>
      <c r="H339" s="836" t="s">
        <v>1256</v>
      </c>
      <c r="I339" s="527" t="s">
        <v>1669</v>
      </c>
      <c r="J339" s="1078" t="s">
        <v>812</v>
      </c>
      <c r="K339" s="1079">
        <v>38085</v>
      </c>
      <c r="L339" s="560"/>
      <c r="M339" s="836" t="s">
        <v>1256</v>
      </c>
      <c r="N339" s="527" t="s">
        <v>1669</v>
      </c>
      <c r="O339" s="837" t="s">
        <v>812</v>
      </c>
      <c r="P339" s="1079">
        <v>29847</v>
      </c>
    </row>
    <row r="340" spans="1:16">
      <c r="A340" s="211">
        <v>321</v>
      </c>
      <c r="B340" s="241" t="s">
        <v>79</v>
      </c>
      <c r="C340" s="213" t="s">
        <v>811</v>
      </c>
      <c r="D340" s="222">
        <v>268291</v>
      </c>
      <c r="E340" s="223">
        <v>292557</v>
      </c>
      <c r="F340" s="224">
        <v>194790</v>
      </c>
      <c r="G340" s="204"/>
      <c r="H340" s="836" t="s">
        <v>1256</v>
      </c>
      <c r="I340" s="533" t="s">
        <v>1791</v>
      </c>
      <c r="J340" s="1078" t="s">
        <v>4175</v>
      </c>
      <c r="K340" s="1071">
        <v>277829</v>
      </c>
      <c r="L340" s="560"/>
      <c r="M340" s="836" t="s">
        <v>1256</v>
      </c>
      <c r="N340" s="533" t="s">
        <v>1791</v>
      </c>
      <c r="O340" s="837" t="s">
        <v>2723</v>
      </c>
      <c r="P340" s="1071">
        <v>139130</v>
      </c>
    </row>
    <row r="341" spans="1:16">
      <c r="A341" s="211">
        <v>322</v>
      </c>
      <c r="B341" s="241" t="s">
        <v>1963</v>
      </c>
      <c r="C341" s="213" t="s">
        <v>816</v>
      </c>
      <c r="D341" s="222">
        <v>7188</v>
      </c>
      <c r="E341" s="223">
        <v>6089</v>
      </c>
      <c r="F341" s="224">
        <v>11421</v>
      </c>
      <c r="G341" s="204"/>
      <c r="H341" s="829" t="s">
        <v>2718</v>
      </c>
      <c r="I341" s="523" t="s">
        <v>2710</v>
      </c>
      <c r="J341" s="1088" t="s">
        <v>2724</v>
      </c>
      <c r="K341" s="1089">
        <v>13845</v>
      </c>
      <c r="L341" s="559"/>
      <c r="M341" s="829" t="s">
        <v>2718</v>
      </c>
      <c r="N341" s="523" t="s">
        <v>2710</v>
      </c>
      <c r="O341" s="844" t="s">
        <v>2724</v>
      </c>
      <c r="P341" s="1089">
        <v>12689</v>
      </c>
    </row>
    <row r="342" spans="1:16">
      <c r="A342" s="211">
        <v>323</v>
      </c>
      <c r="B342" s="241" t="s">
        <v>1965</v>
      </c>
      <c r="C342" s="213" t="s">
        <v>1966</v>
      </c>
      <c r="D342" s="222">
        <v>227602</v>
      </c>
      <c r="E342" s="223">
        <v>255533</v>
      </c>
      <c r="F342" s="224">
        <v>324615</v>
      </c>
      <c r="G342" s="204"/>
      <c r="H342" s="836" t="s">
        <v>1256</v>
      </c>
      <c r="I342" s="533" t="s">
        <v>2408</v>
      </c>
      <c r="J342" s="1088" t="s">
        <v>2727</v>
      </c>
      <c r="K342" s="1089">
        <v>409817</v>
      </c>
      <c r="L342" s="559"/>
      <c r="M342" s="836" t="s">
        <v>1256</v>
      </c>
      <c r="N342" s="533" t="s">
        <v>2408</v>
      </c>
      <c r="O342" s="844" t="s">
        <v>2727</v>
      </c>
      <c r="P342" s="1089">
        <v>484170</v>
      </c>
    </row>
    <row r="343" spans="1:16">
      <c r="A343" s="215">
        <v>324</v>
      </c>
      <c r="B343" s="242" t="s">
        <v>1968</v>
      </c>
      <c r="C343" s="216" t="s">
        <v>1969</v>
      </c>
      <c r="D343" s="225">
        <v>72031</v>
      </c>
      <c r="E343" s="226">
        <v>47722</v>
      </c>
      <c r="F343" s="227">
        <v>74712</v>
      </c>
      <c r="G343" s="204"/>
      <c r="H343" s="830" t="s">
        <v>1256</v>
      </c>
      <c r="I343" s="531" t="s">
        <v>2454</v>
      </c>
      <c r="J343" s="1080" t="s">
        <v>2728</v>
      </c>
      <c r="K343" s="1075">
        <v>108148</v>
      </c>
      <c r="L343" s="559"/>
      <c r="M343" s="830" t="s">
        <v>1256</v>
      </c>
      <c r="N343" s="531" t="s">
        <v>2454</v>
      </c>
      <c r="O343" s="842" t="s">
        <v>2728</v>
      </c>
      <c r="P343" s="1075">
        <v>112642</v>
      </c>
    </row>
    <row r="344" spans="1:16">
      <c r="A344" s="207">
        <v>331</v>
      </c>
      <c r="B344" s="240" t="s">
        <v>1992</v>
      </c>
      <c r="C344" s="209" t="s">
        <v>1993</v>
      </c>
      <c r="D344" s="219">
        <v>144449</v>
      </c>
      <c r="E344" s="220">
        <v>1</v>
      </c>
      <c r="F344" s="221">
        <v>3346</v>
      </c>
      <c r="G344" s="204"/>
      <c r="H344" s="827" t="s">
        <v>2729</v>
      </c>
      <c r="I344" s="562" t="s">
        <v>2304</v>
      </c>
      <c r="J344" s="1076" t="s">
        <v>2730</v>
      </c>
      <c r="K344" s="1086">
        <v>0</v>
      </c>
      <c r="L344" s="559"/>
      <c r="M344" s="827" t="s">
        <v>2729</v>
      </c>
      <c r="N344" s="562" t="s">
        <v>2304</v>
      </c>
      <c r="O344" s="835" t="s">
        <v>2730</v>
      </c>
      <c r="P344" s="1086">
        <v>2335</v>
      </c>
    </row>
    <row r="345" spans="1:16">
      <c r="A345" s="215">
        <v>332</v>
      </c>
      <c r="B345" s="242" t="s">
        <v>1996</v>
      </c>
      <c r="C345" s="216" t="s">
        <v>1997</v>
      </c>
      <c r="D345" s="225">
        <v>0</v>
      </c>
      <c r="E345" s="226">
        <v>147990</v>
      </c>
      <c r="F345" s="227">
        <v>128891</v>
      </c>
      <c r="G345" s="204"/>
      <c r="H345" s="843" t="s">
        <v>2729</v>
      </c>
      <c r="I345" s="537" t="s">
        <v>2453</v>
      </c>
      <c r="J345" s="1080" t="s">
        <v>2734</v>
      </c>
      <c r="K345" s="1075">
        <v>71899</v>
      </c>
      <c r="L345" s="559"/>
      <c r="M345" s="843" t="s">
        <v>2729</v>
      </c>
      <c r="N345" s="537" t="s">
        <v>2453</v>
      </c>
      <c r="O345" s="842" t="s">
        <v>2734</v>
      </c>
      <c r="P345" s="1075">
        <v>85946</v>
      </c>
    </row>
    <row r="346" spans="1:16">
      <c r="A346" s="211">
        <v>325</v>
      </c>
      <c r="B346" s="241" t="s">
        <v>1971</v>
      </c>
      <c r="C346" s="213" t="s">
        <v>1972</v>
      </c>
      <c r="D346" s="222">
        <v>57871</v>
      </c>
      <c r="E346" s="223">
        <v>97359</v>
      </c>
      <c r="F346" s="224">
        <v>18773</v>
      </c>
      <c r="G346" s="204"/>
      <c r="H346" s="906" t="s">
        <v>2735</v>
      </c>
      <c r="I346" s="598" t="s">
        <v>1563</v>
      </c>
      <c r="J346" s="1081" t="s">
        <v>801</v>
      </c>
      <c r="K346" s="1083">
        <v>17774</v>
      </c>
      <c r="L346" s="559"/>
      <c r="M346" s="906" t="s">
        <v>2735</v>
      </c>
      <c r="N346" s="598" t="s">
        <v>1563</v>
      </c>
      <c r="O346" s="840" t="s">
        <v>801</v>
      </c>
      <c r="P346" s="1083">
        <v>30196</v>
      </c>
    </row>
    <row r="347" spans="1:16">
      <c r="A347" s="228">
        <v>326</v>
      </c>
      <c r="B347" s="243" t="s">
        <v>1975</v>
      </c>
      <c r="C347" s="229" t="s">
        <v>1976</v>
      </c>
      <c r="D347" s="230">
        <v>51593</v>
      </c>
      <c r="E347" s="231">
        <v>47461</v>
      </c>
      <c r="F347" s="232">
        <v>42100</v>
      </c>
      <c r="G347" s="204"/>
      <c r="H347" s="906" t="s">
        <v>2739</v>
      </c>
      <c r="I347" s="535" t="s">
        <v>1563</v>
      </c>
      <c r="J347" s="1081" t="s">
        <v>802</v>
      </c>
      <c r="K347" s="1083">
        <v>45638</v>
      </c>
      <c r="L347" s="559"/>
      <c r="M347" s="906" t="s">
        <v>2739</v>
      </c>
      <c r="N347" s="535" t="s">
        <v>1563</v>
      </c>
      <c r="O347" s="840" t="s">
        <v>802</v>
      </c>
      <c r="P347" s="1083">
        <v>80489</v>
      </c>
    </row>
    <row r="348" spans="1:16">
      <c r="A348" s="211">
        <v>327</v>
      </c>
      <c r="B348" s="241" t="s">
        <v>1979</v>
      </c>
      <c r="C348" s="213" t="s">
        <v>1980</v>
      </c>
      <c r="D348" s="222">
        <v>40498</v>
      </c>
      <c r="E348" s="223">
        <v>51100</v>
      </c>
      <c r="F348" s="224">
        <v>58999</v>
      </c>
      <c r="G348" s="204"/>
      <c r="H348" s="829" t="s">
        <v>2741</v>
      </c>
      <c r="I348" s="523" t="s">
        <v>2304</v>
      </c>
      <c r="J348" s="1076" t="s">
        <v>815</v>
      </c>
      <c r="K348" s="1077">
        <v>40712</v>
      </c>
      <c r="L348" s="559"/>
      <c r="M348" s="829" t="s">
        <v>2741</v>
      </c>
      <c r="N348" s="523" t="s">
        <v>2304</v>
      </c>
      <c r="O348" s="835" t="s">
        <v>815</v>
      </c>
      <c r="P348" s="1077">
        <v>31590</v>
      </c>
    </row>
    <row r="349" spans="1:16">
      <c r="A349" s="211">
        <v>328</v>
      </c>
      <c r="B349" s="241" t="s">
        <v>1983</v>
      </c>
      <c r="C349" s="213" t="s">
        <v>1984</v>
      </c>
      <c r="D349" s="222">
        <v>33088</v>
      </c>
      <c r="E349" s="223">
        <v>38307</v>
      </c>
      <c r="F349" s="224">
        <v>26783</v>
      </c>
      <c r="G349" s="204"/>
      <c r="H349" s="836" t="s">
        <v>2741</v>
      </c>
      <c r="I349" s="527" t="s">
        <v>2453</v>
      </c>
      <c r="J349" s="1078" t="s">
        <v>813</v>
      </c>
      <c r="K349" s="1079">
        <v>32802</v>
      </c>
      <c r="L349" s="559"/>
      <c r="M349" s="836" t="s">
        <v>2741</v>
      </c>
      <c r="N349" s="527" t="s">
        <v>2453</v>
      </c>
      <c r="O349" s="837" t="s">
        <v>813</v>
      </c>
      <c r="P349" s="1079">
        <v>48721</v>
      </c>
    </row>
    <row r="350" spans="1:16">
      <c r="A350" s="211">
        <v>329</v>
      </c>
      <c r="B350" s="241" t="s">
        <v>1986</v>
      </c>
      <c r="C350" s="213" t="s">
        <v>1987</v>
      </c>
      <c r="D350" s="222">
        <v>129514</v>
      </c>
      <c r="E350" s="223">
        <v>198042</v>
      </c>
      <c r="F350" s="224">
        <v>172497</v>
      </c>
      <c r="G350" s="204"/>
      <c r="H350" s="836" t="s">
        <v>2741</v>
      </c>
      <c r="I350" s="527" t="s">
        <v>2389</v>
      </c>
      <c r="J350" s="1078" t="s">
        <v>814</v>
      </c>
      <c r="K350" s="1079">
        <v>53638</v>
      </c>
      <c r="L350" s="559"/>
      <c r="M350" s="836" t="s">
        <v>2741</v>
      </c>
      <c r="N350" s="527" t="s">
        <v>2389</v>
      </c>
      <c r="O350" s="837" t="s">
        <v>814</v>
      </c>
      <c r="P350" s="1079">
        <v>294136</v>
      </c>
    </row>
    <row r="351" spans="1:16">
      <c r="A351" s="211">
        <v>330</v>
      </c>
      <c r="B351" s="241" t="s">
        <v>1989</v>
      </c>
      <c r="C351" s="213" t="s">
        <v>1990</v>
      </c>
      <c r="D351" s="222">
        <v>40960</v>
      </c>
      <c r="E351" s="223">
        <v>88992</v>
      </c>
      <c r="F351" s="224">
        <v>62073</v>
      </c>
      <c r="G351" s="204"/>
      <c r="H351" s="841" t="s">
        <v>2741</v>
      </c>
      <c r="I351" s="536" t="s">
        <v>2454</v>
      </c>
      <c r="J351" s="1080" t="s">
        <v>818</v>
      </c>
      <c r="K351" s="1075">
        <v>57835</v>
      </c>
      <c r="L351" s="559"/>
      <c r="M351" s="841" t="s">
        <v>2741</v>
      </c>
      <c r="N351" s="536" t="s">
        <v>2454</v>
      </c>
      <c r="O351" s="842" t="s">
        <v>818</v>
      </c>
      <c r="P351" s="1075">
        <v>39470</v>
      </c>
    </row>
    <row r="352" spans="1:16">
      <c r="A352" s="207">
        <v>336</v>
      </c>
      <c r="B352" s="240" t="s">
        <v>88</v>
      </c>
      <c r="C352" s="209" t="s">
        <v>2002</v>
      </c>
      <c r="D352" s="219">
        <v>20354</v>
      </c>
      <c r="E352" s="220">
        <v>125681</v>
      </c>
      <c r="F352" s="221">
        <v>40619</v>
      </c>
      <c r="G352" s="204"/>
      <c r="H352" s="834" t="s">
        <v>4180</v>
      </c>
      <c r="I352" s="526" t="s">
        <v>1563</v>
      </c>
      <c r="J352" s="1076" t="s">
        <v>797</v>
      </c>
      <c r="K352" s="1077">
        <v>39008</v>
      </c>
      <c r="L352" s="559"/>
      <c r="M352" s="834" t="s">
        <v>1259</v>
      </c>
      <c r="N352" s="526" t="s">
        <v>1563</v>
      </c>
      <c r="O352" s="835" t="s">
        <v>797</v>
      </c>
      <c r="P352" s="1077">
        <v>17002</v>
      </c>
    </row>
    <row r="353" spans="1:16">
      <c r="A353" s="211">
        <v>337</v>
      </c>
      <c r="B353" s="241" t="s">
        <v>91</v>
      </c>
      <c r="C353" s="213" t="s">
        <v>2004</v>
      </c>
      <c r="D353" s="222">
        <v>153879</v>
      </c>
      <c r="E353" s="223">
        <v>197781</v>
      </c>
      <c r="F353" s="224">
        <v>101565</v>
      </c>
      <c r="G353" s="204"/>
      <c r="H353" s="836" t="s">
        <v>4181</v>
      </c>
      <c r="I353" s="527" t="s">
        <v>1669</v>
      </c>
      <c r="J353" s="1078" t="s">
        <v>2753</v>
      </c>
      <c r="K353" s="1079">
        <v>96367</v>
      </c>
      <c r="L353" s="559"/>
      <c r="M353" s="836" t="s">
        <v>1259</v>
      </c>
      <c r="N353" s="527" t="s">
        <v>1669</v>
      </c>
      <c r="O353" s="837" t="s">
        <v>2753</v>
      </c>
      <c r="P353" s="1079">
        <v>93447</v>
      </c>
    </row>
    <row r="354" spans="1:16">
      <c r="A354" s="211">
        <v>338</v>
      </c>
      <c r="B354" s="241" t="s">
        <v>93</v>
      </c>
      <c r="C354" s="213" t="s">
        <v>2005</v>
      </c>
      <c r="D354" s="222">
        <v>0</v>
      </c>
      <c r="E354" s="223">
        <v>112019</v>
      </c>
      <c r="F354" s="224">
        <v>129825</v>
      </c>
      <c r="G354" s="204"/>
      <c r="H354" s="836" t="s">
        <v>4182</v>
      </c>
      <c r="I354" s="527" t="s">
        <v>4183</v>
      </c>
      <c r="J354" s="1078" t="s">
        <v>2754</v>
      </c>
      <c r="K354" s="1079">
        <v>210951</v>
      </c>
      <c r="L354" s="559"/>
      <c r="M354" s="836" t="s">
        <v>1259</v>
      </c>
      <c r="N354" s="527" t="s">
        <v>2389</v>
      </c>
      <c r="O354" s="837" t="s">
        <v>2754</v>
      </c>
      <c r="P354" s="1079">
        <v>266909</v>
      </c>
    </row>
    <row r="355" spans="1:16">
      <c r="A355" s="211">
        <v>335</v>
      </c>
      <c r="B355" s="241" t="s">
        <v>86</v>
      </c>
      <c r="C355" s="213" t="s">
        <v>2001</v>
      </c>
      <c r="D355" s="222">
        <v>5523</v>
      </c>
      <c r="E355" s="223">
        <v>5619</v>
      </c>
      <c r="F355" s="224">
        <v>11333</v>
      </c>
      <c r="G355" s="204"/>
      <c r="H355" s="830" t="s">
        <v>2744</v>
      </c>
      <c r="I355" s="524" t="s">
        <v>2389</v>
      </c>
      <c r="J355" s="1080" t="s">
        <v>790</v>
      </c>
      <c r="K355" s="1075">
        <v>720</v>
      </c>
      <c r="L355" s="559"/>
      <c r="M355" s="836" t="s">
        <v>1259</v>
      </c>
      <c r="N355" s="527" t="s">
        <v>2710</v>
      </c>
      <c r="O355" s="837" t="s">
        <v>790</v>
      </c>
      <c r="P355" s="1079">
        <v>227</v>
      </c>
    </row>
    <row r="356" spans="1:16">
      <c r="A356" s="215">
        <v>339</v>
      </c>
      <c r="B356" s="242" t="s">
        <v>95</v>
      </c>
      <c r="C356" s="216" t="s">
        <v>2006</v>
      </c>
      <c r="D356" s="225">
        <v>7185</v>
      </c>
      <c r="E356" s="226">
        <v>9726</v>
      </c>
      <c r="F356" s="227">
        <v>15125</v>
      </c>
      <c r="G356" s="204"/>
      <c r="H356" s="830" t="s">
        <v>4184</v>
      </c>
      <c r="I356" s="524" t="s">
        <v>441</v>
      </c>
      <c r="J356" s="1080" t="s">
        <v>800</v>
      </c>
      <c r="K356" s="1075">
        <v>25349</v>
      </c>
      <c r="L356" s="559"/>
      <c r="M356" s="830" t="s">
        <v>1259</v>
      </c>
      <c r="N356" s="524" t="s">
        <v>441</v>
      </c>
      <c r="O356" s="831" t="s">
        <v>800</v>
      </c>
      <c r="P356" s="1075">
        <v>18425</v>
      </c>
    </row>
    <row r="357" spans="1:16">
      <c r="A357" s="211">
        <v>333</v>
      </c>
      <c r="B357" s="241" t="s">
        <v>81</v>
      </c>
      <c r="C357" s="213" t="s">
        <v>1998</v>
      </c>
      <c r="D357" s="222">
        <v>16647</v>
      </c>
      <c r="E357" s="223">
        <v>0</v>
      </c>
      <c r="F357" s="224">
        <v>119</v>
      </c>
      <c r="G357" s="204"/>
      <c r="H357" s="827" t="s">
        <v>4176</v>
      </c>
      <c r="I357" s="562" t="s">
        <v>4177</v>
      </c>
      <c r="J357" s="1072" t="s">
        <v>4178</v>
      </c>
      <c r="K357" s="1071">
        <v>7789</v>
      </c>
      <c r="L357" s="559"/>
      <c r="M357" s="827" t="s">
        <v>3545</v>
      </c>
      <c r="N357" s="562" t="s">
        <v>2304</v>
      </c>
      <c r="O357" s="828" t="s">
        <v>2745</v>
      </c>
      <c r="P357" s="1071">
        <v>62</v>
      </c>
    </row>
    <row r="358" spans="1:16">
      <c r="A358" s="211">
        <v>334</v>
      </c>
      <c r="B358" s="241" t="s">
        <v>84</v>
      </c>
      <c r="C358" s="213" t="s">
        <v>2000</v>
      </c>
      <c r="D358" s="222">
        <v>156134</v>
      </c>
      <c r="E358" s="223">
        <v>199904</v>
      </c>
      <c r="F358" s="224">
        <v>211084</v>
      </c>
      <c r="G358" s="204"/>
      <c r="H358" s="836" t="s">
        <v>4176</v>
      </c>
      <c r="I358" s="527" t="s">
        <v>4179</v>
      </c>
      <c r="J358" s="1078" t="s">
        <v>789</v>
      </c>
      <c r="K358" s="1079">
        <v>167516</v>
      </c>
      <c r="L358" s="559"/>
      <c r="M358" s="836" t="s">
        <v>3545</v>
      </c>
      <c r="N358" s="527" t="s">
        <v>2453</v>
      </c>
      <c r="O358" s="842" t="s">
        <v>789</v>
      </c>
      <c r="P358" s="1093">
        <v>70666</v>
      </c>
    </row>
    <row r="359" spans="1:16">
      <c r="A359" s="211">
        <v>340</v>
      </c>
      <c r="B359" s="241" t="s">
        <v>97</v>
      </c>
      <c r="C359" s="213" t="s">
        <v>794</v>
      </c>
      <c r="D359" s="222">
        <v>0</v>
      </c>
      <c r="E359" s="223">
        <v>65177</v>
      </c>
      <c r="F359" s="224">
        <v>111278</v>
      </c>
      <c r="G359" s="204"/>
      <c r="H359" s="834" t="s">
        <v>4185</v>
      </c>
      <c r="I359" s="526" t="s">
        <v>1563</v>
      </c>
      <c r="J359" s="1072" t="s">
        <v>4186</v>
      </c>
      <c r="K359" s="1071">
        <v>107337</v>
      </c>
      <c r="L359" s="559"/>
      <c r="M359" s="834" t="s">
        <v>2755</v>
      </c>
      <c r="N359" s="526" t="s">
        <v>1563</v>
      </c>
      <c r="O359" s="828" t="s">
        <v>2756</v>
      </c>
      <c r="P359" s="1086">
        <v>83735</v>
      </c>
    </row>
    <row r="360" spans="1:16">
      <c r="A360" s="211">
        <v>341</v>
      </c>
      <c r="B360" s="241" t="s">
        <v>2009</v>
      </c>
      <c r="C360" s="213" t="s">
        <v>2010</v>
      </c>
      <c r="D360" s="222">
        <v>125575</v>
      </c>
      <c r="E360" s="223">
        <v>0</v>
      </c>
      <c r="F360" s="224">
        <v>3791</v>
      </c>
      <c r="G360" s="204"/>
      <c r="H360" s="836" t="s">
        <v>2755</v>
      </c>
      <c r="I360" s="527" t="s">
        <v>2453</v>
      </c>
      <c r="J360" s="1078" t="s">
        <v>2759</v>
      </c>
      <c r="K360" s="1079">
        <v>474</v>
      </c>
      <c r="L360" s="559"/>
      <c r="M360" s="836" t="s">
        <v>2755</v>
      </c>
      <c r="N360" s="527" t="s">
        <v>2453</v>
      </c>
      <c r="O360" s="837" t="s">
        <v>2759</v>
      </c>
      <c r="P360" s="1079">
        <v>720</v>
      </c>
    </row>
    <row r="361" spans="1:16">
      <c r="A361" s="211">
        <v>342</v>
      </c>
      <c r="B361" s="241" t="s">
        <v>2012</v>
      </c>
      <c r="C361" s="213" t="s">
        <v>2013</v>
      </c>
      <c r="D361" s="222">
        <v>0</v>
      </c>
      <c r="E361" s="223">
        <v>119472</v>
      </c>
      <c r="F361" s="224">
        <v>59049</v>
      </c>
      <c r="G361" s="204"/>
      <c r="H361" s="827" t="s">
        <v>2755</v>
      </c>
      <c r="I361" s="562" t="s">
        <v>2389</v>
      </c>
      <c r="J361" s="1085" t="s">
        <v>2760</v>
      </c>
      <c r="K361" s="1071">
        <v>43140</v>
      </c>
      <c r="L361" s="559"/>
      <c r="M361" s="827" t="s">
        <v>2755</v>
      </c>
      <c r="N361" s="562" t="s">
        <v>2389</v>
      </c>
      <c r="O361" s="838" t="s">
        <v>2760</v>
      </c>
      <c r="P361" s="1071">
        <v>36715</v>
      </c>
    </row>
    <row r="362" spans="1:16">
      <c r="A362" s="228">
        <v>349</v>
      </c>
      <c r="B362" s="243" t="s">
        <v>117</v>
      </c>
      <c r="C362" s="229" t="s">
        <v>626</v>
      </c>
      <c r="D362" s="230">
        <v>0</v>
      </c>
      <c r="E362" s="231">
        <v>3</v>
      </c>
      <c r="F362" s="232">
        <v>0</v>
      </c>
      <c r="G362" s="204"/>
      <c r="H362" s="897" t="s">
        <v>2761</v>
      </c>
      <c r="I362" s="525" t="s">
        <v>2304</v>
      </c>
      <c r="J362" s="1081" t="s">
        <v>626</v>
      </c>
      <c r="K362" s="1083">
        <v>0</v>
      </c>
      <c r="L362" s="559"/>
      <c r="M362" s="897" t="s">
        <v>2761</v>
      </c>
      <c r="N362" s="525" t="s">
        <v>2304</v>
      </c>
      <c r="O362" s="840" t="s">
        <v>626</v>
      </c>
      <c r="P362" s="1083">
        <v>0</v>
      </c>
    </row>
    <row r="363" spans="1:16">
      <c r="A363" s="228">
        <v>350</v>
      </c>
      <c r="B363" s="243" t="s">
        <v>121</v>
      </c>
      <c r="C363" s="229" t="s">
        <v>627</v>
      </c>
      <c r="D363" s="230">
        <v>11077</v>
      </c>
      <c r="E363" s="231">
        <v>19509</v>
      </c>
      <c r="F363" s="232">
        <v>22871</v>
      </c>
      <c r="G363" s="204"/>
      <c r="H363" s="897" t="s">
        <v>4187</v>
      </c>
      <c r="I363" s="528" t="s">
        <v>4188</v>
      </c>
      <c r="J363" s="1082" t="s">
        <v>627</v>
      </c>
      <c r="K363" s="1077">
        <v>29158</v>
      </c>
      <c r="L363" s="559"/>
      <c r="M363" s="897" t="s">
        <v>2766</v>
      </c>
      <c r="N363" s="528" t="s">
        <v>2304</v>
      </c>
      <c r="O363" s="833" t="s">
        <v>627</v>
      </c>
      <c r="P363" s="1077">
        <v>45640</v>
      </c>
    </row>
    <row r="364" spans="1:16">
      <c r="A364" s="228">
        <v>351</v>
      </c>
      <c r="B364" s="243" t="s">
        <v>123</v>
      </c>
      <c r="C364" s="229" t="s">
        <v>628</v>
      </c>
      <c r="D364" s="230">
        <v>77736</v>
      </c>
      <c r="E364" s="231">
        <v>100150</v>
      </c>
      <c r="F364" s="232">
        <v>109338</v>
      </c>
      <c r="G364" s="204"/>
      <c r="H364" s="906" t="s">
        <v>2769</v>
      </c>
      <c r="I364" s="598" t="s">
        <v>1563</v>
      </c>
      <c r="J364" s="1081" t="s">
        <v>628</v>
      </c>
      <c r="K364" s="1083">
        <v>91913</v>
      </c>
      <c r="L364" s="559"/>
      <c r="M364" s="906" t="s">
        <v>4311</v>
      </c>
      <c r="N364" s="598" t="s">
        <v>1563</v>
      </c>
      <c r="O364" s="840" t="s">
        <v>628</v>
      </c>
      <c r="P364" s="1083">
        <v>126909</v>
      </c>
    </row>
    <row r="365" spans="1:16">
      <c r="A365" s="211">
        <v>352</v>
      </c>
      <c r="B365" s="241" t="s">
        <v>125</v>
      </c>
      <c r="C365" s="213" t="s">
        <v>629</v>
      </c>
      <c r="D365" s="222">
        <v>6591</v>
      </c>
      <c r="E365" s="223">
        <v>5660</v>
      </c>
      <c r="F365" s="224">
        <v>89883</v>
      </c>
      <c r="G365" s="204"/>
      <c r="H365" s="827"/>
      <c r="I365" s="562"/>
      <c r="J365" s="1070"/>
      <c r="K365" s="1077"/>
      <c r="L365" s="559"/>
      <c r="M365" s="561"/>
      <c r="N365" s="562"/>
      <c r="O365" s="563"/>
      <c r="P365" s="1077"/>
    </row>
    <row r="366" spans="1:16">
      <c r="A366" s="211">
        <v>353</v>
      </c>
      <c r="B366" s="241" t="s">
        <v>127</v>
      </c>
      <c r="C366" s="213" t="s">
        <v>630</v>
      </c>
      <c r="D366" s="222">
        <v>40710</v>
      </c>
      <c r="E366" s="223">
        <v>22201</v>
      </c>
      <c r="F366" s="224">
        <v>50052</v>
      </c>
      <c r="G366" s="204"/>
      <c r="H366" s="834" t="s">
        <v>2770</v>
      </c>
      <c r="I366" s="526" t="s">
        <v>2304</v>
      </c>
      <c r="J366" s="1076" t="s">
        <v>2771</v>
      </c>
      <c r="K366" s="1086">
        <v>28579</v>
      </c>
      <c r="L366" s="559"/>
      <c r="M366" s="834" t="s">
        <v>4312</v>
      </c>
      <c r="N366" s="526" t="s">
        <v>4313</v>
      </c>
      <c r="O366" s="835" t="s">
        <v>4314</v>
      </c>
      <c r="P366" s="1086">
        <v>34816</v>
      </c>
    </row>
    <row r="367" spans="1:16">
      <c r="A367" s="211">
        <v>354</v>
      </c>
      <c r="B367" s="241" t="s">
        <v>129</v>
      </c>
      <c r="C367" s="213" t="s">
        <v>631</v>
      </c>
      <c r="D367" s="222">
        <v>173801</v>
      </c>
      <c r="E367" s="223">
        <v>180522</v>
      </c>
      <c r="F367" s="224">
        <v>245363</v>
      </c>
      <c r="G367" s="204"/>
      <c r="H367" s="830" t="s">
        <v>2770</v>
      </c>
      <c r="I367" s="524" t="s">
        <v>2453</v>
      </c>
      <c r="J367" s="1080" t="s">
        <v>631</v>
      </c>
      <c r="K367" s="1075">
        <v>188888</v>
      </c>
      <c r="L367" s="559"/>
      <c r="M367" s="830" t="s">
        <v>4312</v>
      </c>
      <c r="N367" s="524" t="s">
        <v>4315</v>
      </c>
      <c r="O367" s="842" t="s">
        <v>631</v>
      </c>
      <c r="P367" s="1075">
        <v>265073</v>
      </c>
    </row>
    <row r="368" spans="1:16">
      <c r="A368" s="207">
        <v>355</v>
      </c>
      <c r="B368" s="240" t="s">
        <v>131</v>
      </c>
      <c r="C368" s="209" t="s">
        <v>632</v>
      </c>
      <c r="D368" s="219">
        <v>93073</v>
      </c>
      <c r="E368" s="220">
        <v>54448</v>
      </c>
      <c r="F368" s="221">
        <v>54851</v>
      </c>
      <c r="G368" s="204"/>
      <c r="H368" s="834" t="s">
        <v>2774</v>
      </c>
      <c r="I368" s="526" t="s">
        <v>1563</v>
      </c>
      <c r="J368" s="1076" t="s">
        <v>632</v>
      </c>
      <c r="K368" s="1077">
        <v>45849</v>
      </c>
      <c r="L368" s="559"/>
      <c r="M368" s="834" t="s">
        <v>4316</v>
      </c>
      <c r="N368" s="526" t="s">
        <v>1563</v>
      </c>
      <c r="O368" s="835" t="s">
        <v>632</v>
      </c>
      <c r="P368" s="1077">
        <v>72200</v>
      </c>
    </row>
    <row r="369" spans="1:16">
      <c r="A369" s="211">
        <v>356</v>
      </c>
      <c r="B369" s="241" t="s">
        <v>133</v>
      </c>
      <c r="C369" s="213" t="s">
        <v>633</v>
      </c>
      <c r="D369" s="222">
        <v>1743</v>
      </c>
      <c r="E369" s="223">
        <v>1394</v>
      </c>
      <c r="F369" s="224">
        <v>7903</v>
      </c>
      <c r="G369" s="204"/>
      <c r="H369" s="836" t="s">
        <v>2774</v>
      </c>
      <c r="I369" s="527" t="s">
        <v>1669</v>
      </c>
      <c r="J369" s="1078" t="s">
        <v>633</v>
      </c>
      <c r="K369" s="1079">
        <v>5020</v>
      </c>
      <c r="L369" s="559"/>
      <c r="M369" s="836" t="s">
        <v>2774</v>
      </c>
      <c r="N369" s="527" t="s">
        <v>1669</v>
      </c>
      <c r="O369" s="837" t="s">
        <v>633</v>
      </c>
      <c r="P369" s="1079">
        <v>6666</v>
      </c>
    </row>
    <row r="370" spans="1:16">
      <c r="A370" s="211">
        <v>357</v>
      </c>
      <c r="B370" s="241" t="s">
        <v>135</v>
      </c>
      <c r="C370" s="213" t="s">
        <v>634</v>
      </c>
      <c r="D370" s="222">
        <v>140961</v>
      </c>
      <c r="E370" s="223">
        <v>135447</v>
      </c>
      <c r="F370" s="224">
        <v>196639</v>
      </c>
      <c r="G370" s="204"/>
      <c r="H370" s="836" t="s">
        <v>2774</v>
      </c>
      <c r="I370" s="527" t="s">
        <v>1791</v>
      </c>
      <c r="J370" s="1078" t="s">
        <v>634</v>
      </c>
      <c r="K370" s="1079">
        <v>229145</v>
      </c>
      <c r="L370" s="559"/>
      <c r="M370" s="836" t="s">
        <v>4316</v>
      </c>
      <c r="N370" s="527" t="s">
        <v>1791</v>
      </c>
      <c r="O370" s="837" t="s">
        <v>634</v>
      </c>
      <c r="P370" s="1079">
        <v>199928</v>
      </c>
    </row>
    <row r="371" spans="1:16">
      <c r="A371" s="211">
        <v>358</v>
      </c>
      <c r="B371" s="241" t="s">
        <v>137</v>
      </c>
      <c r="C371" s="213" t="s">
        <v>635</v>
      </c>
      <c r="D371" s="222">
        <v>37111</v>
      </c>
      <c r="E371" s="223">
        <v>24784</v>
      </c>
      <c r="F371" s="224">
        <v>30093</v>
      </c>
      <c r="G371" s="204"/>
      <c r="H371" s="830" t="s">
        <v>2774</v>
      </c>
      <c r="I371" s="524" t="s">
        <v>461</v>
      </c>
      <c r="J371" s="1080" t="s">
        <v>635</v>
      </c>
      <c r="K371" s="1075">
        <v>22166</v>
      </c>
      <c r="L371" s="559"/>
      <c r="M371" s="830" t="s">
        <v>4316</v>
      </c>
      <c r="N371" s="524" t="s">
        <v>461</v>
      </c>
      <c r="O371" s="842" t="s">
        <v>635</v>
      </c>
      <c r="P371" s="1075">
        <v>33234</v>
      </c>
    </row>
    <row r="372" spans="1:16">
      <c r="A372" s="207">
        <v>359</v>
      </c>
      <c r="B372" s="240" t="s">
        <v>139</v>
      </c>
      <c r="C372" s="209" t="s">
        <v>636</v>
      </c>
      <c r="D372" s="219">
        <v>81234</v>
      </c>
      <c r="E372" s="220">
        <v>103137</v>
      </c>
      <c r="F372" s="221">
        <v>177638</v>
      </c>
      <c r="G372" s="204"/>
      <c r="H372" s="829" t="s">
        <v>2776</v>
      </c>
      <c r="I372" s="523" t="s">
        <v>1563</v>
      </c>
      <c r="J372" s="1072" t="s">
        <v>636</v>
      </c>
      <c r="K372" s="1086">
        <v>157037</v>
      </c>
      <c r="L372" s="559"/>
      <c r="M372" s="829" t="s">
        <v>4317</v>
      </c>
      <c r="N372" s="523" t="s">
        <v>1563</v>
      </c>
      <c r="O372" s="828" t="s">
        <v>636</v>
      </c>
      <c r="P372" s="1086">
        <v>121536</v>
      </c>
    </row>
    <row r="373" spans="1:16">
      <c r="A373" s="215">
        <v>360</v>
      </c>
      <c r="B373" s="242" t="s">
        <v>142</v>
      </c>
      <c r="C373" s="216" t="s">
        <v>637</v>
      </c>
      <c r="D373" s="225">
        <v>10687</v>
      </c>
      <c r="E373" s="226">
        <v>26062</v>
      </c>
      <c r="F373" s="227">
        <v>0</v>
      </c>
      <c r="G373" s="204"/>
      <c r="H373" s="830" t="s">
        <v>2776</v>
      </c>
      <c r="I373" s="524" t="s">
        <v>461</v>
      </c>
      <c r="J373" s="1080" t="s">
        <v>637</v>
      </c>
      <c r="K373" s="1075">
        <v>16920</v>
      </c>
      <c r="L373" s="559"/>
      <c r="M373" s="830" t="s">
        <v>2776</v>
      </c>
      <c r="N373" s="524" t="s">
        <v>461</v>
      </c>
      <c r="O373" s="842" t="s">
        <v>637</v>
      </c>
      <c r="P373" s="1075">
        <v>15653</v>
      </c>
    </row>
    <row r="374" spans="1:16">
      <c r="A374" s="211">
        <v>361</v>
      </c>
      <c r="B374" s="241" t="s">
        <v>144</v>
      </c>
      <c r="C374" s="213" t="s">
        <v>638</v>
      </c>
      <c r="D374" s="222">
        <v>52522</v>
      </c>
      <c r="E374" s="223">
        <v>87438</v>
      </c>
      <c r="F374" s="224">
        <v>109592</v>
      </c>
      <c r="G374" s="204"/>
      <c r="H374" s="834" t="s">
        <v>2778</v>
      </c>
      <c r="I374" s="526" t="s">
        <v>1563</v>
      </c>
      <c r="J374" s="1076" t="s">
        <v>638</v>
      </c>
      <c r="K374" s="1086">
        <v>104997</v>
      </c>
      <c r="L374" s="559"/>
      <c r="M374" s="834" t="s">
        <v>4318</v>
      </c>
      <c r="N374" s="526" t="s">
        <v>1563</v>
      </c>
      <c r="O374" s="835" t="s">
        <v>638</v>
      </c>
      <c r="P374" s="1086">
        <v>113039</v>
      </c>
    </row>
    <row r="375" spans="1:16">
      <c r="A375" s="211">
        <v>362</v>
      </c>
      <c r="B375" s="241" t="s">
        <v>146</v>
      </c>
      <c r="C375" s="213" t="s">
        <v>639</v>
      </c>
      <c r="D375" s="222">
        <v>14224</v>
      </c>
      <c r="E375" s="223">
        <v>30869</v>
      </c>
      <c r="F375" s="224">
        <v>5900</v>
      </c>
      <c r="G375" s="204"/>
      <c r="H375" s="830" t="s">
        <v>4189</v>
      </c>
      <c r="I375" s="524" t="s">
        <v>461</v>
      </c>
      <c r="J375" s="1080" t="s">
        <v>639</v>
      </c>
      <c r="K375" s="1075">
        <v>11396</v>
      </c>
      <c r="L375" s="559"/>
      <c r="M375" s="830" t="s">
        <v>2778</v>
      </c>
      <c r="N375" s="524" t="s">
        <v>461</v>
      </c>
      <c r="O375" s="842" t="s">
        <v>639</v>
      </c>
      <c r="P375" s="1075">
        <v>12545</v>
      </c>
    </row>
    <row r="376" spans="1:16">
      <c r="A376" s="207">
        <v>363</v>
      </c>
      <c r="B376" s="240" t="s">
        <v>148</v>
      </c>
      <c r="C376" s="209" t="s">
        <v>640</v>
      </c>
      <c r="D376" s="219">
        <v>3790</v>
      </c>
      <c r="E376" s="220">
        <v>2467</v>
      </c>
      <c r="F376" s="221">
        <v>2383</v>
      </c>
      <c r="G376" s="204"/>
      <c r="H376" s="834" t="s">
        <v>2779</v>
      </c>
      <c r="I376" s="526" t="s">
        <v>1563</v>
      </c>
      <c r="J376" s="1072" t="s">
        <v>640</v>
      </c>
      <c r="K376" s="1086">
        <v>556</v>
      </c>
      <c r="L376" s="559"/>
      <c r="M376" s="834" t="s">
        <v>2779</v>
      </c>
      <c r="N376" s="526" t="s">
        <v>1563</v>
      </c>
      <c r="O376" s="828" t="s">
        <v>640</v>
      </c>
      <c r="P376" s="1086">
        <v>4615</v>
      </c>
    </row>
    <row r="377" spans="1:16">
      <c r="A377" s="211">
        <v>364</v>
      </c>
      <c r="B377" s="241" t="s">
        <v>150</v>
      </c>
      <c r="C377" s="213" t="s">
        <v>641</v>
      </c>
      <c r="D377" s="222">
        <v>27846</v>
      </c>
      <c r="E377" s="223">
        <v>22978</v>
      </c>
      <c r="F377" s="224">
        <v>28299</v>
      </c>
      <c r="G377" s="204"/>
      <c r="H377" s="827" t="s">
        <v>2779</v>
      </c>
      <c r="I377" s="562" t="s">
        <v>381</v>
      </c>
      <c r="J377" s="1070" t="s">
        <v>641</v>
      </c>
      <c r="K377" s="1071">
        <v>4702</v>
      </c>
      <c r="L377" s="559"/>
      <c r="M377" s="827" t="s">
        <v>4320</v>
      </c>
      <c r="N377" s="562" t="s">
        <v>381</v>
      </c>
      <c r="O377" s="563" t="s">
        <v>641</v>
      </c>
      <c r="P377" s="1071">
        <v>10107</v>
      </c>
    </row>
    <row r="378" spans="1:16">
      <c r="A378" s="215">
        <v>365</v>
      </c>
      <c r="B378" s="242" t="s">
        <v>151</v>
      </c>
      <c r="C378" s="216" t="s">
        <v>642</v>
      </c>
      <c r="D378" s="225">
        <v>15240</v>
      </c>
      <c r="E378" s="226">
        <v>11854</v>
      </c>
      <c r="F378" s="227">
        <v>17050</v>
      </c>
      <c r="G378" s="204"/>
      <c r="H378" s="827" t="s">
        <v>2779</v>
      </c>
      <c r="I378" s="562" t="s">
        <v>441</v>
      </c>
      <c r="J378" s="1070" t="s">
        <v>4190</v>
      </c>
      <c r="K378" s="1071">
        <v>24718</v>
      </c>
      <c r="L378" s="559"/>
      <c r="M378" s="827" t="s">
        <v>4319</v>
      </c>
      <c r="N378" s="562" t="s">
        <v>441</v>
      </c>
      <c r="O378" s="563" t="s">
        <v>4190</v>
      </c>
      <c r="P378" s="1071">
        <v>64207</v>
      </c>
    </row>
    <row r="379" spans="1:16">
      <c r="A379" s="211">
        <v>372</v>
      </c>
      <c r="B379" s="241" t="s">
        <v>167</v>
      </c>
      <c r="C379" s="213" t="s">
        <v>2022</v>
      </c>
      <c r="D379" s="222">
        <v>3126</v>
      </c>
      <c r="E379" s="223">
        <v>3265</v>
      </c>
      <c r="F379" s="224">
        <v>2851</v>
      </c>
      <c r="G379" s="204"/>
      <c r="H379" s="834" t="s">
        <v>1279</v>
      </c>
      <c r="I379" s="526" t="s">
        <v>1563</v>
      </c>
      <c r="J379" s="1076" t="s">
        <v>2781</v>
      </c>
      <c r="K379" s="1086">
        <v>3249</v>
      </c>
      <c r="L379" s="559"/>
      <c r="M379" s="834" t="s">
        <v>1279</v>
      </c>
      <c r="N379" s="526" t="s">
        <v>1563</v>
      </c>
      <c r="O379" s="835" t="s">
        <v>2781</v>
      </c>
      <c r="P379" s="1086">
        <v>1162</v>
      </c>
    </row>
    <row r="380" spans="1:16">
      <c r="A380" s="215">
        <v>373</v>
      </c>
      <c r="B380" s="242" t="s">
        <v>169</v>
      </c>
      <c r="C380" s="216" t="s">
        <v>758</v>
      </c>
      <c r="D380" s="225">
        <v>70256</v>
      </c>
      <c r="E380" s="226">
        <v>81027</v>
      </c>
      <c r="F380" s="227">
        <v>87189</v>
      </c>
      <c r="G380" s="204"/>
      <c r="H380" s="827" t="s">
        <v>1279</v>
      </c>
      <c r="I380" s="562" t="s">
        <v>1669</v>
      </c>
      <c r="J380" s="1080" t="s">
        <v>758</v>
      </c>
      <c r="K380" s="1075">
        <v>35592</v>
      </c>
      <c r="L380" s="559"/>
      <c r="M380" s="827" t="s">
        <v>1279</v>
      </c>
      <c r="N380" s="562" t="s">
        <v>1669</v>
      </c>
      <c r="O380" s="842" t="s">
        <v>758</v>
      </c>
      <c r="P380" s="1075">
        <v>58157</v>
      </c>
    </row>
    <row r="381" spans="1:16">
      <c r="A381" s="211">
        <v>377</v>
      </c>
      <c r="B381" s="241" t="s">
        <v>177</v>
      </c>
      <c r="C381" s="213" t="s">
        <v>653</v>
      </c>
      <c r="D381" s="222">
        <v>98201</v>
      </c>
      <c r="E381" s="223">
        <v>46941</v>
      </c>
      <c r="F381" s="224">
        <v>40564</v>
      </c>
      <c r="G381" s="204"/>
      <c r="H381" s="834" t="s">
        <v>1280</v>
      </c>
      <c r="I381" s="534" t="s">
        <v>2304</v>
      </c>
      <c r="J381" s="1072" t="s">
        <v>653</v>
      </c>
      <c r="K381" s="1086">
        <v>14041</v>
      </c>
      <c r="L381" s="559"/>
      <c r="M381" s="834" t="s">
        <v>1280</v>
      </c>
      <c r="N381" s="534" t="s">
        <v>4313</v>
      </c>
      <c r="O381" s="828" t="s">
        <v>653</v>
      </c>
      <c r="P381" s="1086">
        <v>25722</v>
      </c>
    </row>
    <row r="382" spans="1:16">
      <c r="A382" s="207">
        <v>368</v>
      </c>
      <c r="B382" s="240" t="s">
        <v>159</v>
      </c>
      <c r="C382" s="209" t="s">
        <v>645</v>
      </c>
      <c r="D382" s="219">
        <v>6</v>
      </c>
      <c r="E382" s="220">
        <v>167</v>
      </c>
      <c r="F382" s="221">
        <v>16</v>
      </c>
      <c r="G382" s="204"/>
      <c r="H382" s="836" t="s">
        <v>2785</v>
      </c>
      <c r="I382" s="533" t="s">
        <v>2453</v>
      </c>
      <c r="J382" s="1078" t="s">
        <v>645</v>
      </c>
      <c r="K382" s="1071">
        <v>0</v>
      </c>
      <c r="L382" s="559"/>
      <c r="M382" s="836" t="s">
        <v>4321</v>
      </c>
      <c r="N382" s="533" t="s">
        <v>4315</v>
      </c>
      <c r="O382" s="837" t="s">
        <v>645</v>
      </c>
      <c r="P382" s="1071">
        <v>781</v>
      </c>
    </row>
    <row r="383" spans="1:16">
      <c r="A383" s="211">
        <v>374</v>
      </c>
      <c r="B383" s="241" t="s">
        <v>171</v>
      </c>
      <c r="C383" s="213" t="s">
        <v>650</v>
      </c>
      <c r="D383" s="222">
        <v>12</v>
      </c>
      <c r="E383" s="223">
        <v>14</v>
      </c>
      <c r="F383" s="224">
        <v>3</v>
      </c>
      <c r="G383" s="204"/>
      <c r="H383" s="829" t="s">
        <v>1280</v>
      </c>
      <c r="I383" s="523" t="s">
        <v>2389</v>
      </c>
      <c r="J383" s="1078" t="s">
        <v>650</v>
      </c>
      <c r="K383" s="1079">
        <v>79</v>
      </c>
      <c r="L383" s="559"/>
      <c r="M383" s="829" t="s">
        <v>1280</v>
      </c>
      <c r="N383" s="523" t="s">
        <v>4322</v>
      </c>
      <c r="O383" s="837" t="s">
        <v>650</v>
      </c>
      <c r="P383" s="1079">
        <v>0</v>
      </c>
    </row>
    <row r="384" spans="1:16">
      <c r="A384" s="211">
        <v>376</v>
      </c>
      <c r="B384" s="241" t="s">
        <v>175</v>
      </c>
      <c r="C384" s="213" t="s">
        <v>652</v>
      </c>
      <c r="D384" s="222">
        <v>6215</v>
      </c>
      <c r="E384" s="223">
        <v>6067</v>
      </c>
      <c r="F384" s="224">
        <v>2856</v>
      </c>
      <c r="G384" s="204"/>
      <c r="H384" s="836" t="s">
        <v>1280</v>
      </c>
      <c r="I384" s="527" t="s">
        <v>2710</v>
      </c>
      <c r="J384" s="1078" t="s">
        <v>652</v>
      </c>
      <c r="K384" s="1071">
        <v>2276</v>
      </c>
      <c r="L384" s="559"/>
      <c r="M384" s="836" t="s">
        <v>1280</v>
      </c>
      <c r="N384" s="527" t="s">
        <v>2710</v>
      </c>
      <c r="O384" s="837" t="s">
        <v>652</v>
      </c>
      <c r="P384" s="1071">
        <v>1048</v>
      </c>
    </row>
    <row r="385" spans="1:16">
      <c r="A385" s="211">
        <v>378</v>
      </c>
      <c r="B385" s="241" t="s">
        <v>179</v>
      </c>
      <c r="C385" s="213" t="s">
        <v>654</v>
      </c>
      <c r="D385" s="222">
        <v>7195</v>
      </c>
      <c r="E385" s="223">
        <v>7736</v>
      </c>
      <c r="F385" s="224">
        <v>6834</v>
      </c>
      <c r="G385" s="204"/>
      <c r="H385" s="836" t="s">
        <v>1280</v>
      </c>
      <c r="I385" s="527" t="s">
        <v>82</v>
      </c>
      <c r="J385" s="1078" t="s">
        <v>654</v>
      </c>
      <c r="K385" s="1079">
        <v>6274</v>
      </c>
      <c r="L385" s="559"/>
      <c r="M385" s="836" t="s">
        <v>1280</v>
      </c>
      <c r="N385" s="527" t="s">
        <v>82</v>
      </c>
      <c r="O385" s="837" t="s">
        <v>654</v>
      </c>
      <c r="P385" s="1079">
        <v>4766</v>
      </c>
    </row>
    <row r="386" spans="1:16">
      <c r="A386" s="211">
        <v>375</v>
      </c>
      <c r="B386" s="241" t="s">
        <v>173</v>
      </c>
      <c r="C386" s="213" t="s">
        <v>651</v>
      </c>
      <c r="D386" s="222">
        <v>429</v>
      </c>
      <c r="E386" s="223">
        <v>47</v>
      </c>
      <c r="F386" s="224">
        <v>3</v>
      </c>
      <c r="G386" s="204"/>
      <c r="H386" s="836" t="s">
        <v>1280</v>
      </c>
      <c r="I386" s="527" t="s">
        <v>2356</v>
      </c>
      <c r="J386" s="1078" t="s">
        <v>651</v>
      </c>
      <c r="K386" s="1079">
        <v>91</v>
      </c>
      <c r="L386" s="559"/>
      <c r="M386" s="836" t="s">
        <v>1280</v>
      </c>
      <c r="N386" s="527" t="s">
        <v>2356</v>
      </c>
      <c r="O386" s="837" t="s">
        <v>651</v>
      </c>
      <c r="P386" s="1079">
        <v>33</v>
      </c>
    </row>
    <row r="387" spans="1:16">
      <c r="A387" s="211">
        <v>380</v>
      </c>
      <c r="B387" s="241" t="s">
        <v>183</v>
      </c>
      <c r="C387" s="213" t="s">
        <v>649</v>
      </c>
      <c r="D387" s="222">
        <v>120433</v>
      </c>
      <c r="E387" s="223">
        <v>97205</v>
      </c>
      <c r="F387" s="224">
        <v>94532</v>
      </c>
      <c r="G387" s="204"/>
      <c r="H387" s="827" t="s">
        <v>1280</v>
      </c>
      <c r="I387" s="562" t="s">
        <v>441</v>
      </c>
      <c r="J387" s="1085" t="s">
        <v>649</v>
      </c>
      <c r="K387" s="1071">
        <v>111146</v>
      </c>
      <c r="L387" s="559"/>
      <c r="M387" s="827" t="s">
        <v>1280</v>
      </c>
      <c r="N387" s="562" t="s">
        <v>441</v>
      </c>
      <c r="O387" s="838" t="s">
        <v>649</v>
      </c>
      <c r="P387" s="1071">
        <v>130807</v>
      </c>
    </row>
    <row r="388" spans="1:16">
      <c r="A388" s="228">
        <v>381</v>
      </c>
      <c r="B388" s="243" t="s">
        <v>185</v>
      </c>
      <c r="C388" s="229" t="s">
        <v>656</v>
      </c>
      <c r="D388" s="230">
        <v>0</v>
      </c>
      <c r="E388" s="231">
        <v>88152</v>
      </c>
      <c r="F388" s="232">
        <v>87776</v>
      </c>
      <c r="G388" s="204"/>
      <c r="H388" s="906" t="s">
        <v>2789</v>
      </c>
      <c r="I388" s="598" t="s">
        <v>2304</v>
      </c>
      <c r="J388" s="1081" t="s">
        <v>2111</v>
      </c>
      <c r="K388" s="1083">
        <v>73716</v>
      </c>
      <c r="L388" s="559"/>
      <c r="M388" s="906" t="s">
        <v>4323</v>
      </c>
      <c r="N388" s="598" t="s">
        <v>4313</v>
      </c>
      <c r="O388" s="840" t="s">
        <v>2111</v>
      </c>
      <c r="P388" s="1083">
        <v>47404</v>
      </c>
    </row>
    <row r="389" spans="1:16">
      <c r="A389" s="211">
        <v>382</v>
      </c>
      <c r="B389" s="241" t="s">
        <v>189</v>
      </c>
      <c r="C389" s="213" t="s">
        <v>819</v>
      </c>
      <c r="D389" s="222">
        <v>694573</v>
      </c>
      <c r="E389" s="223">
        <v>473140</v>
      </c>
      <c r="F389" s="224">
        <v>374982</v>
      </c>
      <c r="G389" s="204"/>
      <c r="H389" s="834" t="s">
        <v>1281</v>
      </c>
      <c r="I389" s="526" t="s">
        <v>1563</v>
      </c>
      <c r="J389" s="1076" t="s">
        <v>819</v>
      </c>
      <c r="K389" s="1086">
        <v>312343</v>
      </c>
      <c r="L389" s="559"/>
      <c r="M389" s="834" t="s">
        <v>1281</v>
      </c>
      <c r="N389" s="526" t="s">
        <v>1563</v>
      </c>
      <c r="O389" s="835" t="s">
        <v>819</v>
      </c>
      <c r="P389" s="1086">
        <v>306772</v>
      </c>
    </row>
    <row r="390" spans="1:16">
      <c r="A390" s="211">
        <v>383</v>
      </c>
      <c r="B390" s="241" t="s">
        <v>193</v>
      </c>
      <c r="C390" s="213" t="s">
        <v>820</v>
      </c>
      <c r="D390" s="222">
        <v>924628</v>
      </c>
      <c r="E390" s="223">
        <v>582486</v>
      </c>
      <c r="F390" s="224">
        <v>404552</v>
      </c>
      <c r="G390" s="204"/>
      <c r="H390" s="830" t="s">
        <v>1281</v>
      </c>
      <c r="I390" s="524" t="s">
        <v>1669</v>
      </c>
      <c r="J390" s="1074" t="s">
        <v>820</v>
      </c>
      <c r="K390" s="1075">
        <v>256969</v>
      </c>
      <c r="L390" s="559"/>
      <c r="M390" s="830" t="s">
        <v>1281</v>
      </c>
      <c r="N390" s="524" t="s">
        <v>1669</v>
      </c>
      <c r="O390" s="831" t="s">
        <v>820</v>
      </c>
      <c r="P390" s="1075">
        <v>287011</v>
      </c>
    </row>
    <row r="391" spans="1:16">
      <c r="A391" s="207">
        <v>384</v>
      </c>
      <c r="B391" s="240" t="s">
        <v>195</v>
      </c>
      <c r="C391" s="209" t="s">
        <v>821</v>
      </c>
      <c r="D391" s="219">
        <v>26566</v>
      </c>
      <c r="E391" s="220">
        <v>22815</v>
      </c>
      <c r="F391" s="221">
        <v>15766</v>
      </c>
      <c r="G391" s="204"/>
      <c r="H391" s="834" t="s">
        <v>1283</v>
      </c>
      <c r="I391" s="526" t="s">
        <v>1563</v>
      </c>
      <c r="J391" s="1076" t="s">
        <v>821</v>
      </c>
      <c r="K391" s="1086">
        <v>10831</v>
      </c>
      <c r="L391" s="559"/>
      <c r="M391" s="834" t="s">
        <v>1283</v>
      </c>
      <c r="N391" s="526" t="s">
        <v>1563</v>
      </c>
      <c r="O391" s="835" t="s">
        <v>821</v>
      </c>
      <c r="P391" s="1086">
        <v>13312</v>
      </c>
    </row>
    <row r="392" spans="1:16">
      <c r="A392" s="215">
        <v>385</v>
      </c>
      <c r="B392" s="242" t="s">
        <v>197</v>
      </c>
      <c r="C392" s="216" t="s">
        <v>822</v>
      </c>
      <c r="D392" s="225">
        <v>619593</v>
      </c>
      <c r="E392" s="226">
        <v>494529</v>
      </c>
      <c r="F392" s="227">
        <v>472462</v>
      </c>
      <c r="G392" s="204"/>
      <c r="H392" s="830" t="s">
        <v>1283</v>
      </c>
      <c r="I392" s="524" t="s">
        <v>1669</v>
      </c>
      <c r="J392" s="1074" t="s">
        <v>822</v>
      </c>
      <c r="K392" s="1075">
        <v>266412</v>
      </c>
      <c r="L392" s="559"/>
      <c r="M392" s="830" t="s">
        <v>1283</v>
      </c>
      <c r="N392" s="524" t="s">
        <v>1669</v>
      </c>
      <c r="O392" s="831" t="s">
        <v>822</v>
      </c>
      <c r="P392" s="1075">
        <v>435941</v>
      </c>
    </row>
    <row r="393" spans="1:16">
      <c r="A393" s="211">
        <v>386</v>
      </c>
      <c r="B393" s="241" t="s">
        <v>199</v>
      </c>
      <c r="C393" s="213" t="s">
        <v>657</v>
      </c>
      <c r="D393" s="222">
        <v>727339</v>
      </c>
      <c r="E393" s="223">
        <v>291647</v>
      </c>
      <c r="F393" s="224">
        <v>245617</v>
      </c>
      <c r="G393" s="204"/>
      <c r="H393" s="906" t="s">
        <v>1285</v>
      </c>
      <c r="I393" s="598" t="s">
        <v>1563</v>
      </c>
      <c r="J393" s="1081" t="s">
        <v>657</v>
      </c>
      <c r="K393" s="1083">
        <v>205370</v>
      </c>
      <c r="L393" s="559"/>
      <c r="M393" s="906" t="s">
        <v>1285</v>
      </c>
      <c r="N393" s="598" t="s">
        <v>1563</v>
      </c>
      <c r="O393" s="840" t="s">
        <v>657</v>
      </c>
      <c r="P393" s="1083">
        <v>261108</v>
      </c>
    </row>
    <row r="394" spans="1:16">
      <c r="A394" s="207">
        <v>387</v>
      </c>
      <c r="B394" s="240" t="s">
        <v>201</v>
      </c>
      <c r="C394" s="209" t="s">
        <v>658</v>
      </c>
      <c r="D394" s="219">
        <v>626135</v>
      </c>
      <c r="E394" s="220">
        <v>313811</v>
      </c>
      <c r="F394" s="221">
        <v>260206</v>
      </c>
      <c r="G394" s="204"/>
      <c r="H394" s="834" t="s">
        <v>1286</v>
      </c>
      <c r="I394" s="526" t="s">
        <v>1563</v>
      </c>
      <c r="J394" s="1076" t="s">
        <v>658</v>
      </c>
      <c r="K394" s="1071">
        <v>173197</v>
      </c>
      <c r="L394" s="559"/>
      <c r="M394" s="834" t="s">
        <v>1286</v>
      </c>
      <c r="N394" s="526" t="s">
        <v>1563</v>
      </c>
      <c r="O394" s="835" t="s">
        <v>658</v>
      </c>
      <c r="P394" s="1071">
        <v>165302</v>
      </c>
    </row>
    <row r="395" spans="1:16">
      <c r="A395" s="211">
        <v>388</v>
      </c>
      <c r="B395" s="241" t="s">
        <v>203</v>
      </c>
      <c r="C395" s="213" t="s">
        <v>659</v>
      </c>
      <c r="D395" s="222">
        <v>582769</v>
      </c>
      <c r="E395" s="223">
        <v>393801</v>
      </c>
      <c r="F395" s="224">
        <v>237691</v>
      </c>
      <c r="G395" s="204"/>
      <c r="H395" s="836" t="s">
        <v>1286</v>
      </c>
      <c r="I395" s="527" t="s">
        <v>1669</v>
      </c>
      <c r="J395" s="1078" t="s">
        <v>659</v>
      </c>
      <c r="K395" s="1079">
        <v>115261</v>
      </c>
      <c r="L395" s="559"/>
      <c r="M395" s="836" t="s">
        <v>1286</v>
      </c>
      <c r="N395" s="527" t="s">
        <v>1669</v>
      </c>
      <c r="O395" s="837" t="s">
        <v>659</v>
      </c>
      <c r="P395" s="1079">
        <v>145818</v>
      </c>
    </row>
    <row r="396" spans="1:16">
      <c r="A396" s="211">
        <v>389</v>
      </c>
      <c r="B396" s="241" t="s">
        <v>205</v>
      </c>
      <c r="C396" s="213" t="s">
        <v>660</v>
      </c>
      <c r="D396" s="222">
        <v>85383</v>
      </c>
      <c r="E396" s="223">
        <v>53088</v>
      </c>
      <c r="F396" s="224">
        <v>21674</v>
      </c>
      <c r="G396" s="204"/>
      <c r="H396" s="830" t="s">
        <v>1286</v>
      </c>
      <c r="I396" s="524" t="s">
        <v>1791</v>
      </c>
      <c r="J396" s="1074" t="s">
        <v>660</v>
      </c>
      <c r="K396" s="1075">
        <v>15992</v>
      </c>
      <c r="L396" s="559"/>
      <c r="M396" s="830" t="s">
        <v>1286</v>
      </c>
      <c r="N396" s="524" t="s">
        <v>1791</v>
      </c>
      <c r="O396" s="831" t="s">
        <v>660</v>
      </c>
      <c r="P396" s="1075">
        <v>15867</v>
      </c>
    </row>
    <row r="397" spans="1:16">
      <c r="A397" s="207">
        <v>390</v>
      </c>
      <c r="B397" s="240" t="s">
        <v>207</v>
      </c>
      <c r="C397" s="209" t="s">
        <v>661</v>
      </c>
      <c r="D397" s="219">
        <v>236428</v>
      </c>
      <c r="E397" s="220">
        <v>57417</v>
      </c>
      <c r="F397" s="221">
        <v>36766</v>
      </c>
      <c r="G397" s="204"/>
      <c r="H397" s="834" t="s">
        <v>2801</v>
      </c>
      <c r="I397" s="526" t="s">
        <v>1563</v>
      </c>
      <c r="J397" s="1076" t="s">
        <v>661</v>
      </c>
      <c r="K397" s="1077">
        <v>43437</v>
      </c>
      <c r="L397" s="559"/>
      <c r="M397" s="834" t="s">
        <v>4324</v>
      </c>
      <c r="N397" s="526" t="s">
        <v>1563</v>
      </c>
      <c r="O397" s="835" t="s">
        <v>661</v>
      </c>
      <c r="P397" s="1077">
        <v>38722</v>
      </c>
    </row>
    <row r="398" spans="1:16">
      <c r="A398" s="211">
        <v>391</v>
      </c>
      <c r="B398" s="241" t="s">
        <v>209</v>
      </c>
      <c r="C398" s="213" t="s">
        <v>663</v>
      </c>
      <c r="D398" s="222">
        <v>127811</v>
      </c>
      <c r="E398" s="223">
        <v>34179</v>
      </c>
      <c r="F398" s="224">
        <v>1133</v>
      </c>
      <c r="G398" s="204"/>
      <c r="H398" s="836" t="s">
        <v>2804</v>
      </c>
      <c r="I398" s="527" t="s">
        <v>1669</v>
      </c>
      <c r="J398" s="1078" t="s">
        <v>663</v>
      </c>
      <c r="K398" s="1079">
        <v>9369</v>
      </c>
      <c r="L398" s="559"/>
      <c r="M398" s="836" t="s">
        <v>2804</v>
      </c>
      <c r="N398" s="527" t="s">
        <v>1669</v>
      </c>
      <c r="O398" s="837" t="s">
        <v>663</v>
      </c>
      <c r="P398" s="1079">
        <v>14286</v>
      </c>
    </row>
    <row r="399" spans="1:16">
      <c r="A399" s="211">
        <v>392</v>
      </c>
      <c r="B399" s="241" t="s">
        <v>211</v>
      </c>
      <c r="C399" s="213" t="s">
        <v>664</v>
      </c>
      <c r="D399" s="222">
        <v>98451</v>
      </c>
      <c r="E399" s="223">
        <v>4792</v>
      </c>
      <c r="F399" s="224">
        <v>9021</v>
      </c>
      <c r="G399" s="204"/>
      <c r="H399" s="836" t="s">
        <v>2804</v>
      </c>
      <c r="I399" s="527" t="s">
        <v>1791</v>
      </c>
      <c r="J399" s="1078" t="s">
        <v>664</v>
      </c>
      <c r="K399" s="1079">
        <v>6043</v>
      </c>
      <c r="L399" s="559"/>
      <c r="M399" s="836" t="s">
        <v>2804</v>
      </c>
      <c r="N399" s="527" t="s">
        <v>1791</v>
      </c>
      <c r="O399" s="837" t="s">
        <v>664</v>
      </c>
      <c r="P399" s="1079">
        <v>8603</v>
      </c>
    </row>
    <row r="400" spans="1:16">
      <c r="A400" s="215">
        <v>393</v>
      </c>
      <c r="B400" s="242" t="s">
        <v>213</v>
      </c>
      <c r="C400" s="216" t="s">
        <v>662</v>
      </c>
      <c r="D400" s="225">
        <v>684941</v>
      </c>
      <c r="E400" s="226">
        <v>387512</v>
      </c>
      <c r="F400" s="227">
        <v>209233</v>
      </c>
      <c r="G400" s="204"/>
      <c r="H400" s="830" t="s">
        <v>2804</v>
      </c>
      <c r="I400" s="524" t="s">
        <v>441</v>
      </c>
      <c r="J400" s="1070" t="s">
        <v>662</v>
      </c>
      <c r="K400" s="1071">
        <v>154070</v>
      </c>
      <c r="L400" s="559"/>
      <c r="M400" s="830" t="s">
        <v>2804</v>
      </c>
      <c r="N400" s="524" t="s">
        <v>441</v>
      </c>
      <c r="O400" s="563" t="s">
        <v>662</v>
      </c>
      <c r="P400" s="1071">
        <v>159491</v>
      </c>
    </row>
    <row r="401" spans="1:16">
      <c r="A401" s="211">
        <v>394</v>
      </c>
      <c r="B401" s="241" t="s">
        <v>214</v>
      </c>
      <c r="C401" s="213" t="s">
        <v>665</v>
      </c>
      <c r="D401" s="222">
        <v>499629</v>
      </c>
      <c r="E401" s="223">
        <v>451984</v>
      </c>
      <c r="F401" s="224">
        <v>463259</v>
      </c>
      <c r="G401" s="204"/>
      <c r="H401" s="897" t="s">
        <v>4191</v>
      </c>
      <c r="I401" s="525" t="s">
        <v>1372</v>
      </c>
      <c r="J401" s="1082" t="s">
        <v>665</v>
      </c>
      <c r="K401" s="1077">
        <v>344114</v>
      </c>
      <c r="L401" s="559"/>
      <c r="M401" s="897" t="s">
        <v>4191</v>
      </c>
      <c r="N401" s="525" t="s">
        <v>1372</v>
      </c>
      <c r="O401" s="833" t="s">
        <v>665</v>
      </c>
      <c r="P401" s="1077">
        <v>589188</v>
      </c>
    </row>
    <row r="402" spans="1:16">
      <c r="A402" s="215">
        <v>395</v>
      </c>
      <c r="B402" s="242" t="s">
        <v>223</v>
      </c>
      <c r="C402" s="216" t="s">
        <v>666</v>
      </c>
      <c r="D402" s="225">
        <v>32166</v>
      </c>
      <c r="E402" s="226">
        <v>97219</v>
      </c>
      <c r="F402" s="227">
        <v>122838</v>
      </c>
      <c r="G402" s="204"/>
      <c r="H402" s="830" t="s">
        <v>2806</v>
      </c>
      <c r="I402" s="524" t="s">
        <v>1898</v>
      </c>
      <c r="J402" s="1080" t="s">
        <v>666</v>
      </c>
      <c r="K402" s="1075">
        <v>170052</v>
      </c>
      <c r="L402" s="559"/>
      <c r="M402" s="830" t="s">
        <v>2806</v>
      </c>
      <c r="N402" s="524" t="s">
        <v>3519</v>
      </c>
      <c r="O402" s="842" t="s">
        <v>666</v>
      </c>
      <c r="P402" s="1075">
        <v>190411</v>
      </c>
    </row>
    <row r="403" spans="1:16">
      <c r="A403" s="211">
        <v>396</v>
      </c>
      <c r="B403" s="241" t="s">
        <v>225</v>
      </c>
      <c r="C403" s="213" t="s">
        <v>667</v>
      </c>
      <c r="D403" s="222">
        <v>142573</v>
      </c>
      <c r="E403" s="223">
        <v>171058</v>
      </c>
      <c r="F403" s="224">
        <v>160883</v>
      </c>
      <c r="G403" s="204"/>
      <c r="H403" s="906" t="s">
        <v>4192</v>
      </c>
      <c r="I403" s="598" t="s">
        <v>1563</v>
      </c>
      <c r="J403" s="1081" t="s">
        <v>667</v>
      </c>
      <c r="K403" s="1083">
        <v>279803</v>
      </c>
      <c r="L403" s="559"/>
      <c r="M403" s="906" t="s">
        <v>4325</v>
      </c>
      <c r="N403" s="598" t="s">
        <v>1563</v>
      </c>
      <c r="O403" s="840" t="s">
        <v>667</v>
      </c>
      <c r="P403" s="1083">
        <v>311810</v>
      </c>
    </row>
    <row r="404" spans="1:16">
      <c r="A404" s="207">
        <v>397</v>
      </c>
      <c r="B404" s="240" t="s">
        <v>228</v>
      </c>
      <c r="C404" s="209" t="s">
        <v>668</v>
      </c>
      <c r="D404" s="219">
        <v>3819</v>
      </c>
      <c r="E404" s="220">
        <v>5079</v>
      </c>
      <c r="F404" s="221">
        <v>5357</v>
      </c>
      <c r="G404" s="204"/>
      <c r="H404" s="906" t="s">
        <v>4193</v>
      </c>
      <c r="I404" s="598" t="s">
        <v>1563</v>
      </c>
      <c r="J404" s="1081" t="s">
        <v>668</v>
      </c>
      <c r="K404" s="1083">
        <v>3295</v>
      </c>
      <c r="L404" s="559"/>
      <c r="M404" s="906" t="s">
        <v>4326</v>
      </c>
      <c r="N404" s="598" t="s">
        <v>1563</v>
      </c>
      <c r="O404" s="840" t="s">
        <v>668</v>
      </c>
      <c r="P404" s="1083">
        <v>3603</v>
      </c>
    </row>
    <row r="405" spans="1:16">
      <c r="A405" s="207">
        <v>398</v>
      </c>
      <c r="B405" s="240" t="s">
        <v>230</v>
      </c>
      <c r="C405" s="209" t="s">
        <v>669</v>
      </c>
      <c r="D405" s="219">
        <v>123795</v>
      </c>
      <c r="E405" s="220">
        <v>148521</v>
      </c>
      <c r="F405" s="221">
        <v>152177</v>
      </c>
      <c r="G405" s="204"/>
      <c r="H405" s="834" t="s">
        <v>4194</v>
      </c>
      <c r="I405" s="526" t="s">
        <v>1563</v>
      </c>
      <c r="J405" s="1072" t="s">
        <v>669</v>
      </c>
      <c r="K405" s="1071">
        <v>112980</v>
      </c>
      <c r="L405" s="559"/>
      <c r="M405" s="834" t="s">
        <v>4327</v>
      </c>
      <c r="N405" s="526" t="s">
        <v>1563</v>
      </c>
      <c r="O405" s="828" t="s">
        <v>669</v>
      </c>
      <c r="P405" s="1071">
        <v>108020</v>
      </c>
    </row>
    <row r="406" spans="1:16">
      <c r="A406" s="211">
        <v>399</v>
      </c>
      <c r="B406" s="241" t="s">
        <v>233</v>
      </c>
      <c r="C406" s="213" t="s">
        <v>670</v>
      </c>
      <c r="D406" s="222">
        <v>8346</v>
      </c>
      <c r="E406" s="223">
        <v>8320</v>
      </c>
      <c r="F406" s="224">
        <v>7390</v>
      </c>
      <c r="G406" s="204"/>
      <c r="H406" s="836" t="s">
        <v>4195</v>
      </c>
      <c r="I406" s="527" t="s">
        <v>1669</v>
      </c>
      <c r="J406" s="1078" t="s">
        <v>670</v>
      </c>
      <c r="K406" s="1079">
        <v>7499</v>
      </c>
      <c r="L406" s="559"/>
      <c r="M406" s="836" t="s">
        <v>4328</v>
      </c>
      <c r="N406" s="527" t="s">
        <v>1669</v>
      </c>
      <c r="O406" s="837" t="s">
        <v>670</v>
      </c>
      <c r="P406" s="1079">
        <v>7305</v>
      </c>
    </row>
    <row r="407" spans="1:16">
      <c r="A407" s="215">
        <v>400</v>
      </c>
      <c r="B407" s="242" t="s">
        <v>235</v>
      </c>
      <c r="C407" s="216" t="s">
        <v>2024</v>
      </c>
      <c r="D407" s="225">
        <v>95378</v>
      </c>
      <c r="E407" s="226">
        <v>62214</v>
      </c>
      <c r="F407" s="227">
        <v>52084</v>
      </c>
      <c r="G407" s="204"/>
      <c r="H407" s="830" t="s">
        <v>4196</v>
      </c>
      <c r="I407" s="524" t="s">
        <v>1791</v>
      </c>
      <c r="J407" s="1078" t="s">
        <v>823</v>
      </c>
      <c r="K407" s="1071">
        <v>75524</v>
      </c>
      <c r="L407" s="559"/>
      <c r="M407" s="830" t="s">
        <v>4327</v>
      </c>
      <c r="N407" s="524" t="s">
        <v>1791</v>
      </c>
      <c r="O407" s="837" t="s">
        <v>823</v>
      </c>
      <c r="P407" s="1071">
        <v>72475</v>
      </c>
    </row>
    <row r="408" spans="1:16">
      <c r="A408" s="211">
        <v>401</v>
      </c>
      <c r="B408" s="241" t="s">
        <v>237</v>
      </c>
      <c r="C408" s="213" t="s">
        <v>671</v>
      </c>
      <c r="D408" s="222">
        <v>97893</v>
      </c>
      <c r="E408" s="223">
        <v>73388</v>
      </c>
      <c r="F408" s="224">
        <v>47179</v>
      </c>
      <c r="G408" s="204"/>
      <c r="H408" s="834" t="s">
        <v>4197</v>
      </c>
      <c r="I408" s="526" t="s">
        <v>1563</v>
      </c>
      <c r="J408" s="1076" t="s">
        <v>671</v>
      </c>
      <c r="K408" s="1086">
        <v>45896</v>
      </c>
      <c r="L408" s="559"/>
      <c r="M408" s="834" t="s">
        <v>2819</v>
      </c>
      <c r="N408" s="526" t="s">
        <v>1563</v>
      </c>
      <c r="O408" s="835" t="s">
        <v>671</v>
      </c>
      <c r="P408" s="1086">
        <v>40887</v>
      </c>
    </row>
    <row r="409" spans="1:16">
      <c r="A409" s="215">
        <v>402</v>
      </c>
      <c r="B409" s="242" t="s">
        <v>239</v>
      </c>
      <c r="C409" s="216" t="s">
        <v>824</v>
      </c>
      <c r="D409" s="225">
        <v>134040</v>
      </c>
      <c r="E409" s="226">
        <v>74048</v>
      </c>
      <c r="F409" s="227">
        <v>89013</v>
      </c>
      <c r="G409" s="204"/>
      <c r="H409" s="830" t="s">
        <v>2819</v>
      </c>
      <c r="I409" s="524" t="s">
        <v>1669</v>
      </c>
      <c r="J409" s="1074" t="s">
        <v>824</v>
      </c>
      <c r="K409" s="1075">
        <v>96278</v>
      </c>
      <c r="L409" s="559"/>
      <c r="M409" s="830" t="s">
        <v>4329</v>
      </c>
      <c r="N409" s="524" t="s">
        <v>1669</v>
      </c>
      <c r="O409" s="831" t="s">
        <v>4330</v>
      </c>
      <c r="P409" s="1075">
        <v>137049</v>
      </c>
    </row>
    <row r="410" spans="1:16">
      <c r="A410" s="211">
        <v>403</v>
      </c>
      <c r="B410" s="241" t="s">
        <v>241</v>
      </c>
      <c r="C410" s="213" t="s">
        <v>672</v>
      </c>
      <c r="D410" s="222">
        <v>1223102</v>
      </c>
      <c r="E410" s="223">
        <v>1152418</v>
      </c>
      <c r="F410" s="224">
        <v>1315922</v>
      </c>
      <c r="G410" s="204"/>
      <c r="H410" s="906" t="s">
        <v>1289</v>
      </c>
      <c r="I410" s="598" t="s">
        <v>1563</v>
      </c>
      <c r="J410" s="1081" t="s">
        <v>672</v>
      </c>
      <c r="K410" s="1083">
        <v>1356186</v>
      </c>
      <c r="L410" s="559"/>
      <c r="M410" s="906" t="s">
        <v>1289</v>
      </c>
      <c r="N410" s="598" t="s">
        <v>1563</v>
      </c>
      <c r="O410" s="840" t="s">
        <v>672</v>
      </c>
      <c r="P410" s="1083">
        <v>1112677</v>
      </c>
    </row>
    <row r="411" spans="1:16">
      <c r="A411" s="207">
        <v>404</v>
      </c>
      <c r="B411" s="240" t="s">
        <v>244</v>
      </c>
      <c r="C411" s="209" t="s">
        <v>673</v>
      </c>
      <c r="D411" s="219">
        <v>1311497</v>
      </c>
      <c r="E411" s="220">
        <v>1499465</v>
      </c>
      <c r="F411" s="221">
        <v>1429572</v>
      </c>
      <c r="G411" s="204"/>
      <c r="H411" s="906" t="s">
        <v>2826</v>
      </c>
      <c r="I411" s="598" t="s">
        <v>1563</v>
      </c>
      <c r="J411" s="1081" t="s">
        <v>673</v>
      </c>
      <c r="K411" s="1075">
        <v>1473736</v>
      </c>
      <c r="L411" s="559"/>
      <c r="M411" s="906" t="s">
        <v>2826</v>
      </c>
      <c r="N411" s="598" t="s">
        <v>1563</v>
      </c>
      <c r="O411" s="840" t="s">
        <v>673</v>
      </c>
      <c r="P411" s="1075">
        <v>1764988</v>
      </c>
    </row>
    <row r="412" spans="1:16">
      <c r="A412" s="207">
        <v>405</v>
      </c>
      <c r="B412" s="240" t="s">
        <v>249</v>
      </c>
      <c r="C412" s="209" t="s">
        <v>825</v>
      </c>
      <c r="D412" s="219">
        <v>202026</v>
      </c>
      <c r="E412" s="220">
        <v>168556</v>
      </c>
      <c r="F412" s="221">
        <v>125439</v>
      </c>
      <c r="G412" s="204"/>
      <c r="H412" s="827" t="s">
        <v>4198</v>
      </c>
      <c r="I412" s="562" t="s">
        <v>1563</v>
      </c>
      <c r="J412" s="1070" t="s">
        <v>2833</v>
      </c>
      <c r="K412" s="1071">
        <v>67951</v>
      </c>
      <c r="L412" s="559"/>
      <c r="M412" s="827" t="s">
        <v>4198</v>
      </c>
      <c r="N412" s="562" t="s">
        <v>1563</v>
      </c>
      <c r="O412" s="563" t="s">
        <v>2833</v>
      </c>
      <c r="P412" s="1071">
        <v>46881</v>
      </c>
    </row>
    <row r="413" spans="1:16">
      <c r="A413" s="211">
        <v>406</v>
      </c>
      <c r="B413" s="241" t="s">
        <v>250</v>
      </c>
      <c r="C413" s="213" t="s">
        <v>826</v>
      </c>
      <c r="D413" s="222">
        <v>493731</v>
      </c>
      <c r="E413" s="223">
        <v>553133</v>
      </c>
      <c r="F413" s="224">
        <v>572650</v>
      </c>
      <c r="G413" s="204"/>
      <c r="H413" s="827" t="s">
        <v>4198</v>
      </c>
      <c r="I413" s="562" t="s">
        <v>1580</v>
      </c>
      <c r="J413" s="1070" t="s">
        <v>2834</v>
      </c>
      <c r="K413" s="1071">
        <v>325304</v>
      </c>
      <c r="L413" s="559"/>
      <c r="M413" s="827" t="s">
        <v>4198</v>
      </c>
      <c r="N413" s="562" t="s">
        <v>1580</v>
      </c>
      <c r="O413" s="563" t="s">
        <v>2834</v>
      </c>
      <c r="P413" s="1071">
        <v>269076</v>
      </c>
    </row>
    <row r="414" spans="1:16">
      <c r="A414" s="211">
        <v>407</v>
      </c>
      <c r="B414" s="241" t="s">
        <v>251</v>
      </c>
      <c r="C414" s="213" t="s">
        <v>827</v>
      </c>
      <c r="D414" s="222">
        <v>6044</v>
      </c>
      <c r="E414" s="223">
        <v>10283</v>
      </c>
      <c r="F414" s="224">
        <v>9279</v>
      </c>
      <c r="G414" s="204"/>
      <c r="H414" s="827" t="s">
        <v>4198</v>
      </c>
      <c r="I414" s="562" t="s">
        <v>1585</v>
      </c>
      <c r="J414" s="1070" t="s">
        <v>827</v>
      </c>
      <c r="K414" s="1071">
        <v>17285</v>
      </c>
      <c r="L414" s="559"/>
      <c r="M414" s="827" t="s">
        <v>4331</v>
      </c>
      <c r="N414" s="562" t="s">
        <v>1585</v>
      </c>
      <c r="O414" s="563" t="s">
        <v>827</v>
      </c>
      <c r="P414" s="1071">
        <v>15640</v>
      </c>
    </row>
    <row r="415" spans="1:16">
      <c r="A415" s="215">
        <v>408</v>
      </c>
      <c r="B415" s="242" t="s">
        <v>252</v>
      </c>
      <c r="C415" s="216" t="s">
        <v>828</v>
      </c>
      <c r="D415" s="225">
        <v>52309</v>
      </c>
      <c r="E415" s="226">
        <v>217781</v>
      </c>
      <c r="F415" s="227">
        <v>318388</v>
      </c>
      <c r="G415" s="204"/>
      <c r="H415" s="830" t="s">
        <v>4198</v>
      </c>
      <c r="I415" s="524" t="s">
        <v>1588</v>
      </c>
      <c r="J415" s="1074" t="s">
        <v>828</v>
      </c>
      <c r="K415" s="1075">
        <v>256873</v>
      </c>
      <c r="L415" s="559"/>
      <c r="M415" s="830" t="s">
        <v>4332</v>
      </c>
      <c r="N415" s="524" t="s">
        <v>1588</v>
      </c>
      <c r="O415" s="831" t="s">
        <v>828</v>
      </c>
      <c r="P415" s="1075">
        <v>338623</v>
      </c>
    </row>
    <row r="416" spans="1:16">
      <c r="A416" s="211">
        <v>409</v>
      </c>
      <c r="B416" s="241" t="s">
        <v>254</v>
      </c>
      <c r="C416" s="213" t="s">
        <v>674</v>
      </c>
      <c r="D416" s="222">
        <v>209507</v>
      </c>
      <c r="E416" s="223">
        <v>331557</v>
      </c>
      <c r="F416" s="224">
        <v>333118</v>
      </c>
      <c r="G416" s="204"/>
      <c r="H416" s="834" t="s">
        <v>4199</v>
      </c>
      <c r="I416" s="526" t="s">
        <v>1563</v>
      </c>
      <c r="J416" s="1076" t="s">
        <v>674</v>
      </c>
      <c r="K416" s="1086">
        <v>294299</v>
      </c>
      <c r="L416" s="559"/>
      <c r="M416" s="834" t="s">
        <v>4333</v>
      </c>
      <c r="N416" s="526" t="s">
        <v>1563</v>
      </c>
      <c r="O416" s="835" t="s">
        <v>674</v>
      </c>
      <c r="P416" s="1086">
        <v>349735</v>
      </c>
    </row>
    <row r="417" spans="1:16">
      <c r="A417" s="215">
        <v>410</v>
      </c>
      <c r="B417" s="242" t="s">
        <v>256</v>
      </c>
      <c r="C417" s="216" t="s">
        <v>675</v>
      </c>
      <c r="D417" s="225">
        <v>148115</v>
      </c>
      <c r="E417" s="226">
        <v>129564</v>
      </c>
      <c r="F417" s="227">
        <v>121885</v>
      </c>
      <c r="G417" s="204"/>
      <c r="H417" s="830" t="s">
        <v>4199</v>
      </c>
      <c r="I417" s="524" t="s">
        <v>1669</v>
      </c>
      <c r="J417" s="1074" t="s">
        <v>675</v>
      </c>
      <c r="K417" s="1075">
        <v>79039</v>
      </c>
      <c r="L417" s="559"/>
      <c r="M417" s="830" t="s">
        <v>4199</v>
      </c>
      <c r="N417" s="524" t="s">
        <v>1669</v>
      </c>
      <c r="O417" s="831" t="s">
        <v>675</v>
      </c>
      <c r="P417" s="1075">
        <v>155551</v>
      </c>
    </row>
    <row r="418" spans="1:16">
      <c r="A418" s="211">
        <v>411</v>
      </c>
      <c r="B418" s="241" t="s">
        <v>258</v>
      </c>
      <c r="C418" s="213" t="s">
        <v>676</v>
      </c>
      <c r="D418" s="222">
        <v>178626</v>
      </c>
      <c r="E418" s="223">
        <v>197416</v>
      </c>
      <c r="F418" s="224">
        <v>167469</v>
      </c>
      <c r="G418" s="204"/>
      <c r="H418" s="834" t="s">
        <v>4200</v>
      </c>
      <c r="I418" s="526" t="s">
        <v>1563</v>
      </c>
      <c r="J418" s="1078" t="s">
        <v>676</v>
      </c>
      <c r="K418" s="1086">
        <v>139699</v>
      </c>
      <c r="L418" s="559"/>
      <c r="M418" s="834" t="s">
        <v>4200</v>
      </c>
      <c r="N418" s="526" t="s">
        <v>1563</v>
      </c>
      <c r="O418" s="837" t="s">
        <v>676</v>
      </c>
      <c r="P418" s="1086">
        <v>258971</v>
      </c>
    </row>
    <row r="419" spans="1:16">
      <c r="A419" s="211">
        <v>412</v>
      </c>
      <c r="B419" s="241" t="s">
        <v>261</v>
      </c>
      <c r="C419" s="213" t="s">
        <v>677</v>
      </c>
      <c r="D419" s="222">
        <v>252582</v>
      </c>
      <c r="E419" s="223">
        <v>232130</v>
      </c>
      <c r="F419" s="224">
        <v>187366</v>
      </c>
      <c r="G419" s="204"/>
      <c r="H419" s="827" t="s">
        <v>4200</v>
      </c>
      <c r="I419" s="562" t="s">
        <v>1669</v>
      </c>
      <c r="J419" s="1085" t="s">
        <v>677</v>
      </c>
      <c r="K419" s="1071">
        <v>276923</v>
      </c>
      <c r="L419" s="559"/>
      <c r="M419" s="827" t="s">
        <v>4334</v>
      </c>
      <c r="N419" s="562" t="s">
        <v>1669</v>
      </c>
      <c r="O419" s="838" t="s">
        <v>677</v>
      </c>
      <c r="P419" s="1071">
        <v>331311</v>
      </c>
    </row>
    <row r="420" spans="1:16">
      <c r="A420" s="228">
        <v>413</v>
      </c>
      <c r="B420" s="243" t="s">
        <v>263</v>
      </c>
      <c r="C420" s="229" t="s">
        <v>678</v>
      </c>
      <c r="D420" s="230">
        <v>422673</v>
      </c>
      <c r="E420" s="231">
        <v>530276</v>
      </c>
      <c r="F420" s="232">
        <v>484324</v>
      </c>
      <c r="G420" s="204"/>
      <c r="H420" s="906" t="s">
        <v>2841</v>
      </c>
      <c r="I420" s="598" t="s">
        <v>1563</v>
      </c>
      <c r="J420" s="1081" t="s">
        <v>2842</v>
      </c>
      <c r="K420" s="1083">
        <v>456987</v>
      </c>
      <c r="L420" s="559"/>
      <c r="M420" s="906" t="s">
        <v>2841</v>
      </c>
      <c r="N420" s="598" t="s">
        <v>1563</v>
      </c>
      <c r="O420" s="840" t="s">
        <v>2842</v>
      </c>
      <c r="P420" s="1083">
        <v>507673</v>
      </c>
    </row>
    <row r="421" spans="1:16">
      <c r="A421" s="228">
        <v>414</v>
      </c>
      <c r="B421" s="243" t="s">
        <v>265</v>
      </c>
      <c r="C421" s="229" t="s">
        <v>759</v>
      </c>
      <c r="D421" s="230">
        <v>1692983</v>
      </c>
      <c r="E421" s="231">
        <v>1931456</v>
      </c>
      <c r="F421" s="232">
        <v>1939919</v>
      </c>
      <c r="G421" s="204"/>
      <c r="H421" s="830" t="s">
        <v>2845</v>
      </c>
      <c r="I421" s="524" t="s">
        <v>2304</v>
      </c>
      <c r="J421" s="1074" t="s">
        <v>2112</v>
      </c>
      <c r="K421" s="1075">
        <v>1841701</v>
      </c>
      <c r="L421" s="559"/>
      <c r="M421" s="830" t="s">
        <v>2845</v>
      </c>
      <c r="N421" s="524" t="s">
        <v>4040</v>
      </c>
      <c r="O421" s="831" t="s">
        <v>2112</v>
      </c>
      <c r="P421" s="1075">
        <v>2144216</v>
      </c>
    </row>
    <row r="422" spans="1:16">
      <c r="A422" s="228">
        <v>415</v>
      </c>
      <c r="B422" s="243" t="s">
        <v>267</v>
      </c>
      <c r="C422" s="229" t="s">
        <v>679</v>
      </c>
      <c r="D422" s="230">
        <v>160193</v>
      </c>
      <c r="E422" s="231">
        <v>285479</v>
      </c>
      <c r="F422" s="232">
        <v>275218</v>
      </c>
      <c r="G422" s="204"/>
      <c r="H422" s="897" t="s">
        <v>2848</v>
      </c>
      <c r="I422" s="525" t="s">
        <v>2304</v>
      </c>
      <c r="J422" s="1081" t="s">
        <v>679</v>
      </c>
      <c r="K422" s="1083">
        <v>266181</v>
      </c>
      <c r="L422" s="559"/>
      <c r="M422" s="897" t="s">
        <v>2848</v>
      </c>
      <c r="N422" s="525" t="s">
        <v>2304</v>
      </c>
      <c r="O422" s="840" t="s">
        <v>679</v>
      </c>
      <c r="P422" s="1083">
        <v>295039</v>
      </c>
    </row>
    <row r="423" spans="1:16">
      <c r="A423" s="228">
        <v>416</v>
      </c>
      <c r="B423" s="243" t="s">
        <v>272</v>
      </c>
      <c r="C423" s="229" t="s">
        <v>680</v>
      </c>
      <c r="D423" s="230">
        <v>11187</v>
      </c>
      <c r="E423" s="231">
        <v>2338</v>
      </c>
      <c r="F423" s="232">
        <v>2860</v>
      </c>
      <c r="G423" s="204"/>
      <c r="H423" s="906" t="s">
        <v>4201</v>
      </c>
      <c r="I423" s="598" t="s">
        <v>1563</v>
      </c>
      <c r="J423" s="1081" t="s">
        <v>680</v>
      </c>
      <c r="K423" s="1071">
        <v>1689</v>
      </c>
      <c r="L423" s="559"/>
      <c r="M423" s="906" t="s">
        <v>4201</v>
      </c>
      <c r="N423" s="598" t="s">
        <v>1563</v>
      </c>
      <c r="O423" s="840" t="s">
        <v>680</v>
      </c>
      <c r="P423" s="1071">
        <v>2040</v>
      </c>
    </row>
    <row r="424" spans="1:16">
      <c r="A424" s="211">
        <v>417</v>
      </c>
      <c r="B424" s="241" t="s">
        <v>274</v>
      </c>
      <c r="C424" s="213" t="s">
        <v>681</v>
      </c>
      <c r="D424" s="222">
        <v>131120</v>
      </c>
      <c r="E424" s="223">
        <v>76664</v>
      </c>
      <c r="F424" s="224">
        <v>72051</v>
      </c>
      <c r="G424" s="204"/>
      <c r="H424" s="834" t="s">
        <v>4202</v>
      </c>
      <c r="I424" s="526" t="s">
        <v>1563</v>
      </c>
      <c r="J424" s="1076" t="s">
        <v>681</v>
      </c>
      <c r="K424" s="1086">
        <v>70012</v>
      </c>
      <c r="L424" s="559"/>
      <c r="M424" s="834" t="s">
        <v>4202</v>
      </c>
      <c r="N424" s="526" t="s">
        <v>1563</v>
      </c>
      <c r="O424" s="835" t="s">
        <v>681</v>
      </c>
      <c r="P424" s="1086">
        <v>80503</v>
      </c>
    </row>
    <row r="425" spans="1:16">
      <c r="A425" s="211">
        <v>418</v>
      </c>
      <c r="B425" s="241" t="s">
        <v>277</v>
      </c>
      <c r="C425" s="213" t="s">
        <v>682</v>
      </c>
      <c r="D425" s="222">
        <v>82010</v>
      </c>
      <c r="E425" s="223">
        <v>65126</v>
      </c>
      <c r="F425" s="224">
        <v>61581</v>
      </c>
      <c r="G425" s="204"/>
      <c r="H425" s="830" t="s">
        <v>4203</v>
      </c>
      <c r="I425" s="524" t="s">
        <v>1669</v>
      </c>
      <c r="J425" s="1080" t="s">
        <v>682</v>
      </c>
      <c r="K425" s="1075">
        <v>71406</v>
      </c>
      <c r="L425" s="559"/>
      <c r="M425" s="830" t="s">
        <v>4202</v>
      </c>
      <c r="N425" s="524" t="s">
        <v>1669</v>
      </c>
      <c r="O425" s="842" t="s">
        <v>682</v>
      </c>
      <c r="P425" s="1075">
        <v>66468</v>
      </c>
    </row>
    <row r="426" spans="1:16">
      <c r="A426" s="228">
        <v>419</v>
      </c>
      <c r="B426" s="243" t="s">
        <v>279</v>
      </c>
      <c r="C426" s="229" t="s">
        <v>683</v>
      </c>
      <c r="D426" s="230">
        <v>459902</v>
      </c>
      <c r="E426" s="231">
        <v>487781</v>
      </c>
      <c r="F426" s="232">
        <v>523157</v>
      </c>
      <c r="G426" s="204"/>
      <c r="H426" s="906" t="s">
        <v>4204</v>
      </c>
      <c r="I426" s="598" t="s">
        <v>1563</v>
      </c>
      <c r="J426" s="1081" t="s">
        <v>2859</v>
      </c>
      <c r="K426" s="1083">
        <v>532306</v>
      </c>
      <c r="L426" s="559"/>
      <c r="M426" s="906" t="s">
        <v>4335</v>
      </c>
      <c r="N426" s="598" t="s">
        <v>1563</v>
      </c>
      <c r="O426" s="840" t="s">
        <v>2859</v>
      </c>
      <c r="P426" s="1083">
        <v>754691</v>
      </c>
    </row>
    <row r="427" spans="1:16">
      <c r="A427" s="228">
        <v>420</v>
      </c>
      <c r="B427" s="243" t="s">
        <v>281</v>
      </c>
      <c r="C427" s="229" t="s">
        <v>684</v>
      </c>
      <c r="D427" s="230">
        <v>94679</v>
      </c>
      <c r="E427" s="231">
        <v>114980</v>
      </c>
      <c r="F427" s="232">
        <v>117551</v>
      </c>
      <c r="G427" s="204"/>
      <c r="H427" s="906" t="s">
        <v>4205</v>
      </c>
      <c r="I427" s="598" t="s">
        <v>1563</v>
      </c>
      <c r="J427" s="1081" t="s">
        <v>684</v>
      </c>
      <c r="K427" s="1075">
        <v>52692</v>
      </c>
      <c r="L427" s="559"/>
      <c r="M427" s="906" t="s">
        <v>4336</v>
      </c>
      <c r="N427" s="598" t="s">
        <v>1563</v>
      </c>
      <c r="O427" s="840" t="s">
        <v>684</v>
      </c>
      <c r="P427" s="1075">
        <v>85223</v>
      </c>
    </row>
    <row r="428" spans="1:16">
      <c r="A428" s="211">
        <v>421</v>
      </c>
      <c r="B428" s="241" t="s">
        <v>285</v>
      </c>
      <c r="C428" s="213" t="s">
        <v>685</v>
      </c>
      <c r="D428" s="222">
        <v>20381</v>
      </c>
      <c r="E428" s="223">
        <v>9371</v>
      </c>
      <c r="F428" s="224">
        <v>9322</v>
      </c>
      <c r="G428" s="204"/>
      <c r="H428" s="827" t="s">
        <v>4206</v>
      </c>
      <c r="I428" s="562" t="s">
        <v>1563</v>
      </c>
      <c r="J428" s="1070" t="s">
        <v>685</v>
      </c>
      <c r="K428" s="1071">
        <v>5014</v>
      </c>
      <c r="L428" s="559"/>
      <c r="M428" s="827" t="s">
        <v>4206</v>
      </c>
      <c r="N428" s="562" t="s">
        <v>1563</v>
      </c>
      <c r="O428" s="563" t="s">
        <v>685</v>
      </c>
      <c r="P428" s="1071">
        <v>5038</v>
      </c>
    </row>
    <row r="429" spans="1:16">
      <c r="A429" s="211">
        <v>422</v>
      </c>
      <c r="B429" s="241" t="s">
        <v>286</v>
      </c>
      <c r="C429" s="213" t="s">
        <v>686</v>
      </c>
      <c r="D429" s="222">
        <v>57563</v>
      </c>
      <c r="E429" s="223">
        <v>66843</v>
      </c>
      <c r="F429" s="224">
        <v>36574</v>
      </c>
      <c r="G429" s="204"/>
      <c r="H429" s="830" t="s">
        <v>4206</v>
      </c>
      <c r="I429" s="524" t="s">
        <v>1580</v>
      </c>
      <c r="J429" s="1074" t="s">
        <v>686</v>
      </c>
      <c r="K429" s="1075">
        <v>42975</v>
      </c>
      <c r="L429" s="559"/>
      <c r="M429" s="830" t="s">
        <v>4206</v>
      </c>
      <c r="N429" s="524" t="s">
        <v>1580</v>
      </c>
      <c r="O429" s="831" t="s">
        <v>686</v>
      </c>
      <c r="P429" s="1075">
        <v>47982</v>
      </c>
    </row>
    <row r="430" spans="1:16">
      <c r="A430" s="228">
        <v>423</v>
      </c>
      <c r="B430" s="243" t="s">
        <v>288</v>
      </c>
      <c r="C430" s="233" t="s">
        <v>687</v>
      </c>
      <c r="D430" s="231">
        <v>91349</v>
      </c>
      <c r="E430" s="231">
        <v>110421</v>
      </c>
      <c r="F430" s="232">
        <v>102452</v>
      </c>
      <c r="G430" s="204"/>
      <c r="H430" s="906" t="s">
        <v>4207</v>
      </c>
      <c r="I430" s="598" t="s">
        <v>1563</v>
      </c>
      <c r="J430" s="1081" t="s">
        <v>687</v>
      </c>
      <c r="K430" s="1083">
        <v>107001</v>
      </c>
      <c r="L430" s="559"/>
      <c r="M430" s="906" t="s">
        <v>4207</v>
      </c>
      <c r="N430" s="598" t="s">
        <v>1563</v>
      </c>
      <c r="O430" s="840" t="s">
        <v>687</v>
      </c>
      <c r="P430" s="1083">
        <v>102852</v>
      </c>
    </row>
    <row r="431" spans="1:16">
      <c r="A431" s="211">
        <v>424</v>
      </c>
      <c r="B431" s="241" t="s">
        <v>291</v>
      </c>
      <c r="C431" s="244" t="s">
        <v>688</v>
      </c>
      <c r="D431" s="223">
        <v>0</v>
      </c>
      <c r="E431" s="223">
        <v>0</v>
      </c>
      <c r="F431" s="224">
        <v>0</v>
      </c>
      <c r="G431" s="204"/>
      <c r="H431" s="827" t="s">
        <v>4208</v>
      </c>
      <c r="I431" s="562" t="s">
        <v>1563</v>
      </c>
      <c r="J431" s="1070" t="s">
        <v>688</v>
      </c>
      <c r="K431" s="1071">
        <v>0</v>
      </c>
      <c r="L431" s="559"/>
      <c r="M431" s="827" t="s">
        <v>4208</v>
      </c>
      <c r="N431" s="562" t="s">
        <v>1563</v>
      </c>
      <c r="O431" s="563" t="s">
        <v>688</v>
      </c>
      <c r="P431" s="1071">
        <v>0</v>
      </c>
    </row>
    <row r="432" spans="1:16">
      <c r="A432" s="211">
        <v>425</v>
      </c>
      <c r="B432" s="241" t="s">
        <v>292</v>
      </c>
      <c r="C432" s="244" t="s">
        <v>2025</v>
      </c>
      <c r="D432" s="223">
        <v>70201</v>
      </c>
      <c r="E432" s="223">
        <v>68700</v>
      </c>
      <c r="F432" s="224">
        <v>56032</v>
      </c>
      <c r="G432" s="204"/>
      <c r="H432" s="827" t="s">
        <v>2882</v>
      </c>
      <c r="I432" s="562" t="s">
        <v>1580</v>
      </c>
      <c r="J432" s="1070" t="s">
        <v>829</v>
      </c>
      <c r="K432" s="1071">
        <v>55280</v>
      </c>
      <c r="L432" s="559"/>
      <c r="M432" s="827" t="s">
        <v>2882</v>
      </c>
      <c r="N432" s="562" t="s">
        <v>1580</v>
      </c>
      <c r="O432" s="563" t="s">
        <v>829</v>
      </c>
      <c r="P432" s="1071">
        <v>50177</v>
      </c>
    </row>
    <row r="433" spans="1:16">
      <c r="A433" s="211">
        <v>426</v>
      </c>
      <c r="B433" s="241" t="s">
        <v>293</v>
      </c>
      <c r="C433" s="244" t="s">
        <v>2026</v>
      </c>
      <c r="D433" s="223">
        <v>6987</v>
      </c>
      <c r="E433" s="223">
        <v>3933</v>
      </c>
      <c r="F433" s="224">
        <v>2826</v>
      </c>
      <c r="G433" s="204"/>
      <c r="H433" s="827" t="s">
        <v>2882</v>
      </c>
      <c r="I433" s="562" t="s">
        <v>1585</v>
      </c>
      <c r="J433" s="1070" t="s">
        <v>830</v>
      </c>
      <c r="K433" s="1071">
        <v>1923</v>
      </c>
      <c r="L433" s="559"/>
      <c r="M433" s="827" t="s">
        <v>2882</v>
      </c>
      <c r="N433" s="562" t="s">
        <v>1585</v>
      </c>
      <c r="O433" s="563" t="s">
        <v>830</v>
      </c>
      <c r="P433" s="1071">
        <v>1709</v>
      </c>
    </row>
    <row r="434" spans="1:16">
      <c r="A434" s="211">
        <v>427</v>
      </c>
      <c r="B434" s="241" t="s">
        <v>294</v>
      </c>
      <c r="C434" s="244" t="s">
        <v>689</v>
      </c>
      <c r="D434" s="223">
        <v>168</v>
      </c>
      <c r="E434" s="223">
        <v>62</v>
      </c>
      <c r="F434" s="224">
        <v>284</v>
      </c>
      <c r="G434" s="204"/>
      <c r="H434" s="830" t="s">
        <v>2882</v>
      </c>
      <c r="I434" s="524" t="s">
        <v>1588</v>
      </c>
      <c r="J434" s="1074" t="s">
        <v>689</v>
      </c>
      <c r="K434" s="1075">
        <v>0</v>
      </c>
      <c r="L434" s="559"/>
      <c r="M434" s="830" t="s">
        <v>2882</v>
      </c>
      <c r="N434" s="524" t="s">
        <v>1588</v>
      </c>
      <c r="O434" s="831" t="s">
        <v>689</v>
      </c>
      <c r="P434" s="1075">
        <v>0</v>
      </c>
    </row>
    <row r="435" spans="1:16">
      <c r="A435" s="228">
        <v>428</v>
      </c>
      <c r="B435" s="243" t="s">
        <v>296</v>
      </c>
      <c r="C435" s="233" t="s">
        <v>2027</v>
      </c>
      <c r="D435" s="231">
        <v>40221</v>
      </c>
      <c r="E435" s="231">
        <v>14909</v>
      </c>
      <c r="F435" s="232">
        <v>17700</v>
      </c>
      <c r="G435" s="204"/>
      <c r="H435" s="906" t="s">
        <v>4209</v>
      </c>
      <c r="I435" s="598" t="s">
        <v>1563</v>
      </c>
      <c r="J435" s="1081" t="s">
        <v>2884</v>
      </c>
      <c r="K435" s="1075">
        <v>34424</v>
      </c>
      <c r="L435" s="559"/>
      <c r="M435" s="906" t="s">
        <v>4337</v>
      </c>
      <c r="N435" s="598" t="s">
        <v>1563</v>
      </c>
      <c r="O435" s="840" t="s">
        <v>2884</v>
      </c>
      <c r="P435" s="1075">
        <v>40412</v>
      </c>
    </row>
    <row r="436" spans="1:16">
      <c r="A436" s="228">
        <v>429</v>
      </c>
      <c r="B436" s="243" t="s">
        <v>299</v>
      </c>
      <c r="C436" s="233" t="s">
        <v>690</v>
      </c>
      <c r="D436" s="231">
        <v>64740</v>
      </c>
      <c r="E436" s="231">
        <v>66362</v>
      </c>
      <c r="F436" s="232">
        <v>98120</v>
      </c>
      <c r="G436" s="204"/>
      <c r="H436" s="906" t="s">
        <v>4210</v>
      </c>
      <c r="I436" s="598" t="s">
        <v>1563</v>
      </c>
      <c r="J436" s="1081" t="s">
        <v>690</v>
      </c>
      <c r="K436" s="1083">
        <v>107656</v>
      </c>
      <c r="L436" s="559"/>
      <c r="M436" s="906" t="s">
        <v>4210</v>
      </c>
      <c r="N436" s="598" t="s">
        <v>1563</v>
      </c>
      <c r="O436" s="840" t="s">
        <v>690</v>
      </c>
      <c r="P436" s="1083">
        <v>115064</v>
      </c>
    </row>
    <row r="437" spans="1:16">
      <c r="A437" s="228">
        <v>430</v>
      </c>
      <c r="B437" s="243" t="s">
        <v>303</v>
      </c>
      <c r="C437" s="233" t="s">
        <v>691</v>
      </c>
      <c r="D437" s="231">
        <v>78862</v>
      </c>
      <c r="E437" s="231">
        <v>61896</v>
      </c>
      <c r="F437" s="232">
        <v>50027</v>
      </c>
      <c r="G437" s="204"/>
      <c r="H437" s="906" t="s">
        <v>4211</v>
      </c>
      <c r="I437" s="598" t="s">
        <v>1563</v>
      </c>
      <c r="J437" s="1081" t="s">
        <v>691</v>
      </c>
      <c r="K437" s="1083">
        <v>40517</v>
      </c>
      <c r="L437" s="559"/>
      <c r="M437" s="906" t="s">
        <v>4211</v>
      </c>
      <c r="N437" s="598" t="s">
        <v>1563</v>
      </c>
      <c r="O437" s="840" t="s">
        <v>691</v>
      </c>
      <c r="P437" s="1083">
        <v>45788</v>
      </c>
    </row>
    <row r="438" spans="1:16">
      <c r="A438" s="207">
        <v>431</v>
      </c>
      <c r="B438" s="240" t="s">
        <v>308</v>
      </c>
      <c r="C438" s="245" t="s">
        <v>692</v>
      </c>
      <c r="D438" s="220">
        <v>139071</v>
      </c>
      <c r="E438" s="220">
        <v>213884</v>
      </c>
      <c r="F438" s="221">
        <v>225599</v>
      </c>
      <c r="G438" s="204"/>
      <c r="H438" s="834" t="s">
        <v>2894</v>
      </c>
      <c r="I438" s="526" t="s">
        <v>1563</v>
      </c>
      <c r="J438" s="1076" t="s">
        <v>692</v>
      </c>
      <c r="K438" s="1077">
        <v>176599</v>
      </c>
      <c r="L438" s="559"/>
      <c r="M438" s="834" t="s">
        <v>2894</v>
      </c>
      <c r="N438" s="526" t="s">
        <v>1563</v>
      </c>
      <c r="O438" s="835" t="s">
        <v>692</v>
      </c>
      <c r="P438" s="1071">
        <v>203057</v>
      </c>
    </row>
    <row r="439" spans="1:16">
      <c r="A439" s="211">
        <v>432</v>
      </c>
      <c r="B439" s="241" t="s">
        <v>311</v>
      </c>
      <c r="C439" s="244" t="s">
        <v>2029</v>
      </c>
      <c r="D439" s="223">
        <v>9991</v>
      </c>
      <c r="E439" s="223">
        <v>10190</v>
      </c>
      <c r="F439" s="224">
        <v>8556</v>
      </c>
      <c r="G439" s="204"/>
      <c r="H439" s="841" t="s">
        <v>2894</v>
      </c>
      <c r="I439" s="529" t="s">
        <v>1669</v>
      </c>
      <c r="J439" s="1080" t="s">
        <v>831</v>
      </c>
      <c r="K439" s="1087">
        <v>7848</v>
      </c>
      <c r="L439" s="559"/>
      <c r="M439" s="836" t="s">
        <v>2894</v>
      </c>
      <c r="N439" s="527" t="s">
        <v>1669</v>
      </c>
      <c r="O439" s="837" t="s">
        <v>3662</v>
      </c>
      <c r="P439" s="1079">
        <v>7243</v>
      </c>
    </row>
    <row r="440" spans="1:16">
      <c r="A440" s="215">
        <v>433</v>
      </c>
      <c r="B440" s="242" t="s">
        <v>313</v>
      </c>
      <c r="C440" s="236" t="s">
        <v>693</v>
      </c>
      <c r="D440" s="226">
        <v>7861</v>
      </c>
      <c r="E440" s="226">
        <v>18462</v>
      </c>
      <c r="F440" s="227">
        <v>15201</v>
      </c>
      <c r="G440" s="204"/>
      <c r="H440" s="1084"/>
      <c r="I440" s="1084"/>
      <c r="J440" s="1084"/>
      <c r="K440" s="1084"/>
      <c r="L440" s="559"/>
      <c r="M440" s="836" t="s">
        <v>2894</v>
      </c>
      <c r="N440" s="527" t="s">
        <v>1791</v>
      </c>
      <c r="O440" s="837" t="s">
        <v>4338</v>
      </c>
      <c r="P440" s="1079">
        <v>9944</v>
      </c>
    </row>
    <row r="441" spans="1:16">
      <c r="A441" s="233"/>
      <c r="B441" s="1176"/>
      <c r="C441" s="233"/>
      <c r="D441" s="1231"/>
      <c r="E441" s="1231"/>
      <c r="F441" s="1231"/>
      <c r="G441" s="204"/>
      <c r="H441" s="834" t="s">
        <v>2894</v>
      </c>
      <c r="I441" s="526" t="s">
        <v>1791</v>
      </c>
      <c r="J441" s="1076" t="s">
        <v>2897</v>
      </c>
      <c r="K441" s="1077">
        <v>5394</v>
      </c>
      <c r="L441" s="559"/>
      <c r="M441" s="836" t="s">
        <v>2894</v>
      </c>
      <c r="N441" s="527" t="s">
        <v>1898</v>
      </c>
      <c r="O441" s="837" t="s">
        <v>2897</v>
      </c>
      <c r="P441" s="1071">
        <v>4934</v>
      </c>
    </row>
    <row r="442" spans="1:16">
      <c r="A442" s="211">
        <v>434</v>
      </c>
      <c r="B442" s="241" t="s">
        <v>315</v>
      </c>
      <c r="C442" s="244" t="s">
        <v>694</v>
      </c>
      <c r="D442" s="223">
        <v>6325</v>
      </c>
      <c r="E442" s="223">
        <v>6331</v>
      </c>
      <c r="F442" s="224">
        <v>5029</v>
      </c>
      <c r="G442" s="204"/>
      <c r="H442" s="836" t="s">
        <v>2894</v>
      </c>
      <c r="I442" s="527" t="s">
        <v>1898</v>
      </c>
      <c r="J442" s="1078" t="s">
        <v>694</v>
      </c>
      <c r="K442" s="1079">
        <v>1808</v>
      </c>
      <c r="L442" s="559"/>
      <c r="M442" s="836" t="s">
        <v>2894</v>
      </c>
      <c r="N442" s="527" t="s">
        <v>82</v>
      </c>
      <c r="O442" s="837" t="s">
        <v>3664</v>
      </c>
      <c r="P442" s="1079">
        <v>1728</v>
      </c>
    </row>
    <row r="443" spans="1:16">
      <c r="A443" s="211">
        <v>435</v>
      </c>
      <c r="B443" s="241" t="s">
        <v>317</v>
      </c>
      <c r="C443" s="244" t="s">
        <v>695</v>
      </c>
      <c r="D443" s="223">
        <v>0</v>
      </c>
      <c r="E443" s="223">
        <v>0</v>
      </c>
      <c r="F443" s="224">
        <v>0</v>
      </c>
      <c r="G443" s="204"/>
      <c r="H443" s="836" t="s">
        <v>2894</v>
      </c>
      <c r="I443" s="527" t="s">
        <v>82</v>
      </c>
      <c r="J443" s="1078" t="s">
        <v>695</v>
      </c>
      <c r="K443" s="1071">
        <v>0</v>
      </c>
      <c r="L443" s="559"/>
      <c r="M443" s="836" t="s">
        <v>2894</v>
      </c>
      <c r="N443" s="527" t="s">
        <v>2181</v>
      </c>
      <c r="O443" s="837" t="s">
        <v>3665</v>
      </c>
      <c r="P443" s="1071">
        <v>10585</v>
      </c>
    </row>
    <row r="444" spans="1:16">
      <c r="A444" s="211">
        <v>436</v>
      </c>
      <c r="B444" s="241" t="s">
        <v>319</v>
      </c>
      <c r="C444" s="244" t="s">
        <v>696</v>
      </c>
      <c r="D444" s="223">
        <v>23872</v>
      </c>
      <c r="E444" s="223">
        <v>12642</v>
      </c>
      <c r="F444" s="224">
        <v>8981</v>
      </c>
      <c r="G444" s="204"/>
      <c r="H444" s="836" t="s">
        <v>4212</v>
      </c>
      <c r="I444" s="527" t="s">
        <v>2181</v>
      </c>
      <c r="J444" s="1078" t="s">
        <v>2899</v>
      </c>
      <c r="K444" s="1079">
        <v>10144</v>
      </c>
      <c r="L444" s="559"/>
      <c r="M444" s="836" t="s">
        <v>4212</v>
      </c>
      <c r="N444" s="527" t="s">
        <v>3668</v>
      </c>
      <c r="O444" s="837" t="s">
        <v>2899</v>
      </c>
      <c r="P444" s="1079">
        <v>6842</v>
      </c>
    </row>
    <row r="445" spans="1:16">
      <c r="A445" s="215">
        <v>437</v>
      </c>
      <c r="B445" s="242" t="s">
        <v>321</v>
      </c>
      <c r="C445" s="236" t="s">
        <v>697</v>
      </c>
      <c r="D445" s="226">
        <v>48341</v>
      </c>
      <c r="E445" s="226">
        <v>44632</v>
      </c>
      <c r="F445" s="227">
        <v>49057</v>
      </c>
      <c r="G445" s="204"/>
      <c r="H445" s="830" t="s">
        <v>4212</v>
      </c>
      <c r="I445" s="524" t="s">
        <v>441</v>
      </c>
      <c r="J445" s="1080" t="s">
        <v>2900</v>
      </c>
      <c r="K445" s="1075">
        <v>17628</v>
      </c>
      <c r="L445" s="559"/>
      <c r="M445" s="830" t="s">
        <v>4212</v>
      </c>
      <c r="N445" s="524" t="s">
        <v>441</v>
      </c>
      <c r="O445" s="842" t="s">
        <v>2900</v>
      </c>
      <c r="P445" s="1075">
        <v>52144</v>
      </c>
    </row>
    <row r="446" spans="1:16">
      <c r="A446" s="211">
        <v>438</v>
      </c>
      <c r="B446" s="241" t="s">
        <v>323</v>
      </c>
      <c r="C446" s="244" t="s">
        <v>2030</v>
      </c>
      <c r="D446" s="223">
        <v>95125</v>
      </c>
      <c r="E446" s="223">
        <v>70019</v>
      </c>
      <c r="F446" s="224">
        <v>65971</v>
      </c>
      <c r="G446" s="204"/>
      <c r="H446" s="906" t="s">
        <v>2901</v>
      </c>
      <c r="I446" s="598" t="s">
        <v>1563</v>
      </c>
      <c r="J446" s="1081" t="s">
        <v>2902</v>
      </c>
      <c r="K446" s="1083">
        <v>45396</v>
      </c>
      <c r="L446" s="559"/>
      <c r="M446" s="897" t="s">
        <v>4339</v>
      </c>
      <c r="N446" s="525" t="s">
        <v>1563</v>
      </c>
      <c r="O446" s="563" t="s">
        <v>2902</v>
      </c>
      <c r="P446" s="1071">
        <v>46176</v>
      </c>
    </row>
    <row r="447" spans="1:16">
      <c r="A447" s="207">
        <v>439</v>
      </c>
      <c r="B447" s="240" t="s">
        <v>327</v>
      </c>
      <c r="C447" s="245" t="s">
        <v>698</v>
      </c>
      <c r="D447" s="220">
        <v>259473</v>
      </c>
      <c r="E447" s="220">
        <v>401072</v>
      </c>
      <c r="F447" s="221">
        <v>104566</v>
      </c>
      <c r="G447" s="204"/>
      <c r="H447" s="834" t="s">
        <v>2904</v>
      </c>
      <c r="I447" s="526" t="s">
        <v>1563</v>
      </c>
      <c r="J447" s="1076" t="s">
        <v>2115</v>
      </c>
      <c r="K447" s="1077">
        <v>116146</v>
      </c>
      <c r="L447" s="559"/>
      <c r="M447" s="834" t="s">
        <v>2904</v>
      </c>
      <c r="N447" s="526" t="s">
        <v>1563</v>
      </c>
      <c r="O447" s="835" t="s">
        <v>2115</v>
      </c>
      <c r="P447" s="1077">
        <v>71427</v>
      </c>
    </row>
    <row r="448" spans="1:16">
      <c r="A448" s="211">
        <v>440</v>
      </c>
      <c r="B448" s="241" t="s">
        <v>329</v>
      </c>
      <c r="C448" s="244" t="s">
        <v>699</v>
      </c>
      <c r="D448" s="223">
        <v>100803</v>
      </c>
      <c r="E448" s="223">
        <v>224138</v>
      </c>
      <c r="F448" s="224">
        <v>285941</v>
      </c>
      <c r="G448" s="204"/>
      <c r="H448" s="836" t="s">
        <v>4213</v>
      </c>
      <c r="I448" s="527" t="s">
        <v>1669</v>
      </c>
      <c r="J448" s="1078" t="s">
        <v>2909</v>
      </c>
      <c r="K448" s="1079">
        <v>371017</v>
      </c>
      <c r="L448" s="559"/>
      <c r="M448" s="836" t="s">
        <v>2904</v>
      </c>
      <c r="N448" s="527" t="s">
        <v>1669</v>
      </c>
      <c r="O448" s="837" t="s">
        <v>2909</v>
      </c>
      <c r="P448" s="1079">
        <v>319451</v>
      </c>
    </row>
    <row r="449" spans="1:16">
      <c r="A449" s="215">
        <v>441</v>
      </c>
      <c r="B449" s="242" t="s">
        <v>331</v>
      </c>
      <c r="C449" s="236" t="s">
        <v>700</v>
      </c>
      <c r="D449" s="226">
        <v>1033</v>
      </c>
      <c r="E449" s="226">
        <v>896</v>
      </c>
      <c r="F449" s="227">
        <v>920</v>
      </c>
      <c r="G449" s="204"/>
      <c r="H449" s="830" t="s">
        <v>2904</v>
      </c>
      <c r="I449" s="524" t="s">
        <v>2454</v>
      </c>
      <c r="J449" s="1080" t="s">
        <v>4214</v>
      </c>
      <c r="K449" s="1075">
        <v>12329</v>
      </c>
      <c r="L449" s="559"/>
      <c r="M449" s="830" t="s">
        <v>2904</v>
      </c>
      <c r="N449" s="524" t="s">
        <v>2389</v>
      </c>
      <c r="O449" s="842" t="s">
        <v>3675</v>
      </c>
      <c r="P449" s="1075">
        <v>15582</v>
      </c>
    </row>
    <row r="450" spans="1:16">
      <c r="A450" s="211">
        <v>442</v>
      </c>
      <c r="B450" s="241" t="s">
        <v>333</v>
      </c>
      <c r="C450" s="244" t="s">
        <v>701</v>
      </c>
      <c r="D450" s="223">
        <v>1442</v>
      </c>
      <c r="E450" s="223">
        <v>2154</v>
      </c>
      <c r="F450" s="224">
        <v>3262</v>
      </c>
      <c r="G450" s="204"/>
      <c r="H450" s="830" t="s">
        <v>4215</v>
      </c>
      <c r="I450" s="524" t="s">
        <v>441</v>
      </c>
      <c r="J450" s="1074" t="s">
        <v>701</v>
      </c>
      <c r="K450" s="1075">
        <v>5842</v>
      </c>
      <c r="L450" s="559"/>
      <c r="M450" s="1084"/>
      <c r="N450" s="1084"/>
      <c r="O450" s="1084"/>
      <c r="P450" s="1084"/>
    </row>
    <row r="451" spans="1:16">
      <c r="A451" s="207">
        <v>443</v>
      </c>
      <c r="B451" s="240" t="s">
        <v>335</v>
      </c>
      <c r="C451" s="245" t="s">
        <v>702</v>
      </c>
      <c r="D451" s="220">
        <v>19450</v>
      </c>
      <c r="E451" s="220">
        <v>26929</v>
      </c>
      <c r="F451" s="221">
        <v>27422</v>
      </c>
      <c r="G451" s="204"/>
      <c r="H451" s="834" t="s">
        <v>4216</v>
      </c>
      <c r="I451" s="526" t="s">
        <v>1563</v>
      </c>
      <c r="J451" s="1076" t="s">
        <v>702</v>
      </c>
      <c r="K451" s="1077">
        <v>27427</v>
      </c>
      <c r="L451" s="559"/>
      <c r="M451" s="834" t="s">
        <v>4216</v>
      </c>
      <c r="N451" s="526" t="s">
        <v>1563</v>
      </c>
      <c r="O451" s="835" t="s">
        <v>702</v>
      </c>
      <c r="P451" s="1077">
        <v>30131</v>
      </c>
    </row>
    <row r="452" spans="1:16">
      <c r="A452" s="211">
        <v>444</v>
      </c>
      <c r="B452" s="241" t="s">
        <v>338</v>
      </c>
      <c r="C452" s="244" t="s">
        <v>703</v>
      </c>
      <c r="D452" s="223">
        <v>15863</v>
      </c>
      <c r="E452" s="223">
        <v>14770</v>
      </c>
      <c r="F452" s="224">
        <v>7789</v>
      </c>
      <c r="G452" s="204"/>
      <c r="H452" s="836" t="s">
        <v>4216</v>
      </c>
      <c r="I452" s="527" t="s">
        <v>1669</v>
      </c>
      <c r="J452" s="1078" t="s">
        <v>703</v>
      </c>
      <c r="K452" s="1079">
        <v>11142</v>
      </c>
      <c r="L452" s="559"/>
      <c r="M452" s="836" t="s">
        <v>4216</v>
      </c>
      <c r="N452" s="527" t="s">
        <v>1669</v>
      </c>
      <c r="O452" s="837" t="s">
        <v>703</v>
      </c>
      <c r="P452" s="1079">
        <v>17164</v>
      </c>
    </row>
    <row r="453" spans="1:16">
      <c r="A453" s="211">
        <v>445</v>
      </c>
      <c r="B453" s="241" t="s">
        <v>340</v>
      </c>
      <c r="C453" s="244" t="s">
        <v>704</v>
      </c>
      <c r="D453" s="223">
        <v>17786</v>
      </c>
      <c r="E453" s="223">
        <v>20102</v>
      </c>
      <c r="F453" s="224">
        <v>14712</v>
      </c>
      <c r="G453" s="204"/>
      <c r="H453" s="830" t="s">
        <v>4216</v>
      </c>
      <c r="I453" s="524" t="s">
        <v>1791</v>
      </c>
      <c r="J453" s="1080" t="s">
        <v>704</v>
      </c>
      <c r="K453" s="1075">
        <v>5062</v>
      </c>
      <c r="L453" s="559"/>
      <c r="M453" s="830" t="s">
        <v>4216</v>
      </c>
      <c r="N453" s="524" t="s">
        <v>1791</v>
      </c>
      <c r="O453" s="842" t="s">
        <v>704</v>
      </c>
      <c r="P453" s="1075">
        <v>353</v>
      </c>
    </row>
    <row r="454" spans="1:16">
      <c r="A454" s="207">
        <v>446</v>
      </c>
      <c r="B454" s="240" t="s">
        <v>2032</v>
      </c>
      <c r="C454" s="245" t="s">
        <v>2033</v>
      </c>
      <c r="D454" s="220">
        <v>53083</v>
      </c>
      <c r="E454" s="220">
        <v>104194</v>
      </c>
      <c r="F454" s="221">
        <v>121212</v>
      </c>
      <c r="G454" s="204"/>
      <c r="H454" s="827" t="s">
        <v>2915</v>
      </c>
      <c r="I454" s="530" t="s">
        <v>2304</v>
      </c>
      <c r="J454" s="1070" t="s">
        <v>849</v>
      </c>
      <c r="K454" s="1071">
        <v>123631</v>
      </c>
      <c r="L454" s="559"/>
      <c r="M454" s="827" t="s">
        <v>2915</v>
      </c>
      <c r="N454" s="530" t="s">
        <v>2304</v>
      </c>
      <c r="O454" s="563" t="s">
        <v>849</v>
      </c>
      <c r="P454" s="1071">
        <v>208534</v>
      </c>
    </row>
    <row r="455" spans="1:16">
      <c r="A455" s="215">
        <v>447</v>
      </c>
      <c r="B455" s="242" t="s">
        <v>2035</v>
      </c>
      <c r="C455" s="236" t="s">
        <v>2036</v>
      </c>
      <c r="D455" s="226">
        <v>58848</v>
      </c>
      <c r="E455" s="226">
        <v>72928</v>
      </c>
      <c r="F455" s="227">
        <v>59875</v>
      </c>
      <c r="G455" s="204"/>
      <c r="H455" s="830" t="s">
        <v>2915</v>
      </c>
      <c r="I455" s="531" t="s">
        <v>2321</v>
      </c>
      <c r="J455" s="1072" t="s">
        <v>850</v>
      </c>
      <c r="K455" s="1071">
        <v>93315</v>
      </c>
      <c r="L455" s="559"/>
      <c r="M455" s="830" t="s">
        <v>2915</v>
      </c>
      <c r="N455" s="531" t="s">
        <v>2321</v>
      </c>
      <c r="O455" s="828" t="s">
        <v>850</v>
      </c>
      <c r="P455" s="1071">
        <v>55178</v>
      </c>
    </row>
    <row r="456" spans="1:16">
      <c r="A456" s="215">
        <v>448</v>
      </c>
      <c r="B456" s="242" t="s">
        <v>2038</v>
      </c>
      <c r="C456" s="236" t="s">
        <v>2039</v>
      </c>
      <c r="D456" s="226">
        <v>0</v>
      </c>
      <c r="E456" s="226">
        <v>16235</v>
      </c>
      <c r="F456" s="227">
        <v>16676</v>
      </c>
      <c r="G456" s="204"/>
      <c r="H456" s="830" t="s">
        <v>2919</v>
      </c>
      <c r="I456" s="524" t="s">
        <v>2304</v>
      </c>
      <c r="J456" s="1081" t="s">
        <v>2920</v>
      </c>
      <c r="K456" s="1083">
        <v>18216</v>
      </c>
      <c r="L456" s="559"/>
      <c r="M456" s="830" t="s">
        <v>2919</v>
      </c>
      <c r="N456" s="524" t="s">
        <v>2304</v>
      </c>
      <c r="O456" s="840" t="s">
        <v>2920</v>
      </c>
      <c r="P456" s="1083">
        <v>19160</v>
      </c>
    </row>
    <row r="457" spans="1:16">
      <c r="A457" s="211">
        <v>449</v>
      </c>
      <c r="B457" s="241" t="s">
        <v>2042</v>
      </c>
      <c r="C457" s="244" t="s">
        <v>2043</v>
      </c>
      <c r="D457" s="223">
        <v>3716</v>
      </c>
      <c r="E457" s="223">
        <v>6097</v>
      </c>
      <c r="F457" s="224">
        <v>9872</v>
      </c>
      <c r="G457" s="204"/>
      <c r="H457" s="834" t="s">
        <v>2922</v>
      </c>
      <c r="I457" s="534" t="s">
        <v>2304</v>
      </c>
      <c r="J457" s="1076" t="s">
        <v>2923</v>
      </c>
      <c r="K457" s="1071">
        <v>13606</v>
      </c>
      <c r="L457" s="559"/>
      <c r="M457" s="834" t="s">
        <v>2922</v>
      </c>
      <c r="N457" s="534" t="s">
        <v>2304</v>
      </c>
      <c r="O457" s="835" t="s">
        <v>3684</v>
      </c>
      <c r="P457" s="1071">
        <v>11968</v>
      </c>
    </row>
    <row r="458" spans="1:16">
      <c r="A458" s="211">
        <v>450</v>
      </c>
      <c r="B458" s="241" t="s">
        <v>2046</v>
      </c>
      <c r="C458" s="244" t="s">
        <v>2047</v>
      </c>
      <c r="D458" s="223">
        <v>30036</v>
      </c>
      <c r="E458" s="223">
        <v>31177</v>
      </c>
      <c r="F458" s="224">
        <v>32910</v>
      </c>
      <c r="G458" s="204"/>
      <c r="H458" s="836" t="s">
        <v>2922</v>
      </c>
      <c r="I458" s="533" t="s">
        <v>2453</v>
      </c>
      <c r="J458" s="1078" t="s">
        <v>2926</v>
      </c>
      <c r="K458" s="1079">
        <v>32924</v>
      </c>
      <c r="L458" s="559"/>
      <c r="M458" s="836" t="s">
        <v>2922</v>
      </c>
      <c r="N458" s="533" t="s">
        <v>2453</v>
      </c>
      <c r="O458" s="837" t="s">
        <v>2926</v>
      </c>
      <c r="P458" s="1079">
        <v>33744</v>
      </c>
    </row>
    <row r="459" spans="1:16">
      <c r="A459" s="211">
        <v>451</v>
      </c>
      <c r="B459" s="241" t="s">
        <v>2049</v>
      </c>
      <c r="C459" s="244" t="s">
        <v>2050</v>
      </c>
      <c r="D459" s="223">
        <v>11295</v>
      </c>
      <c r="E459" s="223">
        <v>12411</v>
      </c>
      <c r="F459" s="224">
        <v>20952</v>
      </c>
      <c r="G459" s="204"/>
      <c r="H459" s="841" t="s">
        <v>2922</v>
      </c>
      <c r="I459" s="536" t="s">
        <v>2389</v>
      </c>
      <c r="J459" s="1080" t="s">
        <v>2927</v>
      </c>
      <c r="K459" s="1075">
        <v>17902</v>
      </c>
      <c r="L459" s="559"/>
      <c r="M459" s="841" t="s">
        <v>2922</v>
      </c>
      <c r="N459" s="536" t="s">
        <v>2389</v>
      </c>
      <c r="O459" s="842" t="s">
        <v>2927</v>
      </c>
      <c r="P459" s="1075">
        <v>15798</v>
      </c>
    </row>
    <row r="460" spans="1:16">
      <c r="A460" s="211">
        <v>452</v>
      </c>
      <c r="B460" s="241" t="s">
        <v>2052</v>
      </c>
      <c r="C460" s="577" t="s">
        <v>851</v>
      </c>
      <c r="D460" s="223">
        <v>5878</v>
      </c>
      <c r="E460" s="223">
        <v>3318</v>
      </c>
      <c r="F460" s="224">
        <v>4331</v>
      </c>
      <c r="G460" s="204"/>
      <c r="H460" s="1084"/>
      <c r="I460" s="1084"/>
      <c r="J460" s="1084"/>
      <c r="K460" s="1084"/>
      <c r="L460" s="204"/>
      <c r="M460" s="1084"/>
      <c r="N460" s="1084"/>
      <c r="O460" s="1084"/>
      <c r="P460" s="1084"/>
    </row>
    <row r="461" spans="1:16">
      <c r="A461" s="228">
        <v>453</v>
      </c>
      <c r="B461" s="243" t="s">
        <v>342</v>
      </c>
      <c r="C461" s="233" t="s">
        <v>832</v>
      </c>
      <c r="D461" s="231">
        <v>207032</v>
      </c>
      <c r="E461" s="231">
        <v>302432</v>
      </c>
      <c r="F461" s="232">
        <v>322599</v>
      </c>
      <c r="G461" s="204"/>
      <c r="H461" s="906" t="s">
        <v>1297</v>
      </c>
      <c r="I461" s="598" t="s">
        <v>1563</v>
      </c>
      <c r="J461" s="1081" t="s">
        <v>832</v>
      </c>
      <c r="K461" s="1083">
        <v>326040</v>
      </c>
      <c r="L461" s="559"/>
      <c r="M461" s="906" t="s">
        <v>1297</v>
      </c>
      <c r="N461" s="598" t="s">
        <v>1563</v>
      </c>
      <c r="O461" s="840" t="s">
        <v>832</v>
      </c>
      <c r="P461" s="1083">
        <v>340582</v>
      </c>
    </row>
    <row r="462" spans="1:16">
      <c r="A462" s="228">
        <v>454</v>
      </c>
      <c r="B462" s="243" t="s">
        <v>347</v>
      </c>
      <c r="C462" s="233" t="s">
        <v>833</v>
      </c>
      <c r="D462" s="231">
        <v>773322</v>
      </c>
      <c r="E462" s="231">
        <v>918383</v>
      </c>
      <c r="F462" s="232">
        <v>967614</v>
      </c>
      <c r="G462" s="204"/>
      <c r="H462" s="906" t="s">
        <v>1298</v>
      </c>
      <c r="I462" s="598" t="s">
        <v>1563</v>
      </c>
      <c r="J462" s="1074" t="s">
        <v>833</v>
      </c>
      <c r="K462" s="1075">
        <v>908394</v>
      </c>
      <c r="L462" s="559"/>
      <c r="M462" s="906" t="s">
        <v>1298</v>
      </c>
      <c r="N462" s="598" t="s">
        <v>1563</v>
      </c>
      <c r="O462" s="831" t="s">
        <v>833</v>
      </c>
      <c r="P462" s="1075">
        <v>877935</v>
      </c>
    </row>
    <row r="463" spans="1:16">
      <c r="A463" s="207">
        <v>455</v>
      </c>
      <c r="B463" s="240" t="s">
        <v>349</v>
      </c>
      <c r="C463" s="245" t="s">
        <v>2053</v>
      </c>
      <c r="D463" s="220">
        <v>622812</v>
      </c>
      <c r="E463" s="220">
        <v>702804</v>
      </c>
      <c r="F463" s="221">
        <v>662446</v>
      </c>
      <c r="G463" s="204"/>
      <c r="H463" s="834" t="s">
        <v>4217</v>
      </c>
      <c r="I463" s="526" t="s">
        <v>1563</v>
      </c>
      <c r="J463" s="1076" t="s">
        <v>834</v>
      </c>
      <c r="K463" s="1086">
        <v>622652</v>
      </c>
      <c r="L463" s="559"/>
      <c r="M463" s="834" t="s">
        <v>4340</v>
      </c>
      <c r="N463" s="526" t="s">
        <v>1563</v>
      </c>
      <c r="O463" s="835" t="s">
        <v>834</v>
      </c>
      <c r="P463" s="1086">
        <v>669404</v>
      </c>
    </row>
    <row r="464" spans="1:16">
      <c r="A464" s="215">
        <v>456</v>
      </c>
      <c r="B464" s="242" t="s">
        <v>354</v>
      </c>
      <c r="C464" s="236" t="s">
        <v>2054</v>
      </c>
      <c r="D464" s="226">
        <v>215570</v>
      </c>
      <c r="E464" s="226">
        <v>219951</v>
      </c>
      <c r="F464" s="227">
        <v>226300</v>
      </c>
      <c r="G464" s="204"/>
      <c r="H464" s="830" t="s">
        <v>4217</v>
      </c>
      <c r="I464" s="524" t="s">
        <v>1669</v>
      </c>
      <c r="J464" s="1080" t="s">
        <v>835</v>
      </c>
      <c r="K464" s="1075">
        <v>251132</v>
      </c>
      <c r="L464" s="559"/>
      <c r="M464" s="827" t="s">
        <v>4217</v>
      </c>
      <c r="N464" s="562" t="s">
        <v>1669</v>
      </c>
      <c r="O464" s="838" t="s">
        <v>835</v>
      </c>
      <c r="P464" s="1071">
        <v>288589</v>
      </c>
    </row>
    <row r="465" spans="1:16">
      <c r="A465" s="211">
        <v>92</v>
      </c>
      <c r="B465" s="241" t="s">
        <v>1556</v>
      </c>
      <c r="C465" s="213" t="s">
        <v>928</v>
      </c>
      <c r="D465" s="222">
        <v>44194</v>
      </c>
      <c r="E465" s="223">
        <v>32076</v>
      </c>
      <c r="F465" s="224">
        <v>28595</v>
      </c>
      <c r="G465" s="204"/>
      <c r="H465" s="836" t="s">
        <v>1133</v>
      </c>
      <c r="I465" s="527" t="s">
        <v>1898</v>
      </c>
      <c r="J465" s="1078" t="s">
        <v>928</v>
      </c>
      <c r="K465" s="1079">
        <v>25650</v>
      </c>
      <c r="L465" s="559"/>
      <c r="M465" s="836" t="s">
        <v>3694</v>
      </c>
      <c r="N465" s="527" t="s">
        <v>2389</v>
      </c>
      <c r="O465" s="837" t="s">
        <v>928</v>
      </c>
      <c r="P465" s="1079">
        <v>25135</v>
      </c>
    </row>
    <row r="466" spans="1:16">
      <c r="A466" s="211">
        <v>93</v>
      </c>
      <c r="B466" s="241" t="s">
        <v>1558</v>
      </c>
      <c r="C466" s="213" t="s">
        <v>929</v>
      </c>
      <c r="D466" s="222">
        <v>196</v>
      </c>
      <c r="E466" s="223">
        <v>175</v>
      </c>
      <c r="F466" s="224">
        <v>184</v>
      </c>
      <c r="G466" s="204"/>
      <c r="H466" s="836" t="s">
        <v>1133</v>
      </c>
      <c r="I466" s="527" t="s">
        <v>82</v>
      </c>
      <c r="J466" s="1078" t="s">
        <v>929</v>
      </c>
      <c r="K466" s="1079">
        <v>329</v>
      </c>
      <c r="L466" s="559"/>
      <c r="M466" s="836" t="s">
        <v>3694</v>
      </c>
      <c r="N466" s="527" t="s">
        <v>2710</v>
      </c>
      <c r="O466" s="837" t="s">
        <v>929</v>
      </c>
      <c r="P466" s="1079">
        <v>309</v>
      </c>
    </row>
    <row r="467" spans="1:16">
      <c r="A467" s="211">
        <v>457</v>
      </c>
      <c r="B467" s="241" t="s">
        <v>356</v>
      </c>
      <c r="C467" s="244" t="s">
        <v>836</v>
      </c>
      <c r="D467" s="223">
        <v>29646</v>
      </c>
      <c r="E467" s="223">
        <v>45594</v>
      </c>
      <c r="F467" s="224">
        <v>41696</v>
      </c>
      <c r="G467" s="204"/>
      <c r="H467" s="834" t="s">
        <v>2936</v>
      </c>
      <c r="I467" s="526" t="s">
        <v>1563</v>
      </c>
      <c r="J467" s="1076" t="s">
        <v>836</v>
      </c>
      <c r="K467" s="1077">
        <v>30789</v>
      </c>
      <c r="L467" s="559"/>
      <c r="M467" s="834" t="s">
        <v>2936</v>
      </c>
      <c r="N467" s="526" t="s">
        <v>1563</v>
      </c>
      <c r="O467" s="835" t="s">
        <v>836</v>
      </c>
      <c r="P467" s="1077">
        <v>21346</v>
      </c>
    </row>
    <row r="468" spans="1:16">
      <c r="A468" s="211">
        <v>458</v>
      </c>
      <c r="B468" s="241" t="s">
        <v>358</v>
      </c>
      <c r="C468" s="244" t="s">
        <v>2055</v>
      </c>
      <c r="D468" s="223">
        <v>7502</v>
      </c>
      <c r="E468" s="223">
        <v>7653</v>
      </c>
      <c r="F468" s="224">
        <v>13194</v>
      </c>
      <c r="G468" s="204"/>
      <c r="H468" s="836" t="s">
        <v>2936</v>
      </c>
      <c r="I468" s="527" t="s">
        <v>1669</v>
      </c>
      <c r="J468" s="1078" t="s">
        <v>837</v>
      </c>
      <c r="K468" s="1079">
        <v>8732</v>
      </c>
      <c r="L468" s="559"/>
      <c r="M468" s="836" t="s">
        <v>2936</v>
      </c>
      <c r="N468" s="527" t="s">
        <v>1669</v>
      </c>
      <c r="O468" s="837" t="s">
        <v>837</v>
      </c>
      <c r="P468" s="1079">
        <v>16164</v>
      </c>
    </row>
    <row r="469" spans="1:16">
      <c r="A469" s="211">
        <v>459</v>
      </c>
      <c r="B469" s="241" t="s">
        <v>360</v>
      </c>
      <c r="C469" s="244" t="s">
        <v>705</v>
      </c>
      <c r="D469" s="223">
        <v>15311</v>
      </c>
      <c r="E469" s="223">
        <v>10029</v>
      </c>
      <c r="F469" s="224">
        <v>10762</v>
      </c>
      <c r="G469" s="204"/>
      <c r="H469" s="836" t="s">
        <v>2936</v>
      </c>
      <c r="I469" s="527" t="s">
        <v>1791</v>
      </c>
      <c r="J469" s="1078" t="s">
        <v>4218</v>
      </c>
      <c r="K469" s="1079">
        <v>10226</v>
      </c>
      <c r="L469" s="559"/>
      <c r="M469" s="836" t="s">
        <v>2936</v>
      </c>
      <c r="N469" s="527" t="s">
        <v>1791</v>
      </c>
      <c r="O469" s="837" t="s">
        <v>2939</v>
      </c>
      <c r="P469" s="1079">
        <v>10138</v>
      </c>
    </row>
    <row r="470" spans="1:16">
      <c r="A470" s="211">
        <v>460</v>
      </c>
      <c r="B470" s="241" t="s">
        <v>362</v>
      </c>
      <c r="C470" s="244" t="s">
        <v>706</v>
      </c>
      <c r="D470" s="223">
        <v>27391</v>
      </c>
      <c r="E470" s="223">
        <v>29061</v>
      </c>
      <c r="F470" s="224">
        <v>32047</v>
      </c>
      <c r="G470" s="204"/>
      <c r="H470" s="830" t="s">
        <v>2936</v>
      </c>
      <c r="I470" s="524" t="s">
        <v>1898</v>
      </c>
      <c r="J470" s="1080" t="s">
        <v>706</v>
      </c>
      <c r="K470" s="1075">
        <v>33477</v>
      </c>
      <c r="L470" s="559"/>
      <c r="M470" s="830" t="s">
        <v>2936</v>
      </c>
      <c r="N470" s="524" t="s">
        <v>1898</v>
      </c>
      <c r="O470" s="842" t="s">
        <v>3698</v>
      </c>
      <c r="P470" s="1075">
        <v>28872</v>
      </c>
    </row>
    <row r="471" spans="1:16">
      <c r="A471" s="207">
        <v>461</v>
      </c>
      <c r="B471" s="240" t="s">
        <v>364</v>
      </c>
      <c r="C471" s="245" t="s">
        <v>707</v>
      </c>
      <c r="D471" s="220">
        <v>24540</v>
      </c>
      <c r="E471" s="220">
        <v>20672</v>
      </c>
      <c r="F471" s="221">
        <v>28026</v>
      </c>
      <c r="G471" s="204"/>
      <c r="H471" s="834" t="s">
        <v>2940</v>
      </c>
      <c r="I471" s="526" t="s">
        <v>1563</v>
      </c>
      <c r="J471" s="1076" t="s">
        <v>707</v>
      </c>
      <c r="K471" s="1077">
        <v>30733</v>
      </c>
      <c r="L471" s="559"/>
      <c r="M471" s="834" t="s">
        <v>2940</v>
      </c>
      <c r="N471" s="526" t="s">
        <v>1563</v>
      </c>
      <c r="O471" s="835" t="s">
        <v>707</v>
      </c>
      <c r="P471" s="1077">
        <v>94915</v>
      </c>
    </row>
    <row r="472" spans="1:16">
      <c r="A472" s="211">
        <v>462</v>
      </c>
      <c r="B472" s="241" t="s">
        <v>368</v>
      </c>
      <c r="C472" s="244" t="s">
        <v>708</v>
      </c>
      <c r="D472" s="223">
        <v>8566</v>
      </c>
      <c r="E472" s="223">
        <v>1720</v>
      </c>
      <c r="F472" s="224">
        <v>1923</v>
      </c>
      <c r="G472" s="204"/>
      <c r="H472" s="836" t="s">
        <v>2940</v>
      </c>
      <c r="I472" s="527" t="s">
        <v>1669</v>
      </c>
      <c r="J472" s="1078" t="s">
        <v>708</v>
      </c>
      <c r="K472" s="1079">
        <v>1050</v>
      </c>
      <c r="L472" s="559"/>
      <c r="M472" s="836" t="s">
        <v>2940</v>
      </c>
      <c r="N472" s="527" t="s">
        <v>1669</v>
      </c>
      <c r="O472" s="837" t="s">
        <v>3701</v>
      </c>
      <c r="P472" s="1079">
        <v>6579</v>
      </c>
    </row>
    <row r="473" spans="1:16">
      <c r="A473" s="211">
        <v>463</v>
      </c>
      <c r="B473" s="241" t="s">
        <v>370</v>
      </c>
      <c r="C473" s="244" t="s">
        <v>709</v>
      </c>
      <c r="D473" s="223">
        <v>210</v>
      </c>
      <c r="E473" s="223">
        <v>65</v>
      </c>
      <c r="F473" s="224">
        <v>11152</v>
      </c>
      <c r="G473" s="204"/>
      <c r="H473" s="836" t="s">
        <v>2940</v>
      </c>
      <c r="I473" s="527" t="s">
        <v>1791</v>
      </c>
      <c r="J473" s="1078" t="s">
        <v>709</v>
      </c>
      <c r="K473" s="1071">
        <v>4944</v>
      </c>
      <c r="L473" s="559"/>
      <c r="M473" s="836" t="s">
        <v>2940</v>
      </c>
      <c r="N473" s="527" t="s">
        <v>1791</v>
      </c>
      <c r="O473" s="837" t="s">
        <v>709</v>
      </c>
      <c r="P473" s="1071">
        <v>27281</v>
      </c>
    </row>
    <row r="474" spans="1:16">
      <c r="A474" s="211">
        <v>464</v>
      </c>
      <c r="B474" s="241" t="s">
        <v>372</v>
      </c>
      <c r="C474" s="244" t="s">
        <v>710</v>
      </c>
      <c r="D474" s="223">
        <v>86</v>
      </c>
      <c r="E474" s="223">
        <v>110</v>
      </c>
      <c r="F474" s="224">
        <v>308</v>
      </c>
      <c r="G474" s="204"/>
      <c r="H474" s="836" t="s">
        <v>2940</v>
      </c>
      <c r="I474" s="527" t="s">
        <v>1898</v>
      </c>
      <c r="J474" s="1078" t="s">
        <v>710</v>
      </c>
      <c r="K474" s="1079">
        <v>605</v>
      </c>
      <c r="L474" s="559"/>
      <c r="M474" s="836" t="s">
        <v>2940</v>
      </c>
      <c r="N474" s="527" t="s">
        <v>1898</v>
      </c>
      <c r="O474" s="837" t="s">
        <v>3702</v>
      </c>
      <c r="P474" s="1079">
        <v>16339</v>
      </c>
    </row>
    <row r="475" spans="1:16">
      <c r="A475" s="211">
        <v>465</v>
      </c>
      <c r="B475" s="241" t="s">
        <v>374</v>
      </c>
      <c r="C475" s="244" t="s">
        <v>711</v>
      </c>
      <c r="D475" s="223">
        <v>31922</v>
      </c>
      <c r="E475" s="223">
        <v>31629</v>
      </c>
      <c r="F475" s="224">
        <v>27266</v>
      </c>
      <c r="G475" s="204"/>
      <c r="H475" s="836" t="s">
        <v>2940</v>
      </c>
      <c r="I475" s="527" t="s">
        <v>82</v>
      </c>
      <c r="J475" s="1078" t="s">
        <v>711</v>
      </c>
      <c r="K475" s="1079">
        <v>15835</v>
      </c>
      <c r="L475" s="559"/>
      <c r="M475" s="836" t="s">
        <v>2940</v>
      </c>
      <c r="N475" s="527" t="s">
        <v>82</v>
      </c>
      <c r="O475" s="837" t="s">
        <v>3703</v>
      </c>
      <c r="P475" s="1079">
        <v>25721</v>
      </c>
    </row>
    <row r="476" spans="1:16">
      <c r="A476" s="215">
        <v>466</v>
      </c>
      <c r="B476" s="242" t="s">
        <v>376</v>
      </c>
      <c r="C476" s="236" t="s">
        <v>712</v>
      </c>
      <c r="D476" s="226">
        <v>11416</v>
      </c>
      <c r="E476" s="226">
        <v>1720</v>
      </c>
      <c r="F476" s="227">
        <v>126</v>
      </c>
      <c r="G476" s="204"/>
      <c r="H476" s="830" t="s">
        <v>2940</v>
      </c>
      <c r="I476" s="524" t="s">
        <v>2181</v>
      </c>
      <c r="J476" s="1080" t="s">
        <v>712</v>
      </c>
      <c r="K476" s="1075">
        <v>169</v>
      </c>
      <c r="L476" s="559"/>
      <c r="M476" s="830" t="s">
        <v>2940</v>
      </c>
      <c r="N476" s="524" t="s">
        <v>2181</v>
      </c>
      <c r="O476" s="842" t="s">
        <v>3704</v>
      </c>
      <c r="P476" s="1075">
        <v>818</v>
      </c>
    </row>
    <row r="477" spans="1:16">
      <c r="A477" s="211">
        <v>467</v>
      </c>
      <c r="B477" s="241" t="s">
        <v>378</v>
      </c>
      <c r="C477" s="244" t="s">
        <v>713</v>
      </c>
      <c r="D477" s="223">
        <v>333423</v>
      </c>
      <c r="E477" s="223">
        <v>485580</v>
      </c>
      <c r="F477" s="224">
        <v>494154</v>
      </c>
      <c r="G477" s="204"/>
      <c r="H477" s="906" t="s">
        <v>4219</v>
      </c>
      <c r="I477" s="598" t="s">
        <v>1563</v>
      </c>
      <c r="J477" s="1074" t="s">
        <v>713</v>
      </c>
      <c r="K477" s="1075">
        <v>441544</v>
      </c>
      <c r="L477" s="559"/>
      <c r="M477" s="906" t="s">
        <v>4219</v>
      </c>
      <c r="N477" s="598" t="s">
        <v>1563</v>
      </c>
      <c r="O477" s="831" t="s">
        <v>713</v>
      </c>
      <c r="P477" s="1075">
        <v>535435</v>
      </c>
    </row>
    <row r="478" spans="1:16">
      <c r="A478" s="207">
        <v>468</v>
      </c>
      <c r="B478" s="240" t="s">
        <v>380</v>
      </c>
      <c r="C478" s="578" t="s">
        <v>838</v>
      </c>
      <c r="D478" s="220">
        <v>236167</v>
      </c>
      <c r="E478" s="220">
        <v>266729</v>
      </c>
      <c r="F478" s="221">
        <v>268119</v>
      </c>
      <c r="G478" s="204"/>
      <c r="H478" s="834" t="s">
        <v>1303</v>
      </c>
      <c r="I478" s="526" t="s">
        <v>1563</v>
      </c>
      <c r="J478" s="1076" t="s">
        <v>2945</v>
      </c>
      <c r="K478" s="1077">
        <v>664218</v>
      </c>
      <c r="L478" s="244"/>
      <c r="M478" s="834" t="s">
        <v>1303</v>
      </c>
      <c r="N478" s="526" t="s">
        <v>1563</v>
      </c>
      <c r="O478" s="835" t="s">
        <v>2945</v>
      </c>
      <c r="P478" s="1077">
        <v>725811</v>
      </c>
    </row>
    <row r="479" spans="1:16">
      <c r="A479" s="211">
        <v>469</v>
      </c>
      <c r="B479" s="241" t="s">
        <v>384</v>
      </c>
      <c r="C479" s="577" t="s">
        <v>839</v>
      </c>
      <c r="D479" s="223">
        <v>144357</v>
      </c>
      <c r="E479" s="223">
        <v>155734</v>
      </c>
      <c r="F479" s="224">
        <v>180464</v>
      </c>
      <c r="G479" s="204"/>
      <c r="H479" s="836" t="s">
        <v>1303</v>
      </c>
      <c r="I479" s="527" t="s">
        <v>1669</v>
      </c>
      <c r="J479" s="1078" t="s">
        <v>2951</v>
      </c>
      <c r="K479" s="1079">
        <v>668958</v>
      </c>
      <c r="L479" s="559"/>
      <c r="M479" s="836" t="s">
        <v>1303</v>
      </c>
      <c r="N479" s="527" t="s">
        <v>1669</v>
      </c>
      <c r="O479" s="837" t="s">
        <v>2951</v>
      </c>
      <c r="P479" s="1079">
        <v>720350</v>
      </c>
    </row>
    <row r="480" spans="1:16">
      <c r="A480" s="215">
        <v>470</v>
      </c>
      <c r="B480" s="242" t="s">
        <v>386</v>
      </c>
      <c r="C480" s="579" t="s">
        <v>840</v>
      </c>
      <c r="D480" s="226">
        <v>730368</v>
      </c>
      <c r="E480" s="226">
        <v>862965</v>
      </c>
      <c r="F480" s="227">
        <v>979167</v>
      </c>
      <c r="G480" s="204"/>
      <c r="H480" s="836" t="s">
        <v>1303</v>
      </c>
      <c r="I480" s="527" t="s">
        <v>1791</v>
      </c>
      <c r="J480" s="1078" t="s">
        <v>2952</v>
      </c>
      <c r="K480" s="1071">
        <v>146548</v>
      </c>
      <c r="L480" s="559"/>
      <c r="M480" s="836" t="s">
        <v>1303</v>
      </c>
      <c r="N480" s="527" t="s">
        <v>1791</v>
      </c>
      <c r="O480" s="837" t="s">
        <v>2952</v>
      </c>
      <c r="P480" s="1071">
        <v>168619</v>
      </c>
    </row>
    <row r="481" spans="1:16">
      <c r="A481" s="204"/>
      <c r="B481" s="203"/>
      <c r="C481" s="204"/>
      <c r="D481" s="205"/>
      <c r="E481" s="205"/>
      <c r="F481" s="205"/>
      <c r="G481" s="204"/>
      <c r="H481" s="836" t="s">
        <v>4220</v>
      </c>
      <c r="I481" s="527" t="s">
        <v>4221</v>
      </c>
      <c r="J481" s="1078" t="s">
        <v>4222</v>
      </c>
      <c r="K481" s="1079">
        <v>292270</v>
      </c>
      <c r="L481" s="559"/>
      <c r="M481" s="836" t="s">
        <v>4220</v>
      </c>
      <c r="N481" s="527" t="s">
        <v>4221</v>
      </c>
      <c r="O481" s="837" t="s">
        <v>4222</v>
      </c>
      <c r="P481" s="1079">
        <v>352262</v>
      </c>
    </row>
    <row r="482" spans="1:16">
      <c r="A482" s="204"/>
      <c r="B482" s="203"/>
      <c r="C482" s="204"/>
      <c r="D482" s="205"/>
      <c r="E482" s="205"/>
      <c r="F482" s="205"/>
      <c r="G482" s="204"/>
      <c r="H482" s="830" t="s">
        <v>1303</v>
      </c>
      <c r="I482" s="524" t="s">
        <v>2408</v>
      </c>
      <c r="J482" s="1074" t="s">
        <v>2957</v>
      </c>
      <c r="K482" s="1075">
        <v>90983</v>
      </c>
      <c r="L482" s="559"/>
      <c r="M482" s="830" t="s">
        <v>1303</v>
      </c>
      <c r="N482" s="524" t="s">
        <v>4341</v>
      </c>
      <c r="O482" s="831" t="s">
        <v>2957</v>
      </c>
      <c r="P482" s="1075">
        <v>52611</v>
      </c>
    </row>
    <row r="483" spans="1:16">
      <c r="A483" s="207">
        <v>471</v>
      </c>
      <c r="B483" s="240" t="s">
        <v>388</v>
      </c>
      <c r="C483" s="245" t="s">
        <v>841</v>
      </c>
      <c r="D483" s="220">
        <v>11729</v>
      </c>
      <c r="E483" s="220">
        <v>28505</v>
      </c>
      <c r="F483" s="221">
        <v>26414</v>
      </c>
      <c r="G483" s="204"/>
      <c r="H483" s="834" t="s">
        <v>1305</v>
      </c>
      <c r="I483" s="526" t="s">
        <v>1563</v>
      </c>
      <c r="J483" s="1076" t="s">
        <v>841</v>
      </c>
      <c r="K483" s="1086">
        <v>22110</v>
      </c>
      <c r="L483" s="559"/>
      <c r="M483" s="834" t="s">
        <v>1305</v>
      </c>
      <c r="N483" s="526" t="s">
        <v>1563</v>
      </c>
      <c r="O483" s="835" t="s">
        <v>841</v>
      </c>
      <c r="P483" s="1086">
        <v>26817</v>
      </c>
    </row>
    <row r="484" spans="1:16">
      <c r="A484" s="211">
        <v>472</v>
      </c>
      <c r="B484" s="241" t="s">
        <v>390</v>
      </c>
      <c r="C484" s="244" t="s">
        <v>842</v>
      </c>
      <c r="D484" s="223">
        <v>5486</v>
      </c>
      <c r="E484" s="223">
        <v>9714</v>
      </c>
      <c r="F484" s="224">
        <v>13402</v>
      </c>
      <c r="G484" s="204"/>
      <c r="H484" s="830" t="s">
        <v>1305</v>
      </c>
      <c r="I484" s="524" t="s">
        <v>1669</v>
      </c>
      <c r="J484" s="1080" t="s">
        <v>842</v>
      </c>
      <c r="K484" s="1075">
        <v>24312</v>
      </c>
      <c r="L484" s="559"/>
      <c r="M484" s="830" t="s">
        <v>1305</v>
      </c>
      <c r="N484" s="524" t="s">
        <v>1669</v>
      </c>
      <c r="O484" s="842" t="s">
        <v>3713</v>
      </c>
      <c r="P484" s="1075">
        <v>36649</v>
      </c>
    </row>
    <row r="485" spans="1:16">
      <c r="A485" s="207">
        <v>473</v>
      </c>
      <c r="B485" s="240" t="s">
        <v>392</v>
      </c>
      <c r="C485" s="245" t="s">
        <v>843</v>
      </c>
      <c r="D485" s="220">
        <v>23401</v>
      </c>
      <c r="E485" s="220">
        <v>34195</v>
      </c>
      <c r="F485" s="221">
        <v>33713</v>
      </c>
      <c r="G485" s="204"/>
      <c r="H485" s="834" t="s">
        <v>2961</v>
      </c>
      <c r="I485" s="526" t="s">
        <v>1563</v>
      </c>
      <c r="J485" s="1076" t="s">
        <v>4223</v>
      </c>
      <c r="K485" s="1077">
        <v>67705</v>
      </c>
      <c r="L485" s="559"/>
      <c r="M485" s="834" t="s">
        <v>2961</v>
      </c>
      <c r="N485" s="526" t="s">
        <v>1563</v>
      </c>
      <c r="O485" s="835" t="s">
        <v>4223</v>
      </c>
      <c r="P485" s="1077">
        <v>51024</v>
      </c>
    </row>
    <row r="486" spans="1:16">
      <c r="A486" s="211">
        <v>474</v>
      </c>
      <c r="B486" s="241" t="s">
        <v>395</v>
      </c>
      <c r="C486" s="244" t="s">
        <v>2056</v>
      </c>
      <c r="D486" s="223">
        <v>29493</v>
      </c>
      <c r="E486" s="223">
        <v>19920</v>
      </c>
      <c r="F486" s="224">
        <v>20132</v>
      </c>
      <c r="G486" s="204"/>
      <c r="H486" s="836" t="s">
        <v>2961</v>
      </c>
      <c r="I486" s="527" t="s">
        <v>4025</v>
      </c>
      <c r="J486" s="1078" t="s">
        <v>845</v>
      </c>
      <c r="K486" s="1079">
        <v>62532</v>
      </c>
      <c r="L486" s="559"/>
      <c r="M486" s="836" t="s">
        <v>2961</v>
      </c>
      <c r="N486" s="527" t="s">
        <v>4342</v>
      </c>
      <c r="O486" s="837" t="s">
        <v>845</v>
      </c>
      <c r="P486" s="1079">
        <v>45333</v>
      </c>
    </row>
    <row r="487" spans="1:16">
      <c r="A487" s="211">
        <v>475</v>
      </c>
      <c r="B487" s="241" t="s">
        <v>397</v>
      </c>
      <c r="C487" s="244" t="s">
        <v>845</v>
      </c>
      <c r="D487" s="223">
        <v>53561</v>
      </c>
      <c r="E487" s="223">
        <v>52738</v>
      </c>
      <c r="F487" s="224">
        <v>55738</v>
      </c>
      <c r="G487" s="204"/>
      <c r="H487" s="827" t="s">
        <v>2961</v>
      </c>
      <c r="I487" s="562" t="s">
        <v>4026</v>
      </c>
      <c r="J487" s="1078" t="s">
        <v>846</v>
      </c>
      <c r="K487" s="1079">
        <v>113921</v>
      </c>
      <c r="L487" s="559"/>
      <c r="M487" s="827" t="s">
        <v>2961</v>
      </c>
      <c r="N487" s="562" t="s">
        <v>4343</v>
      </c>
      <c r="O487" s="837" t="s">
        <v>846</v>
      </c>
      <c r="P487" s="1079">
        <v>124187</v>
      </c>
    </row>
    <row r="488" spans="1:16">
      <c r="A488" s="211">
        <v>476</v>
      </c>
      <c r="B488" s="241" t="s">
        <v>399</v>
      </c>
      <c r="C488" s="244" t="s">
        <v>2057</v>
      </c>
      <c r="D488" s="223">
        <v>106116</v>
      </c>
      <c r="E488" s="223">
        <v>107594</v>
      </c>
      <c r="F488" s="224">
        <v>135989</v>
      </c>
      <c r="G488" s="204"/>
      <c r="H488" s="841" t="s">
        <v>2961</v>
      </c>
      <c r="I488" s="529" t="s">
        <v>2710</v>
      </c>
      <c r="J488" s="1080" t="s">
        <v>2968</v>
      </c>
      <c r="K488" s="1075">
        <v>31492</v>
      </c>
      <c r="L488" s="559"/>
      <c r="M488" s="843" t="s">
        <v>2961</v>
      </c>
      <c r="N488" s="538" t="s">
        <v>4344</v>
      </c>
      <c r="O488" s="838" t="s">
        <v>4345</v>
      </c>
      <c r="P488" s="1071">
        <v>47583</v>
      </c>
    </row>
    <row r="489" spans="1:16">
      <c r="A489" s="215">
        <v>477</v>
      </c>
      <c r="B489" s="242" t="s">
        <v>2059</v>
      </c>
      <c r="C489" s="236" t="s">
        <v>2060</v>
      </c>
      <c r="D489" s="226">
        <v>0</v>
      </c>
      <c r="E489" s="226">
        <v>0</v>
      </c>
      <c r="F489" s="227">
        <v>10545</v>
      </c>
      <c r="G489" s="204"/>
      <c r="H489" s="1084"/>
      <c r="I489" s="1084"/>
      <c r="J489" s="1084"/>
      <c r="K489" s="1084"/>
      <c r="L489" s="559"/>
      <c r="M489" s="841" t="s">
        <v>2961</v>
      </c>
      <c r="N489" s="529" t="s">
        <v>4346</v>
      </c>
      <c r="O489" s="842" t="s">
        <v>3719</v>
      </c>
      <c r="P489" s="1087">
        <v>91207</v>
      </c>
    </row>
    <row r="490" spans="1:16">
      <c r="A490" s="211">
        <v>479</v>
      </c>
      <c r="B490" s="241" t="s">
        <v>405</v>
      </c>
      <c r="C490" s="244" t="s">
        <v>848</v>
      </c>
      <c r="D490" s="223">
        <v>0</v>
      </c>
      <c r="E490" s="223">
        <v>110881</v>
      </c>
      <c r="F490" s="224">
        <v>127409</v>
      </c>
      <c r="G490" s="204"/>
      <c r="H490" s="834" t="s">
        <v>2969</v>
      </c>
      <c r="I490" s="526" t="s">
        <v>2304</v>
      </c>
      <c r="J490" s="1076" t="s">
        <v>2970</v>
      </c>
      <c r="K490" s="1086">
        <v>143309</v>
      </c>
      <c r="L490" s="559"/>
      <c r="M490" s="834" t="s">
        <v>2969</v>
      </c>
      <c r="N490" s="526" t="s">
        <v>2304</v>
      </c>
      <c r="O490" s="835" t="s">
        <v>2970</v>
      </c>
      <c r="P490" s="1086">
        <v>148973</v>
      </c>
    </row>
    <row r="491" spans="1:16">
      <c r="A491" s="211">
        <v>478</v>
      </c>
      <c r="B491" s="241" t="s">
        <v>401</v>
      </c>
      <c r="C491" s="244" t="s">
        <v>847</v>
      </c>
      <c r="D491" s="223">
        <v>0</v>
      </c>
      <c r="E491" s="223">
        <v>55293</v>
      </c>
      <c r="F491" s="224">
        <v>139525</v>
      </c>
      <c r="G491" s="204"/>
      <c r="H491" s="829" t="s">
        <v>2969</v>
      </c>
      <c r="I491" s="523" t="s">
        <v>2453</v>
      </c>
      <c r="J491" s="1072" t="s">
        <v>2974</v>
      </c>
      <c r="K491" s="1071">
        <v>217492</v>
      </c>
      <c r="L491" s="559"/>
      <c r="M491" s="829" t="s">
        <v>2969</v>
      </c>
      <c r="N491" s="523" t="s">
        <v>4347</v>
      </c>
      <c r="O491" s="828" t="s">
        <v>2974</v>
      </c>
      <c r="P491" s="1071">
        <v>279368</v>
      </c>
    </row>
    <row r="492" spans="1:16">
      <c r="A492" s="207">
        <v>480</v>
      </c>
      <c r="B492" s="240" t="s">
        <v>407</v>
      </c>
      <c r="C492" s="245" t="s">
        <v>714</v>
      </c>
      <c r="D492" s="220">
        <v>36140</v>
      </c>
      <c r="E492" s="220">
        <v>34555</v>
      </c>
      <c r="F492" s="221">
        <v>34091</v>
      </c>
      <c r="G492" s="204"/>
      <c r="H492" s="834" t="s">
        <v>4224</v>
      </c>
      <c r="I492" s="526" t="s">
        <v>1563</v>
      </c>
      <c r="J492" s="1076" t="s">
        <v>714</v>
      </c>
      <c r="K492" s="1086">
        <v>37273</v>
      </c>
      <c r="L492" s="559"/>
      <c r="M492" s="834" t="s">
        <v>4348</v>
      </c>
      <c r="N492" s="526" t="s">
        <v>1563</v>
      </c>
      <c r="O492" s="835" t="s">
        <v>3724</v>
      </c>
      <c r="P492" s="1086">
        <v>36088</v>
      </c>
    </row>
    <row r="493" spans="1:16">
      <c r="A493" s="215">
        <v>481</v>
      </c>
      <c r="B493" s="242" t="s">
        <v>410</v>
      </c>
      <c r="C493" s="236" t="s">
        <v>715</v>
      </c>
      <c r="D493" s="226">
        <v>176714</v>
      </c>
      <c r="E493" s="226">
        <v>151207</v>
      </c>
      <c r="F493" s="227">
        <v>187702</v>
      </c>
      <c r="G493" s="204"/>
      <c r="H493" s="830" t="s">
        <v>4224</v>
      </c>
      <c r="I493" s="524" t="s">
        <v>1669</v>
      </c>
      <c r="J493" s="1080" t="s">
        <v>4225</v>
      </c>
      <c r="K493" s="1075">
        <v>179908</v>
      </c>
      <c r="L493" s="559"/>
      <c r="M493" s="830" t="s">
        <v>4224</v>
      </c>
      <c r="N493" s="524" t="s">
        <v>1669</v>
      </c>
      <c r="O493" s="842" t="s">
        <v>4225</v>
      </c>
      <c r="P493" s="1075">
        <v>142282</v>
      </c>
    </row>
    <row r="494" spans="1:16">
      <c r="A494" s="211">
        <v>484</v>
      </c>
      <c r="B494" s="241" t="s">
        <v>417</v>
      </c>
      <c r="C494" s="244" t="s">
        <v>852</v>
      </c>
      <c r="D494" s="223">
        <v>29954</v>
      </c>
      <c r="E494" s="223">
        <v>49352</v>
      </c>
      <c r="F494" s="224">
        <v>56256</v>
      </c>
      <c r="G494" s="204"/>
      <c r="H494" s="827" t="s">
        <v>2981</v>
      </c>
      <c r="I494" s="562" t="s">
        <v>1563</v>
      </c>
      <c r="J494" s="1070" t="s">
        <v>4226</v>
      </c>
      <c r="K494" s="1071">
        <v>90590</v>
      </c>
      <c r="L494" s="559"/>
      <c r="M494" s="827" t="s">
        <v>2981</v>
      </c>
      <c r="N494" s="562" t="s">
        <v>1563</v>
      </c>
      <c r="O494" s="563" t="s">
        <v>4349</v>
      </c>
      <c r="P494" s="1071">
        <v>17428</v>
      </c>
    </row>
    <row r="495" spans="1:16">
      <c r="A495" s="211">
        <v>485</v>
      </c>
      <c r="B495" s="241" t="s">
        <v>418</v>
      </c>
      <c r="C495" s="244" t="s">
        <v>718</v>
      </c>
      <c r="D495" s="223">
        <v>31231</v>
      </c>
      <c r="E495" s="223">
        <v>32616</v>
      </c>
      <c r="F495" s="224">
        <v>20315</v>
      </c>
      <c r="G495" s="204"/>
      <c r="H495" s="827" t="s">
        <v>2981</v>
      </c>
      <c r="I495" s="562" t="s">
        <v>1580</v>
      </c>
      <c r="J495" s="1070" t="s">
        <v>718</v>
      </c>
      <c r="K495" s="1071">
        <v>82087</v>
      </c>
      <c r="L495" s="559"/>
      <c r="M495" s="827" t="s">
        <v>2981</v>
      </c>
      <c r="N495" s="562" t="s">
        <v>1580</v>
      </c>
      <c r="O495" s="563" t="s">
        <v>718</v>
      </c>
      <c r="P495" s="1071">
        <v>82845</v>
      </c>
    </row>
    <row r="496" spans="1:16">
      <c r="A496" s="211">
        <v>486</v>
      </c>
      <c r="B496" s="241" t="s">
        <v>2061</v>
      </c>
      <c r="C496" s="244" t="s">
        <v>719</v>
      </c>
      <c r="D496" s="223">
        <v>33956</v>
      </c>
      <c r="E496" s="223">
        <v>45677</v>
      </c>
      <c r="F496" s="224">
        <v>23032</v>
      </c>
      <c r="G496" s="204"/>
      <c r="H496" s="827" t="s">
        <v>2981</v>
      </c>
      <c r="I496" s="562" t="s">
        <v>1585</v>
      </c>
      <c r="J496" s="1070" t="s">
        <v>719</v>
      </c>
      <c r="K496" s="1071">
        <v>12120</v>
      </c>
      <c r="L496" s="559"/>
      <c r="M496" s="827" t="s">
        <v>2981</v>
      </c>
      <c r="N496" s="562" t="s">
        <v>1585</v>
      </c>
      <c r="O496" s="563" t="s">
        <v>719</v>
      </c>
      <c r="P496" s="1071">
        <v>4235</v>
      </c>
    </row>
    <row r="497" spans="1:16">
      <c r="A497" s="211">
        <v>487</v>
      </c>
      <c r="B497" s="241" t="s">
        <v>2062</v>
      </c>
      <c r="C497" s="244" t="s">
        <v>720</v>
      </c>
      <c r="D497" s="223">
        <v>15564</v>
      </c>
      <c r="E497" s="223">
        <v>9319</v>
      </c>
      <c r="F497" s="224">
        <v>9242</v>
      </c>
      <c r="G497" s="204"/>
      <c r="H497" s="827" t="s">
        <v>2981</v>
      </c>
      <c r="I497" s="562" t="s">
        <v>1588</v>
      </c>
      <c r="J497" s="1070" t="s">
        <v>4227</v>
      </c>
      <c r="K497" s="1071">
        <v>21903</v>
      </c>
      <c r="L497" s="559"/>
      <c r="M497" s="827" t="s">
        <v>2981</v>
      </c>
      <c r="N497" s="562" t="s">
        <v>1588</v>
      </c>
      <c r="O497" s="563" t="s">
        <v>4350</v>
      </c>
      <c r="P497" s="1071">
        <v>2815</v>
      </c>
    </row>
    <row r="498" spans="1:16">
      <c r="A498" s="211">
        <v>488</v>
      </c>
      <c r="B498" s="241" t="s">
        <v>2063</v>
      </c>
      <c r="C498" s="244" t="s">
        <v>2064</v>
      </c>
      <c r="D498" s="223">
        <v>34842</v>
      </c>
      <c r="E498" s="223">
        <v>37117</v>
      </c>
      <c r="F498" s="224">
        <v>49431</v>
      </c>
      <c r="G498" s="204"/>
      <c r="H498" s="830" t="s">
        <v>2981</v>
      </c>
      <c r="I498" s="524" t="s">
        <v>1611</v>
      </c>
      <c r="J498" s="1074" t="s">
        <v>721</v>
      </c>
      <c r="K498" s="1075">
        <v>20122</v>
      </c>
      <c r="L498" s="559"/>
      <c r="M498" s="830" t="s">
        <v>2981</v>
      </c>
      <c r="N498" s="524" t="s">
        <v>1611</v>
      </c>
      <c r="O498" s="831" t="s">
        <v>721</v>
      </c>
      <c r="P498" s="1075">
        <v>85430</v>
      </c>
    </row>
    <row r="499" spans="1:16">
      <c r="A499" s="228">
        <v>489</v>
      </c>
      <c r="B499" s="243" t="s">
        <v>423</v>
      </c>
      <c r="C499" s="233" t="s">
        <v>722</v>
      </c>
      <c r="D499" s="231">
        <v>13692</v>
      </c>
      <c r="E499" s="231">
        <v>15659</v>
      </c>
      <c r="F499" s="232">
        <v>15633</v>
      </c>
      <c r="G499" s="204"/>
      <c r="H499" s="906" t="s">
        <v>2990</v>
      </c>
      <c r="I499" s="598" t="s">
        <v>1563</v>
      </c>
      <c r="J499" s="1072" t="s">
        <v>722</v>
      </c>
      <c r="K499" s="1071">
        <v>23803</v>
      </c>
      <c r="L499" s="559"/>
      <c r="M499" s="906" t="s">
        <v>2990</v>
      </c>
      <c r="N499" s="598" t="s">
        <v>1563</v>
      </c>
      <c r="O499" s="828" t="s">
        <v>722</v>
      </c>
      <c r="P499" s="1071">
        <v>29146</v>
      </c>
    </row>
    <row r="500" spans="1:16">
      <c r="A500" s="211">
        <v>482</v>
      </c>
      <c r="B500" s="241" t="s">
        <v>414</v>
      </c>
      <c r="C500" s="244" t="s">
        <v>716</v>
      </c>
      <c r="D500" s="223">
        <v>8645</v>
      </c>
      <c r="E500" s="223">
        <v>6419</v>
      </c>
      <c r="F500" s="224">
        <v>4742</v>
      </c>
      <c r="G500" s="204"/>
      <c r="H500" s="827" t="s">
        <v>2993</v>
      </c>
      <c r="I500" s="562" t="s">
        <v>1563</v>
      </c>
      <c r="J500" s="1070" t="s">
        <v>716</v>
      </c>
      <c r="K500" s="1071">
        <v>3733</v>
      </c>
      <c r="L500" s="559"/>
      <c r="M500" s="827" t="s">
        <v>2993</v>
      </c>
      <c r="N500" s="562" t="s">
        <v>1563</v>
      </c>
      <c r="O500" s="563" t="s">
        <v>716</v>
      </c>
      <c r="P500" s="1071">
        <v>5232</v>
      </c>
    </row>
    <row r="501" spans="1:16">
      <c r="A501" s="215">
        <v>483</v>
      </c>
      <c r="B501" s="242" t="s">
        <v>415</v>
      </c>
      <c r="C501" s="236" t="s">
        <v>717</v>
      </c>
      <c r="D501" s="226">
        <v>59267</v>
      </c>
      <c r="E501" s="226">
        <v>62025</v>
      </c>
      <c r="F501" s="227">
        <v>80405</v>
      </c>
      <c r="G501" s="204"/>
      <c r="H501" s="830" t="s">
        <v>2993</v>
      </c>
      <c r="I501" s="524" t="s">
        <v>1580</v>
      </c>
      <c r="J501" s="1074" t="s">
        <v>717</v>
      </c>
      <c r="K501" s="1075">
        <v>35817</v>
      </c>
      <c r="L501" s="559"/>
      <c r="M501" s="830" t="s">
        <v>2993</v>
      </c>
      <c r="N501" s="524" t="s">
        <v>1580</v>
      </c>
      <c r="O501" s="831" t="s">
        <v>717</v>
      </c>
      <c r="P501" s="1075">
        <v>42510</v>
      </c>
    </row>
    <row r="502" spans="1:16">
      <c r="A502" s="228">
        <v>490</v>
      </c>
      <c r="B502" s="243" t="s">
        <v>2066</v>
      </c>
      <c r="C502" s="233" t="s">
        <v>723</v>
      </c>
      <c r="D502" s="231">
        <v>246376</v>
      </c>
      <c r="E502" s="231">
        <v>254585</v>
      </c>
      <c r="F502" s="232">
        <v>192591</v>
      </c>
      <c r="G502" s="204"/>
      <c r="H502" s="906" t="s">
        <v>2997</v>
      </c>
      <c r="I502" s="598" t="s">
        <v>461</v>
      </c>
      <c r="J502" s="1081" t="s">
        <v>4228</v>
      </c>
      <c r="K502" s="1083">
        <v>121455</v>
      </c>
      <c r="L502" s="559"/>
      <c r="M502" s="906" t="s">
        <v>2997</v>
      </c>
      <c r="N502" s="598" t="s">
        <v>461</v>
      </c>
      <c r="O502" s="840" t="s">
        <v>4228</v>
      </c>
      <c r="P502" s="1083">
        <v>123713</v>
      </c>
    </row>
    <row r="503" spans="1:16">
      <c r="A503" s="228">
        <v>491</v>
      </c>
      <c r="B503" s="243" t="s">
        <v>425</v>
      </c>
      <c r="C503" s="233" t="s">
        <v>724</v>
      </c>
      <c r="D503" s="231">
        <v>657426</v>
      </c>
      <c r="E503" s="231">
        <v>218729</v>
      </c>
      <c r="F503" s="232">
        <v>179766</v>
      </c>
      <c r="G503" s="204"/>
      <c r="H503" s="906" t="s">
        <v>3003</v>
      </c>
      <c r="I503" s="598" t="s">
        <v>461</v>
      </c>
      <c r="J503" s="1081" t="s">
        <v>724</v>
      </c>
      <c r="K503" s="1083">
        <v>222372</v>
      </c>
      <c r="L503" s="559"/>
      <c r="M503" s="906" t="s">
        <v>3003</v>
      </c>
      <c r="N503" s="598" t="s">
        <v>461</v>
      </c>
      <c r="O503" s="840" t="s">
        <v>724</v>
      </c>
      <c r="P503" s="1083">
        <v>356772</v>
      </c>
    </row>
    <row r="504" spans="1:16">
      <c r="A504" s="211">
        <v>493</v>
      </c>
      <c r="B504" s="241" t="s">
        <v>432</v>
      </c>
      <c r="C504" s="244" t="s">
        <v>727</v>
      </c>
      <c r="D504" s="223">
        <v>68360</v>
      </c>
      <c r="E504" s="223">
        <v>76113</v>
      </c>
      <c r="F504" s="224">
        <v>75446</v>
      </c>
      <c r="G504" s="204"/>
      <c r="H504" s="836" t="s">
        <v>3005</v>
      </c>
      <c r="I504" s="527" t="s">
        <v>2304</v>
      </c>
      <c r="J504" s="1072" t="s">
        <v>727</v>
      </c>
      <c r="K504" s="1071">
        <v>47556</v>
      </c>
      <c r="L504" s="559"/>
      <c r="M504" s="836" t="s">
        <v>3005</v>
      </c>
      <c r="N504" s="527" t="s">
        <v>2304</v>
      </c>
      <c r="O504" s="828" t="s">
        <v>727</v>
      </c>
      <c r="P504" s="1071">
        <v>61820</v>
      </c>
    </row>
    <row r="505" spans="1:16">
      <c r="A505" s="211">
        <v>494</v>
      </c>
      <c r="B505" s="241" t="s">
        <v>434</v>
      </c>
      <c r="C505" s="244" t="s">
        <v>728</v>
      </c>
      <c r="D505" s="223">
        <v>146875</v>
      </c>
      <c r="E505" s="223">
        <v>134297</v>
      </c>
      <c r="F505" s="224">
        <v>105982</v>
      </c>
      <c r="G505" s="204"/>
      <c r="H505" s="836" t="s">
        <v>3005</v>
      </c>
      <c r="I505" s="527" t="s">
        <v>2453</v>
      </c>
      <c r="J505" s="1078" t="s">
        <v>728</v>
      </c>
      <c r="K505" s="1079">
        <v>69952</v>
      </c>
      <c r="L505" s="559"/>
      <c r="M505" s="836" t="s">
        <v>3005</v>
      </c>
      <c r="N505" s="527" t="s">
        <v>4351</v>
      </c>
      <c r="O505" s="837" t="s">
        <v>728</v>
      </c>
      <c r="P505" s="1079">
        <v>92174</v>
      </c>
    </row>
    <row r="506" spans="1:16">
      <c r="A506" s="211">
        <v>495</v>
      </c>
      <c r="B506" s="241" t="s">
        <v>436</v>
      </c>
      <c r="C506" s="244" t="s">
        <v>729</v>
      </c>
      <c r="D506" s="223">
        <v>24372</v>
      </c>
      <c r="E506" s="223">
        <v>27613</v>
      </c>
      <c r="F506" s="224">
        <v>82467</v>
      </c>
      <c r="G506" s="204"/>
      <c r="H506" s="836" t="s">
        <v>3005</v>
      </c>
      <c r="I506" s="533" t="s">
        <v>2389</v>
      </c>
      <c r="J506" s="1078" t="s">
        <v>729</v>
      </c>
      <c r="K506" s="1071">
        <v>151358</v>
      </c>
      <c r="L506" s="559"/>
      <c r="M506" s="836" t="s">
        <v>3005</v>
      </c>
      <c r="N506" s="533" t="s">
        <v>4352</v>
      </c>
      <c r="O506" s="837" t="s">
        <v>729</v>
      </c>
      <c r="P506" s="1071">
        <v>158848</v>
      </c>
    </row>
    <row r="507" spans="1:16">
      <c r="A507" s="211">
        <v>492</v>
      </c>
      <c r="B507" s="241" t="s">
        <v>429</v>
      </c>
      <c r="C507" s="244" t="s">
        <v>725</v>
      </c>
      <c r="D507" s="223">
        <v>79865</v>
      </c>
      <c r="E507" s="223">
        <v>162193</v>
      </c>
      <c r="F507" s="224">
        <v>131357</v>
      </c>
      <c r="G507" s="204"/>
      <c r="H507" s="829" t="s">
        <v>3005</v>
      </c>
      <c r="I507" s="523" t="s">
        <v>2710</v>
      </c>
      <c r="J507" s="1078" t="s">
        <v>725</v>
      </c>
      <c r="K507" s="1079">
        <v>219955</v>
      </c>
      <c r="L507" s="559"/>
      <c r="M507" s="829" t="s">
        <v>3005</v>
      </c>
      <c r="N507" s="523" t="s">
        <v>4353</v>
      </c>
      <c r="O507" s="837" t="s">
        <v>725</v>
      </c>
      <c r="P507" s="1079">
        <v>220246</v>
      </c>
    </row>
    <row r="508" spans="1:16">
      <c r="A508" s="236"/>
      <c r="B508" s="217"/>
      <c r="C508" s="236"/>
      <c r="D508" s="1230"/>
      <c r="E508" s="1230"/>
      <c r="F508" s="1230"/>
      <c r="G508" s="204"/>
      <c r="H508" s="836" t="s">
        <v>3005</v>
      </c>
      <c r="I508" s="533" t="s">
        <v>2408</v>
      </c>
      <c r="J508" s="1078" t="s">
        <v>3009</v>
      </c>
      <c r="K508" s="1079">
        <v>63395</v>
      </c>
      <c r="L508" s="559"/>
      <c r="M508" s="836" t="s">
        <v>3005</v>
      </c>
      <c r="N508" s="533" t="s">
        <v>4354</v>
      </c>
      <c r="O508" s="837" t="s">
        <v>3009</v>
      </c>
      <c r="P508" s="1079">
        <v>83500</v>
      </c>
    </row>
    <row r="509" spans="1:16">
      <c r="A509" s="211">
        <v>496</v>
      </c>
      <c r="B509" s="241" t="s">
        <v>438</v>
      </c>
      <c r="C509" s="244" t="s">
        <v>726</v>
      </c>
      <c r="D509" s="223">
        <v>428773</v>
      </c>
      <c r="E509" s="223">
        <v>460051</v>
      </c>
      <c r="F509" s="224">
        <v>408433</v>
      </c>
      <c r="G509" s="204"/>
      <c r="H509" s="830" t="s">
        <v>3005</v>
      </c>
      <c r="I509" s="524" t="s">
        <v>441</v>
      </c>
      <c r="J509" s="1080" t="s">
        <v>726</v>
      </c>
      <c r="K509" s="1075">
        <v>378997</v>
      </c>
      <c r="L509" s="559"/>
      <c r="M509" s="830" t="s">
        <v>3005</v>
      </c>
      <c r="N509" s="524" t="s">
        <v>441</v>
      </c>
      <c r="O509" s="842" t="s">
        <v>726</v>
      </c>
      <c r="P509" s="1075">
        <v>503795</v>
      </c>
    </row>
    <row r="510" spans="1:16">
      <c r="A510" s="228">
        <v>506</v>
      </c>
      <c r="B510" s="243" t="s">
        <v>460</v>
      </c>
      <c r="C510" s="233" t="s">
        <v>2070</v>
      </c>
      <c r="D510" s="231">
        <v>204370</v>
      </c>
      <c r="E510" s="231">
        <v>294963</v>
      </c>
      <c r="F510" s="232">
        <v>230337</v>
      </c>
      <c r="G510" s="204"/>
      <c r="H510" s="906" t="s">
        <v>3010</v>
      </c>
      <c r="I510" s="598" t="s">
        <v>1563</v>
      </c>
      <c r="J510" s="1081" t="s">
        <v>3011</v>
      </c>
      <c r="K510" s="1083">
        <v>187925</v>
      </c>
      <c r="L510" s="559"/>
      <c r="M510" s="906" t="s">
        <v>3010</v>
      </c>
      <c r="N510" s="598" t="s">
        <v>1563</v>
      </c>
      <c r="O510" s="840" t="s">
        <v>3011</v>
      </c>
      <c r="P510" s="1083">
        <v>230883</v>
      </c>
    </row>
    <row r="511" spans="1:16">
      <c r="A511" s="211">
        <v>503</v>
      </c>
      <c r="B511" s="241" t="s">
        <v>453</v>
      </c>
      <c r="C511" s="244" t="s">
        <v>733</v>
      </c>
      <c r="D511" s="223">
        <v>534957</v>
      </c>
      <c r="E511" s="223">
        <v>631228</v>
      </c>
      <c r="F511" s="224">
        <v>607857</v>
      </c>
      <c r="G511" s="204"/>
      <c r="H511" s="906" t="s">
        <v>3018</v>
      </c>
      <c r="I511" s="598" t="s">
        <v>1563</v>
      </c>
      <c r="J511" s="1081" t="s">
        <v>3017</v>
      </c>
      <c r="K511" s="1083">
        <v>1112247</v>
      </c>
      <c r="L511" s="559"/>
      <c r="M511" s="897" t="s">
        <v>3016</v>
      </c>
      <c r="N511" s="525" t="s">
        <v>1563</v>
      </c>
      <c r="O511" s="833" t="s">
        <v>3760</v>
      </c>
      <c r="P511" s="1077">
        <v>1097153</v>
      </c>
    </row>
    <row r="512" spans="1:16">
      <c r="A512" s="211">
        <v>504</v>
      </c>
      <c r="B512" s="241" t="s">
        <v>456</v>
      </c>
      <c r="C512" s="244" t="s">
        <v>734</v>
      </c>
      <c r="D512" s="223">
        <v>145873</v>
      </c>
      <c r="E512" s="223">
        <v>98205</v>
      </c>
      <c r="F512" s="224">
        <v>82080</v>
      </c>
      <c r="G512" s="204"/>
      <c r="H512" s="1084"/>
      <c r="I512" s="1084"/>
      <c r="J512" s="1084"/>
      <c r="K512" s="1084"/>
      <c r="L512" s="559"/>
      <c r="M512" s="841" t="s">
        <v>3016</v>
      </c>
      <c r="N512" s="529" t="s">
        <v>4355</v>
      </c>
      <c r="O512" s="842" t="s">
        <v>3763</v>
      </c>
      <c r="P512" s="1087">
        <v>127101</v>
      </c>
    </row>
    <row r="513" spans="1:16">
      <c r="A513" s="211">
        <v>505</v>
      </c>
      <c r="B513" s="241" t="s">
        <v>458</v>
      </c>
      <c r="C513" s="244" t="s">
        <v>735</v>
      </c>
      <c r="D513" s="223">
        <v>205163</v>
      </c>
      <c r="E513" s="223">
        <v>241238</v>
      </c>
      <c r="F513" s="224">
        <v>204746</v>
      </c>
      <c r="G513" s="204"/>
      <c r="H513" s="1084"/>
      <c r="I513" s="1084"/>
      <c r="J513" s="1084"/>
      <c r="K513" s="1084"/>
      <c r="L513" s="559"/>
      <c r="M513" s="561"/>
      <c r="N513" s="562"/>
      <c r="O513" s="563"/>
      <c r="P513" s="564"/>
    </row>
    <row r="514" spans="1:16">
      <c r="A514" s="207">
        <v>507</v>
      </c>
      <c r="B514" s="240" t="s">
        <v>2073</v>
      </c>
      <c r="C514" s="244" t="s">
        <v>2074</v>
      </c>
      <c r="D514" s="223">
        <v>63682</v>
      </c>
      <c r="E514" s="223">
        <v>90513</v>
      </c>
      <c r="F514" s="224">
        <v>90307</v>
      </c>
      <c r="G514" s="204"/>
      <c r="H514" s="834" t="s">
        <v>3020</v>
      </c>
      <c r="I514" s="526" t="s">
        <v>1563</v>
      </c>
      <c r="J514" s="1076" t="s">
        <v>3021</v>
      </c>
      <c r="K514" s="1077">
        <v>58710</v>
      </c>
      <c r="L514" s="559"/>
      <c r="M514" s="834" t="s">
        <v>3020</v>
      </c>
      <c r="N514" s="526" t="s">
        <v>1563</v>
      </c>
      <c r="O514" s="835" t="s">
        <v>4356</v>
      </c>
      <c r="P514" s="1077">
        <v>57813</v>
      </c>
    </row>
    <row r="515" spans="1:16">
      <c r="A515" s="211">
        <v>508</v>
      </c>
      <c r="B515" s="241" t="s">
        <v>2077</v>
      </c>
      <c r="C515" s="244" t="s">
        <v>737</v>
      </c>
      <c r="D515" s="223">
        <v>30977</v>
      </c>
      <c r="E515" s="223">
        <v>33190</v>
      </c>
      <c r="F515" s="224">
        <v>33115</v>
      </c>
      <c r="G515" s="204"/>
      <c r="H515" s="836" t="s">
        <v>3020</v>
      </c>
      <c r="I515" s="527" t="s">
        <v>1669</v>
      </c>
      <c r="J515" s="1078" t="s">
        <v>737</v>
      </c>
      <c r="K515" s="1079">
        <v>28521</v>
      </c>
      <c r="L515" s="559"/>
      <c r="M515" s="836" t="s">
        <v>3020</v>
      </c>
      <c r="N515" s="527" t="s">
        <v>1669</v>
      </c>
      <c r="O515" s="837" t="s">
        <v>737</v>
      </c>
      <c r="P515" s="1079">
        <v>20323</v>
      </c>
    </row>
    <row r="516" spans="1:16">
      <c r="A516" s="211">
        <v>509</v>
      </c>
      <c r="B516" s="241" t="s">
        <v>2079</v>
      </c>
      <c r="C516" s="244" t="s">
        <v>738</v>
      </c>
      <c r="D516" s="223">
        <v>67683</v>
      </c>
      <c r="E516" s="223">
        <v>96198</v>
      </c>
      <c r="F516" s="224">
        <v>95980</v>
      </c>
      <c r="G516" s="204"/>
      <c r="H516" s="836" t="s">
        <v>3020</v>
      </c>
      <c r="I516" s="527" t="s">
        <v>1791</v>
      </c>
      <c r="J516" s="1078" t="s">
        <v>738</v>
      </c>
      <c r="K516" s="1071">
        <v>96678</v>
      </c>
      <c r="L516" s="559"/>
      <c r="M516" s="836" t="s">
        <v>3020</v>
      </c>
      <c r="N516" s="527" t="s">
        <v>1791</v>
      </c>
      <c r="O516" s="837" t="s">
        <v>738</v>
      </c>
      <c r="P516" s="1071">
        <v>89004</v>
      </c>
    </row>
    <row r="517" spans="1:16">
      <c r="A517" s="211">
        <v>510</v>
      </c>
      <c r="B517" s="241" t="s">
        <v>2081</v>
      </c>
      <c r="C517" s="244" t="s">
        <v>739</v>
      </c>
      <c r="D517" s="223">
        <v>15818</v>
      </c>
      <c r="E517" s="223">
        <v>24440</v>
      </c>
      <c r="F517" s="224">
        <v>24384</v>
      </c>
      <c r="G517" s="204"/>
      <c r="H517" s="836" t="s">
        <v>3020</v>
      </c>
      <c r="I517" s="527" t="s">
        <v>1898</v>
      </c>
      <c r="J517" s="1078" t="s">
        <v>739</v>
      </c>
      <c r="K517" s="1079">
        <v>24701</v>
      </c>
      <c r="L517" s="565"/>
      <c r="M517" s="836" t="s">
        <v>3020</v>
      </c>
      <c r="N517" s="527" t="s">
        <v>1898</v>
      </c>
      <c r="O517" s="837" t="s">
        <v>739</v>
      </c>
      <c r="P517" s="1079">
        <v>16287</v>
      </c>
    </row>
    <row r="518" spans="1:16">
      <c r="A518" s="211">
        <v>511</v>
      </c>
      <c r="B518" s="241" t="s">
        <v>2083</v>
      </c>
      <c r="C518" s="244" t="s">
        <v>2084</v>
      </c>
      <c r="D518" s="223">
        <v>15188</v>
      </c>
      <c r="E518" s="223">
        <v>21587</v>
      </c>
      <c r="F518" s="224">
        <v>21538</v>
      </c>
      <c r="G518" s="204"/>
      <c r="H518" s="843" t="s">
        <v>3020</v>
      </c>
      <c r="I518" s="538" t="s">
        <v>2454</v>
      </c>
      <c r="J518" s="1080" t="s">
        <v>3025</v>
      </c>
      <c r="K518" s="1075">
        <v>19964</v>
      </c>
      <c r="L518" s="244"/>
      <c r="M518" s="843" t="s">
        <v>3020</v>
      </c>
      <c r="N518" s="538" t="s">
        <v>4357</v>
      </c>
      <c r="O518" s="842" t="s">
        <v>3025</v>
      </c>
      <c r="P518" s="1075">
        <v>28592</v>
      </c>
    </row>
    <row r="519" spans="1:16">
      <c r="A519" s="207">
        <v>497</v>
      </c>
      <c r="B519" s="240" t="s">
        <v>440</v>
      </c>
      <c r="C519" s="245" t="s">
        <v>730</v>
      </c>
      <c r="D519" s="220">
        <v>2660</v>
      </c>
      <c r="E519" s="220">
        <v>2314</v>
      </c>
      <c r="F519" s="221">
        <v>5869</v>
      </c>
      <c r="G519" s="204"/>
      <c r="H519" s="834" t="s">
        <v>3026</v>
      </c>
      <c r="I519" s="526" t="s">
        <v>1563</v>
      </c>
      <c r="J519" s="1076" t="s">
        <v>730</v>
      </c>
      <c r="K519" s="1077">
        <v>4964</v>
      </c>
      <c r="L519" s="244"/>
      <c r="M519" s="834" t="s">
        <v>3026</v>
      </c>
      <c r="N519" s="526" t="s">
        <v>1563</v>
      </c>
      <c r="O519" s="835" t="s">
        <v>730</v>
      </c>
      <c r="P519" s="1077">
        <v>7387</v>
      </c>
    </row>
    <row r="520" spans="1:16">
      <c r="A520" s="211">
        <v>498</v>
      </c>
      <c r="B520" s="241" t="s">
        <v>443</v>
      </c>
      <c r="C520" s="244" t="s">
        <v>2068</v>
      </c>
      <c r="D520" s="223">
        <v>9768</v>
      </c>
      <c r="E520" s="223">
        <v>13563</v>
      </c>
      <c r="F520" s="224">
        <v>23279</v>
      </c>
      <c r="G520" s="204"/>
      <c r="H520" s="836" t="s">
        <v>3026</v>
      </c>
      <c r="I520" s="527" t="s">
        <v>1669</v>
      </c>
      <c r="J520" s="1078" t="s">
        <v>3030</v>
      </c>
      <c r="K520" s="1079">
        <v>26514</v>
      </c>
      <c r="L520" s="244"/>
      <c r="M520" s="836" t="s">
        <v>3026</v>
      </c>
      <c r="N520" s="527" t="s">
        <v>1669</v>
      </c>
      <c r="O520" s="837" t="s">
        <v>3030</v>
      </c>
      <c r="P520" s="1079">
        <v>61314</v>
      </c>
    </row>
    <row r="521" spans="1:16">
      <c r="A521" s="211">
        <v>499</v>
      </c>
      <c r="B521" s="241" t="s">
        <v>445</v>
      </c>
      <c r="C521" s="244" t="s">
        <v>760</v>
      </c>
      <c r="D521" s="223">
        <v>184265</v>
      </c>
      <c r="E521" s="223">
        <v>155977</v>
      </c>
      <c r="F521" s="224">
        <v>167414</v>
      </c>
      <c r="G521" s="204"/>
      <c r="H521" s="836" t="s">
        <v>3026</v>
      </c>
      <c r="I521" s="527" t="s">
        <v>2389</v>
      </c>
      <c r="J521" s="1078" t="s">
        <v>761</v>
      </c>
      <c r="K521" s="1071">
        <v>67795</v>
      </c>
      <c r="L521" s="244"/>
      <c r="M521" s="836" t="s">
        <v>3026</v>
      </c>
      <c r="N521" s="527" t="s">
        <v>4358</v>
      </c>
      <c r="O521" s="837" t="s">
        <v>761</v>
      </c>
      <c r="P521" s="1071">
        <v>60573</v>
      </c>
    </row>
    <row r="522" spans="1:16">
      <c r="A522" s="211">
        <v>500</v>
      </c>
      <c r="B522" s="241" t="s">
        <v>447</v>
      </c>
      <c r="C522" s="244" t="s">
        <v>761</v>
      </c>
      <c r="D522" s="223">
        <v>175954</v>
      </c>
      <c r="E522" s="223">
        <v>201477</v>
      </c>
      <c r="F522" s="224">
        <v>147819</v>
      </c>
      <c r="G522" s="204"/>
      <c r="H522" s="836" t="s">
        <v>3026</v>
      </c>
      <c r="I522" s="527" t="s">
        <v>2710</v>
      </c>
      <c r="J522" s="1078" t="s">
        <v>731</v>
      </c>
      <c r="K522" s="1079">
        <v>148031</v>
      </c>
      <c r="L522" s="244"/>
      <c r="M522" s="836" t="s">
        <v>3026</v>
      </c>
      <c r="N522" s="527" t="s">
        <v>2710</v>
      </c>
      <c r="O522" s="837" t="s">
        <v>731</v>
      </c>
      <c r="P522" s="1079">
        <v>142976</v>
      </c>
    </row>
    <row r="523" spans="1:16">
      <c r="A523" s="211">
        <v>501</v>
      </c>
      <c r="B523" s="241" t="s">
        <v>449</v>
      </c>
      <c r="C523" s="244" t="s">
        <v>2069</v>
      </c>
      <c r="D523" s="223">
        <v>171696</v>
      </c>
      <c r="E523" s="223">
        <v>130323</v>
      </c>
      <c r="F523" s="224">
        <v>115020</v>
      </c>
      <c r="G523" s="204"/>
      <c r="H523" s="836" t="s">
        <v>3026</v>
      </c>
      <c r="I523" s="527" t="s">
        <v>2408</v>
      </c>
      <c r="J523" s="1078" t="s">
        <v>760</v>
      </c>
      <c r="K523" s="1079">
        <v>122532</v>
      </c>
      <c r="L523" s="244"/>
      <c r="M523" s="836" t="s">
        <v>3026</v>
      </c>
      <c r="N523" s="527" t="s">
        <v>4359</v>
      </c>
      <c r="O523" s="837" t="s">
        <v>760</v>
      </c>
      <c r="P523" s="1079">
        <v>111376</v>
      </c>
    </row>
    <row r="524" spans="1:16">
      <c r="A524" s="215">
        <v>502</v>
      </c>
      <c r="B524" s="242" t="s">
        <v>451</v>
      </c>
      <c r="C524" s="236" t="s">
        <v>732</v>
      </c>
      <c r="D524" s="226">
        <v>38760</v>
      </c>
      <c r="E524" s="226">
        <v>41039</v>
      </c>
      <c r="F524" s="227">
        <v>12247</v>
      </c>
      <c r="G524" s="204"/>
      <c r="H524" s="830" t="s">
        <v>3026</v>
      </c>
      <c r="I524" s="524" t="s">
        <v>441</v>
      </c>
      <c r="J524" s="1080" t="s">
        <v>732</v>
      </c>
      <c r="K524" s="1075">
        <v>23622</v>
      </c>
      <c r="L524" s="244"/>
      <c r="M524" s="830" t="s">
        <v>3026</v>
      </c>
      <c r="N524" s="524" t="s">
        <v>441</v>
      </c>
      <c r="O524" s="842" t="s">
        <v>732</v>
      </c>
      <c r="P524" s="1075">
        <v>19786</v>
      </c>
    </row>
    <row r="525" spans="1:16">
      <c r="A525" s="207">
        <v>512</v>
      </c>
      <c r="B525" s="240" t="s">
        <v>463</v>
      </c>
      <c r="C525" s="245" t="s">
        <v>740</v>
      </c>
      <c r="D525" s="220">
        <v>27772</v>
      </c>
      <c r="E525" s="220">
        <v>40597</v>
      </c>
      <c r="F525" s="221">
        <v>11677</v>
      </c>
      <c r="G525" s="204"/>
      <c r="H525" s="834" t="s">
        <v>3031</v>
      </c>
      <c r="I525" s="526" t="s">
        <v>2304</v>
      </c>
      <c r="J525" s="1076" t="s">
        <v>740</v>
      </c>
      <c r="K525" s="1077">
        <v>12988</v>
      </c>
      <c r="L525" s="244"/>
      <c r="M525" s="834" t="s">
        <v>3031</v>
      </c>
      <c r="N525" s="526" t="s">
        <v>4360</v>
      </c>
      <c r="O525" s="835" t="s">
        <v>740</v>
      </c>
      <c r="P525" s="1077">
        <v>12776</v>
      </c>
    </row>
    <row r="526" spans="1:16">
      <c r="A526" s="211">
        <v>513</v>
      </c>
      <c r="B526" s="241" t="s">
        <v>466</v>
      </c>
      <c r="C526" s="244" t="s">
        <v>2291</v>
      </c>
      <c r="D526" s="223">
        <v>64285</v>
      </c>
      <c r="E526" s="223">
        <v>76602</v>
      </c>
      <c r="F526" s="224">
        <v>86292</v>
      </c>
      <c r="G526" s="204"/>
      <c r="H526" s="836" t="s">
        <v>3031</v>
      </c>
      <c r="I526" s="527" t="s">
        <v>2453</v>
      </c>
      <c r="J526" s="1078" t="s">
        <v>741</v>
      </c>
      <c r="K526" s="1079">
        <v>138430</v>
      </c>
      <c r="L526" s="244"/>
      <c r="M526" s="836" t="s">
        <v>3031</v>
      </c>
      <c r="N526" s="527" t="s">
        <v>2453</v>
      </c>
      <c r="O526" s="837" t="s">
        <v>741</v>
      </c>
      <c r="P526" s="1079">
        <v>91313</v>
      </c>
    </row>
    <row r="527" spans="1:16">
      <c r="A527" s="211">
        <v>514</v>
      </c>
      <c r="B527" s="241" t="s">
        <v>468</v>
      </c>
      <c r="C527" s="244" t="s">
        <v>742</v>
      </c>
      <c r="D527" s="223">
        <v>8464</v>
      </c>
      <c r="E527" s="223">
        <v>7876</v>
      </c>
      <c r="F527" s="224">
        <v>49603</v>
      </c>
      <c r="G527" s="204"/>
      <c r="H527" s="836" t="s">
        <v>3031</v>
      </c>
      <c r="I527" s="527" t="s">
        <v>2389</v>
      </c>
      <c r="J527" s="1078" t="s">
        <v>3034</v>
      </c>
      <c r="K527" s="1071">
        <v>135031</v>
      </c>
      <c r="L527" s="244"/>
      <c r="M527" s="836" t="s">
        <v>3031</v>
      </c>
      <c r="N527" s="527" t="s">
        <v>4361</v>
      </c>
      <c r="O527" s="837" t="s">
        <v>3034</v>
      </c>
      <c r="P527" s="1071">
        <v>117365</v>
      </c>
    </row>
    <row r="528" spans="1:16">
      <c r="A528" s="211">
        <v>515</v>
      </c>
      <c r="B528" s="241" t="s">
        <v>470</v>
      </c>
      <c r="C528" s="244" t="s">
        <v>2085</v>
      </c>
      <c r="D528" s="223">
        <v>83525</v>
      </c>
      <c r="E528" s="223">
        <v>222587</v>
      </c>
      <c r="F528" s="224">
        <v>172205</v>
      </c>
      <c r="G528" s="204"/>
      <c r="H528" s="836" t="s">
        <v>3031</v>
      </c>
      <c r="I528" s="527" t="s">
        <v>2710</v>
      </c>
      <c r="J528" s="1078" t="s">
        <v>4229</v>
      </c>
      <c r="K528" s="1079">
        <v>6607</v>
      </c>
      <c r="L528" s="244"/>
      <c r="M528" s="836" t="s">
        <v>3031</v>
      </c>
      <c r="N528" s="527" t="s">
        <v>2710</v>
      </c>
      <c r="O528" s="837" t="s">
        <v>4229</v>
      </c>
      <c r="P528" s="1079">
        <v>8947</v>
      </c>
    </row>
    <row r="529" spans="1:16">
      <c r="A529" s="211">
        <v>516</v>
      </c>
      <c r="B529" s="241" t="s">
        <v>472</v>
      </c>
      <c r="C529" s="244" t="s">
        <v>736</v>
      </c>
      <c r="D529" s="223">
        <v>18194</v>
      </c>
      <c r="E529" s="223">
        <v>22580</v>
      </c>
      <c r="F529" s="224">
        <v>98120</v>
      </c>
      <c r="G529" s="204"/>
      <c r="H529" s="830" t="s">
        <v>3031</v>
      </c>
      <c r="I529" s="524" t="s">
        <v>441</v>
      </c>
      <c r="J529" s="1080" t="s">
        <v>736</v>
      </c>
      <c r="K529" s="1075">
        <v>26754</v>
      </c>
      <c r="L529" s="244"/>
      <c r="M529" s="830" t="s">
        <v>3031</v>
      </c>
      <c r="N529" s="524" t="s">
        <v>441</v>
      </c>
      <c r="O529" s="842" t="s">
        <v>736</v>
      </c>
      <c r="P529" s="1075">
        <v>67340</v>
      </c>
    </row>
    <row r="530" spans="1:16">
      <c r="A530" s="228">
        <v>517</v>
      </c>
      <c r="B530" s="243" t="s">
        <v>474</v>
      </c>
      <c r="C530" s="233" t="s">
        <v>743</v>
      </c>
      <c r="D530" s="234">
        <v>62172</v>
      </c>
      <c r="E530" s="234">
        <v>57263</v>
      </c>
      <c r="F530" s="235">
        <v>52753</v>
      </c>
      <c r="G530" s="204"/>
      <c r="H530" s="906" t="s">
        <v>4230</v>
      </c>
      <c r="I530" s="598" t="s">
        <v>3038</v>
      </c>
      <c r="J530" s="1074" t="s">
        <v>743</v>
      </c>
      <c r="K530" s="1075">
        <v>49933</v>
      </c>
      <c r="L530" s="244"/>
      <c r="M530" s="906" t="s">
        <v>4362</v>
      </c>
      <c r="N530" s="598" t="s">
        <v>3038</v>
      </c>
      <c r="O530" s="831" t="s">
        <v>743</v>
      </c>
      <c r="P530" s="1075">
        <v>53866</v>
      </c>
    </row>
    <row r="531" spans="1:16">
      <c r="A531" s="228">
        <v>518</v>
      </c>
      <c r="B531" s="243" t="s">
        <v>478</v>
      </c>
      <c r="C531" s="233" t="s">
        <v>744</v>
      </c>
      <c r="D531" s="234">
        <v>203060</v>
      </c>
      <c r="E531" s="234">
        <v>149600</v>
      </c>
      <c r="F531" s="235">
        <v>134562</v>
      </c>
      <c r="G531" s="204"/>
      <c r="H531" s="906" t="s">
        <v>4231</v>
      </c>
      <c r="I531" s="598" t="s">
        <v>3045</v>
      </c>
      <c r="J531" s="1081" t="s">
        <v>3046</v>
      </c>
      <c r="K531" s="1083">
        <v>187389</v>
      </c>
      <c r="L531" s="244"/>
      <c r="M531" s="906" t="s">
        <v>4363</v>
      </c>
      <c r="N531" s="598" t="s">
        <v>3045</v>
      </c>
      <c r="O531" s="840" t="s">
        <v>4364</v>
      </c>
      <c r="P531" s="1083">
        <v>188430</v>
      </c>
    </row>
    <row r="532" spans="1:16">
      <c r="A532" s="215"/>
      <c r="B532" s="242" t="s">
        <v>482</v>
      </c>
      <c r="C532" s="236" t="s">
        <v>1363</v>
      </c>
      <c r="D532" s="237">
        <v>37954955.069221012</v>
      </c>
      <c r="E532" s="237">
        <v>37432605</v>
      </c>
      <c r="F532" s="238">
        <v>36365164.299999997</v>
      </c>
      <c r="G532" s="204"/>
      <c r="H532" s="906" t="s">
        <v>4232</v>
      </c>
      <c r="I532" s="598" t="s">
        <v>3045</v>
      </c>
      <c r="J532" s="1081" t="s">
        <v>1363</v>
      </c>
      <c r="K532" s="1232">
        <v>35814438</v>
      </c>
      <c r="L532" s="204"/>
      <c r="M532" s="830" t="s">
        <v>4365</v>
      </c>
      <c r="N532" s="524" t="s">
        <v>3045</v>
      </c>
      <c r="O532" s="831" t="s">
        <v>1363</v>
      </c>
      <c r="P532" s="1090">
        <v>38942725</v>
      </c>
    </row>
    <row r="533" spans="1:16">
      <c r="A533" s="204" t="s">
        <v>2119</v>
      </c>
      <c r="B533" s="203"/>
      <c r="C533" s="204"/>
      <c r="D533" s="205"/>
      <c r="E533" s="205"/>
      <c r="F533" s="205"/>
      <c r="G533" s="204"/>
      <c r="H533" s="204"/>
      <c r="I533" s="244"/>
      <c r="J533" s="1238" t="s">
        <v>5203</v>
      </c>
      <c r="K533" s="1238"/>
      <c r="L533" s="244"/>
      <c r="M533" s="1239" t="s">
        <v>5204</v>
      </c>
      <c r="N533" s="1239"/>
      <c r="O533" s="1239"/>
      <c r="P533" s="204"/>
    </row>
    <row r="534" spans="1:16">
      <c r="A534" s="204"/>
      <c r="B534" s="203"/>
      <c r="C534" s="204"/>
      <c r="D534" s="205">
        <f>SUM(D5:D531)</f>
        <v>37954955.069221012</v>
      </c>
      <c r="E534" s="205">
        <f>SUM(E5:E531)</f>
        <v>37432605</v>
      </c>
      <c r="F534" s="205">
        <f>SUM(F5:F531)</f>
        <v>36365164.299999997</v>
      </c>
      <c r="G534" s="204"/>
      <c r="H534" s="204"/>
      <c r="I534" s="204"/>
      <c r="J534" s="204"/>
      <c r="K534" s="205">
        <f>SUM(K5:K531)</f>
        <v>35814438</v>
      </c>
      <c r="L534" s="204"/>
      <c r="M534" s="204"/>
      <c r="N534" s="204"/>
      <c r="O534" s="204"/>
      <c r="P534" s="205">
        <f>SUM(P5:P531)</f>
        <v>38942725</v>
      </c>
    </row>
    <row r="535" spans="1:16">
      <c r="A535" s="204"/>
      <c r="B535" s="203"/>
      <c r="C535" s="204"/>
      <c r="D535" s="205"/>
      <c r="E535" s="205"/>
      <c r="F535" s="205"/>
      <c r="G535" s="204"/>
      <c r="H535" s="204"/>
      <c r="I535" s="204"/>
      <c r="J535" s="204"/>
      <c r="K535" s="204"/>
      <c r="L535" s="204"/>
      <c r="M535" s="204"/>
      <c r="N535" s="204"/>
      <c r="O535" s="204"/>
      <c r="P535" s="204"/>
    </row>
    <row r="536" spans="1:16">
      <c r="A536" s="204"/>
      <c r="B536" s="203"/>
      <c r="C536" s="204"/>
      <c r="D536" s="205"/>
      <c r="E536" s="205"/>
      <c r="F536" s="205"/>
      <c r="G536" s="204"/>
      <c r="H536" s="204"/>
      <c r="I536" s="204"/>
      <c r="J536" s="204"/>
      <c r="K536" s="204"/>
      <c r="L536" s="204"/>
      <c r="M536" s="204"/>
      <c r="N536" s="204"/>
      <c r="O536" s="204"/>
      <c r="P536" s="204"/>
    </row>
    <row r="537" spans="1:16">
      <c r="A537" s="204"/>
      <c r="B537" s="203"/>
      <c r="C537" s="204"/>
      <c r="D537" s="205"/>
      <c r="E537" s="205"/>
      <c r="F537" s="205"/>
      <c r="G537" s="204"/>
      <c r="H537" s="204"/>
      <c r="I537" s="204"/>
      <c r="J537" s="204"/>
      <c r="K537" s="204"/>
      <c r="L537" s="204"/>
      <c r="M537" s="204"/>
      <c r="N537" s="204"/>
      <c r="O537" s="204"/>
      <c r="P537" s="204"/>
    </row>
    <row r="538" spans="1:16">
      <c r="A538" s="204"/>
      <c r="B538" s="203"/>
      <c r="C538" s="204"/>
      <c r="D538" s="205"/>
      <c r="E538" s="205"/>
      <c r="F538" s="205"/>
      <c r="G538" s="204"/>
      <c r="H538" s="204"/>
      <c r="I538" s="204"/>
      <c r="J538" s="204"/>
      <c r="K538" s="204"/>
      <c r="L538" s="204"/>
      <c r="M538" s="204"/>
      <c r="N538" s="204"/>
      <c r="O538" s="204"/>
      <c r="P538" s="204"/>
    </row>
    <row r="539" spans="1:16">
      <c r="A539" s="204"/>
      <c r="B539" s="203"/>
      <c r="C539" s="204"/>
      <c r="D539" s="205"/>
      <c r="E539" s="205"/>
      <c r="F539" s="205"/>
      <c r="G539" s="204"/>
      <c r="H539" s="204"/>
      <c r="I539" s="204"/>
      <c r="J539" s="204"/>
      <c r="K539" s="204"/>
      <c r="L539" s="204"/>
      <c r="M539" s="204"/>
      <c r="N539" s="204"/>
      <c r="O539" s="204"/>
      <c r="P539" s="204"/>
    </row>
    <row r="540" spans="1:16">
      <c r="A540" s="204"/>
      <c r="B540" s="204"/>
      <c r="C540" s="204"/>
      <c r="D540" s="204"/>
      <c r="E540" s="204"/>
      <c r="F540" s="204"/>
      <c r="G540" s="204"/>
      <c r="H540" s="204"/>
      <c r="I540" s="204"/>
      <c r="J540" s="204"/>
      <c r="K540" s="204"/>
      <c r="L540" s="204"/>
      <c r="M540" s="204"/>
      <c r="N540" s="204"/>
      <c r="O540" s="204"/>
      <c r="P540" s="204"/>
    </row>
    <row r="541" spans="1:16">
      <c r="A541" s="204"/>
      <c r="B541" s="203"/>
      <c r="C541" s="204"/>
      <c r="D541" s="205"/>
      <c r="E541" s="205"/>
      <c r="F541" s="205"/>
      <c r="G541" s="204"/>
      <c r="H541" s="204"/>
      <c r="I541" s="204"/>
      <c r="J541" s="204"/>
      <c r="K541" s="204"/>
      <c r="L541" s="204"/>
      <c r="M541" s="204"/>
      <c r="N541" s="204"/>
      <c r="O541" s="204"/>
      <c r="P541" s="204"/>
    </row>
    <row r="542" spans="1:16">
      <c r="A542" s="204"/>
      <c r="B542" s="203"/>
      <c r="C542" s="204"/>
      <c r="D542" s="205"/>
      <c r="E542" s="205"/>
      <c r="F542" s="205"/>
      <c r="G542" s="204"/>
      <c r="H542" s="204"/>
      <c r="I542" s="204"/>
      <c r="J542" s="204"/>
      <c r="K542" s="204"/>
      <c r="L542" s="204"/>
      <c r="M542" s="204"/>
      <c r="N542" s="204"/>
      <c r="O542" s="204"/>
      <c r="P542" s="204"/>
    </row>
    <row r="543" spans="1:16">
      <c r="A543" s="204"/>
      <c r="B543" s="203"/>
      <c r="C543" s="204"/>
      <c r="D543" s="205"/>
      <c r="E543" s="205"/>
      <c r="F543" s="205"/>
      <c r="G543" s="204"/>
      <c r="H543" s="204"/>
      <c r="I543" s="204"/>
      <c r="J543" s="204"/>
      <c r="K543" s="204"/>
      <c r="L543" s="204"/>
      <c r="M543" s="204"/>
      <c r="N543" s="204"/>
      <c r="O543" s="204"/>
      <c r="P543" s="204"/>
    </row>
    <row r="544" spans="1:16">
      <c r="A544" s="204"/>
      <c r="B544" s="203"/>
      <c r="C544" s="204"/>
      <c r="D544" s="205"/>
      <c r="E544" s="205"/>
      <c r="F544" s="205"/>
      <c r="G544" s="204"/>
      <c r="H544" s="204"/>
      <c r="I544" s="204"/>
      <c r="J544" s="204"/>
      <c r="K544" s="204"/>
      <c r="L544" s="204"/>
      <c r="M544" s="204"/>
      <c r="N544" s="204"/>
      <c r="O544" s="204"/>
      <c r="P544" s="204"/>
    </row>
    <row r="545" spans="1:16">
      <c r="A545" s="204"/>
      <c r="B545" s="204"/>
      <c r="C545" s="204"/>
      <c r="D545" s="204"/>
      <c r="E545" s="204"/>
      <c r="F545" s="204"/>
      <c r="G545" s="204"/>
      <c r="H545" s="204"/>
      <c r="I545" s="204"/>
      <c r="J545" s="204"/>
      <c r="K545" s="204"/>
      <c r="L545" s="204"/>
      <c r="M545" s="204"/>
      <c r="N545" s="204"/>
      <c r="O545" s="204"/>
      <c r="P545" s="204"/>
    </row>
    <row r="546" spans="1:16">
      <c r="A546" s="204"/>
      <c r="B546" s="204"/>
      <c r="C546" s="204"/>
      <c r="D546" s="204"/>
      <c r="E546" s="204"/>
      <c r="F546" s="204"/>
      <c r="G546" s="204"/>
      <c r="H546" s="204"/>
      <c r="I546" s="204"/>
      <c r="J546" s="204"/>
      <c r="K546" s="204"/>
      <c r="L546" s="204"/>
      <c r="M546" s="204"/>
      <c r="N546" s="204"/>
      <c r="O546" s="204"/>
      <c r="P546" s="204"/>
    </row>
    <row r="547" spans="1:16">
      <c r="A547" s="204"/>
      <c r="B547" s="204"/>
      <c r="C547" s="204"/>
      <c r="D547" s="204"/>
      <c r="E547" s="204"/>
      <c r="F547" s="204"/>
      <c r="G547" s="204"/>
      <c r="H547" s="204"/>
      <c r="I547" s="204"/>
      <c r="J547" s="204"/>
      <c r="K547" s="204"/>
      <c r="L547" s="204"/>
      <c r="M547" s="204"/>
      <c r="N547" s="204"/>
      <c r="O547" s="204"/>
      <c r="P547" s="204"/>
    </row>
    <row r="548" spans="1:16">
      <c r="A548" s="204"/>
      <c r="B548" s="203"/>
      <c r="C548" s="204"/>
      <c r="D548" s="205"/>
      <c r="E548" s="205"/>
      <c r="F548" s="205"/>
      <c r="G548" s="204"/>
      <c r="H548" s="204"/>
      <c r="I548" s="204"/>
      <c r="J548" s="204"/>
      <c r="K548" s="204"/>
      <c r="L548" s="204"/>
      <c r="M548" s="204"/>
      <c r="N548" s="204"/>
      <c r="O548" s="204"/>
      <c r="P548" s="204"/>
    </row>
    <row r="549" spans="1:16">
      <c r="A549" s="204"/>
      <c r="B549" s="203"/>
      <c r="C549" s="204"/>
      <c r="D549" s="205"/>
      <c r="E549" s="205"/>
      <c r="F549" s="205"/>
      <c r="G549" s="204"/>
      <c r="H549" s="204"/>
      <c r="I549" s="204"/>
      <c r="J549" s="204"/>
      <c r="K549" s="204"/>
      <c r="L549" s="204"/>
      <c r="M549" s="204"/>
      <c r="N549" s="204"/>
      <c r="O549" s="204"/>
      <c r="P549" s="204"/>
    </row>
    <row r="550" spans="1:16">
      <c r="A550" s="204"/>
      <c r="B550" s="203"/>
      <c r="C550" s="204"/>
      <c r="D550" s="205"/>
      <c r="E550" s="205"/>
      <c r="F550" s="205"/>
      <c r="G550" s="204"/>
      <c r="H550" s="204"/>
      <c r="I550" s="204"/>
      <c r="J550" s="204"/>
      <c r="K550" s="204"/>
      <c r="L550" s="204"/>
      <c r="M550" s="204"/>
      <c r="N550" s="204"/>
      <c r="O550" s="204"/>
      <c r="P550" s="204"/>
    </row>
    <row r="551" spans="1:16">
      <c r="A551" s="204"/>
      <c r="B551" s="203"/>
      <c r="C551" s="204"/>
      <c r="D551" s="205"/>
      <c r="E551" s="205"/>
      <c r="F551" s="205"/>
      <c r="G551" s="204"/>
      <c r="H551" s="204"/>
      <c r="I551" s="204"/>
      <c r="J551" s="204"/>
      <c r="K551" s="204"/>
      <c r="L551" s="204"/>
      <c r="M551" s="204"/>
      <c r="N551" s="204"/>
      <c r="O551" s="204"/>
      <c r="P551" s="204"/>
    </row>
    <row r="552" spans="1:16">
      <c r="A552" s="204"/>
      <c r="B552" s="203"/>
      <c r="C552" s="204"/>
      <c r="D552" s="205"/>
      <c r="E552" s="205"/>
      <c r="F552" s="205"/>
      <c r="G552" s="204"/>
      <c r="H552" s="204"/>
      <c r="I552" s="204"/>
      <c r="J552" s="204"/>
      <c r="K552" s="204"/>
      <c r="L552" s="204"/>
      <c r="M552" s="204"/>
      <c r="N552" s="204"/>
      <c r="O552" s="204"/>
      <c r="P552" s="204"/>
    </row>
    <row r="553" spans="1:16">
      <c r="A553" s="204"/>
      <c r="B553" s="203"/>
      <c r="C553" s="204"/>
      <c r="D553" s="205"/>
      <c r="E553" s="205"/>
      <c r="F553" s="205"/>
      <c r="G553" s="204"/>
      <c r="H553" s="204"/>
      <c r="I553" s="204"/>
      <c r="J553" s="204"/>
      <c r="K553" s="204"/>
      <c r="L553" s="204"/>
      <c r="M553" s="204"/>
      <c r="N553" s="204"/>
      <c r="O553" s="204"/>
      <c r="P553" s="204"/>
    </row>
    <row r="554" spans="1:16">
      <c r="A554" s="204"/>
      <c r="B554" s="203"/>
      <c r="C554" s="204"/>
      <c r="D554" s="205"/>
      <c r="E554" s="205"/>
      <c r="F554" s="205"/>
      <c r="G554" s="204"/>
      <c r="H554" s="204"/>
      <c r="I554" s="204"/>
      <c r="J554" s="204"/>
      <c r="K554" s="204"/>
      <c r="L554" s="204"/>
      <c r="M554" s="204"/>
      <c r="N554" s="204"/>
      <c r="O554" s="204"/>
      <c r="P554" s="204"/>
    </row>
    <row r="555" spans="1:16">
      <c r="A555" s="204"/>
      <c r="B555" s="203"/>
      <c r="C555" s="204"/>
      <c r="D555" s="205"/>
      <c r="E555" s="205"/>
      <c r="F555" s="205"/>
      <c r="G555" s="204"/>
      <c r="H555" s="204"/>
      <c r="I555" s="204"/>
      <c r="J555" s="204"/>
      <c r="K555" s="204"/>
      <c r="L555" s="204"/>
      <c r="M555" s="204"/>
      <c r="N555" s="204"/>
      <c r="O555" s="204"/>
      <c r="P555" s="204"/>
    </row>
    <row r="556" spans="1:16">
      <c r="A556" s="204"/>
      <c r="B556" s="203"/>
      <c r="C556" s="204"/>
      <c r="D556" s="205"/>
      <c r="E556" s="205"/>
      <c r="F556" s="205"/>
      <c r="G556" s="204"/>
      <c r="H556" s="204"/>
      <c r="I556" s="204"/>
      <c r="J556" s="204"/>
      <c r="K556" s="204"/>
      <c r="L556" s="204"/>
      <c r="M556" s="204"/>
      <c r="N556" s="204"/>
      <c r="O556" s="204"/>
      <c r="P556" s="204"/>
    </row>
    <row r="557" spans="1:16">
      <c r="A557" s="204"/>
      <c r="B557" s="203"/>
      <c r="C557" s="204"/>
      <c r="D557" s="205"/>
      <c r="E557" s="205"/>
      <c r="F557" s="205"/>
      <c r="G557" s="204"/>
      <c r="H557" s="204"/>
      <c r="I557" s="204"/>
      <c r="J557" s="204"/>
      <c r="K557" s="204"/>
      <c r="L557" s="204"/>
      <c r="M557" s="204"/>
      <c r="N557" s="204"/>
      <c r="O557" s="204"/>
      <c r="P557" s="204"/>
    </row>
    <row r="558" spans="1:16">
      <c r="A558" s="204"/>
      <c r="B558" s="203"/>
      <c r="C558" s="204"/>
      <c r="D558" s="205"/>
      <c r="E558" s="205"/>
      <c r="F558" s="205"/>
      <c r="G558" s="204"/>
      <c r="H558" s="204"/>
      <c r="I558" s="204"/>
      <c r="J558" s="204"/>
      <c r="K558" s="204"/>
      <c r="L558" s="204"/>
      <c r="M558" s="204"/>
      <c r="N558" s="204"/>
      <c r="O558" s="204"/>
      <c r="P558" s="204"/>
    </row>
    <row r="559" spans="1:16">
      <c r="A559" s="204"/>
      <c r="B559" s="203"/>
      <c r="C559" s="204"/>
      <c r="D559" s="205"/>
      <c r="E559" s="205"/>
      <c r="F559" s="205"/>
      <c r="G559" s="204"/>
      <c r="H559" s="204"/>
      <c r="I559" s="204"/>
      <c r="J559" s="204"/>
      <c r="K559" s="204"/>
      <c r="L559" s="204"/>
      <c r="M559" s="204"/>
      <c r="N559" s="204"/>
      <c r="O559" s="204"/>
      <c r="P559" s="204"/>
    </row>
    <row r="560" spans="1:16">
      <c r="A560" s="204"/>
      <c r="B560" s="203"/>
      <c r="C560" s="204"/>
      <c r="D560" s="205"/>
      <c r="E560" s="205"/>
      <c r="F560" s="205"/>
      <c r="G560" s="204"/>
      <c r="H560" s="204"/>
      <c r="I560" s="204"/>
      <c r="J560" s="204"/>
      <c r="K560" s="204"/>
      <c r="L560" s="204"/>
      <c r="M560" s="204"/>
      <c r="N560" s="204"/>
      <c r="O560" s="204"/>
      <c r="P560" s="204"/>
    </row>
    <row r="561" spans="1:16">
      <c r="A561" s="204"/>
      <c r="B561" s="203"/>
      <c r="C561" s="204"/>
      <c r="D561" s="205"/>
      <c r="E561" s="205"/>
      <c r="F561" s="205"/>
      <c r="G561" s="204"/>
      <c r="H561" s="204"/>
      <c r="I561" s="204"/>
      <c r="J561" s="204"/>
      <c r="K561" s="204"/>
      <c r="L561" s="204"/>
      <c r="M561" s="204"/>
      <c r="N561" s="204"/>
      <c r="O561" s="204"/>
      <c r="P561" s="204"/>
    </row>
    <row r="562" spans="1:16">
      <c r="A562" s="204"/>
      <c r="B562" s="203"/>
      <c r="C562" s="204"/>
      <c r="D562" s="205"/>
      <c r="E562" s="205"/>
      <c r="F562" s="205"/>
      <c r="G562" s="204"/>
      <c r="H562" s="204"/>
      <c r="I562" s="204"/>
      <c r="J562" s="204"/>
      <c r="K562" s="204"/>
      <c r="L562" s="204"/>
      <c r="M562" s="204"/>
      <c r="N562" s="204"/>
      <c r="O562" s="204"/>
      <c r="P562" s="204"/>
    </row>
    <row r="563" spans="1:16">
      <c r="A563" s="204"/>
      <c r="B563" s="203"/>
      <c r="C563" s="204"/>
      <c r="D563" s="205"/>
      <c r="E563" s="205"/>
      <c r="F563" s="205"/>
      <c r="G563" s="204"/>
      <c r="H563" s="204"/>
      <c r="I563" s="204"/>
      <c r="J563" s="204"/>
      <c r="K563" s="204"/>
      <c r="L563" s="204"/>
      <c r="M563" s="204"/>
      <c r="N563" s="204"/>
      <c r="O563" s="204"/>
      <c r="P563" s="204"/>
    </row>
  </sheetData>
  <mergeCells count="4">
    <mergeCell ref="M4:N4"/>
    <mergeCell ref="H4:I4"/>
    <mergeCell ref="J533:K533"/>
    <mergeCell ref="M533:O533"/>
  </mergeCells>
  <phoneticPr fontId="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11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" defaultRowHeight="13"/>
  <cols>
    <col min="1" max="1" width="5.6328125" style="520" customWidth="1"/>
    <col min="2" max="2" width="33.36328125" style="520" customWidth="1"/>
    <col min="3" max="3" width="13.08984375" style="520" customWidth="1"/>
    <col min="4" max="4" width="9" style="520"/>
    <col min="5" max="5" width="4" style="520" customWidth="1"/>
    <col min="6" max="6" width="24" style="520" customWidth="1"/>
    <col min="7" max="7" width="13.08984375" style="520" customWidth="1"/>
    <col min="8" max="8" width="10.6328125" style="1131" customWidth="1"/>
    <col min="9" max="9" width="12.36328125" style="520" customWidth="1"/>
    <col min="10" max="10" width="10.6328125" style="520" customWidth="1"/>
    <col min="11" max="16384" width="9" style="520"/>
  </cols>
  <sheetData>
    <row r="1" spans="1:13">
      <c r="A1" s="1121" t="s">
        <v>5167</v>
      </c>
      <c r="B1" s="1122"/>
      <c r="C1" s="550" t="s">
        <v>4370</v>
      </c>
      <c r="D1" s="1104"/>
      <c r="E1" s="1104"/>
      <c r="F1" s="1104"/>
      <c r="G1" s="1104"/>
      <c r="I1" s="1104"/>
      <c r="J1" s="1104"/>
      <c r="K1" s="1104"/>
      <c r="L1" s="1104"/>
      <c r="M1" s="1104"/>
    </row>
    <row r="2" spans="1:13">
      <c r="A2" s="1105"/>
      <c r="B2" s="1123"/>
      <c r="C2" s="1106"/>
      <c r="D2" s="1104"/>
      <c r="E2" s="1163" t="s">
        <v>5173</v>
      </c>
      <c r="F2" s="1104"/>
      <c r="G2" s="550" t="s">
        <v>4370</v>
      </c>
      <c r="I2" s="1104"/>
      <c r="J2" s="1104"/>
      <c r="K2" s="1104"/>
      <c r="L2" s="1104"/>
      <c r="M2" s="1104"/>
    </row>
    <row r="3" spans="1:13">
      <c r="A3" s="1107"/>
      <c r="B3" s="1124" t="s">
        <v>5131</v>
      </c>
      <c r="C3" s="1108" t="s">
        <v>5132</v>
      </c>
      <c r="D3" s="1104"/>
      <c r="E3" s="810"/>
      <c r="F3" s="811"/>
      <c r="G3" s="1139" t="s">
        <v>4368</v>
      </c>
      <c r="I3" s="1138" t="s">
        <v>5174</v>
      </c>
      <c r="J3" s="1104"/>
      <c r="K3" s="1104"/>
      <c r="L3" s="1104"/>
      <c r="M3" s="1104"/>
    </row>
    <row r="4" spans="1:13">
      <c r="A4" s="1109"/>
      <c r="B4" s="1125"/>
      <c r="C4" s="1110"/>
      <c r="D4" s="1104"/>
      <c r="E4" s="1233" t="s">
        <v>4369</v>
      </c>
      <c r="F4" s="1234"/>
      <c r="G4" s="1141" t="s">
        <v>5168</v>
      </c>
      <c r="I4" s="1140" t="s">
        <v>5175</v>
      </c>
      <c r="J4" s="1104"/>
      <c r="K4" s="1104"/>
      <c r="L4" s="1104"/>
      <c r="M4" s="1104"/>
    </row>
    <row r="5" spans="1:13">
      <c r="A5" s="1106" t="s">
        <v>1372</v>
      </c>
      <c r="B5" s="1126" t="s">
        <v>1373</v>
      </c>
      <c r="C5" s="1111">
        <v>145095</v>
      </c>
      <c r="D5" s="1104"/>
      <c r="E5" s="1097" t="s">
        <v>4376</v>
      </c>
      <c r="F5" s="813" t="s">
        <v>4377</v>
      </c>
      <c r="G5" s="1147">
        <f>SUM(C5:C7)</f>
        <v>244956</v>
      </c>
      <c r="I5" s="1159">
        <f>'1統合大39部門'!D4</f>
        <v>233481</v>
      </c>
      <c r="J5" s="1104"/>
      <c r="K5" s="1104"/>
      <c r="L5" s="1104"/>
      <c r="M5" s="1104"/>
    </row>
    <row r="6" spans="1:13">
      <c r="A6" s="1112" t="s">
        <v>1424</v>
      </c>
      <c r="B6" s="1127" t="s">
        <v>5133</v>
      </c>
      <c r="C6" s="1113">
        <v>84721</v>
      </c>
      <c r="D6" s="1104"/>
      <c r="E6" s="1097" t="s">
        <v>4378</v>
      </c>
      <c r="F6" s="813" t="s">
        <v>4379</v>
      </c>
      <c r="G6" s="1147">
        <f>C8</f>
        <v>23494</v>
      </c>
      <c r="I6" s="1158">
        <f>'1統合大39部門'!D5</f>
        <v>29909</v>
      </c>
      <c r="J6" s="1104"/>
      <c r="K6" s="1104"/>
      <c r="L6" s="1104"/>
      <c r="M6" s="1104"/>
    </row>
    <row r="7" spans="1:13">
      <c r="A7" s="1112" t="s">
        <v>1441</v>
      </c>
      <c r="B7" s="1127" t="s">
        <v>1101</v>
      </c>
      <c r="C7" s="1113">
        <v>15140</v>
      </c>
      <c r="D7" s="1104"/>
      <c r="E7" s="1097" t="s">
        <v>4380</v>
      </c>
      <c r="F7" s="813" t="s">
        <v>4381</v>
      </c>
      <c r="G7" s="1147">
        <f>C9</f>
        <v>68015</v>
      </c>
      <c r="I7" s="1158">
        <f>'1統合大39部門'!D6</f>
        <v>56468</v>
      </c>
      <c r="J7" s="1104"/>
      <c r="K7" s="1104"/>
      <c r="L7" s="1104"/>
      <c r="M7" s="1104"/>
    </row>
    <row r="8" spans="1:13">
      <c r="A8" s="1112" t="s">
        <v>1446</v>
      </c>
      <c r="B8" s="1127" t="s">
        <v>1447</v>
      </c>
      <c r="C8" s="1113">
        <v>23494</v>
      </c>
      <c r="D8" s="1104"/>
      <c r="E8" s="1097" t="s">
        <v>4382</v>
      </c>
      <c r="F8" s="813" t="s">
        <v>4383</v>
      </c>
      <c r="G8" s="1147">
        <f>SUM(C10:C13)</f>
        <v>32099</v>
      </c>
      <c r="I8" s="1160">
        <f>'1統合大39部門'!D7</f>
        <v>64238</v>
      </c>
      <c r="J8" s="1104"/>
      <c r="K8" s="1104"/>
      <c r="L8" s="1104"/>
      <c r="M8" s="1104"/>
    </row>
    <row r="9" spans="1:13">
      <c r="A9" s="1114" t="s">
        <v>1454</v>
      </c>
      <c r="B9" s="1128" t="s">
        <v>1455</v>
      </c>
      <c r="C9" s="1113">
        <v>68015</v>
      </c>
      <c r="D9" s="1104"/>
      <c r="E9" s="1098" t="s">
        <v>4384</v>
      </c>
      <c r="F9" s="815" t="s">
        <v>4385</v>
      </c>
      <c r="G9" s="1148">
        <f>SUM(C14:C17)</f>
        <v>2298733</v>
      </c>
      <c r="I9" s="1158">
        <f>'1統合大39部門'!D8</f>
        <v>2003201</v>
      </c>
      <c r="J9" s="1104"/>
      <c r="K9" s="1104"/>
      <c r="L9" s="1104"/>
      <c r="M9" s="1104"/>
    </row>
    <row r="10" spans="1:13">
      <c r="A10" s="1106" t="s">
        <v>1470</v>
      </c>
      <c r="B10" s="1126" t="s">
        <v>1112</v>
      </c>
      <c r="C10" s="1111">
        <v>0</v>
      </c>
      <c r="D10" s="1104"/>
      <c r="E10" s="1097" t="s">
        <v>4386</v>
      </c>
      <c r="F10" s="813" t="s">
        <v>4387</v>
      </c>
      <c r="G10" s="1147">
        <f>SUM(C18:C19)</f>
        <v>438498</v>
      </c>
      <c r="I10" s="1158">
        <f>'1統合大39部門'!D9</f>
        <v>320297</v>
      </c>
      <c r="J10" s="1104"/>
      <c r="K10" s="1104"/>
      <c r="L10" s="1104"/>
      <c r="M10" s="1104"/>
    </row>
    <row r="11" spans="1:13">
      <c r="A11" s="1112" t="s">
        <v>1475</v>
      </c>
      <c r="B11" s="1127" t="s">
        <v>1476</v>
      </c>
      <c r="C11" s="1113">
        <v>32099</v>
      </c>
      <c r="D11" s="1104"/>
      <c r="E11" s="1097" t="s">
        <v>4388</v>
      </c>
      <c r="F11" s="813" t="s">
        <v>1625</v>
      </c>
      <c r="G11" s="1147">
        <f>SUM(C20:C23)</f>
        <v>701102</v>
      </c>
      <c r="I11" s="1158">
        <f>'1統合大39部門'!D10</f>
        <v>694719</v>
      </c>
      <c r="J11" s="1104"/>
      <c r="K11" s="1104"/>
      <c r="L11" s="1104"/>
      <c r="M11" s="1104"/>
    </row>
    <row r="12" spans="1:13">
      <c r="A12" s="1112" t="s">
        <v>1487</v>
      </c>
      <c r="B12" s="1127" t="s">
        <v>5134</v>
      </c>
      <c r="C12" s="1113">
        <v>0</v>
      </c>
      <c r="D12" s="1104"/>
      <c r="E12" s="1097" t="s">
        <v>4389</v>
      </c>
      <c r="F12" s="813" t="s">
        <v>4390</v>
      </c>
      <c r="G12" s="1147">
        <f>SUM(C25:C30)</f>
        <v>1221133</v>
      </c>
      <c r="I12" s="1158">
        <f>'1統合大39部門'!D11</f>
        <v>1301153</v>
      </c>
      <c r="J12" s="1104"/>
      <c r="K12" s="1104"/>
      <c r="L12" s="1104"/>
      <c r="M12" s="1104"/>
    </row>
    <row r="13" spans="1:13">
      <c r="A13" s="1112" t="s">
        <v>1488</v>
      </c>
      <c r="B13" s="1127" t="s">
        <v>5135</v>
      </c>
      <c r="C13" s="1113">
        <v>0</v>
      </c>
      <c r="D13" s="1104"/>
      <c r="E13" s="1097" t="s">
        <v>4391</v>
      </c>
      <c r="F13" s="813" t="s">
        <v>4392</v>
      </c>
      <c r="G13" s="1147">
        <f>SUM(C31:C32)</f>
        <v>426573</v>
      </c>
      <c r="I13" s="1158">
        <f>'1統合大39部門'!D12</f>
        <v>296242</v>
      </c>
      <c r="J13" s="1104"/>
      <c r="K13" s="1104"/>
      <c r="L13" s="1104"/>
      <c r="M13" s="1104"/>
    </row>
    <row r="14" spans="1:13">
      <c r="A14" s="1106" t="s">
        <v>1490</v>
      </c>
      <c r="B14" s="1165" t="s">
        <v>1491</v>
      </c>
      <c r="C14" s="1111">
        <v>1507825</v>
      </c>
      <c r="D14" s="1104"/>
      <c r="E14" s="1097" t="s">
        <v>2155</v>
      </c>
      <c r="F14" s="813" t="s">
        <v>4393</v>
      </c>
      <c r="G14" s="1147">
        <f>SUM(C33:C34)</f>
        <v>680327</v>
      </c>
      <c r="I14" s="1158">
        <f>'1統合大39部門'!D13</f>
        <v>557918</v>
      </c>
      <c r="J14" s="1104"/>
      <c r="K14" s="1104"/>
      <c r="L14" s="1104"/>
      <c r="M14" s="1104"/>
    </row>
    <row r="15" spans="1:13">
      <c r="A15" s="1112" t="s">
        <v>1563</v>
      </c>
      <c r="B15" s="1164" t="s">
        <v>1564</v>
      </c>
      <c r="C15" s="1113">
        <v>714001</v>
      </c>
      <c r="D15" s="1104"/>
      <c r="E15" s="1097" t="s">
        <v>2156</v>
      </c>
      <c r="F15" s="813" t="s">
        <v>4394</v>
      </c>
      <c r="G15" s="1147">
        <f>SUM(C36:C39)</f>
        <v>425801</v>
      </c>
      <c r="I15" s="1158">
        <f>'1統合大39部門'!D14</f>
        <v>394338</v>
      </c>
      <c r="J15" s="1104"/>
      <c r="K15" s="1104"/>
      <c r="L15" s="1104"/>
      <c r="M15" s="1104"/>
    </row>
    <row r="16" spans="1:13">
      <c r="A16" s="1112" t="s">
        <v>1580</v>
      </c>
      <c r="B16" s="1164" t="s">
        <v>5136</v>
      </c>
      <c r="C16" s="1113">
        <v>76907</v>
      </c>
      <c r="E16" s="1097" t="s">
        <v>2160</v>
      </c>
      <c r="F16" s="813" t="s">
        <v>4395</v>
      </c>
      <c r="G16" s="1147">
        <f>SUM(C40:C42)</f>
        <v>2916961</v>
      </c>
      <c r="I16" s="1158">
        <f>'1統合大39部門'!D15</f>
        <v>1955260</v>
      </c>
    </row>
    <row r="17" spans="1:10">
      <c r="A17" s="1112" t="s">
        <v>1585</v>
      </c>
      <c r="B17" s="1164" t="s">
        <v>939</v>
      </c>
      <c r="C17" s="1113">
        <v>0</v>
      </c>
      <c r="E17" s="1097" t="s">
        <v>2161</v>
      </c>
      <c r="F17" s="813" t="s">
        <v>4396</v>
      </c>
      <c r="G17" s="1147">
        <f>SUM(C43:C44)</f>
        <v>316517</v>
      </c>
      <c r="I17" s="1158">
        <f>'1統合大39部門'!D16</f>
        <v>291826</v>
      </c>
    </row>
    <row r="18" spans="1:10">
      <c r="A18" s="1112" t="s">
        <v>1588</v>
      </c>
      <c r="B18" s="1164" t="s">
        <v>1589</v>
      </c>
      <c r="C18" s="1113">
        <v>280537</v>
      </c>
      <c r="E18" s="1097" t="s">
        <v>2164</v>
      </c>
      <c r="F18" s="813" t="s">
        <v>4397</v>
      </c>
      <c r="G18" s="1147">
        <f>SUM(C45:C46)</f>
        <v>939300</v>
      </c>
      <c r="I18" s="1158">
        <f>'1統合大39部門'!D17</f>
        <v>822943</v>
      </c>
    </row>
    <row r="19" spans="1:10">
      <c r="A19" s="1114" t="s">
        <v>1611</v>
      </c>
      <c r="B19" s="1166" t="s">
        <v>5137</v>
      </c>
      <c r="C19" s="1115">
        <v>157961</v>
      </c>
      <c r="E19" s="1097" t="s">
        <v>2167</v>
      </c>
      <c r="F19" s="813" t="s">
        <v>4398</v>
      </c>
      <c r="G19" s="1147">
        <f>C47</f>
        <v>1112434</v>
      </c>
      <c r="I19" s="1158">
        <f>'1統合大39部門'!D18</f>
        <v>1150000.0692210137</v>
      </c>
    </row>
    <row r="20" spans="1:10">
      <c r="A20" s="1112" t="s">
        <v>1623</v>
      </c>
      <c r="B20" s="1127" t="s">
        <v>5138</v>
      </c>
      <c r="C20" s="1113">
        <v>107243</v>
      </c>
      <c r="E20" s="1097" t="s">
        <v>4399</v>
      </c>
      <c r="F20" s="813" t="s">
        <v>4400</v>
      </c>
      <c r="G20" s="1147">
        <f>C48</f>
        <v>829383</v>
      </c>
      <c r="I20" s="1158">
        <f>'1統合大39部門'!D19</f>
        <v>903135</v>
      </c>
    </row>
    <row r="21" spans="1:10">
      <c r="A21" s="1112" t="s">
        <v>1635</v>
      </c>
      <c r="B21" s="1127" t="s">
        <v>5139</v>
      </c>
      <c r="C21" s="1113">
        <v>104616</v>
      </c>
      <c r="E21" s="1097" t="s">
        <v>4401</v>
      </c>
      <c r="F21" s="813" t="s">
        <v>4402</v>
      </c>
      <c r="G21" s="1147">
        <f>C49+C50+C58</f>
        <v>371997</v>
      </c>
      <c r="I21" s="1158">
        <f>'1統合大39部門'!D20</f>
        <v>156513</v>
      </c>
    </row>
    <row r="22" spans="1:10">
      <c r="A22" s="1112" t="s">
        <v>1642</v>
      </c>
      <c r="B22" s="1127" t="s">
        <v>5140</v>
      </c>
      <c r="C22" s="1113">
        <v>172549</v>
      </c>
      <c r="E22" s="1097" t="s">
        <v>4403</v>
      </c>
      <c r="F22" s="813" t="s">
        <v>4404</v>
      </c>
      <c r="G22" s="1162">
        <f>ROUND(H23*I22/J23,0)</f>
        <v>326550</v>
      </c>
      <c r="I22" s="1161">
        <f>'1統合大39部門'!D21</f>
        <v>439491</v>
      </c>
    </row>
    <row r="23" spans="1:10">
      <c r="A23" s="1112" t="s">
        <v>1655</v>
      </c>
      <c r="B23" s="1127" t="s">
        <v>1656</v>
      </c>
      <c r="C23" s="1113">
        <v>316694</v>
      </c>
      <c r="E23" s="1097" t="s">
        <v>4405</v>
      </c>
      <c r="F23" s="813" t="s">
        <v>4406</v>
      </c>
      <c r="G23" s="1167">
        <f>H23-G22</f>
        <v>869730</v>
      </c>
      <c r="H23" s="1147">
        <f>SUM(C53:C54)+C51</f>
        <v>1196280</v>
      </c>
      <c r="I23" s="1161">
        <f>'1統合大39部門'!D22</f>
        <v>1170536</v>
      </c>
      <c r="J23" s="1151">
        <f>I23+I22</f>
        <v>1610027</v>
      </c>
    </row>
    <row r="24" spans="1:10">
      <c r="A24" s="1132" t="s">
        <v>1665</v>
      </c>
      <c r="B24" s="1133" t="s">
        <v>5141</v>
      </c>
      <c r="C24" s="1134">
        <v>214768</v>
      </c>
      <c r="E24" s="1097" t="s">
        <v>4407</v>
      </c>
      <c r="F24" s="813" t="s">
        <v>4408</v>
      </c>
      <c r="G24" s="1147">
        <f>C52</f>
        <v>802212</v>
      </c>
      <c r="I24" s="1158">
        <f>'1統合大39部門'!D23</f>
        <v>485297</v>
      </c>
    </row>
    <row r="25" spans="1:10">
      <c r="A25" s="1112" t="s">
        <v>1669</v>
      </c>
      <c r="B25" s="1127" t="s">
        <v>971</v>
      </c>
      <c r="C25" s="1113">
        <v>18927</v>
      </c>
      <c r="E25" s="1097" t="s">
        <v>4409</v>
      </c>
      <c r="F25" s="813" t="s">
        <v>119</v>
      </c>
      <c r="G25" s="1147">
        <f>SUM(C55:C57)</f>
        <v>1073401</v>
      </c>
      <c r="I25" s="1158">
        <f>'1統合大39部門'!D24</f>
        <v>788346</v>
      </c>
    </row>
    <row r="26" spans="1:10">
      <c r="A26" s="1112" t="s">
        <v>1672</v>
      </c>
      <c r="B26" s="1127" t="s">
        <v>4490</v>
      </c>
      <c r="C26" s="1113">
        <v>77341</v>
      </c>
      <c r="E26" s="1099" t="s">
        <v>4410</v>
      </c>
      <c r="F26" s="817" t="s">
        <v>649</v>
      </c>
      <c r="G26" s="1149">
        <f>C24+C35+C59</f>
        <v>764227</v>
      </c>
      <c r="H26" s="1131">
        <f>SUM(G9:G26)</f>
        <v>16514879</v>
      </c>
      <c r="I26" s="1158">
        <f>'1統合大39部門'!D25</f>
        <v>675183</v>
      </c>
    </row>
    <row r="27" spans="1:10">
      <c r="A27" s="1112" t="s">
        <v>1690</v>
      </c>
      <c r="B27" s="1127" t="s">
        <v>5142</v>
      </c>
      <c r="C27" s="1113">
        <v>260550</v>
      </c>
      <c r="E27" s="1097" t="s">
        <v>4411</v>
      </c>
      <c r="F27" s="813" t="s">
        <v>4412</v>
      </c>
      <c r="G27" s="1147">
        <f>SUM(C60:C63)</f>
        <v>3995964</v>
      </c>
      <c r="I27" s="1159">
        <f>'1統合大39部門'!D26</f>
        <v>5434617</v>
      </c>
    </row>
    <row r="28" spans="1:10">
      <c r="A28" s="1112" t="s">
        <v>1702</v>
      </c>
      <c r="B28" s="1127" t="s">
        <v>1178</v>
      </c>
      <c r="C28" s="1113">
        <v>96299</v>
      </c>
      <c r="E28" s="1097" t="s">
        <v>4413</v>
      </c>
      <c r="F28" s="813" t="s">
        <v>215</v>
      </c>
      <c r="G28" s="1147">
        <f>SUM(C64:C65)</f>
        <v>666989</v>
      </c>
      <c r="I28" s="1158">
        <f>'1統合大39部門'!D27</f>
        <v>678187</v>
      </c>
    </row>
    <row r="29" spans="1:10">
      <c r="A29" s="1112" t="s">
        <v>1731</v>
      </c>
      <c r="B29" s="1127" t="s">
        <v>1180</v>
      </c>
      <c r="C29" s="1113">
        <v>28306</v>
      </c>
      <c r="E29" s="1097" t="s">
        <v>4414</v>
      </c>
      <c r="F29" s="813" t="s">
        <v>4415</v>
      </c>
      <c r="G29" s="1147">
        <f>C66</f>
        <v>169188</v>
      </c>
      <c r="I29" s="1158">
        <f>'1統合大39部門'!D28</f>
        <v>227519</v>
      </c>
    </row>
    <row r="30" spans="1:10">
      <c r="A30" s="1106" t="s">
        <v>1745</v>
      </c>
      <c r="B30" s="1126" t="s">
        <v>5143</v>
      </c>
      <c r="C30" s="1111">
        <v>739710</v>
      </c>
      <c r="E30" s="1097" t="s">
        <v>4416</v>
      </c>
      <c r="F30" s="813" t="s">
        <v>4417</v>
      </c>
      <c r="G30" s="1147">
        <f>C67</f>
        <v>145701</v>
      </c>
      <c r="I30" s="1158">
        <f>'1統合大39部門'!D29</f>
        <v>231933</v>
      </c>
    </row>
    <row r="31" spans="1:10">
      <c r="A31" s="1112" t="s">
        <v>1750</v>
      </c>
      <c r="B31" s="1127" t="s">
        <v>1191</v>
      </c>
      <c r="C31" s="1113">
        <v>289484</v>
      </c>
      <c r="E31" s="1097" t="s">
        <v>4418</v>
      </c>
      <c r="F31" s="813" t="s">
        <v>4419</v>
      </c>
      <c r="G31" s="1147">
        <f>SUM(C68:C69)</f>
        <v>2462490</v>
      </c>
      <c r="I31" s="1158">
        <f>'1統合大39部門'!D30</f>
        <v>2534599</v>
      </c>
    </row>
    <row r="32" spans="1:10">
      <c r="A32" s="1112" t="s">
        <v>1753</v>
      </c>
      <c r="B32" s="1127" t="s">
        <v>1193</v>
      </c>
      <c r="C32" s="1113">
        <v>137089</v>
      </c>
      <c r="E32" s="1097" t="s">
        <v>4420</v>
      </c>
      <c r="F32" s="813" t="s">
        <v>2831</v>
      </c>
      <c r="G32" s="1147">
        <f>SUM(C70:C71)</f>
        <v>1136902</v>
      </c>
      <c r="I32" s="1158">
        <f>'1統合大39部門'!D31</f>
        <v>1111732</v>
      </c>
    </row>
    <row r="33" spans="1:10">
      <c r="A33" s="1112" t="s">
        <v>1773</v>
      </c>
      <c r="B33" s="1127" t="s">
        <v>1195</v>
      </c>
      <c r="C33" s="1113">
        <v>361741</v>
      </c>
      <c r="E33" s="1097" t="s">
        <v>4421</v>
      </c>
      <c r="F33" s="813" t="s">
        <v>4422</v>
      </c>
      <c r="G33" s="1147">
        <f>SUM(C72:C73)</f>
        <v>2182624</v>
      </c>
      <c r="I33" s="1158">
        <f>'1統合大39部門'!D32</f>
        <v>2546864</v>
      </c>
    </row>
    <row r="34" spans="1:10">
      <c r="A34" s="1114" t="s">
        <v>1785</v>
      </c>
      <c r="B34" s="1128" t="s">
        <v>1804</v>
      </c>
      <c r="C34" s="1115">
        <v>318586</v>
      </c>
      <c r="E34" s="1097" t="s">
        <v>4423</v>
      </c>
      <c r="F34" s="813" t="s">
        <v>4424</v>
      </c>
      <c r="G34" s="1147">
        <f>SUM(C74:C75)+SUM(C77:C80)</f>
        <v>1936517</v>
      </c>
      <c r="I34" s="1158">
        <f>'1統合大39部門'!D33</f>
        <v>1700149</v>
      </c>
    </row>
    <row r="35" spans="1:10">
      <c r="A35" s="1135" t="s">
        <v>1791</v>
      </c>
      <c r="B35" s="1136" t="s">
        <v>5144</v>
      </c>
      <c r="C35" s="1137">
        <v>242685</v>
      </c>
      <c r="E35" s="1097" t="s">
        <v>4425</v>
      </c>
      <c r="F35" s="813" t="s">
        <v>4426</v>
      </c>
      <c r="G35" s="1147">
        <f>SUM(C81:C82)</f>
        <v>346323</v>
      </c>
      <c r="I35" s="1158">
        <f>'1統合大39部門'!D34</f>
        <v>578706</v>
      </c>
    </row>
    <row r="36" spans="1:10">
      <c r="A36" s="1112" t="s">
        <v>1803</v>
      </c>
      <c r="B36" s="1127" t="s">
        <v>5145</v>
      </c>
      <c r="C36" s="1113">
        <v>102418</v>
      </c>
      <c r="E36" s="1097" t="s">
        <v>4427</v>
      </c>
      <c r="F36" s="813" t="s">
        <v>344</v>
      </c>
      <c r="G36" s="1147">
        <f>C83</f>
        <v>713198</v>
      </c>
      <c r="I36" s="1158">
        <f>'1統合大39部門'!D35</f>
        <v>980354</v>
      </c>
    </row>
    <row r="37" spans="1:10">
      <c r="A37" s="1112" t="s">
        <v>1813</v>
      </c>
      <c r="B37" s="1127" t="s">
        <v>5146</v>
      </c>
      <c r="C37" s="1113">
        <v>200545</v>
      </c>
      <c r="E37" s="1097" t="s">
        <v>4428</v>
      </c>
      <c r="F37" s="813" t="s">
        <v>4429</v>
      </c>
      <c r="G37" s="1147">
        <f>SUM(C84:C85)</f>
        <v>1212327</v>
      </c>
      <c r="I37" s="1158">
        <f>'1統合大39部門'!D36</f>
        <v>1372785</v>
      </c>
    </row>
    <row r="38" spans="1:10">
      <c r="A38" s="1112" t="s">
        <v>1820</v>
      </c>
      <c r="B38" s="1127" t="s">
        <v>1210</v>
      </c>
      <c r="C38" s="1113">
        <v>8173</v>
      </c>
      <c r="E38" s="1097" t="s">
        <v>4430</v>
      </c>
      <c r="F38" s="813" t="s">
        <v>4431</v>
      </c>
      <c r="G38" s="1167">
        <f>H38-G39</f>
        <v>1089472</v>
      </c>
      <c r="H38" s="1147">
        <f>SUM(C86:C88)</f>
        <v>1262443</v>
      </c>
      <c r="I38" s="1161">
        <f>'1統合大39部門'!D37</f>
        <v>1340678</v>
      </c>
    </row>
    <row r="39" spans="1:10">
      <c r="A39" s="1112" t="s">
        <v>1832</v>
      </c>
      <c r="B39" s="1127" t="s">
        <v>5147</v>
      </c>
      <c r="C39" s="1113">
        <v>114665</v>
      </c>
      <c r="E39" s="1097" t="s">
        <v>2247</v>
      </c>
      <c r="F39" s="813" t="s">
        <v>4432</v>
      </c>
      <c r="G39" s="1162">
        <f>ROUND(H38*I39/J39,0)</f>
        <v>172971</v>
      </c>
      <c r="I39" s="1161">
        <f>'1統合大39部門'!D38</f>
        <v>212854</v>
      </c>
      <c r="J39" s="1151">
        <f>SUM(I38:I39)</f>
        <v>1553532</v>
      </c>
    </row>
    <row r="40" spans="1:10">
      <c r="A40" s="1106" t="s">
        <v>1839</v>
      </c>
      <c r="B40" s="1126" t="s">
        <v>5148</v>
      </c>
      <c r="C40" s="1111">
        <v>862121</v>
      </c>
      <c r="E40" s="1097" t="s">
        <v>4433</v>
      </c>
      <c r="F40" s="813" t="s">
        <v>413</v>
      </c>
      <c r="G40" s="1147">
        <f>SUM(C89:C92)</f>
        <v>1364028</v>
      </c>
      <c r="I40" s="1158">
        <f>'1統合大39部門'!D39</f>
        <v>1879198</v>
      </c>
    </row>
    <row r="41" spans="1:10">
      <c r="A41" s="1112" t="s">
        <v>1846</v>
      </c>
      <c r="B41" s="1127" t="s">
        <v>1869</v>
      </c>
      <c r="C41" s="1113">
        <v>1774639</v>
      </c>
      <c r="E41" s="1097" t="s">
        <v>4434</v>
      </c>
      <c r="F41" s="813" t="s">
        <v>4435</v>
      </c>
      <c r="G41" s="1147">
        <f>SUM(C93:C96)</f>
        <v>2073489</v>
      </c>
      <c r="I41" s="1158">
        <f>'1統合大39部門'!D40</f>
        <v>2069054</v>
      </c>
    </row>
    <row r="42" spans="1:10">
      <c r="A42" s="1112" t="s">
        <v>1857</v>
      </c>
      <c r="B42" s="1127" t="s">
        <v>5149</v>
      </c>
      <c r="C42" s="1113">
        <v>280201</v>
      </c>
      <c r="E42" s="1097" t="s">
        <v>4436</v>
      </c>
      <c r="F42" s="813" t="s">
        <v>4437</v>
      </c>
      <c r="G42" s="1147">
        <f>C97</f>
        <v>76327</v>
      </c>
      <c r="I42" s="1158">
        <f>'1統合大39部門'!D41</f>
        <v>62172</v>
      </c>
    </row>
    <row r="43" spans="1:10">
      <c r="A43" s="1112" t="s">
        <v>1868</v>
      </c>
      <c r="B43" s="1127" t="s">
        <v>5150</v>
      </c>
      <c r="C43" s="1113">
        <v>79760</v>
      </c>
      <c r="E43" s="1097" t="s">
        <v>4438</v>
      </c>
      <c r="F43" s="813" t="s">
        <v>4439</v>
      </c>
      <c r="G43" s="1147">
        <f>C98</f>
        <v>240712</v>
      </c>
      <c r="I43" s="1160">
        <f>'1統合大39部門'!D42</f>
        <v>203060</v>
      </c>
    </row>
    <row r="44" spans="1:10">
      <c r="A44" s="1114" t="s">
        <v>1887</v>
      </c>
      <c r="B44" s="1128" t="s">
        <v>5151</v>
      </c>
      <c r="C44" s="1115">
        <v>236757</v>
      </c>
      <c r="E44" s="1100" t="s">
        <v>4440</v>
      </c>
      <c r="F44" s="857" t="s">
        <v>5177</v>
      </c>
      <c r="G44" s="1150">
        <f>SUM(G5:G43)</f>
        <v>36868665</v>
      </c>
      <c r="I44" s="1150">
        <f>SUM(I5:I43)</f>
        <v>37954955.069221012</v>
      </c>
    </row>
    <row r="45" spans="1:10">
      <c r="A45" s="1112" t="s">
        <v>1898</v>
      </c>
      <c r="B45" s="1127" t="s">
        <v>5152</v>
      </c>
      <c r="C45" s="1113">
        <v>310365</v>
      </c>
      <c r="E45" s="539"/>
      <c r="F45" s="244"/>
      <c r="G45" s="567"/>
    </row>
    <row r="46" spans="1:10">
      <c r="A46" s="1112" t="s">
        <v>1903</v>
      </c>
      <c r="B46" s="1127" t="s">
        <v>1236</v>
      </c>
      <c r="C46" s="1113">
        <v>628935</v>
      </c>
      <c r="E46" s="539"/>
      <c r="F46" s="539"/>
      <c r="G46" s="539"/>
    </row>
    <row r="47" spans="1:10">
      <c r="A47" s="1152" t="s">
        <v>1914</v>
      </c>
      <c r="B47" s="1153" t="s">
        <v>11</v>
      </c>
      <c r="C47" s="1154">
        <v>1112434</v>
      </c>
      <c r="D47" s="550" t="s">
        <v>5171</v>
      </c>
      <c r="E47" s="539"/>
      <c r="F47" s="539"/>
      <c r="G47" s="539"/>
    </row>
    <row r="48" spans="1:10">
      <c r="A48" s="1152" t="s">
        <v>1930</v>
      </c>
      <c r="B48" s="1153" t="s">
        <v>30</v>
      </c>
      <c r="C48" s="1154">
        <v>829383</v>
      </c>
      <c r="D48" s="550" t="s">
        <v>5170</v>
      </c>
    </row>
    <row r="49" spans="1:4">
      <c r="A49" s="1152" t="s">
        <v>1937</v>
      </c>
      <c r="B49" s="1153" t="s">
        <v>4511</v>
      </c>
      <c r="C49" s="1154">
        <v>127301</v>
      </c>
      <c r="D49" s="550" t="s">
        <v>5172</v>
      </c>
    </row>
    <row r="50" spans="1:4">
      <c r="A50" s="1155" t="s">
        <v>10</v>
      </c>
      <c r="B50" s="1156" t="s">
        <v>5153</v>
      </c>
      <c r="C50" s="1157">
        <v>159829</v>
      </c>
      <c r="D50" s="550" t="s">
        <v>5172</v>
      </c>
    </row>
    <row r="51" spans="1:4">
      <c r="A51" s="1112" t="s">
        <v>29</v>
      </c>
      <c r="B51" s="1127" t="s">
        <v>4984</v>
      </c>
      <c r="C51" s="1113">
        <v>327198</v>
      </c>
    </row>
    <row r="52" spans="1:4">
      <c r="A52" s="1112" t="s">
        <v>56</v>
      </c>
      <c r="B52" s="1127" t="s">
        <v>5154</v>
      </c>
      <c r="C52" s="1113">
        <v>802212</v>
      </c>
    </row>
    <row r="53" spans="1:4">
      <c r="A53" s="1112" t="s">
        <v>63</v>
      </c>
      <c r="B53" s="1127" t="s">
        <v>4539</v>
      </c>
      <c r="C53" s="1113">
        <v>396881</v>
      </c>
    </row>
    <row r="54" spans="1:4">
      <c r="A54" s="1114" t="s">
        <v>74</v>
      </c>
      <c r="B54" s="1128" t="s">
        <v>4546</v>
      </c>
      <c r="C54" s="1115">
        <v>472201</v>
      </c>
    </row>
    <row r="55" spans="1:4">
      <c r="A55" s="1112" t="s">
        <v>82</v>
      </c>
      <c r="B55" s="1127" t="s">
        <v>4997</v>
      </c>
      <c r="C55" s="1113">
        <v>325070</v>
      </c>
    </row>
    <row r="56" spans="1:4">
      <c r="A56" s="1112" t="s">
        <v>89</v>
      </c>
      <c r="B56" s="1127" t="s">
        <v>5155</v>
      </c>
      <c r="C56" s="1113">
        <v>533829</v>
      </c>
    </row>
    <row r="57" spans="1:4">
      <c r="A57" s="1112" t="s">
        <v>98</v>
      </c>
      <c r="B57" s="1127" t="s">
        <v>5156</v>
      </c>
      <c r="C57" s="1113">
        <v>214502</v>
      </c>
    </row>
    <row r="58" spans="1:4">
      <c r="A58" s="1152" t="s">
        <v>99</v>
      </c>
      <c r="B58" s="1153" t="s">
        <v>154</v>
      </c>
      <c r="C58" s="1154">
        <v>84867</v>
      </c>
      <c r="D58" s="550" t="s">
        <v>5172</v>
      </c>
    </row>
    <row r="59" spans="1:4">
      <c r="A59" s="1135" t="s">
        <v>100</v>
      </c>
      <c r="B59" s="1136" t="s">
        <v>649</v>
      </c>
      <c r="C59" s="1137">
        <v>306774</v>
      </c>
    </row>
    <row r="60" spans="1:4">
      <c r="A60" s="1106" t="s">
        <v>103</v>
      </c>
      <c r="B60" s="1126" t="s">
        <v>190</v>
      </c>
      <c r="C60" s="1111">
        <v>2241706</v>
      </c>
    </row>
    <row r="61" spans="1:4">
      <c r="A61" s="1112" t="s">
        <v>109</v>
      </c>
      <c r="B61" s="1127" t="s">
        <v>657</v>
      </c>
      <c r="C61" s="1113">
        <v>268843</v>
      </c>
    </row>
    <row r="62" spans="1:4">
      <c r="A62" s="1112" t="s">
        <v>118</v>
      </c>
      <c r="B62" s="1127" t="s">
        <v>5010</v>
      </c>
      <c r="C62" s="1113">
        <v>787050</v>
      </c>
    </row>
    <row r="63" spans="1:4">
      <c r="A63" s="1112" t="s">
        <v>2178</v>
      </c>
      <c r="B63" s="1127" t="s">
        <v>5157</v>
      </c>
      <c r="C63" s="1113">
        <v>698365</v>
      </c>
    </row>
    <row r="64" spans="1:4">
      <c r="A64" s="1114" t="s">
        <v>2180</v>
      </c>
      <c r="B64" s="1128" t="s">
        <v>1290</v>
      </c>
      <c r="C64" s="1115">
        <v>561648</v>
      </c>
    </row>
    <row r="65" spans="1:3">
      <c r="A65" s="1112" t="s">
        <v>2181</v>
      </c>
      <c r="B65" s="1127" t="s">
        <v>5158</v>
      </c>
      <c r="C65" s="1113">
        <v>105341</v>
      </c>
    </row>
    <row r="66" spans="1:3">
      <c r="A66" s="1112" t="s">
        <v>2182</v>
      </c>
      <c r="B66" s="1127" t="s">
        <v>1294</v>
      </c>
      <c r="C66" s="1113">
        <v>169188</v>
      </c>
    </row>
    <row r="67" spans="1:3">
      <c r="A67" s="1112" t="s">
        <v>2183</v>
      </c>
      <c r="B67" s="1127" t="s">
        <v>1296</v>
      </c>
      <c r="C67" s="1113">
        <v>145701</v>
      </c>
    </row>
    <row r="68" spans="1:3">
      <c r="A68" s="1112" t="s">
        <v>2185</v>
      </c>
      <c r="B68" s="1127" t="s">
        <v>672</v>
      </c>
      <c r="C68" s="1113">
        <v>1036299</v>
      </c>
    </row>
    <row r="69" spans="1:3">
      <c r="A69" s="1112" t="s">
        <v>2187</v>
      </c>
      <c r="B69" s="1127" t="s">
        <v>673</v>
      </c>
      <c r="C69" s="1113">
        <v>1426191</v>
      </c>
    </row>
    <row r="70" spans="1:3">
      <c r="A70" s="1106" t="s">
        <v>2191</v>
      </c>
      <c r="B70" s="1126" t="s">
        <v>1300</v>
      </c>
      <c r="C70" s="1111">
        <v>665236</v>
      </c>
    </row>
    <row r="71" spans="1:3">
      <c r="A71" s="1112" t="s">
        <v>2192</v>
      </c>
      <c r="B71" s="1127" t="s">
        <v>1302</v>
      </c>
      <c r="C71" s="1113">
        <v>471666</v>
      </c>
    </row>
    <row r="72" spans="1:3">
      <c r="A72" s="1112" t="s">
        <v>2193</v>
      </c>
      <c r="B72" s="1127" t="s">
        <v>1304</v>
      </c>
      <c r="C72" s="1113">
        <v>453784</v>
      </c>
    </row>
    <row r="73" spans="1:3">
      <c r="A73" s="1112" t="s">
        <v>2194</v>
      </c>
      <c r="B73" s="1127" t="s">
        <v>678</v>
      </c>
      <c r="C73" s="1113">
        <v>1728840</v>
      </c>
    </row>
    <row r="74" spans="1:3">
      <c r="A74" s="1114" t="s">
        <v>2195</v>
      </c>
      <c r="B74" s="1128" t="s">
        <v>269</v>
      </c>
      <c r="C74" s="1115">
        <v>316566</v>
      </c>
    </row>
    <row r="75" spans="1:3">
      <c r="A75" s="1112" t="s">
        <v>2196</v>
      </c>
      <c r="B75" s="1127" t="s">
        <v>5159</v>
      </c>
      <c r="C75" s="1113">
        <v>543981</v>
      </c>
    </row>
    <row r="76" spans="1:3">
      <c r="A76" s="1142" t="s">
        <v>2198</v>
      </c>
      <c r="B76" s="1143" t="s">
        <v>5160</v>
      </c>
      <c r="C76" s="1144">
        <v>285340</v>
      </c>
    </row>
    <row r="77" spans="1:3">
      <c r="A77" s="1112" t="s">
        <v>245</v>
      </c>
      <c r="B77" s="1127" t="s">
        <v>283</v>
      </c>
      <c r="C77" s="1113">
        <v>436075</v>
      </c>
    </row>
    <row r="78" spans="1:3">
      <c r="A78" s="1112" t="s">
        <v>247</v>
      </c>
      <c r="B78" s="1127" t="s">
        <v>1318</v>
      </c>
      <c r="C78" s="1113">
        <v>255709</v>
      </c>
    </row>
    <row r="79" spans="1:3">
      <c r="A79" s="1112" t="s">
        <v>2200</v>
      </c>
      <c r="B79" s="1127" t="s">
        <v>690</v>
      </c>
      <c r="C79" s="1113">
        <v>83877</v>
      </c>
    </row>
    <row r="80" spans="1:3">
      <c r="A80" s="1106" t="s">
        <v>2205</v>
      </c>
      <c r="B80" s="1126" t="s">
        <v>306</v>
      </c>
      <c r="C80" s="1111">
        <v>300309</v>
      </c>
    </row>
    <row r="81" spans="1:4">
      <c r="A81" s="1112" t="s">
        <v>2206</v>
      </c>
      <c r="B81" s="1127" t="s">
        <v>325</v>
      </c>
      <c r="C81" s="1113">
        <v>305896</v>
      </c>
    </row>
    <row r="82" spans="1:4">
      <c r="A82" s="1112" t="s">
        <v>2207</v>
      </c>
      <c r="B82" s="1127" t="s">
        <v>1326</v>
      </c>
      <c r="C82" s="1113">
        <v>40427</v>
      </c>
    </row>
    <row r="83" spans="1:4">
      <c r="A83" s="1112" t="s">
        <v>2209</v>
      </c>
      <c r="B83" s="1127" t="s">
        <v>344</v>
      </c>
      <c r="C83" s="1113">
        <v>713198</v>
      </c>
    </row>
    <row r="84" spans="1:4">
      <c r="A84" s="1114" t="s">
        <v>2210</v>
      </c>
      <c r="B84" s="1128" t="s">
        <v>351</v>
      </c>
      <c r="C84" s="1115">
        <v>783279</v>
      </c>
    </row>
    <row r="85" spans="1:4">
      <c r="A85" s="1112" t="s">
        <v>282</v>
      </c>
      <c r="B85" s="1127" t="s">
        <v>366</v>
      </c>
      <c r="C85" s="1113">
        <v>429048</v>
      </c>
    </row>
    <row r="86" spans="1:4">
      <c r="A86" s="1112" t="s">
        <v>290</v>
      </c>
      <c r="B86" s="1127" t="s">
        <v>5161</v>
      </c>
      <c r="C86" s="1113">
        <v>999269</v>
      </c>
    </row>
    <row r="87" spans="1:4">
      <c r="A87" s="1112" t="s">
        <v>297</v>
      </c>
      <c r="B87" s="1127" t="s">
        <v>1343</v>
      </c>
      <c r="C87" s="1113">
        <v>126006</v>
      </c>
    </row>
    <row r="88" spans="1:4">
      <c r="A88" s="1112" t="s">
        <v>301</v>
      </c>
      <c r="B88" s="1127" t="s">
        <v>1346</v>
      </c>
      <c r="C88" s="1113">
        <v>137168</v>
      </c>
    </row>
    <row r="89" spans="1:4">
      <c r="A89" s="1112" t="s">
        <v>305</v>
      </c>
      <c r="B89" s="1127" t="s">
        <v>5162</v>
      </c>
      <c r="C89" s="1113">
        <v>170353</v>
      </c>
    </row>
    <row r="90" spans="1:4">
      <c r="A90" s="1106" t="s">
        <v>324</v>
      </c>
      <c r="B90" s="1126" t="s">
        <v>422</v>
      </c>
      <c r="C90" s="1111">
        <v>154432</v>
      </c>
    </row>
    <row r="91" spans="1:4">
      <c r="A91" s="1112" t="s">
        <v>336</v>
      </c>
      <c r="B91" s="1127" t="s">
        <v>5163</v>
      </c>
      <c r="C91" s="1113">
        <v>429582</v>
      </c>
    </row>
    <row r="92" spans="1:4">
      <c r="A92" s="1112" t="s">
        <v>343</v>
      </c>
      <c r="B92" s="1127" t="s">
        <v>726</v>
      </c>
      <c r="C92" s="1113">
        <v>609661</v>
      </c>
    </row>
    <row r="93" spans="1:4">
      <c r="A93" s="1112" t="s">
        <v>350</v>
      </c>
      <c r="B93" s="1127" t="s">
        <v>4013</v>
      </c>
      <c r="C93" s="1113">
        <v>679766</v>
      </c>
    </row>
    <row r="94" spans="1:4">
      <c r="A94" s="1114" t="s">
        <v>365</v>
      </c>
      <c r="B94" s="1128" t="s">
        <v>1357</v>
      </c>
      <c r="C94" s="1115">
        <v>828657</v>
      </c>
    </row>
    <row r="95" spans="1:4">
      <c r="A95" s="1112" t="s">
        <v>381</v>
      </c>
      <c r="B95" s="1127" t="s">
        <v>5164</v>
      </c>
      <c r="C95" s="1113">
        <v>201756</v>
      </c>
    </row>
    <row r="96" spans="1:4">
      <c r="A96" s="1112" t="s">
        <v>393</v>
      </c>
      <c r="B96" s="1127" t="s">
        <v>736</v>
      </c>
      <c r="C96" s="1113">
        <v>363310</v>
      </c>
      <c r="D96" s="1104"/>
    </row>
    <row r="97" spans="1:4">
      <c r="A97" s="1112" t="s">
        <v>403</v>
      </c>
      <c r="B97" s="1127" t="s">
        <v>743</v>
      </c>
      <c r="C97" s="1113">
        <v>76327</v>
      </c>
      <c r="D97" s="1104"/>
    </row>
    <row r="98" spans="1:4">
      <c r="A98" s="1112" t="s">
        <v>408</v>
      </c>
      <c r="B98" s="1127" t="s">
        <v>744</v>
      </c>
      <c r="C98" s="1113">
        <v>240712</v>
      </c>
      <c r="D98" s="1104"/>
    </row>
    <row r="99" spans="1:4">
      <c r="A99" s="1116" t="s">
        <v>412</v>
      </c>
      <c r="B99" s="1129" t="s">
        <v>5165</v>
      </c>
      <c r="C99" s="1117">
        <v>37154005</v>
      </c>
      <c r="D99" s="1104"/>
    </row>
    <row r="100" spans="1:4">
      <c r="A100" s="1118"/>
      <c r="B100" s="1103"/>
      <c r="C100" s="1119" t="s">
        <v>5166</v>
      </c>
      <c r="D100" s="1120"/>
    </row>
    <row r="101" spans="1:4">
      <c r="A101" s="1118"/>
      <c r="B101" s="1145" t="s">
        <v>5169</v>
      </c>
      <c r="C101" s="1146">
        <f>SUM(C5:C75)+SUM(C77:C98)</f>
        <v>36868665</v>
      </c>
      <c r="D101" s="1120"/>
    </row>
    <row r="102" spans="1:4">
      <c r="A102" s="1104"/>
      <c r="B102" s="1102"/>
      <c r="C102" s="1104"/>
      <c r="D102" s="1104"/>
    </row>
    <row r="103" spans="1:4">
      <c r="A103" s="1104"/>
      <c r="B103" s="1102"/>
      <c r="C103" s="1104"/>
      <c r="D103" s="1104"/>
    </row>
    <row r="104" spans="1:4">
      <c r="A104" s="1104"/>
      <c r="B104" s="1102"/>
      <c r="C104" s="1104"/>
      <c r="D104" s="1104"/>
    </row>
    <row r="105" spans="1:4">
      <c r="A105" s="1104"/>
      <c r="B105" s="1102"/>
      <c r="C105" s="1104"/>
      <c r="D105" s="1104"/>
    </row>
    <row r="106" spans="1:4">
      <c r="A106" s="1104"/>
      <c r="B106" s="1102"/>
      <c r="C106" s="1104"/>
      <c r="D106" s="1104"/>
    </row>
    <row r="107" spans="1:4">
      <c r="A107" s="1104"/>
      <c r="B107" s="1102"/>
      <c r="C107" s="1104"/>
      <c r="D107" s="1104"/>
    </row>
    <row r="108" spans="1:4">
      <c r="A108" s="1104"/>
      <c r="B108" s="1102"/>
      <c r="C108" s="1104"/>
      <c r="D108" s="1104"/>
    </row>
    <row r="109" spans="1:4">
      <c r="A109" s="1104"/>
      <c r="B109" s="1102"/>
      <c r="C109" s="1104"/>
      <c r="D109" s="1104"/>
    </row>
    <row r="110" spans="1:4">
      <c r="A110" s="1104"/>
      <c r="B110" s="1102"/>
      <c r="C110" s="1104"/>
      <c r="D110" s="1104"/>
    </row>
    <row r="111" spans="1:4">
      <c r="A111" s="1104"/>
      <c r="B111" s="1102"/>
      <c r="C111" s="1104"/>
      <c r="D111" s="1104"/>
    </row>
  </sheetData>
  <mergeCells count="1">
    <mergeCell ref="E4:F4"/>
  </mergeCells>
  <phoneticPr fontId="4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680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10.7265625" defaultRowHeight="13"/>
  <cols>
    <col min="1" max="1" width="8.7265625" style="911" customWidth="1"/>
    <col min="2" max="2" width="9.90625" style="911" customWidth="1"/>
    <col min="3" max="3" width="39.36328125" style="911" customWidth="1"/>
    <col min="4" max="4" width="5.7265625" style="1021" customWidth="1"/>
    <col min="5" max="5" width="22.7265625" style="911" customWidth="1"/>
    <col min="6" max="6" width="5.7265625" style="1021" customWidth="1"/>
    <col min="7" max="7" width="22.90625" style="911" customWidth="1"/>
    <col min="8" max="8" width="12.6328125" style="1022" customWidth="1"/>
    <col min="9" max="9" width="4.7265625" style="911" customWidth="1"/>
    <col min="10" max="10" width="16.7265625" style="911" customWidth="1"/>
    <col min="11" max="11" width="11.7265625" style="1022" customWidth="1"/>
    <col min="12" max="12" width="10.7265625" style="911" customWidth="1"/>
    <col min="13" max="13" width="5.7265625" style="911" customWidth="1"/>
    <col min="14" max="14" width="7.7265625" style="911" customWidth="1"/>
    <col min="15" max="15" width="18.7265625" style="911" customWidth="1"/>
    <col min="16" max="16" width="2.7265625" style="911" customWidth="1"/>
    <col min="17" max="16384" width="10.7265625" style="911"/>
  </cols>
  <sheetData>
    <row r="1" spans="1:12" ht="13.5" thickBot="1">
      <c r="A1" s="910" t="s">
        <v>5110</v>
      </c>
      <c r="D1" s="911"/>
      <c r="F1" s="911"/>
      <c r="H1" s="911" t="s">
        <v>4836</v>
      </c>
      <c r="I1" s="911" t="s">
        <v>4837</v>
      </c>
      <c r="K1" s="911"/>
    </row>
    <row r="2" spans="1:12" ht="25.9" customHeight="1">
      <c r="A2" s="912"/>
      <c r="B2" s="913" t="s">
        <v>5111</v>
      </c>
      <c r="C2" s="914"/>
      <c r="D2" s="915" t="s">
        <v>4838</v>
      </c>
      <c r="E2" s="916"/>
      <c r="F2" s="916"/>
      <c r="G2" s="916"/>
      <c r="H2" s="916"/>
      <c r="I2" s="916"/>
      <c r="J2" s="916"/>
      <c r="K2" s="917"/>
      <c r="L2" s="918"/>
    </row>
    <row r="3" spans="1:12" ht="16.149999999999999" customHeight="1">
      <c r="A3" s="919"/>
      <c r="B3" s="920"/>
      <c r="C3" s="920"/>
      <c r="D3" s="921" t="s">
        <v>5112</v>
      </c>
      <c r="E3" s="922"/>
      <c r="F3" s="921" t="s">
        <v>4839</v>
      </c>
      <c r="G3" s="922"/>
      <c r="H3" s="922"/>
      <c r="I3" s="921" t="s">
        <v>4840</v>
      </c>
      <c r="J3" s="922"/>
      <c r="K3" s="923"/>
      <c r="L3" s="918"/>
    </row>
    <row r="4" spans="1:12" ht="24" customHeight="1">
      <c r="A4" s="924" t="s">
        <v>4841</v>
      </c>
      <c r="B4" s="922"/>
      <c r="C4" s="925" t="s">
        <v>4842</v>
      </c>
      <c r="D4" s="925" t="s">
        <v>4843</v>
      </c>
      <c r="E4" s="925" t="s">
        <v>4842</v>
      </c>
      <c r="F4" s="925" t="s">
        <v>4843</v>
      </c>
      <c r="G4" s="925" t="s">
        <v>1367</v>
      </c>
      <c r="H4" s="925" t="s">
        <v>4844</v>
      </c>
      <c r="I4" s="925" t="s">
        <v>4843</v>
      </c>
      <c r="J4" s="925" t="s">
        <v>1367</v>
      </c>
      <c r="K4" s="926" t="s">
        <v>4844</v>
      </c>
      <c r="L4" s="918"/>
    </row>
    <row r="5" spans="1:12">
      <c r="A5" s="927" t="s">
        <v>4845</v>
      </c>
      <c r="B5" s="928" t="s">
        <v>4846</v>
      </c>
      <c r="C5" s="929"/>
      <c r="D5" s="929"/>
      <c r="E5" s="929"/>
      <c r="F5" s="929"/>
      <c r="G5" s="929"/>
      <c r="H5" s="929" t="s">
        <v>4847</v>
      </c>
      <c r="I5" s="929"/>
      <c r="J5" s="929"/>
      <c r="K5" s="930" t="s">
        <v>4847</v>
      </c>
      <c r="L5" s="918"/>
    </row>
    <row r="6" spans="1:12">
      <c r="A6" s="931" t="s">
        <v>1371</v>
      </c>
      <c r="B6" s="932"/>
      <c r="C6" s="933" t="s">
        <v>853</v>
      </c>
      <c r="D6" s="932" t="s">
        <v>1087</v>
      </c>
      <c r="E6" s="933" t="s">
        <v>1088</v>
      </c>
      <c r="F6" s="932" t="s">
        <v>1372</v>
      </c>
      <c r="G6" s="933" t="s">
        <v>1373</v>
      </c>
      <c r="H6" s="934">
        <v>149604</v>
      </c>
      <c r="I6" s="932" t="s">
        <v>1374</v>
      </c>
      <c r="J6" s="933" t="s">
        <v>4848</v>
      </c>
      <c r="K6" s="935">
        <v>233481</v>
      </c>
      <c r="L6" s="918"/>
    </row>
    <row r="7" spans="1:12">
      <c r="A7" s="931" t="s">
        <v>2107</v>
      </c>
      <c r="B7" s="932" t="s">
        <v>1375</v>
      </c>
      <c r="C7" s="933" t="s">
        <v>853</v>
      </c>
      <c r="D7" s="933"/>
      <c r="E7" s="933"/>
      <c r="F7" s="933"/>
      <c r="G7" s="933"/>
      <c r="H7" s="933" t="s">
        <v>4849</v>
      </c>
      <c r="I7" s="933"/>
      <c r="J7" s="933"/>
      <c r="K7" s="936"/>
      <c r="L7" s="918"/>
    </row>
    <row r="8" spans="1:12">
      <c r="A8" s="931"/>
      <c r="B8" s="932" t="s">
        <v>4850</v>
      </c>
      <c r="C8" s="933" t="s">
        <v>854</v>
      </c>
      <c r="D8" s="932"/>
      <c r="E8" s="933"/>
      <c r="F8" s="932"/>
      <c r="G8" s="933"/>
      <c r="H8" s="934"/>
      <c r="I8" s="933"/>
      <c r="J8" s="933"/>
      <c r="K8" s="935"/>
      <c r="L8" s="918"/>
    </row>
    <row r="9" spans="1:12">
      <c r="A9" s="931" t="s">
        <v>4851</v>
      </c>
      <c r="B9" s="932"/>
      <c r="C9" s="933" t="s">
        <v>1378</v>
      </c>
      <c r="D9" s="932"/>
      <c r="E9" s="933"/>
      <c r="F9" s="932"/>
      <c r="G9" s="933"/>
      <c r="H9" s="934"/>
      <c r="I9" s="933"/>
      <c r="J9" s="933"/>
      <c r="K9" s="935"/>
      <c r="L9" s="918"/>
    </row>
    <row r="10" spans="1:12">
      <c r="A10" s="931"/>
      <c r="B10" s="932" t="s">
        <v>4852</v>
      </c>
      <c r="C10" s="933" t="s">
        <v>767</v>
      </c>
      <c r="D10" s="932"/>
      <c r="E10" s="933"/>
      <c r="F10" s="932"/>
      <c r="G10" s="933"/>
      <c r="H10" s="934"/>
      <c r="I10" s="933"/>
      <c r="J10" s="933"/>
      <c r="K10" s="935"/>
      <c r="L10" s="918"/>
    </row>
    <row r="11" spans="1:12">
      <c r="A11" s="931"/>
      <c r="B11" s="932" t="s">
        <v>4853</v>
      </c>
      <c r="C11" s="933" t="s">
        <v>768</v>
      </c>
      <c r="D11" s="932"/>
      <c r="E11" s="933"/>
      <c r="F11" s="932"/>
      <c r="G11" s="933"/>
      <c r="H11" s="934"/>
      <c r="I11" s="933"/>
      <c r="J11" s="933"/>
      <c r="K11" s="935"/>
      <c r="L11" s="918"/>
    </row>
    <row r="12" spans="1:12">
      <c r="A12" s="931"/>
      <c r="B12" s="932" t="s">
        <v>4854</v>
      </c>
      <c r="C12" s="933" t="s">
        <v>769</v>
      </c>
      <c r="D12" s="932"/>
      <c r="E12" s="933"/>
      <c r="F12" s="932"/>
      <c r="G12" s="933"/>
      <c r="H12" s="934"/>
      <c r="I12" s="933"/>
      <c r="J12" s="933"/>
      <c r="K12" s="935"/>
      <c r="L12" s="918"/>
    </row>
    <row r="13" spans="1:12">
      <c r="A13" s="931"/>
      <c r="B13" s="932" t="s">
        <v>4855</v>
      </c>
      <c r="C13" s="933" t="s">
        <v>770</v>
      </c>
      <c r="D13" s="932"/>
      <c r="E13" s="933"/>
      <c r="F13" s="932"/>
      <c r="G13" s="933"/>
      <c r="H13" s="934"/>
      <c r="I13" s="933"/>
      <c r="J13" s="933"/>
      <c r="K13" s="935"/>
      <c r="L13" s="918"/>
    </row>
    <row r="14" spans="1:12">
      <c r="A14" s="937" t="s">
        <v>1383</v>
      </c>
      <c r="B14" s="938"/>
      <c r="C14" s="909" t="s">
        <v>1384</v>
      </c>
      <c r="D14" s="938" t="s">
        <v>1089</v>
      </c>
      <c r="E14" s="909" t="s">
        <v>1090</v>
      </c>
      <c r="F14" s="932"/>
      <c r="G14" s="933"/>
      <c r="H14" s="934"/>
      <c r="I14" s="933"/>
      <c r="J14" s="933"/>
      <c r="K14" s="935"/>
      <c r="L14" s="918"/>
    </row>
    <row r="15" spans="1:12">
      <c r="A15" s="931"/>
      <c r="B15" s="932" t="s">
        <v>1385</v>
      </c>
      <c r="C15" s="933" t="s">
        <v>855</v>
      </c>
      <c r="D15" s="932"/>
      <c r="E15" s="933"/>
      <c r="F15" s="932"/>
      <c r="G15" s="933"/>
      <c r="H15" s="934"/>
      <c r="I15" s="933"/>
      <c r="J15" s="933"/>
      <c r="K15" s="935"/>
      <c r="L15" s="918"/>
    </row>
    <row r="16" spans="1:12">
      <c r="A16" s="931"/>
      <c r="B16" s="932" t="s">
        <v>4850</v>
      </c>
      <c r="C16" s="933" t="s">
        <v>856</v>
      </c>
      <c r="D16" s="932"/>
      <c r="E16" s="933"/>
      <c r="F16" s="932"/>
      <c r="G16" s="933"/>
      <c r="H16" s="934"/>
      <c r="I16" s="933"/>
      <c r="J16" s="933"/>
      <c r="K16" s="935"/>
      <c r="L16" s="918"/>
    </row>
    <row r="17" spans="1:12">
      <c r="A17" s="931" t="s">
        <v>4851</v>
      </c>
      <c r="B17" s="932"/>
      <c r="C17" s="933" t="s">
        <v>1388</v>
      </c>
      <c r="D17" s="932"/>
      <c r="E17" s="933"/>
      <c r="F17" s="932"/>
      <c r="G17" s="933"/>
      <c r="H17" s="934"/>
      <c r="I17" s="933"/>
      <c r="J17" s="933"/>
      <c r="K17" s="935"/>
      <c r="L17" s="918"/>
    </row>
    <row r="18" spans="1:12">
      <c r="A18" s="931"/>
      <c r="B18" s="932" t="s">
        <v>4852</v>
      </c>
      <c r="C18" s="933" t="s">
        <v>771</v>
      </c>
      <c r="D18" s="932"/>
      <c r="E18" s="933"/>
      <c r="F18" s="932"/>
      <c r="G18" s="933"/>
      <c r="H18" s="934"/>
      <c r="I18" s="933"/>
      <c r="J18" s="933"/>
      <c r="K18" s="935"/>
      <c r="L18" s="918"/>
    </row>
    <row r="19" spans="1:12">
      <c r="A19" s="931"/>
      <c r="B19" s="932" t="s">
        <v>4853</v>
      </c>
      <c r="C19" s="933" t="s">
        <v>772</v>
      </c>
      <c r="D19" s="932"/>
      <c r="E19" s="933"/>
      <c r="F19" s="932"/>
      <c r="G19" s="933"/>
      <c r="H19" s="934"/>
      <c r="I19" s="933"/>
      <c r="J19" s="933"/>
      <c r="K19" s="935"/>
      <c r="L19" s="918"/>
    </row>
    <row r="20" spans="1:12">
      <c r="A20" s="931"/>
      <c r="B20" s="932" t="s">
        <v>4856</v>
      </c>
      <c r="C20" s="933" t="s">
        <v>857</v>
      </c>
      <c r="D20" s="932"/>
      <c r="E20" s="933"/>
      <c r="F20" s="932"/>
      <c r="G20" s="933"/>
      <c r="H20" s="934"/>
      <c r="I20" s="933"/>
      <c r="J20" s="933"/>
      <c r="K20" s="935"/>
      <c r="L20" s="918"/>
    </row>
    <row r="21" spans="1:12">
      <c r="A21" s="939" t="s">
        <v>4857</v>
      </c>
      <c r="B21" s="940"/>
      <c r="C21" s="941" t="s">
        <v>4858</v>
      </c>
      <c r="D21" s="938" t="s">
        <v>1091</v>
      </c>
      <c r="E21" s="909" t="s">
        <v>858</v>
      </c>
      <c r="F21" s="932"/>
      <c r="G21" s="933"/>
      <c r="H21" s="934"/>
      <c r="I21" s="933"/>
      <c r="J21" s="933"/>
      <c r="K21" s="935"/>
      <c r="L21" s="918"/>
    </row>
    <row r="22" spans="1:12">
      <c r="A22" s="942" t="s">
        <v>4859</v>
      </c>
      <c r="B22" s="943"/>
      <c r="C22" s="944" t="s">
        <v>2313</v>
      </c>
      <c r="D22" s="932"/>
      <c r="E22" s="933"/>
      <c r="F22" s="932"/>
      <c r="G22" s="933"/>
      <c r="H22" s="934"/>
      <c r="I22" s="933"/>
      <c r="J22" s="933"/>
      <c r="K22" s="935"/>
      <c r="L22" s="918"/>
    </row>
    <row r="23" spans="1:12">
      <c r="A23" s="945"/>
      <c r="B23" s="946" t="s">
        <v>1392</v>
      </c>
      <c r="C23" s="944" t="s">
        <v>858</v>
      </c>
      <c r="D23" s="932"/>
      <c r="E23" s="933"/>
      <c r="F23" s="932"/>
      <c r="G23" s="933"/>
      <c r="H23" s="934"/>
      <c r="I23" s="933"/>
      <c r="J23" s="933"/>
      <c r="K23" s="935"/>
      <c r="L23" s="918"/>
    </row>
    <row r="24" spans="1:12">
      <c r="A24" s="931" t="s">
        <v>4860</v>
      </c>
      <c r="B24" s="932"/>
      <c r="C24" s="909" t="s">
        <v>1093</v>
      </c>
      <c r="D24" s="938" t="s">
        <v>1092</v>
      </c>
      <c r="E24" s="909" t="s">
        <v>1093</v>
      </c>
      <c r="F24" s="932"/>
      <c r="G24" s="933"/>
      <c r="H24" s="934"/>
      <c r="I24" s="933"/>
      <c r="J24" s="933"/>
      <c r="K24" s="935"/>
      <c r="L24" s="918"/>
    </row>
    <row r="25" spans="1:12">
      <c r="A25" s="931"/>
      <c r="B25" s="932" t="s">
        <v>1396</v>
      </c>
      <c r="C25" s="933" t="s">
        <v>859</v>
      </c>
      <c r="D25" s="932"/>
      <c r="E25" s="933"/>
      <c r="F25" s="932"/>
      <c r="G25" s="933"/>
      <c r="H25" s="934"/>
      <c r="I25" s="933"/>
      <c r="J25" s="933"/>
      <c r="K25" s="935"/>
      <c r="L25" s="918"/>
    </row>
    <row r="26" spans="1:12">
      <c r="A26" s="931"/>
      <c r="B26" s="932" t="s">
        <v>4850</v>
      </c>
      <c r="C26" s="933" t="s">
        <v>860</v>
      </c>
      <c r="D26" s="932"/>
      <c r="E26" s="933"/>
      <c r="F26" s="932"/>
      <c r="G26" s="933"/>
      <c r="H26" s="934"/>
      <c r="I26" s="933"/>
      <c r="J26" s="933"/>
      <c r="K26" s="935"/>
      <c r="L26" s="918"/>
    </row>
    <row r="27" spans="1:12">
      <c r="A27" s="931"/>
      <c r="B27" s="932" t="s">
        <v>4861</v>
      </c>
      <c r="C27" s="933" t="s">
        <v>861</v>
      </c>
      <c r="D27" s="932"/>
      <c r="E27" s="933"/>
      <c r="F27" s="932"/>
      <c r="G27" s="933"/>
      <c r="H27" s="934"/>
      <c r="I27" s="933"/>
      <c r="J27" s="933"/>
      <c r="K27" s="935"/>
      <c r="L27" s="918"/>
    </row>
    <row r="28" spans="1:12">
      <c r="A28" s="937" t="s">
        <v>1399</v>
      </c>
      <c r="B28" s="940" t="s">
        <v>1400</v>
      </c>
      <c r="C28" s="941" t="s">
        <v>862</v>
      </c>
      <c r="D28" s="938" t="s">
        <v>1094</v>
      </c>
      <c r="E28" s="909" t="s">
        <v>1095</v>
      </c>
      <c r="F28" s="932"/>
      <c r="G28" s="933"/>
      <c r="H28" s="934"/>
      <c r="I28" s="933"/>
      <c r="J28" s="933"/>
      <c r="K28" s="935"/>
      <c r="L28" s="918"/>
    </row>
    <row r="29" spans="1:12">
      <c r="A29" s="931" t="s">
        <v>4851</v>
      </c>
      <c r="B29" s="943"/>
      <c r="C29" s="944" t="s">
        <v>1402</v>
      </c>
      <c r="D29" s="932"/>
      <c r="E29" s="933"/>
      <c r="F29" s="932"/>
      <c r="G29" s="933"/>
      <c r="H29" s="934"/>
      <c r="I29" s="933"/>
      <c r="J29" s="933"/>
      <c r="K29" s="935"/>
      <c r="L29" s="918"/>
    </row>
    <row r="30" spans="1:12">
      <c r="A30" s="931"/>
      <c r="B30" s="943" t="s">
        <v>4852</v>
      </c>
      <c r="C30" s="944" t="s">
        <v>863</v>
      </c>
      <c r="D30" s="932"/>
      <c r="E30" s="933"/>
      <c r="F30" s="932"/>
      <c r="G30" s="933"/>
      <c r="H30" s="934"/>
      <c r="I30" s="933"/>
      <c r="J30" s="933"/>
      <c r="K30" s="935"/>
      <c r="L30" s="918"/>
    </row>
    <row r="31" spans="1:12">
      <c r="A31" s="931"/>
      <c r="B31" s="943" t="s">
        <v>4856</v>
      </c>
      <c r="C31" s="944" t="s">
        <v>864</v>
      </c>
      <c r="D31" s="932"/>
      <c r="E31" s="933"/>
      <c r="F31" s="932"/>
      <c r="G31" s="933"/>
      <c r="H31" s="934"/>
      <c r="I31" s="933"/>
      <c r="J31" s="933"/>
      <c r="K31" s="935"/>
      <c r="L31" s="918"/>
    </row>
    <row r="32" spans="1:12">
      <c r="A32" s="931" t="s">
        <v>4862</v>
      </c>
      <c r="B32" s="943"/>
      <c r="C32" s="944" t="s">
        <v>1406</v>
      </c>
      <c r="D32" s="932"/>
      <c r="E32" s="933"/>
      <c r="F32" s="932"/>
      <c r="G32" s="933"/>
      <c r="H32" s="934"/>
      <c r="I32" s="933"/>
      <c r="J32" s="933"/>
      <c r="K32" s="935"/>
      <c r="L32" s="918"/>
    </row>
    <row r="33" spans="1:12">
      <c r="A33" s="931"/>
      <c r="B33" s="943" t="s">
        <v>4863</v>
      </c>
      <c r="C33" s="944" t="s">
        <v>4864</v>
      </c>
      <c r="D33" s="932"/>
      <c r="E33" s="933"/>
      <c r="F33" s="932"/>
      <c r="G33" s="933"/>
      <c r="H33" s="934"/>
      <c r="I33" s="933"/>
      <c r="J33" s="933"/>
      <c r="K33" s="935"/>
      <c r="L33" s="918"/>
    </row>
    <row r="34" spans="1:12">
      <c r="A34" s="931"/>
      <c r="B34" s="943" t="s">
        <v>4865</v>
      </c>
      <c r="C34" s="944" t="s">
        <v>866</v>
      </c>
      <c r="D34" s="932"/>
      <c r="E34" s="933"/>
      <c r="F34" s="932"/>
      <c r="G34" s="933"/>
      <c r="H34" s="934"/>
      <c r="I34" s="933"/>
      <c r="J34" s="933"/>
      <c r="K34" s="935"/>
      <c r="L34" s="918"/>
    </row>
    <row r="35" spans="1:12">
      <c r="A35" s="931"/>
      <c r="B35" s="947" t="s">
        <v>4866</v>
      </c>
      <c r="C35" s="944" t="s">
        <v>867</v>
      </c>
      <c r="D35" s="932"/>
      <c r="E35" s="933"/>
      <c r="F35" s="932"/>
      <c r="G35" s="933"/>
      <c r="H35" s="934"/>
      <c r="I35" s="933"/>
      <c r="J35" s="933"/>
      <c r="K35" s="935"/>
      <c r="L35" s="918"/>
    </row>
    <row r="36" spans="1:12">
      <c r="A36" s="937" t="s">
        <v>1410</v>
      </c>
      <c r="B36" s="932" t="s">
        <v>1411</v>
      </c>
      <c r="C36" s="909" t="s">
        <v>868</v>
      </c>
      <c r="D36" s="938" t="s">
        <v>1096</v>
      </c>
      <c r="E36" s="909" t="s">
        <v>1097</v>
      </c>
      <c r="F36" s="932"/>
      <c r="G36" s="933"/>
      <c r="H36" s="934"/>
      <c r="I36" s="933"/>
      <c r="J36" s="933"/>
      <c r="K36" s="935"/>
      <c r="L36" s="918"/>
    </row>
    <row r="37" spans="1:12">
      <c r="A37" s="931" t="s">
        <v>4851</v>
      </c>
      <c r="B37" s="932" t="s">
        <v>4852</v>
      </c>
      <c r="C37" s="933" t="s">
        <v>869</v>
      </c>
      <c r="D37" s="932"/>
      <c r="E37" s="933"/>
      <c r="F37" s="932"/>
      <c r="G37" s="933"/>
      <c r="H37" s="934"/>
      <c r="I37" s="933"/>
      <c r="J37" s="933"/>
      <c r="K37" s="935"/>
      <c r="L37" s="918"/>
    </row>
    <row r="38" spans="1:12">
      <c r="A38" s="931" t="s">
        <v>4867</v>
      </c>
      <c r="B38" s="932" t="s">
        <v>4868</v>
      </c>
      <c r="C38" s="933" t="s">
        <v>870</v>
      </c>
      <c r="D38" s="932"/>
      <c r="E38" s="933"/>
      <c r="F38" s="932"/>
      <c r="G38" s="933"/>
      <c r="H38" s="934"/>
      <c r="I38" s="933"/>
      <c r="J38" s="933"/>
      <c r="K38" s="935"/>
      <c r="L38" s="918"/>
    </row>
    <row r="39" spans="1:12">
      <c r="A39" s="931" t="s">
        <v>4862</v>
      </c>
      <c r="B39" s="932"/>
      <c r="C39" s="933" t="s">
        <v>1417</v>
      </c>
      <c r="D39" s="932"/>
      <c r="E39" s="933"/>
      <c r="F39" s="932"/>
      <c r="G39" s="933"/>
      <c r="H39" s="934"/>
      <c r="I39" s="933"/>
      <c r="J39" s="933"/>
      <c r="K39" s="935"/>
      <c r="L39" s="918"/>
    </row>
    <row r="40" spans="1:12">
      <c r="A40" s="931"/>
      <c r="B40" s="948" t="s">
        <v>4863</v>
      </c>
      <c r="C40" s="949" t="s">
        <v>4869</v>
      </c>
      <c r="D40" s="932"/>
      <c r="E40" s="933"/>
      <c r="F40" s="932"/>
      <c r="G40" s="933"/>
      <c r="H40" s="934"/>
      <c r="I40" s="933"/>
      <c r="J40" s="933"/>
      <c r="K40" s="935"/>
      <c r="L40" s="918"/>
    </row>
    <row r="41" spans="1:12">
      <c r="A41" s="931"/>
      <c r="B41" s="932" t="s">
        <v>4865</v>
      </c>
      <c r="C41" s="933" t="s">
        <v>773</v>
      </c>
      <c r="D41" s="932"/>
      <c r="E41" s="933"/>
      <c r="F41" s="932"/>
      <c r="G41" s="933"/>
      <c r="H41" s="934"/>
      <c r="I41" s="933"/>
      <c r="J41" s="933"/>
      <c r="K41" s="935"/>
      <c r="L41" s="918"/>
    </row>
    <row r="42" spans="1:12">
      <c r="A42" s="931"/>
      <c r="B42" s="932" t="s">
        <v>4870</v>
      </c>
      <c r="C42" s="933" t="s">
        <v>774</v>
      </c>
      <c r="D42" s="932"/>
      <c r="E42" s="933"/>
      <c r="F42" s="932"/>
      <c r="G42" s="933"/>
      <c r="H42" s="934"/>
      <c r="I42" s="933"/>
      <c r="J42" s="933"/>
      <c r="K42" s="935"/>
      <c r="L42" s="918"/>
    </row>
    <row r="43" spans="1:12">
      <c r="A43" s="931"/>
      <c r="B43" s="932" t="s">
        <v>4870</v>
      </c>
      <c r="C43" s="933" t="s">
        <v>4871</v>
      </c>
      <c r="D43" s="932"/>
      <c r="E43" s="933"/>
      <c r="F43" s="932"/>
      <c r="G43" s="933"/>
      <c r="H43" s="934"/>
      <c r="I43" s="933"/>
      <c r="J43" s="933"/>
      <c r="K43" s="935"/>
      <c r="L43" s="918"/>
    </row>
    <row r="44" spans="1:12">
      <c r="A44" s="937" t="s">
        <v>1422</v>
      </c>
      <c r="B44" s="938"/>
      <c r="C44" s="909" t="s">
        <v>1423</v>
      </c>
      <c r="D44" s="938" t="s">
        <v>1098</v>
      </c>
      <c r="E44" s="909" t="s">
        <v>1099</v>
      </c>
      <c r="F44" s="938" t="s">
        <v>1424</v>
      </c>
      <c r="G44" s="909" t="s">
        <v>4872</v>
      </c>
      <c r="H44" s="950">
        <v>65630</v>
      </c>
      <c r="I44" s="933"/>
      <c r="J44" s="933"/>
      <c r="K44" s="935"/>
      <c r="L44" s="918"/>
    </row>
    <row r="45" spans="1:12">
      <c r="A45" s="931"/>
      <c r="B45" s="932" t="s">
        <v>1425</v>
      </c>
      <c r="C45" s="933" t="s">
        <v>775</v>
      </c>
      <c r="D45" s="932"/>
      <c r="E45" s="933"/>
      <c r="F45" s="932"/>
      <c r="G45" s="933"/>
      <c r="H45" s="934"/>
      <c r="I45" s="933"/>
      <c r="J45" s="933"/>
      <c r="K45" s="935"/>
      <c r="L45" s="918"/>
    </row>
    <row r="46" spans="1:12">
      <c r="A46" s="931"/>
      <c r="B46" s="932" t="s">
        <v>4861</v>
      </c>
      <c r="C46" s="933" t="s">
        <v>873</v>
      </c>
      <c r="D46" s="932"/>
      <c r="E46" s="933"/>
      <c r="F46" s="932"/>
      <c r="G46" s="933"/>
      <c r="H46" s="934"/>
      <c r="I46" s="933"/>
      <c r="J46" s="933"/>
      <c r="K46" s="935"/>
      <c r="L46" s="918"/>
    </row>
    <row r="47" spans="1:12">
      <c r="A47" s="931" t="s">
        <v>4851</v>
      </c>
      <c r="B47" s="932" t="s">
        <v>4852</v>
      </c>
      <c r="C47" s="933" t="s">
        <v>874</v>
      </c>
      <c r="D47" s="932"/>
      <c r="E47" s="933"/>
      <c r="F47" s="932"/>
      <c r="G47" s="933"/>
      <c r="H47" s="934"/>
      <c r="I47" s="933"/>
      <c r="J47" s="933"/>
      <c r="K47" s="935"/>
      <c r="L47" s="918"/>
    </row>
    <row r="48" spans="1:12">
      <c r="A48" s="931" t="s">
        <v>4867</v>
      </c>
      <c r="B48" s="932" t="s">
        <v>4868</v>
      </c>
      <c r="C48" s="933" t="s">
        <v>875</v>
      </c>
      <c r="D48" s="932"/>
      <c r="E48" s="933"/>
      <c r="F48" s="932"/>
      <c r="G48" s="933"/>
      <c r="H48" s="934"/>
      <c r="I48" s="933"/>
      <c r="J48" s="933"/>
      <c r="K48" s="935"/>
      <c r="L48" s="918"/>
    </row>
    <row r="49" spans="1:12">
      <c r="A49" s="931" t="s">
        <v>4873</v>
      </c>
      <c r="B49" s="932" t="s">
        <v>4874</v>
      </c>
      <c r="C49" s="933" t="s">
        <v>876</v>
      </c>
      <c r="D49" s="932"/>
      <c r="E49" s="933"/>
      <c r="F49" s="932"/>
      <c r="G49" s="933"/>
      <c r="H49" s="934"/>
      <c r="I49" s="933"/>
      <c r="J49" s="933"/>
      <c r="K49" s="935"/>
      <c r="L49" s="918"/>
    </row>
    <row r="50" spans="1:12">
      <c r="A50" s="931" t="s">
        <v>4875</v>
      </c>
      <c r="B50" s="932" t="s">
        <v>4876</v>
      </c>
      <c r="C50" s="933" t="s">
        <v>877</v>
      </c>
      <c r="D50" s="932"/>
      <c r="E50" s="933"/>
      <c r="F50" s="932"/>
      <c r="G50" s="933"/>
      <c r="H50" s="934"/>
      <c r="I50" s="933"/>
      <c r="J50" s="933"/>
      <c r="K50" s="935"/>
      <c r="L50" s="918"/>
    </row>
    <row r="51" spans="1:12">
      <c r="A51" s="931" t="s">
        <v>4862</v>
      </c>
      <c r="B51" s="932"/>
      <c r="C51" s="933" t="s">
        <v>878</v>
      </c>
      <c r="D51" s="932"/>
      <c r="E51" s="933"/>
      <c r="F51" s="932"/>
      <c r="G51" s="933"/>
      <c r="H51" s="934"/>
      <c r="I51" s="933"/>
      <c r="J51" s="933"/>
      <c r="K51" s="935"/>
      <c r="L51" s="918"/>
    </row>
    <row r="52" spans="1:12">
      <c r="A52" s="931"/>
      <c r="B52" s="932" t="s">
        <v>4863</v>
      </c>
      <c r="C52" s="933" t="s">
        <v>879</v>
      </c>
      <c r="D52" s="932"/>
      <c r="E52" s="933"/>
      <c r="F52" s="932"/>
      <c r="G52" s="933"/>
      <c r="H52" s="934"/>
      <c r="I52" s="933"/>
      <c r="J52" s="933"/>
      <c r="K52" s="935"/>
      <c r="L52" s="918"/>
    </row>
    <row r="53" spans="1:12">
      <c r="A53" s="931"/>
      <c r="B53" s="932" t="s">
        <v>4865</v>
      </c>
      <c r="C53" s="933" t="s">
        <v>878</v>
      </c>
      <c r="D53" s="932"/>
      <c r="E53" s="933"/>
      <c r="F53" s="932"/>
      <c r="G53" s="933"/>
      <c r="H53" s="934"/>
      <c r="I53" s="933"/>
      <c r="J53" s="933"/>
      <c r="K53" s="935"/>
      <c r="L53" s="918"/>
    </row>
    <row r="54" spans="1:12">
      <c r="A54" s="937" t="s">
        <v>4877</v>
      </c>
      <c r="B54" s="938" t="s">
        <v>4878</v>
      </c>
      <c r="C54" s="909" t="s">
        <v>4879</v>
      </c>
      <c r="D54" s="938" t="s">
        <v>4880</v>
      </c>
      <c r="E54" s="909" t="s">
        <v>4879</v>
      </c>
      <c r="F54" s="932"/>
      <c r="G54" s="933"/>
      <c r="H54" s="934"/>
      <c r="I54" s="933"/>
      <c r="J54" s="933"/>
      <c r="K54" s="935"/>
      <c r="L54" s="918"/>
    </row>
    <row r="55" spans="1:12">
      <c r="A55" s="937" t="s">
        <v>1439</v>
      </c>
      <c r="B55" s="938" t="s">
        <v>1440</v>
      </c>
      <c r="C55" s="909" t="s">
        <v>880</v>
      </c>
      <c r="D55" s="938" t="s">
        <v>1100</v>
      </c>
      <c r="E55" s="909" t="s">
        <v>1101</v>
      </c>
      <c r="F55" s="938" t="s">
        <v>1441</v>
      </c>
      <c r="G55" s="909" t="s">
        <v>1101</v>
      </c>
      <c r="H55" s="950">
        <v>18247</v>
      </c>
      <c r="I55" s="933"/>
      <c r="J55" s="933"/>
      <c r="K55" s="935"/>
      <c r="L55" s="918"/>
    </row>
    <row r="56" spans="1:12">
      <c r="A56" s="931" t="s">
        <v>4851</v>
      </c>
      <c r="B56" s="932" t="s">
        <v>4852</v>
      </c>
      <c r="C56" s="933" t="s">
        <v>881</v>
      </c>
      <c r="D56" s="932"/>
      <c r="E56" s="933"/>
      <c r="F56" s="932"/>
      <c r="G56" s="933"/>
      <c r="H56" s="934"/>
      <c r="I56" s="933"/>
      <c r="J56" s="933"/>
      <c r="K56" s="935"/>
      <c r="L56" s="918"/>
    </row>
    <row r="57" spans="1:12">
      <c r="A57" s="937" t="s">
        <v>1444</v>
      </c>
      <c r="B57" s="938" t="s">
        <v>1445</v>
      </c>
      <c r="C57" s="909" t="s">
        <v>882</v>
      </c>
      <c r="D57" s="938" t="s">
        <v>1102</v>
      </c>
      <c r="E57" s="909" t="s">
        <v>882</v>
      </c>
      <c r="F57" s="940" t="s">
        <v>1446</v>
      </c>
      <c r="G57" s="941" t="s">
        <v>1447</v>
      </c>
      <c r="H57" s="950">
        <v>29909</v>
      </c>
      <c r="I57" s="938" t="s">
        <v>2134</v>
      </c>
      <c r="J57" s="909" t="s">
        <v>1447</v>
      </c>
      <c r="K57" s="951">
        <v>29909</v>
      </c>
      <c r="L57" s="918"/>
    </row>
    <row r="58" spans="1:12">
      <c r="A58" s="937" t="s">
        <v>1448</v>
      </c>
      <c r="B58" s="938"/>
      <c r="C58" s="909" t="s">
        <v>1104</v>
      </c>
      <c r="D58" s="938" t="s">
        <v>1103</v>
      </c>
      <c r="E58" s="909" t="s">
        <v>1104</v>
      </c>
      <c r="F58" s="943"/>
      <c r="G58" s="944"/>
      <c r="H58" s="934" t="s">
        <v>4849</v>
      </c>
      <c r="I58" s="933"/>
      <c r="J58" s="933"/>
      <c r="K58" s="935"/>
      <c r="L58" s="918"/>
    </row>
    <row r="59" spans="1:12">
      <c r="A59" s="931"/>
      <c r="B59" s="932" t="s">
        <v>1449</v>
      </c>
      <c r="C59" s="933" t="s">
        <v>776</v>
      </c>
      <c r="D59" s="932"/>
      <c r="E59" s="933"/>
      <c r="F59" s="943"/>
      <c r="G59" s="944"/>
      <c r="H59" s="934"/>
      <c r="I59" s="933"/>
      <c r="J59" s="933"/>
      <c r="K59" s="935"/>
      <c r="L59" s="918"/>
    </row>
    <row r="60" spans="1:12">
      <c r="A60" s="931"/>
      <c r="B60" s="932" t="s">
        <v>4850</v>
      </c>
      <c r="C60" s="933" t="s">
        <v>777</v>
      </c>
      <c r="D60" s="932"/>
      <c r="E60" s="933"/>
      <c r="F60" s="943"/>
      <c r="G60" s="944"/>
      <c r="H60" s="934"/>
      <c r="I60" s="933"/>
      <c r="J60" s="933"/>
      <c r="K60" s="935"/>
      <c r="L60" s="918"/>
    </row>
    <row r="61" spans="1:12">
      <c r="A61" s="937" t="s">
        <v>1451</v>
      </c>
      <c r="B61" s="938" t="s">
        <v>1452</v>
      </c>
      <c r="C61" s="909" t="s">
        <v>883</v>
      </c>
      <c r="D61" s="938" t="s">
        <v>1105</v>
      </c>
      <c r="E61" s="952" t="s">
        <v>883</v>
      </c>
      <c r="F61" s="946"/>
      <c r="G61" s="944"/>
      <c r="H61" s="934"/>
      <c r="I61" s="933"/>
      <c r="J61" s="933"/>
      <c r="K61" s="935"/>
      <c r="L61" s="918"/>
    </row>
    <row r="62" spans="1:12">
      <c r="A62" s="937" t="s">
        <v>1456</v>
      </c>
      <c r="B62" s="938"/>
      <c r="C62" s="909" t="s">
        <v>1457</v>
      </c>
      <c r="D62" s="938" t="s">
        <v>1107</v>
      </c>
      <c r="E62" s="909" t="s">
        <v>1108</v>
      </c>
      <c r="F62" s="932" t="s">
        <v>1454</v>
      </c>
      <c r="G62" s="909" t="s">
        <v>1455</v>
      </c>
      <c r="H62" s="950">
        <v>56468</v>
      </c>
      <c r="I62" s="938" t="s">
        <v>2138</v>
      </c>
      <c r="J62" s="909" t="s">
        <v>1455</v>
      </c>
      <c r="K62" s="951">
        <v>56468</v>
      </c>
      <c r="L62" s="918"/>
    </row>
    <row r="63" spans="1:12">
      <c r="A63" s="931" t="s">
        <v>4851</v>
      </c>
      <c r="B63" s="932"/>
      <c r="C63" s="933" t="s">
        <v>1459</v>
      </c>
      <c r="D63" s="932"/>
      <c r="E63" s="933"/>
      <c r="F63" s="932"/>
      <c r="G63" s="933"/>
      <c r="H63" s="934"/>
      <c r="I63" s="933"/>
      <c r="J63" s="933"/>
      <c r="K63" s="935"/>
      <c r="L63" s="918"/>
    </row>
    <row r="64" spans="1:12">
      <c r="A64" s="931" t="s">
        <v>4867</v>
      </c>
      <c r="B64" s="932"/>
      <c r="C64" s="933" t="s">
        <v>1461</v>
      </c>
      <c r="D64" s="932"/>
      <c r="E64" s="933"/>
      <c r="F64" s="932"/>
      <c r="G64" s="933"/>
      <c r="H64" s="934"/>
      <c r="I64" s="933"/>
      <c r="J64" s="933"/>
      <c r="K64" s="935"/>
      <c r="L64" s="918"/>
    </row>
    <row r="65" spans="1:12">
      <c r="A65" s="931"/>
      <c r="B65" s="932" t="s">
        <v>1453</v>
      </c>
      <c r="C65" s="933" t="s">
        <v>778</v>
      </c>
      <c r="D65" s="932"/>
      <c r="E65" s="933"/>
      <c r="F65" s="932"/>
      <c r="G65" s="933"/>
      <c r="H65" s="934"/>
      <c r="I65" s="933"/>
      <c r="J65" s="933"/>
      <c r="K65" s="935"/>
      <c r="L65" s="918"/>
    </row>
    <row r="66" spans="1:12">
      <c r="A66" s="931"/>
      <c r="B66" s="932" t="s">
        <v>4881</v>
      </c>
      <c r="C66" s="933" t="s">
        <v>779</v>
      </c>
      <c r="D66" s="932"/>
      <c r="E66" s="933"/>
      <c r="F66" s="932"/>
      <c r="G66" s="933"/>
      <c r="H66" s="934"/>
      <c r="I66" s="933"/>
      <c r="J66" s="933"/>
      <c r="K66" s="935"/>
      <c r="L66" s="918"/>
    </row>
    <row r="67" spans="1:12">
      <c r="A67" s="931"/>
      <c r="B67" s="932" t="s">
        <v>4874</v>
      </c>
      <c r="C67" s="933" t="s">
        <v>884</v>
      </c>
      <c r="D67" s="932"/>
      <c r="E67" s="933"/>
      <c r="F67" s="932"/>
      <c r="G67" s="933"/>
      <c r="H67" s="934"/>
      <c r="I67" s="933"/>
      <c r="J67" s="933"/>
      <c r="K67" s="935"/>
      <c r="L67" s="918"/>
    </row>
    <row r="68" spans="1:12">
      <c r="A68" s="937" t="s">
        <v>1466</v>
      </c>
      <c r="B68" s="938"/>
      <c r="C68" s="909" t="s">
        <v>1110</v>
      </c>
      <c r="D68" s="938" t="s">
        <v>1109</v>
      </c>
      <c r="E68" s="909" t="s">
        <v>1110</v>
      </c>
      <c r="F68" s="932"/>
      <c r="G68" s="933"/>
      <c r="H68" s="934"/>
      <c r="I68" s="933"/>
      <c r="J68" s="933"/>
      <c r="K68" s="935"/>
      <c r="L68" s="918"/>
    </row>
    <row r="69" spans="1:12">
      <c r="A69" s="931" t="s">
        <v>4851</v>
      </c>
      <c r="B69" s="932"/>
      <c r="C69" s="933" t="s">
        <v>1468</v>
      </c>
      <c r="D69" s="932"/>
      <c r="E69" s="933"/>
      <c r="F69" s="932"/>
      <c r="G69" s="933"/>
      <c r="H69" s="934"/>
      <c r="I69" s="933"/>
      <c r="J69" s="933"/>
      <c r="K69" s="935"/>
      <c r="L69" s="918"/>
    </row>
    <row r="70" spans="1:12">
      <c r="A70" s="931"/>
      <c r="B70" s="932" t="s">
        <v>1465</v>
      </c>
      <c r="C70" s="933" t="s">
        <v>885</v>
      </c>
      <c r="D70" s="932"/>
      <c r="E70" s="933"/>
      <c r="F70" s="932"/>
      <c r="G70" s="933"/>
      <c r="H70" s="934"/>
      <c r="I70" s="933"/>
      <c r="J70" s="933"/>
      <c r="K70" s="935"/>
      <c r="L70" s="918"/>
    </row>
    <row r="71" spans="1:12">
      <c r="A71" s="939" t="s">
        <v>1469</v>
      </c>
      <c r="B71" s="953"/>
      <c r="C71" s="953" t="s">
        <v>4882</v>
      </c>
      <c r="D71" s="940" t="s">
        <v>1111</v>
      </c>
      <c r="E71" s="954" t="s">
        <v>886</v>
      </c>
      <c r="F71" s="940" t="s">
        <v>1470</v>
      </c>
      <c r="G71" s="954" t="s">
        <v>1112</v>
      </c>
      <c r="H71" s="955">
        <v>0</v>
      </c>
      <c r="I71" s="940" t="s">
        <v>2140</v>
      </c>
      <c r="J71" s="954" t="s">
        <v>4383</v>
      </c>
      <c r="K71" s="956">
        <v>64238</v>
      </c>
      <c r="L71" s="918"/>
    </row>
    <row r="72" spans="1:12">
      <c r="A72" s="942"/>
      <c r="B72" s="943" t="s">
        <v>1472</v>
      </c>
      <c r="C72" s="957" t="s">
        <v>886</v>
      </c>
      <c r="D72" s="943"/>
      <c r="E72" s="957"/>
      <c r="F72" s="943"/>
      <c r="G72" s="957"/>
      <c r="H72" s="958" t="s">
        <v>4849</v>
      </c>
      <c r="I72" s="943"/>
      <c r="J72" s="957"/>
      <c r="K72" s="959"/>
      <c r="L72" s="918"/>
    </row>
    <row r="73" spans="1:12">
      <c r="A73" s="945"/>
      <c r="B73" s="946" t="s">
        <v>4883</v>
      </c>
      <c r="C73" s="960" t="s">
        <v>4884</v>
      </c>
      <c r="D73" s="946"/>
      <c r="E73" s="960"/>
      <c r="F73" s="946"/>
      <c r="G73" s="960"/>
      <c r="H73" s="958"/>
      <c r="I73" s="943"/>
      <c r="J73" s="957"/>
      <c r="K73" s="959"/>
      <c r="L73" s="918"/>
    </row>
    <row r="74" spans="1:12">
      <c r="A74" s="939" t="s">
        <v>1474</v>
      </c>
      <c r="B74" s="953"/>
      <c r="C74" s="953" t="s">
        <v>4885</v>
      </c>
      <c r="D74" s="940" t="s">
        <v>1113</v>
      </c>
      <c r="E74" s="961" t="s">
        <v>1114</v>
      </c>
      <c r="F74" s="962" t="s">
        <v>1475</v>
      </c>
      <c r="G74" s="954" t="s">
        <v>1476</v>
      </c>
      <c r="H74" s="963">
        <v>64238</v>
      </c>
      <c r="I74" s="957"/>
      <c r="J74" s="957"/>
      <c r="K74" s="959"/>
      <c r="L74" s="918"/>
    </row>
    <row r="75" spans="1:12">
      <c r="A75" s="942"/>
      <c r="B75" s="943" t="s">
        <v>1477</v>
      </c>
      <c r="C75" s="957" t="s">
        <v>888</v>
      </c>
      <c r="D75" s="964"/>
      <c r="E75" s="965"/>
      <c r="F75" s="962"/>
      <c r="G75" s="957"/>
      <c r="H75" s="966"/>
      <c r="I75" s="957"/>
      <c r="J75" s="957"/>
      <c r="K75" s="959"/>
      <c r="L75" s="918"/>
    </row>
    <row r="76" spans="1:12">
      <c r="A76" s="945" t="s">
        <v>4862</v>
      </c>
      <c r="B76" s="946" t="s">
        <v>4886</v>
      </c>
      <c r="C76" s="960" t="s">
        <v>889</v>
      </c>
      <c r="D76" s="967"/>
      <c r="E76" s="968"/>
      <c r="F76" s="962"/>
      <c r="G76" s="957"/>
      <c r="H76" s="966"/>
      <c r="I76" s="957"/>
      <c r="J76" s="957"/>
      <c r="K76" s="959"/>
      <c r="L76" s="918"/>
    </row>
    <row r="77" spans="1:12">
      <c r="A77" s="931" t="s">
        <v>1479</v>
      </c>
      <c r="B77" s="932" t="s">
        <v>1480</v>
      </c>
      <c r="C77" s="933" t="s">
        <v>890</v>
      </c>
      <c r="D77" s="932" t="s">
        <v>1115</v>
      </c>
      <c r="E77" s="933" t="s">
        <v>1116</v>
      </c>
      <c r="F77" s="932"/>
      <c r="G77" s="957"/>
      <c r="H77" s="966"/>
      <c r="I77" s="957"/>
      <c r="J77" s="957"/>
      <c r="K77" s="959"/>
      <c r="L77" s="918"/>
    </row>
    <row r="78" spans="1:12">
      <c r="A78" s="931" t="s">
        <v>4851</v>
      </c>
      <c r="B78" s="932" t="s">
        <v>4852</v>
      </c>
      <c r="C78" s="933" t="s">
        <v>891</v>
      </c>
      <c r="D78" s="932"/>
      <c r="E78" s="933"/>
      <c r="F78" s="932"/>
      <c r="G78" s="957"/>
      <c r="H78" s="966"/>
      <c r="I78" s="957"/>
      <c r="J78" s="957"/>
      <c r="K78" s="959"/>
      <c r="L78" s="918"/>
    </row>
    <row r="79" spans="1:12">
      <c r="A79" s="937" t="s">
        <v>1483</v>
      </c>
      <c r="B79" s="938" t="s">
        <v>1484</v>
      </c>
      <c r="C79" s="909" t="s">
        <v>892</v>
      </c>
      <c r="D79" s="938" t="s">
        <v>1117</v>
      </c>
      <c r="E79" s="909" t="s">
        <v>892</v>
      </c>
      <c r="F79" s="932"/>
      <c r="G79" s="960"/>
      <c r="H79" s="969"/>
      <c r="I79" s="957"/>
      <c r="J79" s="957"/>
      <c r="K79" s="959"/>
      <c r="L79" s="918"/>
    </row>
    <row r="80" spans="1:12">
      <c r="A80" s="937" t="s">
        <v>1485</v>
      </c>
      <c r="B80" s="938"/>
      <c r="C80" s="909" t="s">
        <v>893</v>
      </c>
      <c r="D80" s="938" t="s">
        <v>1118</v>
      </c>
      <c r="E80" s="909" t="s">
        <v>4887</v>
      </c>
      <c r="F80" s="938" t="s">
        <v>1487</v>
      </c>
      <c r="G80" s="933" t="s">
        <v>4887</v>
      </c>
      <c r="H80" s="963">
        <v>0</v>
      </c>
      <c r="I80" s="957"/>
      <c r="J80" s="957"/>
      <c r="K80" s="959"/>
      <c r="L80" s="918"/>
    </row>
    <row r="81" spans="1:12">
      <c r="A81" s="931"/>
      <c r="B81" s="932" t="s">
        <v>1486</v>
      </c>
      <c r="C81" s="933" t="s">
        <v>4888</v>
      </c>
      <c r="D81" s="932"/>
      <c r="E81" s="933"/>
      <c r="F81" s="932"/>
      <c r="G81" s="933"/>
      <c r="H81" s="966"/>
      <c r="I81" s="957"/>
      <c r="J81" s="957"/>
      <c r="K81" s="959"/>
      <c r="L81" s="918"/>
    </row>
    <row r="82" spans="1:12">
      <c r="A82" s="931"/>
      <c r="B82" s="932" t="s">
        <v>4850</v>
      </c>
      <c r="C82" s="933" t="s">
        <v>4889</v>
      </c>
      <c r="D82" s="932"/>
      <c r="E82" s="933"/>
      <c r="F82" s="932"/>
      <c r="G82" s="933"/>
      <c r="H82" s="966"/>
      <c r="I82" s="957"/>
      <c r="J82" s="957"/>
      <c r="K82" s="959"/>
      <c r="L82" s="918"/>
    </row>
    <row r="83" spans="1:12">
      <c r="A83" s="937" t="s">
        <v>4468</v>
      </c>
      <c r="B83" s="953"/>
      <c r="C83" s="953" t="s">
        <v>4890</v>
      </c>
      <c r="D83" s="940" t="s">
        <v>4470</v>
      </c>
      <c r="E83" s="954" t="s">
        <v>4891</v>
      </c>
      <c r="F83" s="940" t="s">
        <v>1488</v>
      </c>
      <c r="G83" s="970" t="s">
        <v>4469</v>
      </c>
      <c r="H83" s="971">
        <v>0</v>
      </c>
      <c r="I83" s="957"/>
      <c r="J83" s="957"/>
      <c r="K83" s="959"/>
      <c r="L83" s="918"/>
    </row>
    <row r="84" spans="1:12">
      <c r="A84" s="931"/>
      <c r="B84" s="943" t="s">
        <v>4471</v>
      </c>
      <c r="C84" s="957" t="s">
        <v>894</v>
      </c>
      <c r="D84" s="943"/>
      <c r="E84" s="957"/>
      <c r="F84" s="943"/>
      <c r="G84" s="972"/>
      <c r="H84" s="973"/>
      <c r="I84" s="957"/>
      <c r="J84" s="957"/>
      <c r="K84" s="959"/>
      <c r="L84" s="918"/>
    </row>
    <row r="85" spans="1:12">
      <c r="A85" s="931" t="s">
        <v>4892</v>
      </c>
      <c r="B85" s="946" t="s">
        <v>4893</v>
      </c>
      <c r="C85" s="960" t="s">
        <v>895</v>
      </c>
      <c r="D85" s="946" t="s">
        <v>4892</v>
      </c>
      <c r="E85" s="960" t="s">
        <v>4892</v>
      </c>
      <c r="F85" s="946"/>
      <c r="G85" s="974"/>
      <c r="H85" s="975"/>
      <c r="I85" s="960"/>
      <c r="J85" s="960"/>
      <c r="K85" s="976"/>
      <c r="L85" s="918"/>
    </row>
    <row r="86" spans="1:12">
      <c r="A86" s="937" t="s">
        <v>1489</v>
      </c>
      <c r="B86" s="932"/>
      <c r="C86" s="933" t="s">
        <v>4894</v>
      </c>
      <c r="D86" s="932" t="s">
        <v>1119</v>
      </c>
      <c r="E86" s="933" t="s">
        <v>1120</v>
      </c>
      <c r="F86" s="932" t="s">
        <v>1490</v>
      </c>
      <c r="G86" s="933" t="s">
        <v>1491</v>
      </c>
      <c r="H86" s="934">
        <v>1346192</v>
      </c>
      <c r="I86" s="932" t="s">
        <v>2143</v>
      </c>
      <c r="J86" s="933" t="s">
        <v>1491</v>
      </c>
      <c r="K86" s="935">
        <v>2047591</v>
      </c>
      <c r="L86" s="918"/>
    </row>
    <row r="87" spans="1:12">
      <c r="A87" s="931"/>
      <c r="B87" s="932" t="s">
        <v>1492</v>
      </c>
      <c r="C87" s="933" t="s">
        <v>780</v>
      </c>
      <c r="D87" s="932"/>
      <c r="E87" s="933"/>
      <c r="F87" s="932"/>
      <c r="G87" s="933"/>
      <c r="H87" s="934"/>
      <c r="I87" s="933"/>
      <c r="J87" s="933"/>
      <c r="K87" s="935"/>
      <c r="L87" s="918"/>
    </row>
    <row r="88" spans="1:12">
      <c r="A88" s="931"/>
      <c r="B88" s="932" t="s">
        <v>4850</v>
      </c>
      <c r="C88" s="933" t="s">
        <v>781</v>
      </c>
      <c r="D88" s="932"/>
      <c r="E88" s="933"/>
      <c r="F88" s="932"/>
      <c r="G88" s="933"/>
      <c r="H88" s="934"/>
      <c r="I88" s="933"/>
      <c r="J88" s="933"/>
      <c r="K88" s="935"/>
      <c r="L88" s="918"/>
    </row>
    <row r="89" spans="1:12">
      <c r="A89" s="931"/>
      <c r="B89" s="932" t="s">
        <v>4895</v>
      </c>
      <c r="C89" s="933" t="s">
        <v>896</v>
      </c>
      <c r="D89" s="932"/>
      <c r="E89" s="933"/>
      <c r="F89" s="932"/>
      <c r="G89" s="933"/>
      <c r="H89" s="934"/>
      <c r="I89" s="933"/>
      <c r="J89" s="933"/>
      <c r="K89" s="935"/>
      <c r="L89" s="918"/>
    </row>
    <row r="90" spans="1:12">
      <c r="A90" s="931"/>
      <c r="B90" s="932" t="s">
        <v>4896</v>
      </c>
      <c r="C90" s="933" t="s">
        <v>782</v>
      </c>
      <c r="D90" s="932"/>
      <c r="E90" s="933"/>
      <c r="F90" s="932"/>
      <c r="G90" s="933"/>
      <c r="H90" s="934"/>
      <c r="I90" s="933"/>
      <c r="J90" s="933"/>
      <c r="K90" s="935"/>
      <c r="L90" s="918"/>
    </row>
    <row r="91" spans="1:12">
      <c r="A91" s="931"/>
      <c r="B91" s="932" t="s">
        <v>4897</v>
      </c>
      <c r="C91" s="933" t="s">
        <v>746</v>
      </c>
      <c r="D91" s="932"/>
      <c r="E91" s="933"/>
      <c r="F91" s="932"/>
      <c r="G91" s="933"/>
      <c r="H91" s="934"/>
      <c r="I91" s="933"/>
      <c r="J91" s="933"/>
      <c r="K91" s="935"/>
      <c r="L91" s="918"/>
    </row>
    <row r="92" spans="1:12">
      <c r="A92" s="937" t="s">
        <v>1497</v>
      </c>
      <c r="B92" s="938" t="s">
        <v>1498</v>
      </c>
      <c r="C92" s="909" t="s">
        <v>897</v>
      </c>
      <c r="D92" s="938" t="s">
        <v>1121</v>
      </c>
      <c r="E92" s="909" t="s">
        <v>1122</v>
      </c>
      <c r="F92" s="932"/>
      <c r="G92" s="933"/>
      <c r="H92" s="934" t="s">
        <v>4849</v>
      </c>
      <c r="I92" s="933"/>
      <c r="J92" s="933"/>
      <c r="K92" s="935"/>
      <c r="L92" s="918"/>
    </row>
    <row r="93" spans="1:12">
      <c r="A93" s="931" t="s">
        <v>4851</v>
      </c>
      <c r="B93" s="932" t="s">
        <v>4852</v>
      </c>
      <c r="C93" s="933" t="s">
        <v>898</v>
      </c>
      <c r="D93" s="932"/>
      <c r="E93" s="933"/>
      <c r="F93" s="932"/>
      <c r="G93" s="933"/>
      <c r="H93" s="934"/>
      <c r="I93" s="933"/>
      <c r="J93" s="933"/>
      <c r="K93" s="935"/>
      <c r="L93" s="918"/>
    </row>
    <row r="94" spans="1:12">
      <c r="A94" s="931" t="s">
        <v>4867</v>
      </c>
      <c r="B94" s="932" t="s">
        <v>4868</v>
      </c>
      <c r="C94" s="933" t="s">
        <v>922</v>
      </c>
      <c r="D94" s="932"/>
      <c r="E94" s="933"/>
      <c r="F94" s="932"/>
      <c r="G94" s="933"/>
      <c r="H94" s="934"/>
      <c r="I94" s="933"/>
      <c r="J94" s="933"/>
      <c r="K94" s="935"/>
      <c r="L94" s="918"/>
    </row>
    <row r="95" spans="1:12">
      <c r="A95" s="931" t="s">
        <v>4873</v>
      </c>
      <c r="B95" s="932"/>
      <c r="C95" s="933" t="s">
        <v>1502</v>
      </c>
      <c r="D95" s="932"/>
      <c r="E95" s="933"/>
      <c r="F95" s="932"/>
      <c r="G95" s="933"/>
      <c r="H95" s="934"/>
      <c r="I95" s="933"/>
      <c r="J95" s="933"/>
      <c r="K95" s="935"/>
      <c r="L95" s="918"/>
    </row>
    <row r="96" spans="1:12">
      <c r="A96" s="931"/>
      <c r="B96" s="932" t="s">
        <v>4874</v>
      </c>
      <c r="C96" s="933" t="s">
        <v>899</v>
      </c>
      <c r="D96" s="932"/>
      <c r="E96" s="933"/>
      <c r="F96" s="932"/>
      <c r="G96" s="933"/>
      <c r="H96" s="934"/>
      <c r="I96" s="933"/>
      <c r="J96" s="933"/>
      <c r="K96" s="935"/>
      <c r="L96" s="918"/>
    </row>
    <row r="97" spans="1:12">
      <c r="A97" s="931"/>
      <c r="B97" s="932" t="s">
        <v>4898</v>
      </c>
      <c r="C97" s="933" t="s">
        <v>900</v>
      </c>
      <c r="D97" s="932"/>
      <c r="E97" s="933"/>
      <c r="F97" s="932"/>
      <c r="G97" s="933"/>
      <c r="H97" s="934"/>
      <c r="I97" s="933"/>
      <c r="J97" s="933"/>
      <c r="K97" s="935"/>
      <c r="L97" s="918"/>
    </row>
    <row r="98" spans="1:12">
      <c r="A98" s="937" t="s">
        <v>1505</v>
      </c>
      <c r="B98" s="938" t="s">
        <v>1506</v>
      </c>
      <c r="C98" s="933" t="s">
        <v>901</v>
      </c>
      <c r="D98" s="932" t="s">
        <v>1123</v>
      </c>
      <c r="E98" s="933" t="s">
        <v>1124</v>
      </c>
      <c r="F98" s="932"/>
      <c r="G98" s="933"/>
      <c r="H98" s="934"/>
      <c r="I98" s="933"/>
      <c r="J98" s="933"/>
      <c r="K98" s="935"/>
      <c r="L98" s="918"/>
    </row>
    <row r="99" spans="1:12">
      <c r="A99" s="931" t="s">
        <v>4851</v>
      </c>
      <c r="B99" s="932" t="s">
        <v>4852</v>
      </c>
      <c r="C99" s="933" t="s">
        <v>902</v>
      </c>
      <c r="D99" s="932"/>
      <c r="E99" s="933"/>
      <c r="F99" s="932"/>
      <c r="G99" s="933"/>
      <c r="H99" s="934"/>
      <c r="I99" s="933"/>
      <c r="J99" s="933"/>
      <c r="K99" s="935"/>
      <c r="L99" s="918"/>
    </row>
    <row r="100" spans="1:12">
      <c r="A100" s="931" t="s">
        <v>4867</v>
      </c>
      <c r="B100" s="932" t="s">
        <v>4868</v>
      </c>
      <c r="C100" s="933" t="s">
        <v>903</v>
      </c>
      <c r="D100" s="932"/>
      <c r="E100" s="933"/>
      <c r="F100" s="932"/>
      <c r="G100" s="933"/>
      <c r="H100" s="934"/>
      <c r="I100" s="933"/>
      <c r="J100" s="933"/>
      <c r="K100" s="935"/>
      <c r="L100" s="918"/>
    </row>
    <row r="101" spans="1:12" ht="13.5" thickBot="1">
      <c r="A101" s="977" t="s">
        <v>4873</v>
      </c>
      <c r="B101" s="978" t="s">
        <v>4874</v>
      </c>
      <c r="C101" s="979" t="s">
        <v>904</v>
      </c>
      <c r="D101" s="978"/>
      <c r="E101" s="979"/>
      <c r="F101" s="978"/>
      <c r="G101" s="979"/>
      <c r="H101" s="980"/>
      <c r="I101" s="979"/>
      <c r="J101" s="979"/>
      <c r="K101" s="981"/>
      <c r="L101" s="918"/>
    </row>
    <row r="102" spans="1:12">
      <c r="A102" s="931" t="s">
        <v>4875</v>
      </c>
      <c r="B102" s="932" t="s">
        <v>4876</v>
      </c>
      <c r="C102" s="933" t="s">
        <v>4899</v>
      </c>
      <c r="D102" s="932"/>
      <c r="E102" s="933"/>
      <c r="F102" s="932"/>
      <c r="G102" s="933"/>
      <c r="H102" s="934"/>
      <c r="I102" s="933"/>
      <c r="J102" s="933"/>
      <c r="K102" s="935"/>
      <c r="L102" s="918"/>
    </row>
    <row r="103" spans="1:12">
      <c r="A103" s="931" t="s">
        <v>4862</v>
      </c>
      <c r="B103" s="932" t="s">
        <v>4863</v>
      </c>
      <c r="C103" s="933" t="s">
        <v>905</v>
      </c>
      <c r="D103" s="932"/>
      <c r="E103" s="933"/>
      <c r="F103" s="932"/>
      <c r="G103" s="933"/>
      <c r="H103" s="934"/>
      <c r="I103" s="933"/>
      <c r="J103" s="933"/>
      <c r="K103" s="935"/>
      <c r="L103" s="918"/>
    </row>
    <row r="104" spans="1:12">
      <c r="A104" s="937" t="s">
        <v>1515</v>
      </c>
      <c r="B104" s="938"/>
      <c r="C104" s="909" t="s">
        <v>1516</v>
      </c>
      <c r="D104" s="938" t="s">
        <v>1125</v>
      </c>
      <c r="E104" s="909" t="s">
        <v>1126</v>
      </c>
      <c r="F104" s="932"/>
      <c r="G104" s="933"/>
      <c r="H104" s="934"/>
      <c r="I104" s="933"/>
      <c r="J104" s="933"/>
      <c r="K104" s="935"/>
      <c r="L104" s="918"/>
    </row>
    <row r="105" spans="1:12">
      <c r="A105" s="931"/>
      <c r="B105" s="932" t="s">
        <v>1517</v>
      </c>
      <c r="C105" s="933" t="s">
        <v>906</v>
      </c>
      <c r="D105" s="932"/>
      <c r="E105" s="933"/>
      <c r="F105" s="932"/>
      <c r="G105" s="933"/>
      <c r="H105" s="934"/>
      <c r="I105" s="933"/>
      <c r="J105" s="933"/>
      <c r="K105" s="935"/>
      <c r="L105" s="918"/>
    </row>
    <row r="106" spans="1:12">
      <c r="A106" s="931"/>
      <c r="B106" s="932" t="s">
        <v>4861</v>
      </c>
      <c r="C106" s="933" t="s">
        <v>907</v>
      </c>
      <c r="D106" s="932"/>
      <c r="E106" s="933"/>
      <c r="F106" s="932"/>
      <c r="G106" s="933"/>
      <c r="H106" s="934"/>
      <c r="I106" s="933"/>
      <c r="J106" s="933"/>
      <c r="K106" s="935"/>
      <c r="L106" s="918"/>
    </row>
    <row r="107" spans="1:12">
      <c r="A107" s="931" t="s">
        <v>4851</v>
      </c>
      <c r="B107" s="932"/>
      <c r="C107" s="933" t="s">
        <v>1520</v>
      </c>
      <c r="D107" s="932"/>
      <c r="E107" s="933"/>
      <c r="F107" s="932"/>
      <c r="G107" s="933"/>
      <c r="H107" s="934"/>
      <c r="I107" s="933"/>
      <c r="J107" s="933"/>
      <c r="K107" s="935"/>
      <c r="L107" s="918"/>
    </row>
    <row r="108" spans="1:12">
      <c r="A108" s="931"/>
      <c r="B108" s="932" t="s">
        <v>4852</v>
      </c>
      <c r="C108" s="933" t="s">
        <v>908</v>
      </c>
      <c r="D108" s="932"/>
      <c r="E108" s="933"/>
      <c r="F108" s="932"/>
      <c r="G108" s="933"/>
      <c r="H108" s="934"/>
      <c r="I108" s="933"/>
      <c r="J108" s="933"/>
      <c r="K108" s="935"/>
      <c r="L108" s="918"/>
    </row>
    <row r="109" spans="1:12">
      <c r="A109" s="931"/>
      <c r="B109" s="932" t="s">
        <v>4856</v>
      </c>
      <c r="C109" s="933" t="s">
        <v>909</v>
      </c>
      <c r="D109" s="932"/>
      <c r="E109" s="933"/>
      <c r="F109" s="932"/>
      <c r="G109" s="933"/>
      <c r="H109" s="934"/>
      <c r="I109" s="933"/>
      <c r="J109" s="933"/>
      <c r="K109" s="935"/>
      <c r="L109" s="918"/>
    </row>
    <row r="110" spans="1:12">
      <c r="A110" s="937" t="s">
        <v>1523</v>
      </c>
      <c r="B110" s="938" t="s">
        <v>1524</v>
      </c>
      <c r="C110" s="909" t="s">
        <v>910</v>
      </c>
      <c r="D110" s="938" t="s">
        <v>1127</v>
      </c>
      <c r="E110" s="909" t="s">
        <v>1128</v>
      </c>
      <c r="F110" s="932"/>
      <c r="G110" s="933"/>
      <c r="H110" s="934"/>
      <c r="I110" s="933"/>
      <c r="J110" s="933"/>
      <c r="K110" s="935"/>
      <c r="L110" s="918"/>
    </row>
    <row r="111" spans="1:12">
      <c r="A111" s="931" t="s">
        <v>4851</v>
      </c>
      <c r="B111" s="932" t="s">
        <v>4852</v>
      </c>
      <c r="C111" s="933" t="s">
        <v>911</v>
      </c>
      <c r="D111" s="932"/>
      <c r="E111" s="933"/>
      <c r="F111" s="932"/>
      <c r="G111" s="933"/>
      <c r="H111" s="934"/>
      <c r="I111" s="933"/>
      <c r="J111" s="933"/>
      <c r="K111" s="935"/>
      <c r="L111" s="918"/>
    </row>
    <row r="112" spans="1:12">
      <c r="A112" s="931" t="s">
        <v>4867</v>
      </c>
      <c r="B112" s="932" t="s">
        <v>4868</v>
      </c>
      <c r="C112" s="933" t="s">
        <v>912</v>
      </c>
      <c r="D112" s="932"/>
      <c r="E112" s="933"/>
      <c r="F112" s="932"/>
      <c r="G112" s="933"/>
      <c r="H112" s="934"/>
      <c r="I112" s="933"/>
      <c r="J112" s="933"/>
      <c r="K112" s="935"/>
      <c r="L112" s="918"/>
    </row>
    <row r="113" spans="1:12">
      <c r="A113" s="937" t="s">
        <v>1529</v>
      </c>
      <c r="B113" s="938" t="s">
        <v>1530</v>
      </c>
      <c r="C113" s="909" t="s">
        <v>913</v>
      </c>
      <c r="D113" s="938" t="s">
        <v>1129</v>
      </c>
      <c r="E113" s="909" t="s">
        <v>1130</v>
      </c>
      <c r="F113" s="932"/>
      <c r="G113" s="933"/>
      <c r="H113" s="934"/>
      <c r="I113" s="933"/>
      <c r="J113" s="933"/>
      <c r="K113" s="935"/>
      <c r="L113" s="918"/>
    </row>
    <row r="114" spans="1:12">
      <c r="A114" s="931" t="s">
        <v>4851</v>
      </c>
      <c r="B114" s="932" t="s">
        <v>4852</v>
      </c>
      <c r="C114" s="933" t="s">
        <v>914</v>
      </c>
      <c r="D114" s="932"/>
      <c r="E114" s="933"/>
      <c r="F114" s="932"/>
      <c r="G114" s="933"/>
      <c r="H114" s="934"/>
      <c r="I114" s="933"/>
      <c r="J114" s="933"/>
      <c r="K114" s="935"/>
      <c r="L114" s="918"/>
    </row>
    <row r="115" spans="1:12">
      <c r="A115" s="937" t="s">
        <v>1533</v>
      </c>
      <c r="B115" s="938"/>
      <c r="C115" s="909" t="s">
        <v>1534</v>
      </c>
      <c r="D115" s="938" t="s">
        <v>1131</v>
      </c>
      <c r="E115" s="909" t="s">
        <v>1132</v>
      </c>
      <c r="F115" s="932"/>
      <c r="G115" s="933"/>
      <c r="H115" s="934"/>
      <c r="I115" s="933"/>
      <c r="J115" s="933"/>
      <c r="K115" s="935"/>
      <c r="L115" s="918"/>
    </row>
    <row r="116" spans="1:12">
      <c r="A116" s="931"/>
      <c r="B116" s="932" t="s">
        <v>1535</v>
      </c>
      <c r="C116" s="933" t="s">
        <v>915</v>
      </c>
      <c r="D116" s="932"/>
      <c r="E116" s="933"/>
      <c r="F116" s="932"/>
      <c r="G116" s="933"/>
      <c r="H116" s="934"/>
      <c r="I116" s="933"/>
      <c r="J116" s="933"/>
      <c r="K116" s="935"/>
      <c r="L116" s="918"/>
    </row>
    <row r="117" spans="1:12">
      <c r="A117" s="931"/>
      <c r="B117" s="932" t="s">
        <v>4861</v>
      </c>
      <c r="C117" s="933" t="s">
        <v>916</v>
      </c>
      <c r="D117" s="932"/>
      <c r="E117" s="933"/>
      <c r="F117" s="932"/>
      <c r="G117" s="933"/>
      <c r="H117" s="934"/>
      <c r="I117" s="933"/>
      <c r="J117" s="933"/>
      <c r="K117" s="935"/>
      <c r="L117" s="918"/>
    </row>
    <row r="118" spans="1:12">
      <c r="A118" s="931" t="s">
        <v>4851</v>
      </c>
      <c r="B118" s="932" t="s">
        <v>4852</v>
      </c>
      <c r="C118" s="933" t="s">
        <v>917</v>
      </c>
      <c r="D118" s="932"/>
      <c r="E118" s="933"/>
      <c r="F118" s="932"/>
      <c r="G118" s="933"/>
      <c r="H118" s="934"/>
      <c r="I118" s="933"/>
      <c r="J118" s="933"/>
      <c r="K118" s="935"/>
      <c r="L118" s="918"/>
    </row>
    <row r="119" spans="1:12">
      <c r="A119" s="931" t="s">
        <v>4867</v>
      </c>
      <c r="B119" s="932" t="s">
        <v>4868</v>
      </c>
      <c r="C119" s="933" t="s">
        <v>918</v>
      </c>
      <c r="D119" s="932"/>
      <c r="E119" s="933"/>
      <c r="F119" s="932"/>
      <c r="G119" s="933"/>
      <c r="H119" s="934"/>
      <c r="I119" s="933"/>
      <c r="J119" s="933"/>
      <c r="K119" s="935"/>
      <c r="L119" s="918"/>
    </row>
    <row r="120" spans="1:12">
      <c r="A120" s="931" t="s">
        <v>4873</v>
      </c>
      <c r="B120" s="932"/>
      <c r="C120" s="933" t="s">
        <v>919</v>
      </c>
      <c r="D120" s="932"/>
      <c r="E120" s="933"/>
      <c r="F120" s="932"/>
      <c r="G120" s="933"/>
      <c r="H120" s="934"/>
      <c r="I120" s="933"/>
      <c r="J120" s="933"/>
      <c r="K120" s="935"/>
      <c r="L120" s="918"/>
    </row>
    <row r="121" spans="1:12">
      <c r="A121" s="931"/>
      <c r="B121" s="932" t="s">
        <v>4874</v>
      </c>
      <c r="C121" s="933" t="s">
        <v>919</v>
      </c>
      <c r="D121" s="932"/>
      <c r="E121" s="933"/>
      <c r="F121" s="932"/>
      <c r="G121" s="933"/>
      <c r="H121" s="934"/>
      <c r="I121" s="933"/>
      <c r="J121" s="933"/>
      <c r="K121" s="935"/>
      <c r="L121" s="918"/>
    </row>
    <row r="122" spans="1:12">
      <c r="A122" s="931"/>
      <c r="B122" s="932" t="s">
        <v>4898</v>
      </c>
      <c r="C122" s="933" t="s">
        <v>920</v>
      </c>
      <c r="D122" s="932"/>
      <c r="E122" s="933"/>
      <c r="F122" s="932"/>
      <c r="G122" s="933"/>
      <c r="H122" s="934"/>
      <c r="I122" s="933"/>
      <c r="J122" s="933"/>
      <c r="K122" s="935"/>
      <c r="L122" s="918"/>
    </row>
    <row r="123" spans="1:12">
      <c r="A123" s="931"/>
      <c r="B123" s="932" t="s">
        <v>4900</v>
      </c>
      <c r="C123" s="933" t="s">
        <v>921</v>
      </c>
      <c r="D123" s="932"/>
      <c r="E123" s="933"/>
      <c r="F123" s="932"/>
      <c r="G123" s="933"/>
      <c r="H123" s="934"/>
      <c r="I123" s="933"/>
      <c r="J123" s="933"/>
      <c r="K123" s="935"/>
      <c r="L123" s="918"/>
    </row>
    <row r="124" spans="1:12">
      <c r="A124" s="931" t="s">
        <v>4875</v>
      </c>
      <c r="B124" s="932" t="s">
        <v>4876</v>
      </c>
      <c r="C124" s="933" t="s">
        <v>923</v>
      </c>
      <c r="D124" s="932"/>
      <c r="E124" s="933"/>
      <c r="F124" s="932"/>
      <c r="G124" s="933"/>
      <c r="H124" s="934"/>
      <c r="I124" s="933"/>
      <c r="J124" s="933"/>
      <c r="K124" s="935"/>
      <c r="L124" s="918"/>
    </row>
    <row r="125" spans="1:12">
      <c r="A125" s="937" t="s">
        <v>1549</v>
      </c>
      <c r="B125" s="938" t="s">
        <v>1550</v>
      </c>
      <c r="C125" s="909" t="s">
        <v>924</v>
      </c>
      <c r="D125" s="938" t="s">
        <v>1133</v>
      </c>
      <c r="E125" s="909" t="s">
        <v>925</v>
      </c>
      <c r="F125" s="932"/>
      <c r="G125" s="933"/>
      <c r="H125" s="934"/>
      <c r="I125" s="933"/>
      <c r="J125" s="933"/>
      <c r="K125" s="935"/>
      <c r="L125" s="918"/>
    </row>
    <row r="126" spans="1:12">
      <c r="A126" s="931" t="s">
        <v>4851</v>
      </c>
      <c r="B126" s="932" t="s">
        <v>4852</v>
      </c>
      <c r="C126" s="933" t="s">
        <v>926</v>
      </c>
      <c r="D126" s="932"/>
      <c r="E126" s="933"/>
      <c r="F126" s="932"/>
      <c r="G126" s="933"/>
      <c r="H126" s="934"/>
      <c r="I126" s="933"/>
      <c r="J126" s="933"/>
      <c r="K126" s="935"/>
      <c r="L126" s="918"/>
    </row>
    <row r="127" spans="1:12">
      <c r="A127" s="931" t="s">
        <v>4867</v>
      </c>
      <c r="B127" s="932" t="s">
        <v>4868</v>
      </c>
      <c r="C127" s="933" t="s">
        <v>927</v>
      </c>
      <c r="D127" s="932"/>
      <c r="E127" s="933"/>
      <c r="F127" s="932"/>
      <c r="G127" s="933"/>
      <c r="H127" s="934"/>
      <c r="I127" s="933"/>
      <c r="J127" s="933"/>
      <c r="K127" s="935"/>
      <c r="L127" s="918"/>
    </row>
    <row r="128" spans="1:12">
      <c r="A128" s="931" t="s">
        <v>4873</v>
      </c>
      <c r="B128" s="932" t="s">
        <v>4874</v>
      </c>
      <c r="C128" s="933" t="s">
        <v>4901</v>
      </c>
      <c r="D128" s="932"/>
      <c r="E128" s="933"/>
      <c r="F128" s="932"/>
      <c r="G128" s="933"/>
      <c r="H128" s="934"/>
      <c r="I128" s="933"/>
      <c r="J128" s="933"/>
      <c r="K128" s="935"/>
      <c r="L128" s="918"/>
    </row>
    <row r="129" spans="1:12">
      <c r="A129" s="931" t="s">
        <v>4875</v>
      </c>
      <c r="B129" s="932" t="s">
        <v>4876</v>
      </c>
      <c r="C129" s="933" t="s">
        <v>4902</v>
      </c>
      <c r="D129" s="932"/>
      <c r="E129" s="933"/>
      <c r="F129" s="932"/>
      <c r="G129" s="933"/>
      <c r="H129" s="934"/>
      <c r="I129" s="933"/>
      <c r="J129" s="933"/>
      <c r="K129" s="935"/>
      <c r="L129" s="918"/>
    </row>
    <row r="130" spans="1:12">
      <c r="A130" s="931" t="s">
        <v>4862</v>
      </c>
      <c r="B130" s="932" t="s">
        <v>4886</v>
      </c>
      <c r="C130" s="933" t="s">
        <v>925</v>
      </c>
      <c r="D130" s="932"/>
      <c r="E130" s="933"/>
      <c r="F130" s="932"/>
      <c r="G130" s="933"/>
      <c r="H130" s="934"/>
      <c r="I130" s="933"/>
      <c r="J130" s="933"/>
      <c r="K130" s="935"/>
      <c r="L130" s="918"/>
    </row>
    <row r="131" spans="1:12">
      <c r="A131" s="937" t="s">
        <v>1561</v>
      </c>
      <c r="B131" s="938" t="s">
        <v>1562</v>
      </c>
      <c r="C131" s="909" t="s">
        <v>930</v>
      </c>
      <c r="D131" s="938" t="s">
        <v>1134</v>
      </c>
      <c r="E131" s="909" t="s">
        <v>1135</v>
      </c>
      <c r="F131" s="938" t="s">
        <v>1563</v>
      </c>
      <c r="G131" s="909" t="s">
        <v>1564</v>
      </c>
      <c r="H131" s="950">
        <v>654719</v>
      </c>
      <c r="I131" s="933"/>
      <c r="J131" s="933"/>
      <c r="K131" s="935"/>
      <c r="L131" s="918"/>
    </row>
    <row r="132" spans="1:12">
      <c r="A132" s="931" t="s">
        <v>4851</v>
      </c>
      <c r="B132" s="932" t="s">
        <v>4852</v>
      </c>
      <c r="C132" s="933" t="s">
        <v>931</v>
      </c>
      <c r="D132" s="932"/>
      <c r="E132" s="933"/>
      <c r="F132" s="932"/>
      <c r="G132" s="933"/>
      <c r="H132" s="934"/>
      <c r="I132" s="933"/>
      <c r="J132" s="933"/>
      <c r="K132" s="935"/>
      <c r="L132" s="918"/>
    </row>
    <row r="133" spans="1:12">
      <c r="A133" s="931" t="s">
        <v>4867</v>
      </c>
      <c r="B133" s="932" t="s">
        <v>4868</v>
      </c>
      <c r="C133" s="933" t="s">
        <v>4903</v>
      </c>
      <c r="D133" s="932"/>
      <c r="E133" s="933"/>
      <c r="F133" s="932"/>
      <c r="G133" s="933"/>
      <c r="H133" s="934"/>
      <c r="I133" s="933"/>
      <c r="J133" s="933"/>
      <c r="K133" s="935"/>
      <c r="L133" s="918"/>
    </row>
    <row r="134" spans="1:12">
      <c r="A134" s="931" t="s">
        <v>4873</v>
      </c>
      <c r="B134" s="932" t="s">
        <v>4874</v>
      </c>
      <c r="C134" s="933" t="s">
        <v>932</v>
      </c>
      <c r="D134" s="932"/>
      <c r="E134" s="933"/>
      <c r="F134" s="932"/>
      <c r="G134" s="933"/>
      <c r="H134" s="934"/>
      <c r="I134" s="933"/>
      <c r="J134" s="933"/>
      <c r="K134" s="935"/>
      <c r="L134" s="918"/>
    </row>
    <row r="135" spans="1:12">
      <c r="A135" s="931" t="s">
        <v>4862</v>
      </c>
      <c r="B135" s="932" t="s">
        <v>4886</v>
      </c>
      <c r="C135" s="933" t="s">
        <v>933</v>
      </c>
      <c r="D135" s="932"/>
      <c r="E135" s="933"/>
      <c r="F135" s="932"/>
      <c r="G135" s="933"/>
      <c r="H135" s="934"/>
      <c r="I135" s="933"/>
      <c r="J135" s="933"/>
      <c r="K135" s="935"/>
      <c r="L135" s="918"/>
    </row>
    <row r="136" spans="1:12">
      <c r="A136" s="937" t="s">
        <v>1571</v>
      </c>
      <c r="B136" s="938" t="s">
        <v>1572</v>
      </c>
      <c r="C136" s="909" t="s">
        <v>934</v>
      </c>
      <c r="D136" s="938" t="s">
        <v>1136</v>
      </c>
      <c r="E136" s="909" t="s">
        <v>1137</v>
      </c>
      <c r="F136" s="932"/>
      <c r="G136" s="933"/>
      <c r="H136" s="934"/>
      <c r="I136" s="933"/>
      <c r="J136" s="933"/>
      <c r="K136" s="935"/>
      <c r="L136" s="918"/>
    </row>
    <row r="137" spans="1:12">
      <c r="A137" s="931" t="s">
        <v>4851</v>
      </c>
      <c r="B137" s="932" t="s">
        <v>4852</v>
      </c>
      <c r="C137" s="933" t="s">
        <v>935</v>
      </c>
      <c r="D137" s="932"/>
      <c r="E137" s="933"/>
      <c r="F137" s="932"/>
      <c r="G137" s="933"/>
      <c r="H137" s="934"/>
      <c r="I137" s="933"/>
      <c r="J137" s="933"/>
      <c r="K137" s="935"/>
      <c r="L137" s="918"/>
    </row>
    <row r="138" spans="1:12">
      <c r="A138" s="931" t="s">
        <v>4867</v>
      </c>
      <c r="B138" s="932" t="s">
        <v>4868</v>
      </c>
      <c r="C138" s="933" t="s">
        <v>936</v>
      </c>
      <c r="D138" s="932"/>
      <c r="E138" s="933"/>
      <c r="F138" s="932"/>
      <c r="G138" s="933"/>
      <c r="H138" s="934"/>
      <c r="I138" s="933"/>
      <c r="J138" s="933"/>
      <c r="K138" s="935"/>
      <c r="L138" s="918"/>
    </row>
    <row r="139" spans="1:12">
      <c r="A139" s="937" t="s">
        <v>1577</v>
      </c>
      <c r="B139" s="938" t="s">
        <v>1578</v>
      </c>
      <c r="C139" s="909" t="s">
        <v>937</v>
      </c>
      <c r="D139" s="938" t="s">
        <v>1138</v>
      </c>
      <c r="E139" s="909" t="s">
        <v>1139</v>
      </c>
      <c r="F139" s="938" t="s">
        <v>1580</v>
      </c>
      <c r="G139" s="909" t="s">
        <v>4904</v>
      </c>
      <c r="H139" s="950">
        <v>46680</v>
      </c>
      <c r="I139" s="933"/>
      <c r="J139" s="933"/>
      <c r="K139" s="935"/>
      <c r="L139" s="918"/>
    </row>
    <row r="140" spans="1:12">
      <c r="A140" s="931" t="s">
        <v>4851</v>
      </c>
      <c r="B140" s="932" t="s">
        <v>4852</v>
      </c>
      <c r="C140" s="933" t="s">
        <v>938</v>
      </c>
      <c r="D140" s="932"/>
      <c r="E140" s="933"/>
      <c r="F140" s="932"/>
      <c r="G140" s="932" t="s">
        <v>4905</v>
      </c>
      <c r="H140" s="934"/>
      <c r="I140" s="933"/>
      <c r="J140" s="933"/>
      <c r="K140" s="935"/>
      <c r="L140" s="918"/>
    </row>
    <row r="141" spans="1:12">
      <c r="A141" s="937" t="s">
        <v>1583</v>
      </c>
      <c r="B141" s="938" t="s">
        <v>1584</v>
      </c>
      <c r="C141" s="909" t="s">
        <v>939</v>
      </c>
      <c r="D141" s="938" t="s">
        <v>1140</v>
      </c>
      <c r="E141" s="909" t="s">
        <v>939</v>
      </c>
      <c r="F141" s="938" t="s">
        <v>1585</v>
      </c>
      <c r="G141" s="909" t="s">
        <v>939</v>
      </c>
      <c r="H141" s="950">
        <v>0</v>
      </c>
      <c r="I141" s="933"/>
      <c r="J141" s="933"/>
      <c r="K141" s="935"/>
      <c r="L141" s="918"/>
    </row>
    <row r="142" spans="1:12">
      <c r="A142" s="937" t="s">
        <v>1586</v>
      </c>
      <c r="B142" s="938" t="s">
        <v>1587</v>
      </c>
      <c r="C142" s="909" t="s">
        <v>4906</v>
      </c>
      <c r="D142" s="938" t="s">
        <v>1141</v>
      </c>
      <c r="E142" s="909" t="s">
        <v>4907</v>
      </c>
      <c r="F142" s="938" t="s">
        <v>1588</v>
      </c>
      <c r="G142" s="909" t="s">
        <v>1589</v>
      </c>
      <c r="H142" s="950">
        <v>138434</v>
      </c>
      <c r="I142" s="938" t="s">
        <v>2148</v>
      </c>
      <c r="J142" s="909" t="s">
        <v>4387</v>
      </c>
      <c r="K142" s="951">
        <v>320297</v>
      </c>
      <c r="L142" s="918"/>
    </row>
    <row r="143" spans="1:12">
      <c r="A143" s="931" t="s">
        <v>4851</v>
      </c>
      <c r="B143" s="932" t="s">
        <v>4852</v>
      </c>
      <c r="C143" s="933" t="s">
        <v>4908</v>
      </c>
      <c r="D143" s="932"/>
      <c r="E143" s="933"/>
      <c r="F143" s="932"/>
      <c r="G143" s="933"/>
      <c r="H143" s="934"/>
      <c r="I143" s="933"/>
      <c r="J143" s="933"/>
      <c r="K143" s="935"/>
      <c r="L143" s="918"/>
    </row>
    <row r="144" spans="1:12">
      <c r="A144" s="937" t="s">
        <v>1591</v>
      </c>
      <c r="B144" s="938" t="s">
        <v>1592</v>
      </c>
      <c r="C144" s="909" t="s">
        <v>4909</v>
      </c>
      <c r="D144" s="938" t="s">
        <v>1143</v>
      </c>
      <c r="E144" s="909" t="s">
        <v>1144</v>
      </c>
      <c r="F144" s="932"/>
      <c r="G144" s="933"/>
      <c r="H144" s="934"/>
      <c r="I144" s="933"/>
      <c r="J144" s="933"/>
      <c r="K144" s="935"/>
      <c r="L144" s="918"/>
    </row>
    <row r="145" spans="1:12">
      <c r="A145" s="931" t="s">
        <v>4851</v>
      </c>
      <c r="B145" s="932" t="s">
        <v>4852</v>
      </c>
      <c r="C145" s="933" t="s">
        <v>4910</v>
      </c>
      <c r="D145" s="932"/>
      <c r="E145" s="933"/>
      <c r="F145" s="932"/>
      <c r="G145" s="933"/>
      <c r="H145" s="934"/>
      <c r="I145" s="933"/>
      <c r="J145" s="933"/>
      <c r="K145" s="935"/>
      <c r="L145" s="918"/>
    </row>
    <row r="146" spans="1:12">
      <c r="A146" s="931" t="s">
        <v>4867</v>
      </c>
      <c r="B146" s="932" t="s">
        <v>4868</v>
      </c>
      <c r="C146" s="933" t="s">
        <v>4911</v>
      </c>
      <c r="D146" s="932"/>
      <c r="E146" s="933"/>
      <c r="F146" s="932"/>
      <c r="G146" s="933"/>
      <c r="H146" s="934"/>
      <c r="I146" s="933"/>
      <c r="J146" s="933"/>
      <c r="K146" s="935"/>
      <c r="L146" s="918"/>
    </row>
    <row r="147" spans="1:12">
      <c r="A147" s="937" t="s">
        <v>1597</v>
      </c>
      <c r="B147" s="938" t="s">
        <v>1598</v>
      </c>
      <c r="C147" s="909" t="s">
        <v>4912</v>
      </c>
      <c r="D147" s="938" t="s">
        <v>1145</v>
      </c>
      <c r="E147" s="909" t="s">
        <v>4912</v>
      </c>
      <c r="F147" s="932"/>
      <c r="G147" s="933"/>
      <c r="H147" s="934"/>
      <c r="I147" s="933"/>
      <c r="J147" s="933"/>
      <c r="K147" s="935"/>
      <c r="L147" s="918"/>
    </row>
    <row r="148" spans="1:12">
      <c r="A148" s="937" t="s">
        <v>1599</v>
      </c>
      <c r="B148" s="938" t="s">
        <v>1600</v>
      </c>
      <c r="C148" s="909" t="s">
        <v>945</v>
      </c>
      <c r="D148" s="938" t="s">
        <v>1146</v>
      </c>
      <c r="E148" s="909" t="s">
        <v>945</v>
      </c>
      <c r="F148" s="932"/>
      <c r="G148" s="933"/>
      <c r="H148" s="934"/>
      <c r="I148" s="933"/>
      <c r="J148" s="933"/>
      <c r="K148" s="935"/>
      <c r="L148" s="918"/>
    </row>
    <row r="149" spans="1:12">
      <c r="A149" s="937" t="s">
        <v>1601</v>
      </c>
      <c r="B149" s="938" t="s">
        <v>1602</v>
      </c>
      <c r="C149" s="909" t="s">
        <v>946</v>
      </c>
      <c r="D149" s="938" t="s">
        <v>1147</v>
      </c>
      <c r="E149" s="909" t="s">
        <v>947</v>
      </c>
      <c r="F149" s="932"/>
      <c r="G149" s="933"/>
      <c r="H149" s="934"/>
      <c r="I149" s="933"/>
      <c r="J149" s="933"/>
      <c r="K149" s="935"/>
      <c r="L149" s="918"/>
    </row>
    <row r="150" spans="1:12">
      <c r="A150" s="931" t="s">
        <v>4851</v>
      </c>
      <c r="B150" s="932" t="s">
        <v>4852</v>
      </c>
      <c r="C150" s="933" t="s">
        <v>948</v>
      </c>
      <c r="D150" s="932"/>
      <c r="E150" s="933"/>
      <c r="F150" s="932"/>
      <c r="G150" s="933"/>
      <c r="H150" s="934"/>
      <c r="I150" s="933"/>
      <c r="J150" s="933"/>
      <c r="K150" s="935"/>
      <c r="L150" s="918"/>
    </row>
    <row r="151" spans="1:12">
      <c r="A151" s="931" t="s">
        <v>4867</v>
      </c>
      <c r="B151" s="932" t="s">
        <v>4868</v>
      </c>
      <c r="C151" s="933" t="s">
        <v>949</v>
      </c>
      <c r="D151" s="932"/>
      <c r="E151" s="933"/>
      <c r="F151" s="932"/>
      <c r="G151" s="933"/>
      <c r="H151" s="934"/>
      <c r="I151" s="933"/>
      <c r="J151" s="933"/>
      <c r="K151" s="935"/>
      <c r="L151" s="918"/>
    </row>
    <row r="152" spans="1:12">
      <c r="A152" s="931" t="s">
        <v>4862</v>
      </c>
      <c r="B152" s="932" t="s">
        <v>4886</v>
      </c>
      <c r="C152" s="933" t="s">
        <v>947</v>
      </c>
      <c r="D152" s="932"/>
      <c r="E152" s="933"/>
      <c r="F152" s="932"/>
      <c r="G152" s="933"/>
      <c r="H152" s="934"/>
      <c r="I152" s="933"/>
      <c r="J152" s="933"/>
      <c r="K152" s="935"/>
      <c r="L152" s="918"/>
    </row>
    <row r="153" spans="1:12">
      <c r="A153" s="937" t="s">
        <v>1609</v>
      </c>
      <c r="B153" s="938" t="s">
        <v>1610</v>
      </c>
      <c r="C153" s="909" t="s">
        <v>1149</v>
      </c>
      <c r="D153" s="940" t="s">
        <v>1148</v>
      </c>
      <c r="E153" s="982" t="s">
        <v>1149</v>
      </c>
      <c r="F153" s="983" t="s">
        <v>1611</v>
      </c>
      <c r="G153" s="970" t="s">
        <v>4913</v>
      </c>
      <c r="H153" s="971">
        <v>181863</v>
      </c>
      <c r="I153" s="944"/>
      <c r="J153" s="933"/>
      <c r="K153" s="935"/>
      <c r="L153" s="918"/>
    </row>
    <row r="154" spans="1:12">
      <c r="A154" s="931" t="s">
        <v>4851</v>
      </c>
      <c r="B154" s="984" t="s">
        <v>4852</v>
      </c>
      <c r="C154" s="944" t="s">
        <v>4914</v>
      </c>
      <c r="D154" s="946"/>
      <c r="E154" s="985"/>
      <c r="F154" s="964"/>
      <c r="G154" s="972" t="s">
        <v>4915</v>
      </c>
      <c r="H154" s="973"/>
      <c r="I154" s="944"/>
      <c r="J154" s="933"/>
      <c r="K154" s="935"/>
      <c r="L154" s="918"/>
    </row>
    <row r="155" spans="1:12">
      <c r="A155" s="986" t="s">
        <v>4916</v>
      </c>
      <c r="B155" s="987" t="s">
        <v>4917</v>
      </c>
      <c r="C155" s="988" t="s">
        <v>952</v>
      </c>
      <c r="D155" s="962" t="s">
        <v>1150</v>
      </c>
      <c r="E155" s="933" t="s">
        <v>952</v>
      </c>
      <c r="F155" s="964"/>
      <c r="G155" s="989"/>
      <c r="H155" s="973"/>
      <c r="I155" s="944"/>
      <c r="J155" s="933"/>
      <c r="K155" s="935"/>
      <c r="L155" s="918"/>
    </row>
    <row r="156" spans="1:12">
      <c r="A156" s="931" t="s">
        <v>1617</v>
      </c>
      <c r="B156" s="932" t="s">
        <v>1618</v>
      </c>
      <c r="C156" s="933" t="s">
        <v>4918</v>
      </c>
      <c r="D156" s="938" t="s">
        <v>1151</v>
      </c>
      <c r="E156" s="909" t="s">
        <v>954</v>
      </c>
      <c r="F156" s="964"/>
      <c r="G156" s="972"/>
      <c r="H156" s="973"/>
      <c r="I156" s="944"/>
      <c r="J156" s="933"/>
      <c r="K156" s="935"/>
      <c r="L156" s="918"/>
    </row>
    <row r="157" spans="1:12">
      <c r="A157" s="931" t="s">
        <v>4862</v>
      </c>
      <c r="B157" s="932" t="s">
        <v>4886</v>
      </c>
      <c r="C157" s="933" t="s">
        <v>954</v>
      </c>
      <c r="D157" s="932"/>
      <c r="E157" s="933"/>
      <c r="F157" s="967"/>
      <c r="G157" s="974"/>
      <c r="H157" s="975"/>
      <c r="I157" s="944"/>
      <c r="J157" s="933"/>
      <c r="K157" s="935"/>
      <c r="L157" s="918"/>
    </row>
    <row r="158" spans="1:12">
      <c r="A158" s="937" t="s">
        <v>1621</v>
      </c>
      <c r="B158" s="938" t="s">
        <v>1622</v>
      </c>
      <c r="C158" s="909" t="s">
        <v>955</v>
      </c>
      <c r="D158" s="938" t="s">
        <v>1152</v>
      </c>
      <c r="E158" s="909" t="s">
        <v>1153</v>
      </c>
      <c r="F158" s="932" t="s">
        <v>1623</v>
      </c>
      <c r="G158" s="933" t="s">
        <v>1624</v>
      </c>
      <c r="H158" s="934">
        <v>91880</v>
      </c>
      <c r="I158" s="940" t="s">
        <v>2149</v>
      </c>
      <c r="J158" s="954" t="s">
        <v>4919</v>
      </c>
      <c r="K158" s="956">
        <v>694719</v>
      </c>
      <c r="L158" s="918"/>
    </row>
    <row r="159" spans="1:12">
      <c r="A159" s="931" t="s">
        <v>4851</v>
      </c>
      <c r="B159" s="932" t="s">
        <v>4852</v>
      </c>
      <c r="C159" s="933" t="s">
        <v>956</v>
      </c>
      <c r="D159" s="932"/>
      <c r="E159" s="933"/>
      <c r="F159" s="932"/>
      <c r="G159" s="933"/>
      <c r="H159" s="934"/>
      <c r="I159" s="957"/>
      <c r="J159" s="957" t="s">
        <v>4920</v>
      </c>
      <c r="K159" s="959"/>
      <c r="L159" s="918"/>
    </row>
    <row r="160" spans="1:12">
      <c r="A160" s="931" t="s">
        <v>4867</v>
      </c>
      <c r="B160" s="932" t="s">
        <v>4868</v>
      </c>
      <c r="C160" s="933" t="s">
        <v>957</v>
      </c>
      <c r="D160" s="932"/>
      <c r="E160" s="933"/>
      <c r="F160" s="932"/>
      <c r="G160" s="933"/>
      <c r="H160" s="934"/>
      <c r="I160" s="957"/>
      <c r="J160" s="957"/>
      <c r="K160" s="959"/>
      <c r="L160" s="918"/>
    </row>
    <row r="161" spans="1:12">
      <c r="A161" s="937" t="s">
        <v>1630</v>
      </c>
      <c r="B161" s="938"/>
      <c r="C161" s="909" t="s">
        <v>1155</v>
      </c>
      <c r="D161" s="938" t="s">
        <v>1154</v>
      </c>
      <c r="E161" s="909" t="s">
        <v>1155</v>
      </c>
      <c r="F161" s="932"/>
      <c r="G161" s="933"/>
      <c r="H161" s="934"/>
      <c r="I161" s="957"/>
      <c r="J161" s="957"/>
      <c r="K161" s="959"/>
      <c r="L161" s="918"/>
    </row>
    <row r="162" spans="1:12">
      <c r="A162" s="931"/>
      <c r="B162" s="932" t="s">
        <v>4863</v>
      </c>
      <c r="C162" s="933" t="s">
        <v>958</v>
      </c>
      <c r="D162" s="932"/>
      <c r="E162" s="933"/>
      <c r="F162" s="932"/>
      <c r="G162" s="933"/>
      <c r="H162" s="934"/>
      <c r="I162" s="957"/>
      <c r="J162" s="957"/>
      <c r="K162" s="959"/>
      <c r="L162" s="918"/>
    </row>
    <row r="163" spans="1:12">
      <c r="A163" s="931"/>
      <c r="B163" s="932" t="s">
        <v>4886</v>
      </c>
      <c r="C163" s="933" t="s">
        <v>959</v>
      </c>
      <c r="D163" s="932"/>
      <c r="E163" s="933"/>
      <c r="F163" s="932"/>
      <c r="G163" s="933"/>
      <c r="H163" s="934"/>
      <c r="I163" s="957"/>
      <c r="J163" s="957"/>
      <c r="K163" s="959"/>
      <c r="L163" s="918"/>
    </row>
    <row r="164" spans="1:12">
      <c r="A164" s="937" t="s">
        <v>1633</v>
      </c>
      <c r="B164" s="938" t="s">
        <v>1634</v>
      </c>
      <c r="C164" s="909" t="s">
        <v>960</v>
      </c>
      <c r="D164" s="938" t="s">
        <v>1156</v>
      </c>
      <c r="E164" s="909" t="s">
        <v>1157</v>
      </c>
      <c r="F164" s="938" t="s">
        <v>1635</v>
      </c>
      <c r="G164" s="909" t="s">
        <v>1157</v>
      </c>
      <c r="H164" s="950">
        <v>105903</v>
      </c>
      <c r="I164" s="957"/>
      <c r="J164" s="957"/>
      <c r="K164" s="959"/>
      <c r="L164" s="918"/>
    </row>
    <row r="165" spans="1:12">
      <c r="A165" s="931" t="s">
        <v>4851</v>
      </c>
      <c r="B165" s="932" t="s">
        <v>4852</v>
      </c>
      <c r="C165" s="933" t="s">
        <v>961</v>
      </c>
      <c r="D165" s="932"/>
      <c r="E165" s="933"/>
      <c r="F165" s="932"/>
      <c r="G165" s="933"/>
      <c r="H165" s="934"/>
      <c r="I165" s="957"/>
      <c r="J165" s="957"/>
      <c r="K165" s="959"/>
      <c r="L165" s="918"/>
    </row>
    <row r="166" spans="1:12">
      <c r="A166" s="931" t="s">
        <v>4867</v>
      </c>
      <c r="B166" s="932" t="s">
        <v>4868</v>
      </c>
      <c r="C166" s="933" t="s">
        <v>962</v>
      </c>
      <c r="D166" s="932"/>
      <c r="E166" s="933"/>
      <c r="F166" s="932"/>
      <c r="G166" s="933"/>
      <c r="H166" s="934"/>
      <c r="I166" s="957"/>
      <c r="J166" s="957"/>
      <c r="K166" s="959"/>
      <c r="L166" s="918"/>
    </row>
    <row r="167" spans="1:12">
      <c r="A167" s="937" t="s">
        <v>1640</v>
      </c>
      <c r="B167" s="953"/>
      <c r="C167" s="954" t="s">
        <v>963</v>
      </c>
      <c r="D167" s="983" t="s">
        <v>1158</v>
      </c>
      <c r="E167" s="954" t="s">
        <v>963</v>
      </c>
      <c r="F167" s="940" t="s">
        <v>1642</v>
      </c>
      <c r="G167" s="954" t="s">
        <v>4919</v>
      </c>
      <c r="H167" s="963">
        <v>211892</v>
      </c>
      <c r="I167" s="957"/>
      <c r="J167" s="957"/>
      <c r="K167" s="959"/>
      <c r="L167" s="918"/>
    </row>
    <row r="168" spans="1:12">
      <c r="A168" s="931"/>
      <c r="B168" s="943" t="s">
        <v>1641</v>
      </c>
      <c r="C168" s="957" t="s">
        <v>963</v>
      </c>
      <c r="D168" s="964"/>
      <c r="E168" s="957"/>
      <c r="F168" s="943"/>
      <c r="G168" s="957"/>
      <c r="H168" s="966"/>
      <c r="I168" s="957"/>
      <c r="J168" s="957"/>
      <c r="K168" s="959"/>
      <c r="L168" s="918"/>
    </row>
    <row r="169" spans="1:12">
      <c r="A169" s="931"/>
      <c r="B169" s="946" t="s">
        <v>5113</v>
      </c>
      <c r="C169" s="960" t="s">
        <v>4921</v>
      </c>
      <c r="D169" s="967"/>
      <c r="E169" s="960"/>
      <c r="F169" s="943"/>
      <c r="G169" s="957"/>
      <c r="H169" s="966"/>
      <c r="I169" s="957"/>
      <c r="J169" s="957"/>
      <c r="K169" s="959"/>
      <c r="L169" s="918"/>
    </row>
    <row r="170" spans="1:12">
      <c r="A170" s="990" t="s">
        <v>1645</v>
      </c>
      <c r="B170" s="991" t="s">
        <v>1646</v>
      </c>
      <c r="C170" s="954" t="s">
        <v>964</v>
      </c>
      <c r="D170" s="983" t="s">
        <v>1159</v>
      </c>
      <c r="E170" s="954" t="s">
        <v>964</v>
      </c>
      <c r="F170" s="943"/>
      <c r="G170" s="957"/>
      <c r="H170" s="966"/>
      <c r="I170" s="957"/>
      <c r="J170" s="957"/>
      <c r="K170" s="959"/>
      <c r="L170" s="918"/>
    </row>
    <row r="171" spans="1:12">
      <c r="A171" s="992"/>
      <c r="B171" s="993" t="s">
        <v>4852</v>
      </c>
      <c r="C171" s="960" t="s">
        <v>965</v>
      </c>
      <c r="D171" s="994"/>
      <c r="E171" s="995"/>
      <c r="F171" s="943"/>
      <c r="G171" s="957"/>
      <c r="H171" s="966"/>
      <c r="I171" s="957"/>
      <c r="J171" s="957"/>
      <c r="K171" s="959"/>
      <c r="L171" s="918"/>
    </row>
    <row r="172" spans="1:12">
      <c r="A172" s="931" t="s">
        <v>1649</v>
      </c>
      <c r="B172" s="932" t="s">
        <v>1650</v>
      </c>
      <c r="C172" s="933" t="s">
        <v>966</v>
      </c>
      <c r="D172" s="932" t="s">
        <v>1161</v>
      </c>
      <c r="E172" s="933" t="s">
        <v>4922</v>
      </c>
      <c r="F172" s="943"/>
      <c r="G172" s="957"/>
      <c r="H172" s="966"/>
      <c r="I172" s="957"/>
      <c r="J172" s="957"/>
      <c r="K172" s="959"/>
      <c r="L172" s="918"/>
    </row>
    <row r="173" spans="1:12">
      <c r="A173" s="931" t="s">
        <v>4851</v>
      </c>
      <c r="B173" s="932" t="s">
        <v>4852</v>
      </c>
      <c r="C173" s="933" t="s">
        <v>967</v>
      </c>
      <c r="D173" s="932"/>
      <c r="E173" s="933"/>
      <c r="F173" s="946"/>
      <c r="G173" s="960"/>
      <c r="H173" s="969"/>
      <c r="I173" s="957"/>
      <c r="J173" s="957"/>
      <c r="K173" s="959"/>
      <c r="L173" s="918"/>
    </row>
    <row r="174" spans="1:12">
      <c r="A174" s="937" t="s">
        <v>1653</v>
      </c>
      <c r="B174" s="938" t="s">
        <v>1654</v>
      </c>
      <c r="C174" s="909" t="s">
        <v>968</v>
      </c>
      <c r="D174" s="938" t="s">
        <v>1163</v>
      </c>
      <c r="E174" s="909" t="s">
        <v>1164</v>
      </c>
      <c r="F174" s="932" t="s">
        <v>1655</v>
      </c>
      <c r="G174" s="933" t="s">
        <v>1656</v>
      </c>
      <c r="H174" s="934">
        <v>285044</v>
      </c>
      <c r="I174" s="957"/>
      <c r="J174" s="957"/>
      <c r="K174" s="959"/>
      <c r="L174" s="918"/>
    </row>
    <row r="175" spans="1:12">
      <c r="A175" s="931" t="s">
        <v>4862</v>
      </c>
      <c r="B175" s="932" t="s">
        <v>4886</v>
      </c>
      <c r="C175" s="933" t="s">
        <v>969</v>
      </c>
      <c r="D175" s="932"/>
      <c r="E175" s="933"/>
      <c r="F175" s="932"/>
      <c r="G175" s="933"/>
      <c r="H175" s="934"/>
      <c r="I175" s="957"/>
      <c r="J175" s="957"/>
      <c r="K175" s="959"/>
      <c r="L175" s="918"/>
    </row>
    <row r="176" spans="1:12">
      <c r="A176" s="937" t="s">
        <v>1659</v>
      </c>
      <c r="B176" s="938" t="s">
        <v>1660</v>
      </c>
      <c r="C176" s="909" t="s">
        <v>970</v>
      </c>
      <c r="D176" s="938" t="s">
        <v>1165</v>
      </c>
      <c r="E176" s="909" t="s">
        <v>1166</v>
      </c>
      <c r="F176" s="932"/>
      <c r="G176" s="933"/>
      <c r="H176" s="934"/>
      <c r="I176" s="957"/>
      <c r="J176" s="957"/>
      <c r="K176" s="959"/>
      <c r="L176" s="918"/>
    </row>
    <row r="177" spans="1:12">
      <c r="A177" s="931" t="s">
        <v>4862</v>
      </c>
      <c r="B177" s="932" t="s">
        <v>4886</v>
      </c>
      <c r="C177" s="933" t="s">
        <v>747</v>
      </c>
      <c r="D177" s="932"/>
      <c r="E177" s="933"/>
      <c r="F177" s="932"/>
      <c r="G177" s="933"/>
      <c r="H177" s="934"/>
      <c r="I177" s="960"/>
      <c r="J177" s="960"/>
      <c r="K177" s="976"/>
      <c r="L177" s="918"/>
    </row>
    <row r="178" spans="1:12">
      <c r="A178" s="937" t="s">
        <v>1663</v>
      </c>
      <c r="B178" s="938" t="s">
        <v>1664</v>
      </c>
      <c r="C178" s="909" t="s">
        <v>783</v>
      </c>
      <c r="D178" s="938" t="s">
        <v>1167</v>
      </c>
      <c r="E178" s="909" t="s">
        <v>4483</v>
      </c>
      <c r="F178" s="938" t="s">
        <v>1665</v>
      </c>
      <c r="G178" s="909" t="s">
        <v>4483</v>
      </c>
      <c r="H178" s="950">
        <v>260384</v>
      </c>
      <c r="I178" s="932" t="s">
        <v>4403</v>
      </c>
      <c r="J178" s="933" t="s">
        <v>4923</v>
      </c>
      <c r="K178" s="935">
        <v>260384</v>
      </c>
      <c r="L178" s="918"/>
    </row>
    <row r="179" spans="1:12">
      <c r="A179" s="931" t="s">
        <v>4851</v>
      </c>
      <c r="B179" s="932" t="s">
        <v>4852</v>
      </c>
      <c r="C179" s="933" t="s">
        <v>784</v>
      </c>
      <c r="D179" s="932"/>
      <c r="E179" s="933"/>
      <c r="F179" s="932"/>
      <c r="G179" s="933"/>
      <c r="H179" s="934"/>
      <c r="I179" s="933"/>
      <c r="J179" s="933" t="s">
        <v>4924</v>
      </c>
      <c r="K179" s="935"/>
      <c r="L179" s="918"/>
    </row>
    <row r="180" spans="1:12">
      <c r="A180" s="931" t="s">
        <v>4867</v>
      </c>
      <c r="B180" s="932" t="s">
        <v>4868</v>
      </c>
      <c r="C180" s="933" t="s">
        <v>785</v>
      </c>
      <c r="D180" s="932"/>
      <c r="E180" s="933"/>
      <c r="F180" s="932"/>
      <c r="G180" s="933"/>
      <c r="H180" s="934"/>
      <c r="I180" s="933"/>
      <c r="J180" s="933" t="s">
        <v>5114</v>
      </c>
      <c r="K180" s="935"/>
      <c r="L180" s="918"/>
    </row>
    <row r="181" spans="1:12">
      <c r="A181" s="937" t="s">
        <v>1667</v>
      </c>
      <c r="B181" s="938" t="s">
        <v>1668</v>
      </c>
      <c r="C181" s="909" t="s">
        <v>4925</v>
      </c>
      <c r="D181" s="938" t="s">
        <v>1168</v>
      </c>
      <c r="E181" s="909" t="s">
        <v>971</v>
      </c>
      <c r="F181" s="938" t="s">
        <v>1669</v>
      </c>
      <c r="G181" s="909" t="s">
        <v>971</v>
      </c>
      <c r="H181" s="950">
        <v>19980</v>
      </c>
      <c r="I181" s="938" t="s">
        <v>2150</v>
      </c>
      <c r="J181" s="909" t="s">
        <v>4390</v>
      </c>
      <c r="K181" s="951">
        <v>1301153</v>
      </c>
      <c r="L181" s="918"/>
    </row>
    <row r="182" spans="1:12">
      <c r="A182" s="931" t="s">
        <v>4851</v>
      </c>
      <c r="B182" s="932" t="s">
        <v>4852</v>
      </c>
      <c r="C182" s="933" t="s">
        <v>4926</v>
      </c>
      <c r="D182" s="932"/>
      <c r="E182" s="933"/>
      <c r="F182" s="932"/>
      <c r="G182" s="933"/>
      <c r="H182" s="934"/>
      <c r="I182" s="933"/>
      <c r="J182" s="933"/>
      <c r="K182" s="935"/>
      <c r="L182" s="918"/>
    </row>
    <row r="183" spans="1:12">
      <c r="A183" s="939" t="s">
        <v>1671</v>
      </c>
      <c r="B183" s="996"/>
      <c r="C183" s="909" t="s">
        <v>1170</v>
      </c>
      <c r="D183" s="938" t="s">
        <v>1169</v>
      </c>
      <c r="E183" s="909" t="s">
        <v>1170</v>
      </c>
      <c r="F183" s="938" t="s">
        <v>1672</v>
      </c>
      <c r="G183" s="909" t="s">
        <v>4490</v>
      </c>
      <c r="H183" s="950">
        <v>102696</v>
      </c>
      <c r="I183" s="933"/>
      <c r="J183" s="933"/>
      <c r="K183" s="935"/>
      <c r="L183" s="918"/>
    </row>
    <row r="184" spans="1:12">
      <c r="A184" s="942"/>
      <c r="B184" s="962" t="s">
        <v>1673</v>
      </c>
      <c r="C184" s="933" t="s">
        <v>972</v>
      </c>
      <c r="D184" s="932"/>
      <c r="E184" s="933"/>
      <c r="F184" s="932"/>
      <c r="G184" s="933"/>
      <c r="H184" s="934"/>
      <c r="I184" s="933"/>
      <c r="J184" s="933"/>
      <c r="K184" s="935"/>
      <c r="L184" s="918"/>
    </row>
    <row r="185" spans="1:12">
      <c r="A185" s="942"/>
      <c r="B185" s="962" t="s">
        <v>4850</v>
      </c>
      <c r="C185" s="933" t="s">
        <v>973</v>
      </c>
      <c r="D185" s="932"/>
      <c r="E185" s="933"/>
      <c r="F185" s="932"/>
      <c r="G185" s="933"/>
      <c r="H185" s="934"/>
      <c r="I185" s="933"/>
      <c r="J185" s="933"/>
      <c r="K185" s="935"/>
      <c r="L185" s="918"/>
    </row>
    <row r="186" spans="1:12">
      <c r="A186" s="942"/>
      <c r="B186" s="962" t="s">
        <v>4895</v>
      </c>
      <c r="C186" s="933" t="s">
        <v>974</v>
      </c>
      <c r="D186" s="932"/>
      <c r="E186" s="933"/>
      <c r="F186" s="932"/>
      <c r="G186" s="933"/>
      <c r="H186" s="934"/>
      <c r="I186" s="933"/>
      <c r="J186" s="933"/>
      <c r="K186" s="935"/>
      <c r="L186" s="918"/>
    </row>
    <row r="187" spans="1:12">
      <c r="A187" s="945"/>
      <c r="B187" s="962" t="s">
        <v>4861</v>
      </c>
      <c r="C187" s="933" t="s">
        <v>975</v>
      </c>
      <c r="D187" s="932"/>
      <c r="E187" s="933"/>
      <c r="F187" s="932"/>
      <c r="G187" s="933"/>
      <c r="H187" s="934"/>
      <c r="I187" s="933"/>
      <c r="J187" s="933"/>
      <c r="K187" s="935"/>
      <c r="L187" s="918"/>
    </row>
    <row r="188" spans="1:12">
      <c r="A188" s="931" t="s">
        <v>1677</v>
      </c>
      <c r="B188" s="953"/>
      <c r="C188" s="941" t="s">
        <v>4927</v>
      </c>
      <c r="D188" s="938" t="s">
        <v>1171</v>
      </c>
      <c r="E188" s="909" t="s">
        <v>4928</v>
      </c>
      <c r="F188" s="932"/>
      <c r="G188" s="933"/>
      <c r="H188" s="934"/>
      <c r="I188" s="933"/>
      <c r="J188" s="933"/>
      <c r="K188" s="935"/>
      <c r="L188" s="918"/>
    </row>
    <row r="189" spans="1:12">
      <c r="A189" s="931" t="s">
        <v>4851</v>
      </c>
      <c r="B189" s="943" t="s">
        <v>1679</v>
      </c>
      <c r="C189" s="944" t="s">
        <v>1678</v>
      </c>
      <c r="D189" s="932"/>
      <c r="E189" s="933"/>
      <c r="F189" s="932"/>
      <c r="G189" s="933"/>
      <c r="H189" s="934"/>
      <c r="I189" s="933"/>
      <c r="J189" s="933"/>
      <c r="K189" s="935"/>
      <c r="L189" s="918"/>
    </row>
    <row r="190" spans="1:12">
      <c r="A190" s="931"/>
      <c r="B190" s="943" t="s">
        <v>4850</v>
      </c>
      <c r="C190" s="944" t="s">
        <v>976</v>
      </c>
      <c r="D190" s="932"/>
      <c r="E190" s="933"/>
      <c r="F190" s="932"/>
      <c r="G190" s="933"/>
      <c r="H190" s="934"/>
      <c r="I190" s="933"/>
      <c r="J190" s="933"/>
      <c r="K190" s="935"/>
      <c r="L190" s="918"/>
    </row>
    <row r="191" spans="1:12">
      <c r="A191" s="931"/>
      <c r="B191" s="943" t="s">
        <v>4861</v>
      </c>
      <c r="C191" s="944" t="s">
        <v>977</v>
      </c>
      <c r="D191" s="932"/>
      <c r="E191" s="933"/>
      <c r="F191" s="932"/>
      <c r="G191" s="933"/>
      <c r="H191" s="934"/>
      <c r="I191" s="933"/>
      <c r="J191" s="933"/>
      <c r="K191" s="935"/>
      <c r="L191" s="918"/>
    </row>
    <row r="192" spans="1:12">
      <c r="A192" s="931" t="s">
        <v>4851</v>
      </c>
      <c r="B192" s="943" t="s">
        <v>4852</v>
      </c>
      <c r="C192" s="944" t="s">
        <v>748</v>
      </c>
      <c r="D192" s="932"/>
      <c r="E192" s="933"/>
      <c r="F192" s="932"/>
      <c r="G192" s="933"/>
      <c r="H192" s="934"/>
      <c r="I192" s="933"/>
      <c r="J192" s="933"/>
      <c r="K192" s="935"/>
      <c r="L192" s="918"/>
    </row>
    <row r="193" spans="1:12">
      <c r="A193" s="931" t="s">
        <v>4867</v>
      </c>
      <c r="B193" s="997"/>
      <c r="C193" s="949" t="s">
        <v>4929</v>
      </c>
      <c r="D193" s="932"/>
      <c r="E193" s="933"/>
      <c r="F193" s="932"/>
      <c r="G193" s="933"/>
      <c r="H193" s="934"/>
      <c r="I193" s="933"/>
      <c r="J193" s="933"/>
      <c r="K193" s="935"/>
      <c r="L193" s="918"/>
    </row>
    <row r="194" spans="1:12">
      <c r="A194" s="931"/>
      <c r="B194" s="943" t="s">
        <v>4868</v>
      </c>
      <c r="C194" s="944" t="s">
        <v>4930</v>
      </c>
      <c r="D194" s="932"/>
      <c r="E194" s="933"/>
      <c r="F194" s="932"/>
      <c r="G194" s="933"/>
      <c r="H194" s="934"/>
      <c r="I194" s="933"/>
      <c r="J194" s="933"/>
      <c r="K194" s="935"/>
      <c r="L194" s="918"/>
    </row>
    <row r="195" spans="1:12">
      <c r="A195" s="998"/>
      <c r="B195" s="943" t="s">
        <v>4931</v>
      </c>
      <c r="C195" s="949" t="s">
        <v>4932</v>
      </c>
      <c r="D195" s="932"/>
      <c r="E195" s="933"/>
      <c r="F195" s="932"/>
      <c r="G195" s="933"/>
      <c r="H195" s="934"/>
      <c r="I195" s="933"/>
      <c r="J195" s="933"/>
      <c r="K195" s="935"/>
      <c r="L195" s="918"/>
    </row>
    <row r="196" spans="1:12">
      <c r="A196" s="931" t="s">
        <v>4862</v>
      </c>
      <c r="B196" s="946" t="s">
        <v>4886</v>
      </c>
      <c r="C196" s="944" t="s">
        <v>981</v>
      </c>
      <c r="D196" s="932"/>
      <c r="E196" s="933"/>
      <c r="F196" s="932"/>
      <c r="G196" s="933"/>
      <c r="H196" s="934"/>
      <c r="I196" s="933"/>
      <c r="J196" s="933"/>
      <c r="K196" s="935"/>
      <c r="L196" s="918"/>
    </row>
    <row r="197" spans="1:12">
      <c r="A197" s="937" t="s">
        <v>1689</v>
      </c>
      <c r="B197" s="932"/>
      <c r="C197" s="909" t="s">
        <v>1173</v>
      </c>
      <c r="D197" s="938" t="s">
        <v>1172</v>
      </c>
      <c r="E197" s="909" t="s">
        <v>1173</v>
      </c>
      <c r="F197" s="938" t="s">
        <v>1690</v>
      </c>
      <c r="G197" s="909" t="s">
        <v>4933</v>
      </c>
      <c r="H197" s="950">
        <v>323003</v>
      </c>
      <c r="I197" s="933"/>
      <c r="J197" s="933"/>
      <c r="K197" s="935"/>
      <c r="L197" s="918"/>
    </row>
    <row r="198" spans="1:12">
      <c r="A198" s="931"/>
      <c r="B198" s="932" t="s">
        <v>1691</v>
      </c>
      <c r="C198" s="933" t="s">
        <v>982</v>
      </c>
      <c r="D198" s="932"/>
      <c r="E198" s="933"/>
      <c r="F198" s="932"/>
      <c r="G198" s="933" t="s">
        <v>4934</v>
      </c>
      <c r="H198" s="934"/>
      <c r="I198" s="933"/>
      <c r="J198" s="933"/>
      <c r="K198" s="935"/>
      <c r="L198" s="918"/>
    </row>
    <row r="199" spans="1:12" ht="13.5" thickBot="1">
      <c r="A199" s="977"/>
      <c r="B199" s="978" t="s">
        <v>4850</v>
      </c>
      <c r="C199" s="979" t="s">
        <v>983</v>
      </c>
      <c r="D199" s="978"/>
      <c r="E199" s="979"/>
      <c r="F199" s="978"/>
      <c r="G199" s="979"/>
      <c r="H199" s="980"/>
      <c r="I199" s="979"/>
      <c r="J199" s="979"/>
      <c r="K199" s="981"/>
      <c r="L199" s="918"/>
    </row>
    <row r="200" spans="1:12">
      <c r="A200" s="931"/>
      <c r="B200" s="932" t="s">
        <v>4861</v>
      </c>
      <c r="C200" s="933" t="s">
        <v>984</v>
      </c>
      <c r="D200" s="932"/>
      <c r="E200" s="933"/>
      <c r="F200" s="932"/>
      <c r="G200" s="933"/>
      <c r="H200" s="934"/>
      <c r="I200" s="933"/>
      <c r="J200" s="933"/>
      <c r="K200" s="935"/>
      <c r="L200" s="918"/>
    </row>
    <row r="201" spans="1:12">
      <c r="A201" s="931" t="s">
        <v>4851</v>
      </c>
      <c r="B201" s="932"/>
      <c r="C201" s="933" t="s">
        <v>1695</v>
      </c>
      <c r="D201" s="932"/>
      <c r="E201" s="933"/>
      <c r="F201" s="932"/>
      <c r="G201" s="933"/>
      <c r="H201" s="934"/>
      <c r="I201" s="933"/>
      <c r="J201" s="933"/>
      <c r="K201" s="935"/>
      <c r="L201" s="918"/>
    </row>
    <row r="202" spans="1:12">
      <c r="A202" s="931"/>
      <c r="B202" s="932" t="s">
        <v>4852</v>
      </c>
      <c r="C202" s="933" t="s">
        <v>4935</v>
      </c>
      <c r="D202" s="932"/>
      <c r="E202" s="933"/>
      <c r="F202" s="932"/>
      <c r="G202" s="933"/>
      <c r="H202" s="934"/>
      <c r="I202" s="933"/>
      <c r="J202" s="933"/>
      <c r="K202" s="935"/>
      <c r="L202" s="918"/>
    </row>
    <row r="203" spans="1:12">
      <c r="A203" s="931"/>
      <c r="B203" s="932" t="s">
        <v>4853</v>
      </c>
      <c r="C203" s="933" t="s">
        <v>4936</v>
      </c>
      <c r="D203" s="932"/>
      <c r="E203" s="933"/>
      <c r="F203" s="932"/>
      <c r="G203" s="933"/>
      <c r="H203" s="934"/>
      <c r="I203" s="933"/>
      <c r="J203" s="933"/>
      <c r="K203" s="935"/>
      <c r="L203" s="918"/>
    </row>
    <row r="204" spans="1:12">
      <c r="A204" s="931"/>
      <c r="B204" s="932" t="s">
        <v>4854</v>
      </c>
      <c r="C204" s="933" t="s">
        <v>4937</v>
      </c>
      <c r="D204" s="932"/>
      <c r="E204" s="933"/>
      <c r="F204" s="932"/>
      <c r="G204" s="933"/>
      <c r="H204" s="934"/>
      <c r="I204" s="933"/>
      <c r="J204" s="933"/>
      <c r="K204" s="935"/>
      <c r="L204" s="918"/>
    </row>
    <row r="205" spans="1:12">
      <c r="A205" s="931"/>
      <c r="B205" s="932" t="s">
        <v>4856</v>
      </c>
      <c r="C205" s="933" t="s">
        <v>988</v>
      </c>
      <c r="D205" s="932"/>
      <c r="E205" s="933"/>
      <c r="F205" s="932"/>
      <c r="G205" s="933"/>
      <c r="H205" s="934"/>
      <c r="I205" s="933"/>
      <c r="J205" s="933"/>
      <c r="K205" s="935"/>
      <c r="L205" s="918"/>
    </row>
    <row r="206" spans="1:12">
      <c r="A206" s="937" t="s">
        <v>1700</v>
      </c>
      <c r="B206" s="938"/>
      <c r="C206" s="909" t="s">
        <v>1701</v>
      </c>
      <c r="D206" s="938" t="s">
        <v>1174</v>
      </c>
      <c r="E206" s="909" t="s">
        <v>4493</v>
      </c>
      <c r="F206" s="932"/>
      <c r="G206" s="933"/>
      <c r="H206" s="934"/>
      <c r="I206" s="933"/>
      <c r="J206" s="933"/>
      <c r="K206" s="935"/>
      <c r="L206" s="918"/>
    </row>
    <row r="207" spans="1:12">
      <c r="A207" s="931"/>
      <c r="B207" s="932" t="s">
        <v>1703</v>
      </c>
      <c r="C207" s="933" t="s">
        <v>989</v>
      </c>
      <c r="D207" s="932"/>
      <c r="E207" s="933"/>
      <c r="F207" s="932"/>
      <c r="G207" s="933"/>
      <c r="H207" s="934"/>
      <c r="I207" s="933"/>
      <c r="J207" s="933"/>
      <c r="K207" s="935"/>
      <c r="L207" s="918"/>
    </row>
    <row r="208" spans="1:12">
      <c r="A208" s="931"/>
      <c r="B208" s="932" t="s">
        <v>4850</v>
      </c>
      <c r="C208" s="933" t="s">
        <v>990</v>
      </c>
      <c r="D208" s="932"/>
      <c r="E208" s="933"/>
      <c r="F208" s="932"/>
      <c r="G208" s="933"/>
      <c r="H208" s="934"/>
      <c r="I208" s="933"/>
      <c r="J208" s="933"/>
      <c r="K208" s="935"/>
      <c r="L208" s="918"/>
    </row>
    <row r="209" spans="1:12">
      <c r="A209" s="931"/>
      <c r="B209" s="932" t="s">
        <v>4895</v>
      </c>
      <c r="C209" s="933" t="s">
        <v>991</v>
      </c>
      <c r="D209" s="932"/>
      <c r="E209" s="933"/>
      <c r="F209" s="932"/>
      <c r="G209" s="933"/>
      <c r="H209" s="934"/>
      <c r="I209" s="933"/>
      <c r="J209" s="933"/>
      <c r="K209" s="935"/>
      <c r="L209" s="918"/>
    </row>
    <row r="210" spans="1:12">
      <c r="A210" s="931"/>
      <c r="B210" s="932" t="s">
        <v>4896</v>
      </c>
      <c r="C210" s="933" t="s">
        <v>992</v>
      </c>
      <c r="D210" s="932"/>
      <c r="E210" s="933"/>
      <c r="F210" s="932"/>
      <c r="G210" s="933"/>
      <c r="H210" s="934"/>
      <c r="I210" s="933"/>
      <c r="J210" s="933"/>
      <c r="K210" s="935"/>
      <c r="L210" s="918"/>
    </row>
    <row r="211" spans="1:12">
      <c r="A211" s="931"/>
      <c r="B211" s="932" t="s">
        <v>4897</v>
      </c>
      <c r="C211" s="933" t="s">
        <v>993</v>
      </c>
      <c r="D211" s="932"/>
      <c r="E211" s="933"/>
      <c r="F211" s="932"/>
      <c r="G211" s="933"/>
      <c r="H211" s="934"/>
      <c r="I211" s="933"/>
      <c r="J211" s="933"/>
      <c r="K211" s="935"/>
      <c r="L211" s="918"/>
    </row>
    <row r="212" spans="1:12">
      <c r="A212" s="931"/>
      <c r="B212" s="932" t="s">
        <v>4938</v>
      </c>
      <c r="C212" s="933" t="s">
        <v>994</v>
      </c>
      <c r="D212" s="932"/>
      <c r="E212" s="933"/>
      <c r="F212" s="932"/>
      <c r="G212" s="933"/>
      <c r="H212" s="934"/>
      <c r="I212" s="933"/>
      <c r="J212" s="933"/>
      <c r="K212" s="935"/>
      <c r="L212" s="918"/>
    </row>
    <row r="213" spans="1:12">
      <c r="A213" s="931"/>
      <c r="B213" s="932" t="s">
        <v>4861</v>
      </c>
      <c r="C213" s="933" t="s">
        <v>995</v>
      </c>
      <c r="D213" s="932"/>
      <c r="E213" s="933"/>
      <c r="F213" s="932"/>
      <c r="G213" s="933"/>
      <c r="H213" s="934"/>
      <c r="I213" s="933"/>
      <c r="J213" s="933"/>
      <c r="K213" s="935"/>
      <c r="L213" s="918"/>
    </row>
    <row r="214" spans="1:12">
      <c r="A214" s="931" t="s">
        <v>4851</v>
      </c>
      <c r="B214" s="932"/>
      <c r="C214" s="933" t="s">
        <v>1711</v>
      </c>
      <c r="D214" s="932"/>
      <c r="E214" s="933"/>
      <c r="F214" s="932"/>
      <c r="G214" s="933"/>
      <c r="H214" s="934"/>
      <c r="I214" s="933"/>
      <c r="J214" s="933"/>
      <c r="K214" s="935"/>
      <c r="L214" s="918"/>
    </row>
    <row r="215" spans="1:12">
      <c r="A215" s="931"/>
      <c r="B215" s="932" t="s">
        <v>4852</v>
      </c>
      <c r="C215" s="933" t="s">
        <v>996</v>
      </c>
      <c r="D215" s="932"/>
      <c r="E215" s="933"/>
      <c r="F215" s="932"/>
      <c r="G215" s="933"/>
      <c r="H215" s="934"/>
      <c r="I215" s="933"/>
      <c r="J215" s="933"/>
      <c r="K215" s="935"/>
      <c r="L215" s="918"/>
    </row>
    <row r="216" spans="1:12">
      <c r="A216" s="931"/>
      <c r="B216" s="932" t="s">
        <v>4853</v>
      </c>
      <c r="C216" s="933" t="s">
        <v>997</v>
      </c>
      <c r="D216" s="932"/>
      <c r="E216" s="933"/>
      <c r="F216" s="932"/>
      <c r="G216" s="933"/>
      <c r="H216" s="934"/>
      <c r="I216" s="933"/>
      <c r="J216" s="933"/>
      <c r="K216" s="935"/>
      <c r="L216" s="918"/>
    </row>
    <row r="217" spans="1:12">
      <c r="A217" s="931"/>
      <c r="B217" s="932" t="s">
        <v>4854</v>
      </c>
      <c r="C217" s="933" t="s">
        <v>998</v>
      </c>
      <c r="D217" s="932"/>
      <c r="E217" s="933"/>
      <c r="F217" s="932"/>
      <c r="G217" s="933"/>
      <c r="H217" s="934"/>
      <c r="I217" s="933"/>
      <c r="J217" s="933"/>
      <c r="K217" s="935"/>
      <c r="L217" s="918"/>
    </row>
    <row r="218" spans="1:12">
      <c r="A218" s="931"/>
      <c r="B218" s="932" t="s">
        <v>4855</v>
      </c>
      <c r="C218" s="933" t="s">
        <v>999</v>
      </c>
      <c r="D218" s="932"/>
      <c r="E218" s="933"/>
      <c r="F218" s="932"/>
      <c r="G218" s="933"/>
      <c r="H218" s="934"/>
      <c r="I218" s="933"/>
      <c r="J218" s="933"/>
      <c r="K218" s="935"/>
      <c r="L218" s="918"/>
    </row>
    <row r="219" spans="1:12">
      <c r="A219" s="931"/>
      <c r="B219" s="932" t="s">
        <v>4856</v>
      </c>
      <c r="C219" s="933" t="s">
        <v>1000</v>
      </c>
      <c r="D219" s="932"/>
      <c r="E219" s="933"/>
      <c r="F219" s="932"/>
      <c r="G219" s="933"/>
      <c r="H219" s="934"/>
      <c r="I219" s="933"/>
      <c r="J219" s="933"/>
      <c r="K219" s="935"/>
      <c r="L219" s="918"/>
    </row>
    <row r="220" spans="1:12">
      <c r="A220" s="937" t="s">
        <v>1717</v>
      </c>
      <c r="B220" s="938" t="s">
        <v>1718</v>
      </c>
      <c r="C220" s="909" t="s">
        <v>1001</v>
      </c>
      <c r="D220" s="938" t="s">
        <v>1175</v>
      </c>
      <c r="E220" s="909" t="s">
        <v>1001</v>
      </c>
      <c r="F220" s="932"/>
      <c r="G220" s="933"/>
      <c r="H220" s="934"/>
      <c r="I220" s="933"/>
      <c r="J220" s="933"/>
      <c r="K220" s="935"/>
      <c r="L220" s="918"/>
    </row>
    <row r="221" spans="1:12">
      <c r="A221" s="937" t="s">
        <v>1719</v>
      </c>
      <c r="B221" s="938" t="s">
        <v>1720</v>
      </c>
      <c r="C221" s="909" t="s">
        <v>4939</v>
      </c>
      <c r="D221" s="938" t="s">
        <v>1176</v>
      </c>
      <c r="E221" s="909" t="s">
        <v>4940</v>
      </c>
      <c r="F221" s="932"/>
      <c r="G221" s="933"/>
      <c r="H221" s="934"/>
      <c r="I221" s="933"/>
      <c r="J221" s="933"/>
      <c r="K221" s="935"/>
      <c r="L221" s="918"/>
    </row>
    <row r="222" spans="1:12">
      <c r="A222" s="931" t="s">
        <v>4851</v>
      </c>
      <c r="B222" s="932" t="s">
        <v>4852</v>
      </c>
      <c r="C222" s="933" t="s">
        <v>1002</v>
      </c>
      <c r="D222" s="932"/>
      <c r="E222" s="933" t="s">
        <v>4941</v>
      </c>
      <c r="F222" s="932"/>
      <c r="G222" s="933"/>
      <c r="H222" s="934"/>
      <c r="I222" s="933"/>
      <c r="J222" s="933"/>
      <c r="K222" s="935"/>
      <c r="L222" s="918"/>
    </row>
    <row r="223" spans="1:12">
      <c r="A223" s="931" t="s">
        <v>4867</v>
      </c>
      <c r="B223" s="932" t="s">
        <v>4868</v>
      </c>
      <c r="C223" s="933" t="s">
        <v>1003</v>
      </c>
      <c r="D223" s="932"/>
      <c r="E223" s="933"/>
      <c r="F223" s="932"/>
      <c r="G223" s="933"/>
      <c r="H223" s="934"/>
      <c r="I223" s="933"/>
      <c r="J223" s="933"/>
      <c r="K223" s="935"/>
      <c r="L223" s="918"/>
    </row>
    <row r="224" spans="1:12">
      <c r="A224" s="931" t="s">
        <v>4873</v>
      </c>
      <c r="B224" s="932" t="s">
        <v>4874</v>
      </c>
      <c r="C224" s="933" t="s">
        <v>1004</v>
      </c>
      <c r="D224" s="932"/>
      <c r="E224" s="933"/>
      <c r="F224" s="932"/>
      <c r="G224" s="933"/>
      <c r="H224" s="934"/>
      <c r="I224" s="933"/>
      <c r="J224" s="933"/>
      <c r="K224" s="935"/>
      <c r="L224" s="918"/>
    </row>
    <row r="225" spans="1:12">
      <c r="A225" s="931" t="s">
        <v>4875</v>
      </c>
      <c r="B225" s="932" t="s">
        <v>4876</v>
      </c>
      <c r="C225" s="933" t="s">
        <v>1005</v>
      </c>
      <c r="D225" s="932"/>
      <c r="E225" s="933"/>
      <c r="F225" s="932"/>
      <c r="G225" s="933"/>
      <c r="H225" s="934"/>
      <c r="I225" s="933"/>
      <c r="J225" s="933"/>
      <c r="K225" s="935"/>
      <c r="L225" s="918"/>
    </row>
    <row r="226" spans="1:12">
      <c r="A226" s="931" t="s">
        <v>4862</v>
      </c>
      <c r="B226" s="932" t="s">
        <v>4886</v>
      </c>
      <c r="C226" s="933" t="s">
        <v>1006</v>
      </c>
      <c r="D226" s="932"/>
      <c r="E226" s="933"/>
      <c r="F226" s="932"/>
      <c r="G226" s="933"/>
      <c r="H226" s="934"/>
      <c r="I226" s="933"/>
      <c r="J226" s="933"/>
      <c r="K226" s="935"/>
      <c r="L226" s="918"/>
    </row>
    <row r="227" spans="1:12">
      <c r="A227" s="937" t="s">
        <v>1729</v>
      </c>
      <c r="B227" s="938" t="s">
        <v>1730</v>
      </c>
      <c r="C227" s="909" t="s">
        <v>1007</v>
      </c>
      <c r="D227" s="938" t="s">
        <v>1177</v>
      </c>
      <c r="E227" s="909" t="s">
        <v>1178</v>
      </c>
      <c r="F227" s="938" t="s">
        <v>1702</v>
      </c>
      <c r="G227" s="909" t="s">
        <v>1178</v>
      </c>
      <c r="H227" s="950">
        <v>83634</v>
      </c>
      <c r="I227" s="933"/>
      <c r="J227" s="933"/>
      <c r="K227" s="935"/>
      <c r="L227" s="918"/>
    </row>
    <row r="228" spans="1:12">
      <c r="A228" s="931" t="s">
        <v>4851</v>
      </c>
      <c r="B228" s="932"/>
      <c r="C228" s="933" t="s">
        <v>1733</v>
      </c>
      <c r="D228" s="932"/>
      <c r="E228" s="933"/>
      <c r="F228" s="932"/>
      <c r="G228" s="933"/>
      <c r="H228" s="934"/>
      <c r="I228" s="933"/>
      <c r="J228" s="933"/>
      <c r="K228" s="935"/>
      <c r="L228" s="918"/>
    </row>
    <row r="229" spans="1:12">
      <c r="A229" s="931"/>
      <c r="B229" s="932" t="s">
        <v>4852</v>
      </c>
      <c r="C229" s="933" t="s">
        <v>1008</v>
      </c>
      <c r="D229" s="932"/>
      <c r="E229" s="933"/>
      <c r="F229" s="932"/>
      <c r="G229" s="933"/>
      <c r="H229" s="934"/>
      <c r="I229" s="933"/>
      <c r="J229" s="933"/>
      <c r="K229" s="935"/>
      <c r="L229" s="918"/>
    </row>
    <row r="230" spans="1:12">
      <c r="A230" s="931"/>
      <c r="B230" s="932" t="s">
        <v>4853</v>
      </c>
      <c r="C230" s="933" t="s">
        <v>1009</v>
      </c>
      <c r="D230" s="932"/>
      <c r="E230" s="933"/>
      <c r="F230" s="932"/>
      <c r="G230" s="933"/>
      <c r="H230" s="934"/>
      <c r="I230" s="933"/>
      <c r="J230" s="933"/>
      <c r="K230" s="935"/>
      <c r="L230" s="918"/>
    </row>
    <row r="231" spans="1:12">
      <c r="A231" s="931"/>
      <c r="B231" s="932" t="s">
        <v>4854</v>
      </c>
      <c r="C231" s="933" t="s">
        <v>1010</v>
      </c>
      <c r="D231" s="932"/>
      <c r="E231" s="933"/>
      <c r="F231" s="932"/>
      <c r="G231" s="933"/>
      <c r="H231" s="934"/>
      <c r="I231" s="933"/>
      <c r="J231" s="933"/>
      <c r="K231" s="935"/>
      <c r="L231" s="918"/>
    </row>
    <row r="232" spans="1:12">
      <c r="A232" s="931"/>
      <c r="B232" s="932" t="s">
        <v>4855</v>
      </c>
      <c r="C232" s="933" t="s">
        <v>1011</v>
      </c>
      <c r="D232" s="932"/>
      <c r="E232" s="933"/>
      <c r="F232" s="932"/>
      <c r="G232" s="933"/>
      <c r="H232" s="934"/>
      <c r="I232" s="933"/>
      <c r="J232" s="933"/>
      <c r="K232" s="935"/>
      <c r="L232" s="918"/>
    </row>
    <row r="233" spans="1:12">
      <c r="A233" s="931"/>
      <c r="B233" s="932" t="s">
        <v>4942</v>
      </c>
      <c r="C233" s="933" t="s">
        <v>1012</v>
      </c>
      <c r="D233" s="932"/>
      <c r="E233" s="933"/>
      <c r="F233" s="932"/>
      <c r="G233" s="933"/>
      <c r="H233" s="934"/>
      <c r="I233" s="933"/>
      <c r="J233" s="933"/>
      <c r="K233" s="935"/>
      <c r="L233" s="918"/>
    </row>
    <row r="234" spans="1:12">
      <c r="A234" s="931" t="s">
        <v>4867</v>
      </c>
      <c r="B234" s="932" t="s">
        <v>4868</v>
      </c>
      <c r="C234" s="933" t="s">
        <v>1013</v>
      </c>
      <c r="D234" s="932"/>
      <c r="E234" s="933"/>
      <c r="F234" s="932"/>
      <c r="G234" s="933"/>
      <c r="H234" s="934"/>
      <c r="I234" s="933"/>
      <c r="J234" s="933"/>
      <c r="K234" s="935"/>
      <c r="L234" s="918"/>
    </row>
    <row r="235" spans="1:12">
      <c r="A235" s="931" t="s">
        <v>4862</v>
      </c>
      <c r="B235" s="932" t="s">
        <v>4886</v>
      </c>
      <c r="C235" s="933" t="s">
        <v>1014</v>
      </c>
      <c r="D235" s="932"/>
      <c r="E235" s="933"/>
      <c r="F235" s="932"/>
      <c r="G235" s="933"/>
      <c r="H235" s="934"/>
      <c r="I235" s="933"/>
      <c r="J235" s="933"/>
      <c r="K235" s="935"/>
      <c r="L235" s="918"/>
    </row>
    <row r="236" spans="1:12">
      <c r="A236" s="937" t="s">
        <v>1743</v>
      </c>
      <c r="B236" s="938" t="s">
        <v>1744</v>
      </c>
      <c r="C236" s="909" t="s">
        <v>1015</v>
      </c>
      <c r="D236" s="938" t="s">
        <v>1179</v>
      </c>
      <c r="E236" s="909" t="s">
        <v>1180</v>
      </c>
      <c r="F236" s="938" t="s">
        <v>1731</v>
      </c>
      <c r="G236" s="909" t="s">
        <v>1180</v>
      </c>
      <c r="H236" s="950">
        <v>37643</v>
      </c>
      <c r="I236" s="933"/>
      <c r="J236" s="933"/>
      <c r="K236" s="935"/>
      <c r="L236" s="918"/>
    </row>
    <row r="237" spans="1:12">
      <c r="A237" s="931" t="s">
        <v>4851</v>
      </c>
      <c r="B237" s="932" t="s">
        <v>4852</v>
      </c>
      <c r="C237" s="933" t="s">
        <v>1016</v>
      </c>
      <c r="D237" s="932"/>
      <c r="E237" s="933"/>
      <c r="F237" s="932"/>
      <c r="G237" s="933"/>
      <c r="H237" s="934"/>
      <c r="I237" s="933"/>
      <c r="J237" s="933"/>
      <c r="K237" s="935"/>
      <c r="L237" s="918"/>
    </row>
    <row r="238" spans="1:12">
      <c r="A238" s="937" t="s">
        <v>1748</v>
      </c>
      <c r="B238" s="938" t="s">
        <v>1749</v>
      </c>
      <c r="C238" s="909" t="s">
        <v>1017</v>
      </c>
      <c r="D238" s="938" t="s">
        <v>1181</v>
      </c>
      <c r="E238" s="909" t="s">
        <v>1017</v>
      </c>
      <c r="F238" s="938" t="s">
        <v>1745</v>
      </c>
      <c r="G238" s="909" t="s">
        <v>4943</v>
      </c>
      <c r="H238" s="950">
        <v>734197</v>
      </c>
      <c r="I238" s="933"/>
      <c r="J238" s="933"/>
      <c r="K238" s="935"/>
      <c r="L238" s="918"/>
    </row>
    <row r="239" spans="1:12">
      <c r="A239" s="937" t="s">
        <v>1751</v>
      </c>
      <c r="B239" s="938"/>
      <c r="C239" s="909" t="s">
        <v>1752</v>
      </c>
      <c r="D239" s="938" t="s">
        <v>1182</v>
      </c>
      <c r="E239" s="909" t="s">
        <v>4944</v>
      </c>
      <c r="F239" s="932"/>
      <c r="G239" s="932" t="s">
        <v>4905</v>
      </c>
      <c r="H239" s="934"/>
      <c r="I239" s="933"/>
      <c r="J239" s="933"/>
      <c r="K239" s="935"/>
      <c r="L239" s="918"/>
    </row>
    <row r="240" spans="1:12">
      <c r="A240" s="931"/>
      <c r="B240" s="932" t="s">
        <v>1755</v>
      </c>
      <c r="C240" s="933" t="s">
        <v>1018</v>
      </c>
      <c r="D240" s="932"/>
      <c r="E240" s="933" t="s">
        <v>4945</v>
      </c>
      <c r="F240" s="932"/>
      <c r="G240" s="933"/>
      <c r="H240" s="934"/>
      <c r="I240" s="933"/>
      <c r="J240" s="933"/>
      <c r="K240" s="935"/>
      <c r="L240" s="918"/>
    </row>
    <row r="241" spans="1:12">
      <c r="A241" s="931"/>
      <c r="B241" s="932" t="s">
        <v>4850</v>
      </c>
      <c r="C241" s="933" t="s">
        <v>1019</v>
      </c>
      <c r="D241" s="932"/>
      <c r="E241" s="933"/>
      <c r="F241" s="932"/>
      <c r="G241" s="933"/>
      <c r="H241" s="934"/>
      <c r="I241" s="933"/>
      <c r="J241" s="933"/>
      <c r="K241" s="935"/>
      <c r="L241" s="918"/>
    </row>
    <row r="242" spans="1:12">
      <c r="A242" s="931" t="s">
        <v>4851</v>
      </c>
      <c r="B242" s="932" t="s">
        <v>4852</v>
      </c>
      <c r="C242" s="933" t="s">
        <v>1020</v>
      </c>
      <c r="D242" s="932"/>
      <c r="E242" s="933"/>
      <c r="F242" s="932"/>
      <c r="G242" s="933"/>
      <c r="H242" s="934"/>
      <c r="I242" s="933"/>
      <c r="J242" s="933"/>
      <c r="K242" s="935"/>
      <c r="L242" s="918"/>
    </row>
    <row r="243" spans="1:12">
      <c r="A243" s="937" t="s">
        <v>1759</v>
      </c>
      <c r="B243" s="938" t="s">
        <v>1760</v>
      </c>
      <c r="C243" s="909" t="s">
        <v>1021</v>
      </c>
      <c r="D243" s="938" t="s">
        <v>1184</v>
      </c>
      <c r="E243" s="909" t="s">
        <v>1185</v>
      </c>
      <c r="F243" s="932"/>
      <c r="G243" s="933"/>
      <c r="H243" s="934"/>
      <c r="I243" s="933"/>
      <c r="J243" s="933"/>
      <c r="K243" s="935"/>
      <c r="L243" s="918"/>
    </row>
    <row r="244" spans="1:12">
      <c r="A244" s="931" t="s">
        <v>4851</v>
      </c>
      <c r="B244" s="932" t="s">
        <v>4852</v>
      </c>
      <c r="C244" s="933" t="s">
        <v>1022</v>
      </c>
      <c r="D244" s="932"/>
      <c r="E244" s="933"/>
      <c r="F244" s="932"/>
      <c r="G244" s="933"/>
      <c r="H244" s="934"/>
      <c r="I244" s="933"/>
      <c r="J244" s="933"/>
      <c r="K244" s="935"/>
      <c r="L244" s="918"/>
    </row>
    <row r="245" spans="1:12">
      <c r="A245" s="937" t="s">
        <v>1763</v>
      </c>
      <c r="B245" s="938" t="s">
        <v>1764</v>
      </c>
      <c r="C245" s="909" t="s">
        <v>1023</v>
      </c>
      <c r="D245" s="938" t="s">
        <v>1186</v>
      </c>
      <c r="E245" s="909" t="s">
        <v>1023</v>
      </c>
      <c r="F245" s="932"/>
      <c r="G245" s="933"/>
      <c r="H245" s="934"/>
      <c r="I245" s="933"/>
      <c r="J245" s="933"/>
      <c r="K245" s="935"/>
      <c r="L245" s="918"/>
    </row>
    <row r="246" spans="1:12">
      <c r="A246" s="937" t="s">
        <v>1765</v>
      </c>
      <c r="B246" s="938" t="s">
        <v>1766</v>
      </c>
      <c r="C246" s="909" t="s">
        <v>1024</v>
      </c>
      <c r="D246" s="938" t="s">
        <v>1187</v>
      </c>
      <c r="E246" s="909" t="s">
        <v>1024</v>
      </c>
      <c r="F246" s="932"/>
      <c r="G246" s="933"/>
      <c r="H246" s="934"/>
      <c r="I246" s="933"/>
      <c r="J246" s="933"/>
      <c r="K246" s="935"/>
      <c r="L246" s="918"/>
    </row>
    <row r="247" spans="1:12">
      <c r="A247" s="937" t="s">
        <v>1767</v>
      </c>
      <c r="B247" s="938" t="s">
        <v>1768</v>
      </c>
      <c r="C247" s="933" t="s">
        <v>1025</v>
      </c>
      <c r="D247" s="938" t="s">
        <v>1188</v>
      </c>
      <c r="E247" s="909" t="s">
        <v>1189</v>
      </c>
      <c r="F247" s="932"/>
      <c r="G247" s="933"/>
      <c r="H247" s="934"/>
      <c r="I247" s="933"/>
      <c r="J247" s="933"/>
      <c r="K247" s="935"/>
      <c r="L247" s="918"/>
    </row>
    <row r="248" spans="1:12">
      <c r="A248" s="931" t="s">
        <v>4862</v>
      </c>
      <c r="B248" s="932"/>
      <c r="C248" s="933" t="s">
        <v>1189</v>
      </c>
      <c r="D248" s="932"/>
      <c r="E248" s="933"/>
      <c r="F248" s="932"/>
      <c r="G248" s="933"/>
      <c r="H248" s="934"/>
      <c r="I248" s="933"/>
      <c r="J248" s="933"/>
      <c r="K248" s="935"/>
      <c r="L248" s="918"/>
    </row>
    <row r="249" spans="1:12">
      <c r="A249" s="931"/>
      <c r="B249" s="932" t="s">
        <v>4863</v>
      </c>
      <c r="C249" s="933" t="s">
        <v>1026</v>
      </c>
      <c r="D249" s="932"/>
      <c r="E249" s="933"/>
      <c r="F249" s="932"/>
      <c r="G249" s="933"/>
      <c r="H249" s="934"/>
      <c r="I249" s="933"/>
      <c r="J249" s="933"/>
      <c r="K249" s="935"/>
      <c r="L249" s="918"/>
    </row>
    <row r="250" spans="1:12">
      <c r="A250" s="931"/>
      <c r="B250" s="932" t="s">
        <v>4886</v>
      </c>
      <c r="C250" s="933" t="s">
        <v>1027</v>
      </c>
      <c r="D250" s="932"/>
      <c r="E250" s="933"/>
      <c r="F250" s="932"/>
      <c r="G250" s="933"/>
      <c r="H250" s="934"/>
      <c r="I250" s="933"/>
      <c r="J250" s="933"/>
      <c r="K250" s="935"/>
      <c r="L250" s="918"/>
    </row>
    <row r="251" spans="1:12">
      <c r="A251" s="937" t="s">
        <v>1772</v>
      </c>
      <c r="B251" s="938"/>
      <c r="C251" s="909" t="s">
        <v>1191</v>
      </c>
      <c r="D251" s="938" t="s">
        <v>1190</v>
      </c>
      <c r="E251" s="909" t="s">
        <v>1191</v>
      </c>
      <c r="F251" s="938" t="s">
        <v>1750</v>
      </c>
      <c r="G251" s="909" t="s">
        <v>1191</v>
      </c>
      <c r="H251" s="950">
        <v>231218</v>
      </c>
      <c r="I251" s="938" t="s">
        <v>2154</v>
      </c>
      <c r="J251" s="909" t="s">
        <v>4392</v>
      </c>
      <c r="K251" s="951">
        <v>296242</v>
      </c>
      <c r="L251" s="918"/>
    </row>
    <row r="252" spans="1:12">
      <c r="A252" s="931"/>
      <c r="B252" s="932" t="s">
        <v>1775</v>
      </c>
      <c r="C252" s="933" t="s">
        <v>4946</v>
      </c>
      <c r="D252" s="932"/>
      <c r="E252" s="933"/>
      <c r="F252" s="932"/>
      <c r="G252" s="933"/>
      <c r="H252" s="934"/>
      <c r="I252" s="933"/>
      <c r="J252" s="933"/>
      <c r="K252" s="935"/>
      <c r="L252" s="918"/>
    </row>
    <row r="253" spans="1:12">
      <c r="A253" s="931"/>
      <c r="B253" s="932" t="s">
        <v>4850</v>
      </c>
      <c r="C253" s="933" t="s">
        <v>1029</v>
      </c>
      <c r="D253" s="932"/>
      <c r="E253" s="933"/>
      <c r="F253" s="932"/>
      <c r="G253" s="933"/>
      <c r="H253" s="934"/>
      <c r="I253" s="933"/>
      <c r="J253" s="933"/>
      <c r="K253" s="935"/>
      <c r="L253" s="918"/>
    </row>
    <row r="254" spans="1:12">
      <c r="A254" s="931"/>
      <c r="B254" s="932" t="s">
        <v>4895</v>
      </c>
      <c r="C254" s="933" t="s">
        <v>1030</v>
      </c>
      <c r="D254" s="932"/>
      <c r="E254" s="933"/>
      <c r="F254" s="932"/>
      <c r="G254" s="933"/>
      <c r="H254" s="934"/>
      <c r="I254" s="933"/>
      <c r="J254" s="933"/>
      <c r="K254" s="935"/>
      <c r="L254" s="918"/>
    </row>
    <row r="255" spans="1:12">
      <c r="A255" s="931"/>
      <c r="B255" s="932" t="s">
        <v>4896</v>
      </c>
      <c r="C255" s="933" t="s">
        <v>1031</v>
      </c>
      <c r="D255" s="932"/>
      <c r="E255" s="933"/>
      <c r="F255" s="932"/>
      <c r="G255" s="933"/>
      <c r="H255" s="934"/>
      <c r="I255" s="933"/>
      <c r="J255" s="933"/>
      <c r="K255" s="935"/>
      <c r="L255" s="918"/>
    </row>
    <row r="256" spans="1:12">
      <c r="A256" s="931"/>
      <c r="B256" s="932" t="s">
        <v>4897</v>
      </c>
      <c r="C256" s="933" t="s">
        <v>749</v>
      </c>
      <c r="D256" s="932"/>
      <c r="E256" s="933"/>
      <c r="F256" s="932"/>
      <c r="G256" s="933"/>
      <c r="H256" s="934"/>
      <c r="I256" s="933"/>
      <c r="J256" s="933"/>
      <c r="K256" s="935"/>
      <c r="L256" s="918"/>
    </row>
    <row r="257" spans="1:12">
      <c r="A257" s="931"/>
      <c r="B257" s="932" t="s">
        <v>4938</v>
      </c>
      <c r="C257" s="933" t="s">
        <v>1032</v>
      </c>
      <c r="D257" s="932"/>
      <c r="E257" s="933"/>
      <c r="F257" s="932"/>
      <c r="G257" s="933"/>
      <c r="H257" s="934"/>
      <c r="I257" s="933"/>
      <c r="J257" s="933"/>
      <c r="K257" s="935"/>
      <c r="L257" s="918"/>
    </row>
    <row r="258" spans="1:12">
      <c r="A258" s="931"/>
      <c r="B258" s="932" t="s">
        <v>4947</v>
      </c>
      <c r="C258" s="933" t="s">
        <v>1033</v>
      </c>
      <c r="D258" s="932"/>
      <c r="E258" s="933"/>
      <c r="F258" s="932"/>
      <c r="G258" s="933"/>
      <c r="H258" s="934"/>
      <c r="I258" s="933"/>
      <c r="J258" s="933"/>
      <c r="K258" s="935"/>
      <c r="L258" s="918"/>
    </row>
    <row r="259" spans="1:12">
      <c r="A259" s="931"/>
      <c r="B259" s="932" t="s">
        <v>4948</v>
      </c>
      <c r="C259" s="933" t="s">
        <v>1034</v>
      </c>
      <c r="D259" s="932"/>
      <c r="E259" s="933"/>
      <c r="F259" s="932"/>
      <c r="G259" s="933"/>
      <c r="H259" s="934"/>
      <c r="I259" s="933"/>
      <c r="J259" s="933"/>
      <c r="K259" s="935"/>
      <c r="L259" s="918"/>
    </row>
    <row r="260" spans="1:12">
      <c r="A260" s="931"/>
      <c r="B260" s="932" t="s">
        <v>4861</v>
      </c>
      <c r="C260" s="933" t="s">
        <v>1035</v>
      </c>
      <c r="D260" s="932"/>
      <c r="E260" s="933"/>
      <c r="F260" s="932"/>
      <c r="G260" s="933"/>
      <c r="H260" s="934"/>
      <c r="I260" s="933"/>
      <c r="J260" s="933"/>
      <c r="K260" s="935"/>
      <c r="L260" s="918"/>
    </row>
    <row r="261" spans="1:12">
      <c r="A261" s="937" t="s">
        <v>1784</v>
      </c>
      <c r="B261" s="938"/>
      <c r="C261" s="909" t="s">
        <v>1193</v>
      </c>
      <c r="D261" s="938" t="s">
        <v>1192</v>
      </c>
      <c r="E261" s="909" t="s">
        <v>1193</v>
      </c>
      <c r="F261" s="938" t="s">
        <v>1753</v>
      </c>
      <c r="G261" s="909" t="s">
        <v>1193</v>
      </c>
      <c r="H261" s="950">
        <v>65024</v>
      </c>
      <c r="I261" s="933"/>
      <c r="J261" s="933"/>
      <c r="K261" s="935"/>
      <c r="L261" s="918"/>
    </row>
    <row r="262" spans="1:12">
      <c r="A262" s="931"/>
      <c r="B262" s="932" t="s">
        <v>1786</v>
      </c>
      <c r="C262" s="933" t="s">
        <v>1036</v>
      </c>
      <c r="D262" s="932"/>
      <c r="E262" s="933"/>
      <c r="F262" s="932"/>
      <c r="G262" s="933"/>
      <c r="H262" s="934"/>
      <c r="I262" s="933"/>
      <c r="J262" s="933"/>
      <c r="K262" s="935"/>
      <c r="L262" s="918"/>
    </row>
    <row r="263" spans="1:12">
      <c r="A263" s="931"/>
      <c r="B263" s="932" t="s">
        <v>4861</v>
      </c>
      <c r="C263" s="933" t="s">
        <v>1037</v>
      </c>
      <c r="D263" s="932"/>
      <c r="E263" s="933"/>
      <c r="F263" s="932"/>
      <c r="G263" s="933"/>
      <c r="H263" s="934"/>
      <c r="I263" s="933"/>
      <c r="J263" s="933"/>
      <c r="K263" s="935"/>
      <c r="L263" s="918"/>
    </row>
    <row r="264" spans="1:12">
      <c r="A264" s="931" t="s">
        <v>4851</v>
      </c>
      <c r="B264" s="932" t="s">
        <v>4852</v>
      </c>
      <c r="C264" s="933" t="s">
        <v>1038</v>
      </c>
      <c r="D264" s="932"/>
      <c r="E264" s="933"/>
      <c r="F264" s="932"/>
      <c r="G264" s="933"/>
      <c r="H264" s="934"/>
      <c r="I264" s="933"/>
      <c r="J264" s="933"/>
      <c r="K264" s="935"/>
      <c r="L264" s="918"/>
    </row>
    <row r="265" spans="1:12">
      <c r="A265" s="937" t="s">
        <v>1790</v>
      </c>
      <c r="B265" s="938"/>
      <c r="C265" s="909" t="s">
        <v>1195</v>
      </c>
      <c r="D265" s="938" t="s">
        <v>1194</v>
      </c>
      <c r="E265" s="909" t="s">
        <v>1195</v>
      </c>
      <c r="F265" s="938" t="s">
        <v>1773</v>
      </c>
      <c r="G265" s="909" t="s">
        <v>1195</v>
      </c>
      <c r="H265" s="950">
        <v>354637</v>
      </c>
      <c r="I265" s="938" t="s">
        <v>4403</v>
      </c>
      <c r="J265" s="909" t="s">
        <v>4923</v>
      </c>
      <c r="K265" s="951">
        <f>H265+H274+H278</f>
        <v>708175</v>
      </c>
      <c r="L265" s="918"/>
    </row>
    <row r="266" spans="1:12">
      <c r="A266" s="931"/>
      <c r="B266" s="932" t="s">
        <v>1793</v>
      </c>
      <c r="C266" s="933" t="s">
        <v>1039</v>
      </c>
      <c r="D266" s="932"/>
      <c r="E266" s="933"/>
      <c r="F266" s="932"/>
      <c r="G266" s="933"/>
      <c r="H266" s="934"/>
      <c r="I266" s="933"/>
      <c r="J266" s="933" t="s">
        <v>4924</v>
      </c>
      <c r="K266" s="935"/>
      <c r="L266" s="918"/>
    </row>
    <row r="267" spans="1:12">
      <c r="A267" s="931"/>
      <c r="B267" s="932" t="s">
        <v>4850</v>
      </c>
      <c r="C267" s="933" t="s">
        <v>1040</v>
      </c>
      <c r="D267" s="932"/>
      <c r="E267" s="933"/>
      <c r="F267" s="932"/>
      <c r="G267" s="933"/>
      <c r="H267" s="934"/>
      <c r="I267" s="933"/>
      <c r="J267" s="933" t="s">
        <v>5115</v>
      </c>
      <c r="K267" s="935"/>
      <c r="L267" s="918"/>
    </row>
    <row r="268" spans="1:12">
      <c r="A268" s="931"/>
      <c r="B268" s="932" t="s">
        <v>4895</v>
      </c>
      <c r="C268" s="933" t="s">
        <v>1041</v>
      </c>
      <c r="D268" s="932"/>
      <c r="E268" s="933"/>
      <c r="F268" s="932"/>
      <c r="G268" s="933"/>
      <c r="H268" s="934"/>
      <c r="I268" s="933"/>
      <c r="J268" s="933"/>
      <c r="K268" s="935"/>
      <c r="L268" s="918"/>
    </row>
    <row r="269" spans="1:12">
      <c r="A269" s="931"/>
      <c r="B269" s="932" t="s">
        <v>4896</v>
      </c>
      <c r="C269" s="933" t="s">
        <v>1042</v>
      </c>
      <c r="D269" s="932"/>
      <c r="E269" s="933"/>
      <c r="F269" s="932"/>
      <c r="G269" s="933"/>
      <c r="H269" s="934"/>
      <c r="I269" s="933"/>
      <c r="J269" s="933"/>
      <c r="K269" s="935"/>
      <c r="L269" s="918"/>
    </row>
    <row r="270" spans="1:12">
      <c r="A270" s="931"/>
      <c r="B270" s="932" t="s">
        <v>4897</v>
      </c>
      <c r="C270" s="933" t="s">
        <v>1043</v>
      </c>
      <c r="D270" s="932"/>
      <c r="E270" s="933"/>
      <c r="F270" s="932"/>
      <c r="G270" s="933"/>
      <c r="H270" s="934"/>
      <c r="I270" s="933"/>
      <c r="J270" s="933"/>
      <c r="K270" s="935"/>
      <c r="L270" s="918"/>
    </row>
    <row r="271" spans="1:12">
      <c r="A271" s="931"/>
      <c r="B271" s="932" t="s">
        <v>4938</v>
      </c>
      <c r="C271" s="933" t="s">
        <v>1044</v>
      </c>
      <c r="D271" s="932"/>
      <c r="E271" s="933"/>
      <c r="F271" s="932"/>
      <c r="G271" s="933"/>
      <c r="H271" s="934"/>
      <c r="I271" s="933"/>
      <c r="J271" s="933"/>
      <c r="K271" s="935"/>
      <c r="L271" s="918"/>
    </row>
    <row r="272" spans="1:12">
      <c r="A272" s="931"/>
      <c r="B272" s="932" t="s">
        <v>4947</v>
      </c>
      <c r="C272" s="933" t="s">
        <v>1045</v>
      </c>
      <c r="D272" s="932"/>
      <c r="E272" s="933"/>
      <c r="F272" s="932"/>
      <c r="G272" s="933"/>
      <c r="H272" s="934"/>
      <c r="I272" s="933"/>
      <c r="J272" s="933"/>
      <c r="K272" s="935"/>
      <c r="L272" s="918"/>
    </row>
    <row r="273" spans="1:12">
      <c r="A273" s="931"/>
      <c r="B273" s="932" t="s">
        <v>4861</v>
      </c>
      <c r="C273" s="933" t="s">
        <v>1046</v>
      </c>
      <c r="D273" s="932"/>
      <c r="E273" s="933"/>
      <c r="F273" s="932"/>
      <c r="G273" s="933"/>
      <c r="H273" s="934"/>
      <c r="I273" s="933"/>
      <c r="J273" s="933"/>
      <c r="K273" s="935"/>
      <c r="L273" s="918"/>
    </row>
    <row r="274" spans="1:12">
      <c r="A274" s="937" t="s">
        <v>1801</v>
      </c>
      <c r="B274" s="938" t="s">
        <v>1802</v>
      </c>
      <c r="C274" s="909" t="s">
        <v>1047</v>
      </c>
      <c r="D274" s="938" t="s">
        <v>1196</v>
      </c>
      <c r="E274" s="909" t="s">
        <v>1047</v>
      </c>
      <c r="F274" s="938" t="s">
        <v>1785</v>
      </c>
      <c r="G274" s="909" t="s">
        <v>1804</v>
      </c>
      <c r="H274" s="950">
        <v>203281</v>
      </c>
      <c r="I274" s="933"/>
      <c r="J274" s="933"/>
      <c r="K274" s="935"/>
      <c r="L274" s="918"/>
    </row>
    <row r="275" spans="1:12">
      <c r="A275" s="937" t="s">
        <v>1805</v>
      </c>
      <c r="B275" s="938" t="s">
        <v>1806</v>
      </c>
      <c r="C275" s="909" t="s">
        <v>1049</v>
      </c>
      <c r="D275" s="938" t="s">
        <v>1197</v>
      </c>
      <c r="E275" s="909" t="s">
        <v>1050</v>
      </c>
      <c r="F275" s="932"/>
      <c r="G275" s="933"/>
      <c r="H275" s="934"/>
      <c r="I275" s="933"/>
      <c r="J275" s="933"/>
      <c r="K275" s="935"/>
      <c r="L275" s="918"/>
    </row>
    <row r="276" spans="1:12">
      <c r="A276" s="931" t="s">
        <v>4851</v>
      </c>
      <c r="B276" s="932" t="s">
        <v>4852</v>
      </c>
      <c r="C276" s="933" t="s">
        <v>1051</v>
      </c>
      <c r="D276" s="932"/>
      <c r="E276" s="933"/>
      <c r="F276" s="932"/>
      <c r="G276" s="933"/>
      <c r="H276" s="934"/>
      <c r="I276" s="933"/>
      <c r="J276" s="933"/>
      <c r="K276" s="935"/>
      <c r="L276" s="918"/>
    </row>
    <row r="277" spans="1:12">
      <c r="A277" s="931" t="s">
        <v>4862</v>
      </c>
      <c r="B277" s="932" t="s">
        <v>4886</v>
      </c>
      <c r="C277" s="933" t="s">
        <v>1050</v>
      </c>
      <c r="D277" s="932"/>
      <c r="E277" s="933"/>
      <c r="F277" s="932"/>
      <c r="G277" s="933"/>
      <c r="H277" s="934"/>
      <c r="I277" s="933"/>
      <c r="J277" s="933"/>
      <c r="K277" s="935"/>
      <c r="L277" s="918"/>
    </row>
    <row r="278" spans="1:12">
      <c r="A278" s="937" t="s">
        <v>1811</v>
      </c>
      <c r="B278" s="938" t="s">
        <v>1812</v>
      </c>
      <c r="C278" s="909" t="s">
        <v>1052</v>
      </c>
      <c r="D278" s="938" t="s">
        <v>1198</v>
      </c>
      <c r="E278" s="909" t="s">
        <v>1052</v>
      </c>
      <c r="F278" s="938" t="s">
        <v>1791</v>
      </c>
      <c r="G278" s="909" t="s">
        <v>4949</v>
      </c>
      <c r="H278" s="950">
        <v>150257</v>
      </c>
      <c r="I278" s="933"/>
      <c r="J278" s="933"/>
      <c r="K278" s="935"/>
      <c r="L278" s="918"/>
    </row>
    <row r="279" spans="1:12">
      <c r="A279" s="937" t="s">
        <v>1815</v>
      </c>
      <c r="B279" s="938" t="s">
        <v>1816</v>
      </c>
      <c r="C279" s="909" t="s">
        <v>750</v>
      </c>
      <c r="D279" s="938" t="s">
        <v>1199</v>
      </c>
      <c r="E279" s="909" t="s">
        <v>4949</v>
      </c>
      <c r="F279" s="932"/>
      <c r="G279" s="933" t="s">
        <v>4950</v>
      </c>
      <c r="H279" s="934"/>
      <c r="I279" s="933"/>
      <c r="J279" s="933"/>
      <c r="K279" s="935"/>
      <c r="L279" s="918"/>
    </row>
    <row r="280" spans="1:12">
      <c r="A280" s="931" t="s">
        <v>4851</v>
      </c>
      <c r="B280" s="932" t="s">
        <v>4852</v>
      </c>
      <c r="C280" s="933" t="s">
        <v>1053</v>
      </c>
      <c r="D280" s="932"/>
      <c r="E280" s="933" t="s">
        <v>4951</v>
      </c>
      <c r="F280" s="932"/>
      <c r="G280" s="933"/>
      <c r="H280" s="934"/>
      <c r="I280" s="933"/>
      <c r="J280" s="933"/>
      <c r="K280" s="935"/>
      <c r="L280" s="918"/>
    </row>
    <row r="281" spans="1:12">
      <c r="A281" s="937" t="s">
        <v>1819</v>
      </c>
      <c r="B281" s="938"/>
      <c r="C281" s="909" t="s">
        <v>1202</v>
      </c>
      <c r="D281" s="938" t="s">
        <v>1201</v>
      </c>
      <c r="E281" s="909" t="s">
        <v>1202</v>
      </c>
      <c r="F281" s="938" t="s">
        <v>1803</v>
      </c>
      <c r="G281" s="909" t="s">
        <v>1821</v>
      </c>
      <c r="H281" s="950">
        <v>100155</v>
      </c>
      <c r="I281" s="938" t="s">
        <v>2155</v>
      </c>
      <c r="J281" s="909" t="s">
        <v>4394</v>
      </c>
      <c r="K281" s="951">
        <v>394338</v>
      </c>
      <c r="L281" s="918"/>
    </row>
    <row r="282" spans="1:12">
      <c r="A282" s="931"/>
      <c r="B282" s="932" t="s">
        <v>1823</v>
      </c>
      <c r="C282" s="933" t="s">
        <v>1054</v>
      </c>
      <c r="D282" s="932"/>
      <c r="E282" s="933"/>
      <c r="F282" s="932"/>
      <c r="G282" s="933"/>
      <c r="H282" s="934"/>
      <c r="I282" s="933"/>
      <c r="J282" s="933"/>
      <c r="K282" s="935"/>
      <c r="L282" s="918"/>
    </row>
    <row r="283" spans="1:12">
      <c r="A283" s="931"/>
      <c r="B283" s="932" t="s">
        <v>4850</v>
      </c>
      <c r="C283" s="933" t="s">
        <v>1055</v>
      </c>
      <c r="D283" s="932"/>
      <c r="E283" s="933"/>
      <c r="F283" s="932"/>
      <c r="G283" s="933"/>
      <c r="H283" s="934"/>
      <c r="I283" s="933"/>
      <c r="J283" s="933"/>
      <c r="K283" s="935"/>
      <c r="L283" s="918"/>
    </row>
    <row r="284" spans="1:12">
      <c r="A284" s="937" t="s">
        <v>1825</v>
      </c>
      <c r="B284" s="938" t="s">
        <v>1826</v>
      </c>
      <c r="C284" s="909" t="s">
        <v>1056</v>
      </c>
      <c r="D284" s="938" t="s">
        <v>1203</v>
      </c>
      <c r="E284" s="909" t="s">
        <v>1056</v>
      </c>
      <c r="F284" s="932"/>
      <c r="G284" s="933"/>
      <c r="H284" s="934"/>
      <c r="I284" s="933"/>
      <c r="J284" s="933"/>
      <c r="K284" s="935"/>
      <c r="L284" s="918"/>
    </row>
    <row r="285" spans="1:12">
      <c r="A285" s="937" t="s">
        <v>1827</v>
      </c>
      <c r="B285" s="938"/>
      <c r="C285" s="909" t="s">
        <v>1205</v>
      </c>
      <c r="D285" s="938" t="s">
        <v>1204</v>
      </c>
      <c r="E285" s="909" t="s">
        <v>1205</v>
      </c>
      <c r="F285" s="932"/>
      <c r="G285" s="933"/>
      <c r="H285" s="934"/>
      <c r="I285" s="933"/>
      <c r="J285" s="933"/>
      <c r="K285" s="935"/>
      <c r="L285" s="918"/>
    </row>
    <row r="286" spans="1:12">
      <c r="A286" s="931"/>
      <c r="B286" s="932" t="s">
        <v>1828</v>
      </c>
      <c r="C286" s="933" t="s">
        <v>1057</v>
      </c>
      <c r="D286" s="932"/>
      <c r="E286" s="933"/>
      <c r="F286" s="932"/>
      <c r="G286" s="933"/>
      <c r="H286" s="934"/>
      <c r="I286" s="933"/>
      <c r="J286" s="933"/>
      <c r="K286" s="935"/>
      <c r="L286" s="918"/>
    </row>
    <row r="287" spans="1:12">
      <c r="A287" s="931"/>
      <c r="B287" s="932" t="s">
        <v>4886</v>
      </c>
      <c r="C287" s="933" t="s">
        <v>1058</v>
      </c>
      <c r="D287" s="932"/>
      <c r="E287" s="933"/>
      <c r="F287" s="932"/>
      <c r="G287" s="933"/>
      <c r="H287" s="934"/>
      <c r="I287" s="933"/>
      <c r="J287" s="933"/>
      <c r="K287" s="935"/>
      <c r="L287" s="918"/>
    </row>
    <row r="288" spans="1:12">
      <c r="A288" s="937" t="s">
        <v>1830</v>
      </c>
      <c r="B288" s="938" t="s">
        <v>1831</v>
      </c>
      <c r="C288" s="909" t="s">
        <v>1059</v>
      </c>
      <c r="D288" s="938" t="s">
        <v>1206</v>
      </c>
      <c r="E288" s="909" t="s">
        <v>1059</v>
      </c>
      <c r="F288" s="938" t="s">
        <v>1813</v>
      </c>
      <c r="G288" s="909" t="s">
        <v>1059</v>
      </c>
      <c r="H288" s="950">
        <v>177523</v>
      </c>
      <c r="I288" s="933"/>
      <c r="J288" s="933"/>
      <c r="K288" s="935"/>
      <c r="L288" s="918"/>
    </row>
    <row r="289" spans="1:12">
      <c r="A289" s="937" t="s">
        <v>1834</v>
      </c>
      <c r="B289" s="938" t="s">
        <v>1835</v>
      </c>
      <c r="C289" s="909" t="s">
        <v>1060</v>
      </c>
      <c r="D289" s="938" t="s">
        <v>1207</v>
      </c>
      <c r="E289" s="909" t="s">
        <v>1060</v>
      </c>
      <c r="F289" s="932"/>
      <c r="G289" s="933" t="s">
        <v>4952</v>
      </c>
      <c r="H289" s="934"/>
      <c r="I289" s="933"/>
      <c r="J289" s="933"/>
      <c r="K289" s="935"/>
      <c r="L289" s="918"/>
    </row>
    <row r="290" spans="1:12">
      <c r="A290" s="937" t="s">
        <v>1836</v>
      </c>
      <c r="B290" s="938" t="s">
        <v>1837</v>
      </c>
      <c r="C290" s="909" t="s">
        <v>1061</v>
      </c>
      <c r="D290" s="938" t="s">
        <v>1208</v>
      </c>
      <c r="E290" s="909" t="s">
        <v>1061</v>
      </c>
      <c r="F290" s="932"/>
      <c r="G290" s="933"/>
      <c r="H290" s="934"/>
      <c r="I290" s="933"/>
      <c r="J290" s="933"/>
      <c r="K290" s="935"/>
      <c r="L290" s="918"/>
    </row>
    <row r="291" spans="1:12">
      <c r="A291" s="937" t="s">
        <v>1838</v>
      </c>
      <c r="B291" s="938"/>
      <c r="C291" s="909" t="s">
        <v>1210</v>
      </c>
      <c r="D291" s="938" t="s">
        <v>1209</v>
      </c>
      <c r="E291" s="909" t="s">
        <v>1210</v>
      </c>
      <c r="F291" s="938" t="s">
        <v>1820</v>
      </c>
      <c r="G291" s="909" t="s">
        <v>1210</v>
      </c>
      <c r="H291" s="950">
        <v>6539</v>
      </c>
      <c r="I291" s="933"/>
      <c r="J291" s="933"/>
      <c r="K291" s="935"/>
      <c r="L291" s="918"/>
    </row>
    <row r="292" spans="1:12">
      <c r="A292" s="931"/>
      <c r="B292" s="932" t="s">
        <v>1840</v>
      </c>
      <c r="C292" s="933" t="s">
        <v>1062</v>
      </c>
      <c r="D292" s="932"/>
      <c r="E292" s="933"/>
      <c r="F292" s="932"/>
      <c r="G292" s="933"/>
      <c r="H292" s="934"/>
      <c r="I292" s="933"/>
      <c r="J292" s="933"/>
      <c r="K292" s="935"/>
      <c r="L292" s="918"/>
    </row>
    <row r="293" spans="1:12">
      <c r="A293" s="931"/>
      <c r="B293" s="932" t="s">
        <v>4850</v>
      </c>
      <c r="C293" s="933" t="s">
        <v>1063</v>
      </c>
      <c r="D293" s="932"/>
      <c r="E293" s="933"/>
      <c r="F293" s="932"/>
      <c r="G293" s="933"/>
      <c r="H293" s="934"/>
      <c r="I293" s="933"/>
      <c r="J293" s="933"/>
      <c r="K293" s="935"/>
      <c r="L293" s="918"/>
    </row>
    <row r="294" spans="1:12">
      <c r="A294" s="931"/>
      <c r="B294" s="932" t="s">
        <v>4895</v>
      </c>
      <c r="C294" s="933" t="s">
        <v>1064</v>
      </c>
      <c r="D294" s="932"/>
      <c r="E294" s="933"/>
      <c r="F294" s="932"/>
      <c r="G294" s="933"/>
      <c r="H294" s="934"/>
      <c r="I294" s="933"/>
      <c r="J294" s="933"/>
      <c r="K294" s="935"/>
      <c r="L294" s="918"/>
    </row>
    <row r="295" spans="1:12">
      <c r="A295" s="937" t="s">
        <v>1843</v>
      </c>
      <c r="B295" s="938" t="s">
        <v>1844</v>
      </c>
      <c r="C295" s="909" t="s">
        <v>1065</v>
      </c>
      <c r="D295" s="938" t="s">
        <v>1211</v>
      </c>
      <c r="E295" s="909" t="s">
        <v>1066</v>
      </c>
      <c r="F295" s="938" t="s">
        <v>1832</v>
      </c>
      <c r="G295" s="909" t="s">
        <v>4953</v>
      </c>
      <c r="H295" s="950">
        <v>110121</v>
      </c>
      <c r="I295" s="933"/>
      <c r="J295" s="933"/>
      <c r="K295" s="935"/>
      <c r="L295" s="918"/>
    </row>
    <row r="296" spans="1:12">
      <c r="A296" s="931" t="s">
        <v>4851</v>
      </c>
      <c r="B296" s="932" t="s">
        <v>4852</v>
      </c>
      <c r="C296" s="933" t="s">
        <v>1067</v>
      </c>
      <c r="D296" s="932"/>
      <c r="E296" s="933"/>
      <c r="F296" s="932"/>
      <c r="G296" s="933" t="s">
        <v>4954</v>
      </c>
      <c r="H296" s="934"/>
      <c r="I296" s="933"/>
      <c r="J296" s="933"/>
      <c r="K296" s="935"/>
      <c r="L296" s="918"/>
    </row>
    <row r="297" spans="1:12" ht="13.5" thickBot="1">
      <c r="A297" s="977" t="s">
        <v>4867</v>
      </c>
      <c r="B297" s="978" t="s">
        <v>4868</v>
      </c>
      <c r="C297" s="979" t="s">
        <v>1068</v>
      </c>
      <c r="D297" s="978"/>
      <c r="E297" s="979"/>
      <c r="F297" s="978"/>
      <c r="G297" s="979"/>
      <c r="H297" s="980"/>
      <c r="I297" s="979"/>
      <c r="J297" s="979"/>
      <c r="K297" s="981"/>
      <c r="L297" s="918"/>
    </row>
    <row r="298" spans="1:12">
      <c r="A298" s="931" t="s">
        <v>4873</v>
      </c>
      <c r="B298" s="932" t="s">
        <v>4874</v>
      </c>
      <c r="C298" s="933" t="s">
        <v>751</v>
      </c>
      <c r="D298" s="932"/>
      <c r="E298" s="933"/>
      <c r="F298" s="932"/>
      <c r="G298" s="933"/>
      <c r="H298" s="934"/>
      <c r="I298" s="933"/>
      <c r="J298" s="933"/>
      <c r="K298" s="935"/>
      <c r="L298" s="918"/>
    </row>
    <row r="299" spans="1:12">
      <c r="A299" s="931" t="s">
        <v>4862</v>
      </c>
      <c r="B299" s="932" t="s">
        <v>4886</v>
      </c>
      <c r="C299" s="933" t="s">
        <v>4955</v>
      </c>
      <c r="D299" s="932"/>
      <c r="E299" s="933"/>
      <c r="F299" s="932"/>
      <c r="G299" s="933"/>
      <c r="H299" s="934"/>
      <c r="I299" s="933"/>
      <c r="J299" s="933"/>
      <c r="K299" s="935"/>
      <c r="L299" s="918"/>
    </row>
    <row r="300" spans="1:12">
      <c r="A300" s="931"/>
      <c r="B300" s="932" t="s">
        <v>4863</v>
      </c>
      <c r="C300" s="933" t="s">
        <v>4956</v>
      </c>
      <c r="D300" s="932"/>
      <c r="E300" s="933"/>
      <c r="F300" s="932"/>
      <c r="G300" s="933"/>
      <c r="H300" s="934"/>
      <c r="I300" s="933"/>
      <c r="J300" s="933"/>
      <c r="K300" s="935"/>
      <c r="L300" s="918"/>
    </row>
    <row r="301" spans="1:12">
      <c r="A301" s="937" t="s">
        <v>1855</v>
      </c>
      <c r="B301" s="938" t="s">
        <v>1856</v>
      </c>
      <c r="C301" s="909" t="s">
        <v>1069</v>
      </c>
      <c r="D301" s="938" t="s">
        <v>1212</v>
      </c>
      <c r="E301" s="909" t="s">
        <v>1213</v>
      </c>
      <c r="F301" s="938" t="s">
        <v>1839</v>
      </c>
      <c r="G301" s="909" t="s">
        <v>1213</v>
      </c>
      <c r="H301" s="950">
        <v>501878</v>
      </c>
      <c r="I301" s="938" t="s">
        <v>2156</v>
      </c>
      <c r="J301" s="909" t="s">
        <v>4395</v>
      </c>
      <c r="K301" s="951">
        <v>1955260</v>
      </c>
      <c r="L301" s="918"/>
    </row>
    <row r="302" spans="1:12">
      <c r="A302" s="931" t="s">
        <v>4851</v>
      </c>
      <c r="B302" s="932" t="s">
        <v>4852</v>
      </c>
      <c r="C302" s="933" t="s">
        <v>1070</v>
      </c>
      <c r="D302" s="932"/>
      <c r="E302" s="933"/>
      <c r="F302" s="932"/>
      <c r="G302" s="933"/>
      <c r="H302" s="934"/>
      <c r="I302" s="933"/>
      <c r="J302" s="933"/>
      <c r="K302" s="935"/>
      <c r="L302" s="918"/>
    </row>
    <row r="303" spans="1:12">
      <c r="A303" s="931" t="s">
        <v>4867</v>
      </c>
      <c r="B303" s="932" t="s">
        <v>4868</v>
      </c>
      <c r="C303" s="933" t="s">
        <v>786</v>
      </c>
      <c r="D303" s="932"/>
      <c r="E303" s="933"/>
      <c r="F303" s="932"/>
      <c r="G303" s="933"/>
      <c r="H303" s="934"/>
      <c r="I303" s="933"/>
      <c r="J303" s="933"/>
      <c r="K303" s="935"/>
      <c r="L303" s="918"/>
    </row>
    <row r="304" spans="1:12">
      <c r="A304" s="931" t="s">
        <v>4873</v>
      </c>
      <c r="B304" s="932" t="s">
        <v>4874</v>
      </c>
      <c r="C304" s="933" t="s">
        <v>787</v>
      </c>
      <c r="D304" s="932"/>
      <c r="E304" s="933"/>
      <c r="F304" s="932"/>
      <c r="G304" s="933"/>
      <c r="H304" s="934"/>
      <c r="I304" s="933"/>
      <c r="J304" s="933"/>
      <c r="K304" s="935"/>
      <c r="L304" s="918"/>
    </row>
    <row r="305" spans="1:12">
      <c r="A305" s="937"/>
      <c r="B305" s="938" t="s">
        <v>2108</v>
      </c>
      <c r="C305" s="909" t="s">
        <v>1215</v>
      </c>
      <c r="D305" s="938" t="s">
        <v>1214</v>
      </c>
      <c r="E305" s="909" t="s">
        <v>1215</v>
      </c>
      <c r="F305" s="932"/>
      <c r="G305" s="933"/>
      <c r="H305" s="934"/>
      <c r="I305" s="933"/>
      <c r="J305" s="933"/>
      <c r="K305" s="935"/>
      <c r="L305" s="918"/>
    </row>
    <row r="306" spans="1:12">
      <c r="A306" s="937" t="s">
        <v>1867</v>
      </c>
      <c r="B306" s="938"/>
      <c r="C306" s="909" t="s">
        <v>1217</v>
      </c>
      <c r="D306" s="938" t="s">
        <v>1216</v>
      </c>
      <c r="E306" s="909" t="s">
        <v>1217</v>
      </c>
      <c r="F306" s="938" t="s">
        <v>1846</v>
      </c>
      <c r="G306" s="909" t="s">
        <v>1869</v>
      </c>
      <c r="H306" s="950">
        <v>1220987</v>
      </c>
      <c r="I306" s="933"/>
      <c r="J306" s="933"/>
      <c r="K306" s="935"/>
      <c r="L306" s="918"/>
    </row>
    <row r="307" spans="1:12">
      <c r="A307" s="931"/>
      <c r="B307" s="932" t="s">
        <v>1870</v>
      </c>
      <c r="C307" s="933" t="s">
        <v>1071</v>
      </c>
      <c r="D307" s="932"/>
      <c r="E307" s="933"/>
      <c r="F307" s="932"/>
      <c r="G307" s="933"/>
      <c r="H307" s="934"/>
      <c r="I307" s="933"/>
      <c r="J307" s="933"/>
      <c r="K307" s="935"/>
      <c r="L307" s="918"/>
    </row>
    <row r="308" spans="1:12">
      <c r="A308" s="931"/>
      <c r="B308" s="932" t="s">
        <v>4850</v>
      </c>
      <c r="C308" s="933" t="s">
        <v>1072</v>
      </c>
      <c r="D308" s="932"/>
      <c r="E308" s="933"/>
      <c r="F308" s="932"/>
      <c r="G308" s="933"/>
      <c r="H308" s="934"/>
      <c r="I308" s="933"/>
      <c r="J308" s="933"/>
      <c r="K308" s="935"/>
      <c r="L308" s="918"/>
    </row>
    <row r="309" spans="1:12">
      <c r="A309" s="931"/>
      <c r="B309" s="932" t="s">
        <v>4895</v>
      </c>
      <c r="C309" s="933" t="s">
        <v>1073</v>
      </c>
      <c r="D309" s="932"/>
      <c r="E309" s="933"/>
      <c r="F309" s="932"/>
      <c r="G309" s="933"/>
      <c r="H309" s="934"/>
      <c r="I309" s="933"/>
      <c r="J309" s="933"/>
      <c r="K309" s="935"/>
      <c r="L309" s="918"/>
    </row>
    <row r="310" spans="1:12">
      <c r="A310" s="931"/>
      <c r="B310" s="932" t="s">
        <v>4896</v>
      </c>
      <c r="C310" s="933" t="s">
        <v>1074</v>
      </c>
      <c r="D310" s="932"/>
      <c r="E310" s="933"/>
      <c r="F310" s="932"/>
      <c r="G310" s="933"/>
      <c r="H310" s="934"/>
      <c r="I310" s="933"/>
      <c r="J310" s="933"/>
      <c r="K310" s="935"/>
      <c r="L310" s="918"/>
    </row>
    <row r="311" spans="1:12">
      <c r="A311" s="931"/>
      <c r="B311" s="932" t="s">
        <v>4897</v>
      </c>
      <c r="C311" s="933" t="s">
        <v>1075</v>
      </c>
      <c r="D311" s="932"/>
      <c r="E311" s="933"/>
      <c r="F311" s="932"/>
      <c r="G311" s="933"/>
      <c r="H311" s="934"/>
      <c r="I311" s="933"/>
      <c r="J311" s="933"/>
      <c r="K311" s="935"/>
      <c r="L311" s="918"/>
    </row>
    <row r="312" spans="1:12">
      <c r="A312" s="931"/>
      <c r="B312" s="932" t="s">
        <v>4938</v>
      </c>
      <c r="C312" s="933" t="s">
        <v>1076</v>
      </c>
      <c r="D312" s="932"/>
      <c r="E312" s="933"/>
      <c r="F312" s="932"/>
      <c r="G312" s="933"/>
      <c r="H312" s="934"/>
      <c r="I312" s="933"/>
      <c r="J312" s="933"/>
      <c r="K312" s="935"/>
      <c r="L312" s="918"/>
    </row>
    <row r="313" spans="1:12">
      <c r="A313" s="937" t="s">
        <v>1876</v>
      </c>
      <c r="B313" s="938"/>
      <c r="C313" s="909" t="s">
        <v>1219</v>
      </c>
      <c r="D313" s="938" t="s">
        <v>1218</v>
      </c>
      <c r="E313" s="909" t="s">
        <v>1219</v>
      </c>
      <c r="F313" s="932"/>
      <c r="G313" s="933"/>
      <c r="H313" s="934"/>
      <c r="I313" s="933"/>
      <c r="J313" s="933"/>
      <c r="K313" s="935"/>
      <c r="L313" s="918"/>
    </row>
    <row r="314" spans="1:12">
      <c r="A314" s="931"/>
      <c r="B314" s="932" t="s">
        <v>1877</v>
      </c>
      <c r="C314" s="933" t="s">
        <v>1077</v>
      </c>
      <c r="D314" s="932"/>
      <c r="E314" s="933"/>
      <c r="F314" s="932"/>
      <c r="G314" s="933"/>
      <c r="H314" s="934"/>
      <c r="I314" s="933"/>
      <c r="J314" s="933"/>
      <c r="K314" s="935"/>
      <c r="L314" s="918"/>
    </row>
    <row r="315" spans="1:12">
      <c r="A315" s="931"/>
      <c r="B315" s="932" t="s">
        <v>4850</v>
      </c>
      <c r="C315" s="933" t="s">
        <v>1078</v>
      </c>
      <c r="D315" s="932"/>
      <c r="E315" s="933"/>
      <c r="F315" s="932"/>
      <c r="G315" s="933"/>
      <c r="H315" s="934"/>
      <c r="I315" s="933"/>
      <c r="J315" s="933"/>
      <c r="K315" s="935"/>
      <c r="L315" s="918"/>
    </row>
    <row r="316" spans="1:12">
      <c r="A316" s="937" t="s">
        <v>1879</v>
      </c>
      <c r="B316" s="938" t="s">
        <v>1881</v>
      </c>
      <c r="C316" s="909" t="s">
        <v>1880</v>
      </c>
      <c r="D316" s="938" t="s">
        <v>1220</v>
      </c>
      <c r="E316" s="909" t="s">
        <v>1221</v>
      </c>
      <c r="F316" s="932"/>
      <c r="G316" s="933"/>
      <c r="H316" s="934"/>
      <c r="I316" s="933"/>
      <c r="J316" s="933"/>
      <c r="K316" s="935"/>
      <c r="L316" s="918"/>
    </row>
    <row r="317" spans="1:12">
      <c r="A317" s="931" t="s">
        <v>4851</v>
      </c>
      <c r="B317" s="932" t="s">
        <v>4852</v>
      </c>
      <c r="C317" s="933" t="s">
        <v>1081</v>
      </c>
      <c r="D317" s="932"/>
      <c r="E317" s="933"/>
      <c r="F317" s="932"/>
      <c r="G317" s="933"/>
      <c r="H317" s="934"/>
      <c r="I317" s="933"/>
      <c r="J317" s="933"/>
      <c r="K317" s="935"/>
      <c r="L317" s="918"/>
    </row>
    <row r="318" spans="1:12">
      <c r="A318" s="937" t="s">
        <v>1885</v>
      </c>
      <c r="B318" s="938"/>
      <c r="C318" s="909" t="s">
        <v>1886</v>
      </c>
      <c r="D318" s="938" t="s">
        <v>1222</v>
      </c>
      <c r="E318" s="909" t="s">
        <v>1223</v>
      </c>
      <c r="F318" s="938" t="s">
        <v>1857</v>
      </c>
      <c r="G318" s="909" t="s">
        <v>1223</v>
      </c>
      <c r="H318" s="950">
        <v>232395</v>
      </c>
      <c r="I318" s="933"/>
      <c r="J318" s="933"/>
      <c r="K318" s="935"/>
      <c r="L318" s="918"/>
    </row>
    <row r="319" spans="1:12">
      <c r="A319" s="931"/>
      <c r="B319" s="932" t="s">
        <v>1888</v>
      </c>
      <c r="C319" s="933" t="s">
        <v>1082</v>
      </c>
      <c r="D319" s="932"/>
      <c r="E319" s="933"/>
      <c r="F319" s="999"/>
      <c r="G319" s="999" t="s">
        <v>4957</v>
      </c>
      <c r="H319" s="999"/>
      <c r="I319" s="933"/>
      <c r="J319" s="933"/>
      <c r="K319" s="935"/>
      <c r="L319" s="918"/>
    </row>
    <row r="320" spans="1:12">
      <c r="A320" s="931"/>
      <c r="B320" s="932" t="s">
        <v>4850</v>
      </c>
      <c r="C320" s="933" t="s">
        <v>1083</v>
      </c>
      <c r="D320" s="932"/>
      <c r="E320" s="933"/>
      <c r="F320" s="932"/>
      <c r="G320" s="933"/>
      <c r="H320" s="934"/>
      <c r="I320" s="933"/>
      <c r="J320" s="933"/>
      <c r="K320" s="935"/>
      <c r="L320" s="918"/>
    </row>
    <row r="321" spans="1:12">
      <c r="A321" s="931" t="s">
        <v>4851</v>
      </c>
      <c r="B321" s="932" t="s">
        <v>4852</v>
      </c>
      <c r="C321" s="933" t="s">
        <v>1084</v>
      </c>
      <c r="D321" s="932"/>
      <c r="E321" s="933"/>
      <c r="F321" s="932"/>
      <c r="G321" s="933"/>
      <c r="H321" s="934"/>
      <c r="I321" s="933"/>
      <c r="J321" s="933"/>
      <c r="K321" s="935"/>
      <c r="L321" s="918"/>
    </row>
    <row r="322" spans="1:12">
      <c r="A322" s="931" t="s">
        <v>4867</v>
      </c>
      <c r="B322" s="932"/>
      <c r="C322" s="933" t="s">
        <v>1893</v>
      </c>
      <c r="D322" s="932"/>
      <c r="E322" s="933"/>
      <c r="F322" s="932"/>
      <c r="G322" s="933"/>
      <c r="H322" s="934"/>
      <c r="I322" s="933"/>
      <c r="J322" s="933"/>
      <c r="K322" s="935"/>
      <c r="L322" s="918"/>
    </row>
    <row r="323" spans="1:12">
      <c r="A323" s="931"/>
      <c r="B323" s="932" t="s">
        <v>4868</v>
      </c>
      <c r="C323" s="933" t="s">
        <v>578</v>
      </c>
      <c r="D323" s="932"/>
      <c r="E323" s="933"/>
      <c r="F323" s="932"/>
      <c r="G323" s="933"/>
      <c r="H323" s="934"/>
      <c r="I323" s="933"/>
      <c r="J323" s="933"/>
      <c r="K323" s="935"/>
      <c r="L323" s="918"/>
    </row>
    <row r="324" spans="1:12">
      <c r="A324" s="931"/>
      <c r="B324" s="932" t="s">
        <v>4931</v>
      </c>
      <c r="C324" s="933" t="s">
        <v>788</v>
      </c>
      <c r="D324" s="932"/>
      <c r="E324" s="933"/>
      <c r="F324" s="932"/>
      <c r="G324" s="933"/>
      <c r="H324" s="934"/>
      <c r="I324" s="933"/>
      <c r="J324" s="933"/>
      <c r="K324" s="935"/>
      <c r="L324" s="918"/>
    </row>
    <row r="325" spans="1:12">
      <c r="A325" s="937" t="s">
        <v>1896</v>
      </c>
      <c r="B325" s="938" t="s">
        <v>1897</v>
      </c>
      <c r="C325" s="909" t="s">
        <v>579</v>
      </c>
      <c r="D325" s="938" t="s">
        <v>1224</v>
      </c>
      <c r="E325" s="909" t="s">
        <v>580</v>
      </c>
      <c r="F325" s="932"/>
      <c r="G325" s="933"/>
      <c r="H325" s="934"/>
      <c r="I325" s="933"/>
      <c r="J325" s="933"/>
      <c r="K325" s="935"/>
      <c r="L325" s="918"/>
    </row>
    <row r="326" spans="1:12">
      <c r="A326" s="931" t="s">
        <v>4862</v>
      </c>
      <c r="B326" s="932" t="s">
        <v>4886</v>
      </c>
      <c r="C326" s="933" t="s">
        <v>580</v>
      </c>
      <c r="D326" s="932"/>
      <c r="E326" s="933"/>
      <c r="F326" s="932"/>
      <c r="G326" s="933"/>
      <c r="H326" s="934"/>
      <c r="I326" s="933"/>
      <c r="J326" s="933"/>
      <c r="K326" s="935"/>
      <c r="L326" s="918"/>
    </row>
    <row r="327" spans="1:12">
      <c r="A327" s="937" t="s">
        <v>1901</v>
      </c>
      <c r="B327" s="938" t="s">
        <v>1902</v>
      </c>
      <c r="C327" s="909" t="s">
        <v>581</v>
      </c>
      <c r="D327" s="938" t="s">
        <v>1225</v>
      </c>
      <c r="E327" s="909" t="s">
        <v>1226</v>
      </c>
      <c r="F327" s="938" t="s">
        <v>1868</v>
      </c>
      <c r="G327" s="909" t="s">
        <v>1226</v>
      </c>
      <c r="H327" s="950">
        <v>119657</v>
      </c>
      <c r="I327" s="938" t="s">
        <v>2160</v>
      </c>
      <c r="J327" s="909" t="s">
        <v>4396</v>
      </c>
      <c r="K327" s="951">
        <v>291826</v>
      </c>
      <c r="L327" s="918"/>
    </row>
    <row r="328" spans="1:12">
      <c r="A328" s="931" t="s">
        <v>4851</v>
      </c>
      <c r="B328" s="932" t="s">
        <v>4852</v>
      </c>
      <c r="C328" s="933" t="s">
        <v>4958</v>
      </c>
      <c r="D328" s="932"/>
      <c r="E328" s="933"/>
      <c r="F328" s="932"/>
      <c r="G328" s="933"/>
      <c r="H328" s="934"/>
      <c r="I328" s="933"/>
      <c r="J328" s="933"/>
      <c r="K328" s="935"/>
      <c r="L328" s="918"/>
    </row>
    <row r="329" spans="1:12">
      <c r="A329" s="931" t="s">
        <v>4867</v>
      </c>
      <c r="B329" s="932" t="s">
        <v>4868</v>
      </c>
      <c r="C329" s="933" t="s">
        <v>4959</v>
      </c>
      <c r="D329" s="932"/>
      <c r="E329" s="933"/>
      <c r="F329" s="932"/>
      <c r="G329" s="933"/>
      <c r="H329" s="934"/>
      <c r="I329" s="933"/>
      <c r="J329" s="933"/>
      <c r="K329" s="935"/>
      <c r="L329" s="918"/>
    </row>
    <row r="330" spans="1:12">
      <c r="A330" s="931" t="s">
        <v>4873</v>
      </c>
      <c r="B330" s="932" t="s">
        <v>4874</v>
      </c>
      <c r="C330" s="933" t="s">
        <v>582</v>
      </c>
      <c r="D330" s="932"/>
      <c r="E330" s="933"/>
      <c r="F330" s="932"/>
      <c r="G330" s="933"/>
      <c r="H330" s="934"/>
      <c r="I330" s="933"/>
      <c r="J330" s="933"/>
      <c r="K330" s="935"/>
      <c r="L330" s="918"/>
    </row>
    <row r="331" spans="1:12">
      <c r="A331" s="931" t="s">
        <v>4862</v>
      </c>
      <c r="B331" s="932" t="s">
        <v>4886</v>
      </c>
      <c r="C331" s="933" t="s">
        <v>583</v>
      </c>
      <c r="D331" s="932"/>
      <c r="E331" s="933"/>
      <c r="F331" s="932"/>
      <c r="G331" s="933"/>
      <c r="H331" s="934"/>
      <c r="I331" s="933"/>
      <c r="J331" s="933"/>
      <c r="K331" s="935"/>
      <c r="L331" s="918"/>
    </row>
    <row r="332" spans="1:12">
      <c r="A332" s="937"/>
      <c r="B332" s="1000" t="s">
        <v>2109</v>
      </c>
      <c r="C332" s="941" t="s">
        <v>1228</v>
      </c>
      <c r="D332" s="938" t="s">
        <v>1227</v>
      </c>
      <c r="E332" s="909" t="s">
        <v>1228</v>
      </c>
      <c r="F332" s="932"/>
      <c r="G332" s="933"/>
      <c r="H332" s="934"/>
      <c r="I332" s="933"/>
      <c r="J332" s="933"/>
      <c r="K332" s="935"/>
      <c r="L332" s="918"/>
    </row>
    <row r="333" spans="1:12">
      <c r="A333" s="937" t="s">
        <v>1912</v>
      </c>
      <c r="B333" s="932" t="s">
        <v>5116</v>
      </c>
      <c r="C333" s="909" t="s">
        <v>584</v>
      </c>
      <c r="D333" s="938" t="s">
        <v>1229</v>
      </c>
      <c r="E333" s="909" t="s">
        <v>584</v>
      </c>
      <c r="F333" s="938" t="s">
        <v>1887</v>
      </c>
      <c r="G333" s="909" t="s">
        <v>1915</v>
      </c>
      <c r="H333" s="950">
        <v>172169</v>
      </c>
      <c r="I333" s="933"/>
      <c r="J333" s="933"/>
      <c r="K333" s="935"/>
      <c r="L333" s="918"/>
    </row>
    <row r="334" spans="1:12">
      <c r="A334" s="931" t="s">
        <v>4851</v>
      </c>
      <c r="B334" s="932" t="s">
        <v>4960</v>
      </c>
      <c r="C334" s="933" t="s">
        <v>4961</v>
      </c>
      <c r="D334" s="932"/>
      <c r="E334" s="933"/>
      <c r="F334" s="932"/>
      <c r="G334" s="933"/>
      <c r="H334" s="934"/>
      <c r="I334" s="933"/>
      <c r="J334" s="933"/>
      <c r="K334" s="935"/>
      <c r="L334" s="918"/>
    </row>
    <row r="335" spans="1:12">
      <c r="A335" s="937" t="s">
        <v>1918</v>
      </c>
      <c r="B335" s="938" t="s">
        <v>1919</v>
      </c>
      <c r="C335" s="909" t="s">
        <v>586</v>
      </c>
      <c r="D335" s="938" t="s">
        <v>1230</v>
      </c>
      <c r="E335" s="909" t="s">
        <v>587</v>
      </c>
      <c r="F335" s="932"/>
      <c r="G335" s="933"/>
      <c r="H335" s="934"/>
      <c r="I335" s="933"/>
      <c r="J335" s="933"/>
      <c r="K335" s="935"/>
      <c r="L335" s="918"/>
    </row>
    <row r="336" spans="1:12">
      <c r="A336" s="931" t="s">
        <v>4851</v>
      </c>
      <c r="B336" s="932" t="s">
        <v>4852</v>
      </c>
      <c r="C336" s="933" t="s">
        <v>588</v>
      </c>
      <c r="D336" s="932"/>
      <c r="E336" s="933"/>
      <c r="F336" s="932"/>
      <c r="G336" s="933"/>
      <c r="H336" s="934"/>
      <c r="I336" s="933"/>
      <c r="J336" s="933"/>
      <c r="K336" s="935"/>
      <c r="L336" s="918"/>
    </row>
    <row r="337" spans="1:12">
      <c r="A337" s="931" t="s">
        <v>4867</v>
      </c>
      <c r="B337" s="932" t="s">
        <v>4868</v>
      </c>
      <c r="C337" s="933" t="s">
        <v>4962</v>
      </c>
      <c r="D337" s="932"/>
      <c r="E337" s="933"/>
      <c r="F337" s="932"/>
      <c r="G337" s="933"/>
      <c r="H337" s="934"/>
      <c r="I337" s="933"/>
      <c r="J337" s="933"/>
      <c r="K337" s="935"/>
      <c r="L337" s="918"/>
    </row>
    <row r="338" spans="1:12">
      <c r="A338" s="931" t="s">
        <v>4873</v>
      </c>
      <c r="B338" s="932" t="s">
        <v>4874</v>
      </c>
      <c r="C338" s="933" t="s">
        <v>590</v>
      </c>
      <c r="D338" s="932"/>
      <c r="E338" s="933"/>
      <c r="F338" s="932"/>
      <c r="G338" s="933"/>
      <c r="H338" s="934"/>
      <c r="I338" s="933"/>
      <c r="J338" s="933"/>
      <c r="K338" s="935"/>
      <c r="L338" s="918"/>
    </row>
    <row r="339" spans="1:12">
      <c r="A339" s="931" t="s">
        <v>4862</v>
      </c>
      <c r="B339" s="932" t="s">
        <v>4886</v>
      </c>
      <c r="C339" s="933" t="s">
        <v>587</v>
      </c>
      <c r="D339" s="932"/>
      <c r="E339" s="933"/>
      <c r="F339" s="932"/>
      <c r="G339" s="933"/>
      <c r="H339" s="934"/>
      <c r="I339" s="933"/>
      <c r="J339" s="933"/>
      <c r="K339" s="935"/>
      <c r="L339" s="918"/>
    </row>
    <row r="340" spans="1:12">
      <c r="A340" s="937" t="s">
        <v>1928</v>
      </c>
      <c r="B340" s="938" t="s">
        <v>1929</v>
      </c>
      <c r="C340" s="909" t="s">
        <v>591</v>
      </c>
      <c r="D340" s="938" t="s">
        <v>1231</v>
      </c>
      <c r="E340" s="909" t="s">
        <v>591</v>
      </c>
      <c r="F340" s="938" t="s">
        <v>1898</v>
      </c>
      <c r="G340" s="909" t="s">
        <v>1931</v>
      </c>
      <c r="H340" s="950">
        <v>301220</v>
      </c>
      <c r="I340" s="938" t="s">
        <v>2161</v>
      </c>
      <c r="J340" s="909" t="s">
        <v>4397</v>
      </c>
      <c r="K340" s="951">
        <v>822943</v>
      </c>
      <c r="L340" s="918"/>
    </row>
    <row r="341" spans="1:12">
      <c r="A341" s="937" t="s">
        <v>1933</v>
      </c>
      <c r="B341" s="938" t="s">
        <v>1934</v>
      </c>
      <c r="C341" s="909" t="s">
        <v>592</v>
      </c>
      <c r="D341" s="938" t="s">
        <v>1232</v>
      </c>
      <c r="E341" s="909" t="s">
        <v>592</v>
      </c>
      <c r="F341" s="932"/>
      <c r="G341" s="933"/>
      <c r="H341" s="934"/>
      <c r="I341" s="933"/>
      <c r="J341" s="933"/>
      <c r="K341" s="935"/>
      <c r="L341" s="918"/>
    </row>
    <row r="342" spans="1:12">
      <c r="A342" s="937" t="s">
        <v>1935</v>
      </c>
      <c r="B342" s="938" t="s">
        <v>1936</v>
      </c>
      <c r="C342" s="909" t="s">
        <v>593</v>
      </c>
      <c r="D342" s="938" t="s">
        <v>1233</v>
      </c>
      <c r="E342" s="909" t="s">
        <v>4963</v>
      </c>
      <c r="F342" s="938" t="s">
        <v>1903</v>
      </c>
      <c r="G342" s="909" t="s">
        <v>1236</v>
      </c>
      <c r="H342" s="950">
        <v>521723</v>
      </c>
      <c r="I342" s="933"/>
      <c r="J342" s="933"/>
      <c r="K342" s="935"/>
      <c r="L342" s="918"/>
    </row>
    <row r="343" spans="1:12">
      <c r="A343" s="937">
        <f>2899-1</f>
        <v>2898</v>
      </c>
      <c r="B343" s="938" t="s">
        <v>1939</v>
      </c>
      <c r="C343" s="909" t="s">
        <v>594</v>
      </c>
      <c r="D343" s="938" t="s">
        <v>1235</v>
      </c>
      <c r="E343" s="909" t="s">
        <v>1236</v>
      </c>
      <c r="F343" s="932"/>
      <c r="G343" s="933"/>
      <c r="H343" s="934"/>
      <c r="I343" s="933"/>
      <c r="J343" s="933"/>
      <c r="K343" s="935"/>
      <c r="L343" s="918"/>
    </row>
    <row r="344" spans="1:12">
      <c r="A344" s="931" t="s">
        <v>4851</v>
      </c>
      <c r="B344" s="932" t="s">
        <v>4852</v>
      </c>
      <c r="C344" s="933" t="s">
        <v>595</v>
      </c>
      <c r="D344" s="932"/>
      <c r="E344" s="933"/>
      <c r="F344" s="932"/>
      <c r="G344" s="933"/>
      <c r="H344" s="934"/>
      <c r="I344" s="933"/>
      <c r="J344" s="933"/>
      <c r="K344" s="935"/>
      <c r="L344" s="918"/>
    </row>
    <row r="345" spans="1:12">
      <c r="A345" s="931" t="s">
        <v>4867</v>
      </c>
      <c r="B345" s="932"/>
      <c r="C345" s="933" t="s">
        <v>4964</v>
      </c>
      <c r="D345" s="932"/>
      <c r="E345" s="933"/>
      <c r="F345" s="932"/>
      <c r="G345" s="933"/>
      <c r="H345" s="934"/>
      <c r="I345" s="933"/>
      <c r="J345" s="933"/>
      <c r="K345" s="935"/>
      <c r="L345" s="918"/>
    </row>
    <row r="346" spans="1:12">
      <c r="A346" s="931"/>
      <c r="B346" s="932" t="s">
        <v>4868</v>
      </c>
      <c r="C346" s="933" t="s">
        <v>596</v>
      </c>
      <c r="D346" s="932"/>
      <c r="E346" s="933"/>
      <c r="F346" s="932"/>
      <c r="G346" s="933"/>
      <c r="H346" s="934"/>
      <c r="I346" s="933"/>
      <c r="J346" s="933"/>
      <c r="K346" s="935"/>
      <c r="L346" s="918"/>
    </row>
    <row r="347" spans="1:12">
      <c r="A347" s="931"/>
      <c r="B347" s="932" t="s">
        <v>4931</v>
      </c>
      <c r="C347" s="933" t="s">
        <v>4965</v>
      </c>
      <c r="D347" s="932"/>
      <c r="E347" s="933"/>
      <c r="F347" s="932"/>
      <c r="G347" s="933"/>
      <c r="H347" s="934"/>
      <c r="I347" s="933"/>
      <c r="J347" s="933"/>
      <c r="K347" s="935"/>
      <c r="L347" s="918"/>
    </row>
    <row r="348" spans="1:12">
      <c r="A348" s="931"/>
      <c r="B348" s="932" t="s">
        <v>4966</v>
      </c>
      <c r="C348" s="933" t="s">
        <v>597</v>
      </c>
      <c r="D348" s="932"/>
      <c r="E348" s="933"/>
      <c r="F348" s="932"/>
      <c r="G348" s="933"/>
      <c r="H348" s="934"/>
      <c r="I348" s="933"/>
      <c r="J348" s="933"/>
      <c r="K348" s="935"/>
      <c r="L348" s="918"/>
    </row>
    <row r="349" spans="1:12">
      <c r="A349" s="931" t="s">
        <v>4862</v>
      </c>
      <c r="B349" s="932"/>
      <c r="C349" s="933" t="s">
        <v>1236</v>
      </c>
      <c r="D349" s="932"/>
      <c r="E349" s="933"/>
      <c r="F349" s="932"/>
      <c r="G349" s="933"/>
      <c r="H349" s="934"/>
      <c r="I349" s="933"/>
      <c r="J349" s="933"/>
      <c r="K349" s="935"/>
      <c r="L349" s="918"/>
    </row>
    <row r="350" spans="1:12">
      <c r="A350" s="931"/>
      <c r="B350" s="932" t="s">
        <v>4863</v>
      </c>
      <c r="C350" s="933" t="s">
        <v>598</v>
      </c>
      <c r="D350" s="932"/>
      <c r="E350" s="933"/>
      <c r="F350" s="932"/>
      <c r="G350" s="933"/>
      <c r="H350" s="934"/>
      <c r="I350" s="933"/>
      <c r="J350" s="933"/>
      <c r="K350" s="935"/>
      <c r="L350" s="918"/>
    </row>
    <row r="351" spans="1:12">
      <c r="A351" s="931"/>
      <c r="B351" s="932" t="s">
        <v>4865</v>
      </c>
      <c r="C351" s="933" t="s">
        <v>599</v>
      </c>
      <c r="D351" s="932"/>
      <c r="E351" s="933"/>
      <c r="F351" s="932"/>
      <c r="G351" s="933"/>
      <c r="H351" s="934"/>
      <c r="I351" s="933"/>
      <c r="J351" s="933"/>
      <c r="K351" s="935"/>
      <c r="L351" s="918"/>
    </row>
    <row r="352" spans="1:12">
      <c r="A352" s="931"/>
      <c r="B352" s="932" t="s">
        <v>4886</v>
      </c>
      <c r="C352" s="933" t="s">
        <v>600</v>
      </c>
      <c r="D352" s="932"/>
      <c r="E352" s="933"/>
      <c r="F352" s="932"/>
      <c r="G352" s="933"/>
      <c r="H352" s="934"/>
      <c r="I352" s="933"/>
      <c r="J352" s="933"/>
      <c r="K352" s="935"/>
      <c r="L352" s="918"/>
    </row>
    <row r="353" spans="1:12">
      <c r="A353" s="937" t="s">
        <v>8</v>
      </c>
      <c r="B353" s="938" t="s">
        <v>9</v>
      </c>
      <c r="C353" s="909" t="s">
        <v>601</v>
      </c>
      <c r="D353" s="938" t="s">
        <v>1237</v>
      </c>
      <c r="E353" s="909" t="s">
        <v>4967</v>
      </c>
      <c r="F353" s="938" t="s">
        <v>1914</v>
      </c>
      <c r="G353" s="909" t="s">
        <v>11</v>
      </c>
      <c r="H353" s="950">
        <v>1151426</v>
      </c>
      <c r="I353" s="938" t="s">
        <v>2164</v>
      </c>
      <c r="J353" s="909" t="s">
        <v>4968</v>
      </c>
      <c r="K353" s="951">
        <v>2144524</v>
      </c>
      <c r="L353" s="918"/>
    </row>
    <row r="354" spans="1:12">
      <c r="A354" s="931" t="s">
        <v>4851</v>
      </c>
      <c r="B354" s="932" t="s">
        <v>4852</v>
      </c>
      <c r="C354" s="933" t="s">
        <v>602</v>
      </c>
      <c r="D354" s="932"/>
      <c r="E354" s="933"/>
      <c r="F354" s="932"/>
      <c r="G354" s="933"/>
      <c r="H354" s="934"/>
      <c r="I354" s="933"/>
      <c r="J354" s="933"/>
      <c r="K354" s="935"/>
      <c r="L354" s="918"/>
    </row>
    <row r="355" spans="1:12">
      <c r="A355" s="931" t="s">
        <v>4867</v>
      </c>
      <c r="B355" s="932" t="s">
        <v>4868</v>
      </c>
      <c r="C355" s="933" t="s">
        <v>603</v>
      </c>
      <c r="D355" s="932"/>
      <c r="E355" s="933"/>
      <c r="F355" s="932"/>
      <c r="G355" s="933"/>
      <c r="H355" s="934"/>
      <c r="I355" s="933"/>
      <c r="J355" s="933"/>
      <c r="K355" s="935"/>
      <c r="L355" s="918"/>
    </row>
    <row r="356" spans="1:12">
      <c r="A356" s="937" t="s">
        <v>17</v>
      </c>
      <c r="B356" s="938" t="s">
        <v>18</v>
      </c>
      <c r="C356" s="909" t="s">
        <v>604</v>
      </c>
      <c r="D356" s="938" t="s">
        <v>1239</v>
      </c>
      <c r="E356" s="909" t="s">
        <v>604</v>
      </c>
      <c r="F356" s="932"/>
      <c r="G356" s="933"/>
      <c r="H356" s="934"/>
      <c r="I356" s="933"/>
      <c r="J356" s="933"/>
      <c r="K356" s="935"/>
      <c r="L356" s="918"/>
    </row>
    <row r="357" spans="1:12">
      <c r="A357" s="937" t="s">
        <v>19</v>
      </c>
      <c r="B357" s="938" t="s">
        <v>20</v>
      </c>
      <c r="C357" s="909" t="s">
        <v>605</v>
      </c>
      <c r="D357" s="938" t="s">
        <v>1240</v>
      </c>
      <c r="E357" s="909" t="s">
        <v>605</v>
      </c>
      <c r="F357" s="932"/>
      <c r="G357" s="933"/>
      <c r="H357" s="934"/>
      <c r="I357" s="933"/>
      <c r="J357" s="933"/>
      <c r="K357" s="935"/>
      <c r="L357" s="918"/>
    </row>
    <row r="358" spans="1:12">
      <c r="A358" s="937" t="s">
        <v>21</v>
      </c>
      <c r="B358" s="938" t="s">
        <v>22</v>
      </c>
      <c r="C358" s="909" t="s">
        <v>606</v>
      </c>
      <c r="D358" s="938" t="s">
        <v>1241</v>
      </c>
      <c r="E358" s="909" t="s">
        <v>1242</v>
      </c>
      <c r="F358" s="932"/>
      <c r="G358" s="933"/>
      <c r="H358" s="934"/>
      <c r="I358" s="933"/>
      <c r="J358" s="933"/>
      <c r="K358" s="935"/>
      <c r="L358" s="918"/>
    </row>
    <row r="359" spans="1:12">
      <c r="A359" s="931" t="s">
        <v>4851</v>
      </c>
      <c r="B359" s="932" t="s">
        <v>4852</v>
      </c>
      <c r="C359" s="933" t="s">
        <v>4969</v>
      </c>
      <c r="D359" s="932"/>
      <c r="E359" s="933"/>
      <c r="F359" s="932"/>
      <c r="G359" s="933"/>
      <c r="H359" s="934"/>
      <c r="I359" s="933"/>
      <c r="J359" s="933"/>
      <c r="K359" s="935"/>
      <c r="L359" s="918"/>
    </row>
    <row r="360" spans="1:12">
      <c r="A360" s="931" t="s">
        <v>4862</v>
      </c>
      <c r="B360" s="932" t="s">
        <v>4886</v>
      </c>
      <c r="C360" s="933" t="s">
        <v>608</v>
      </c>
      <c r="D360" s="932"/>
      <c r="E360" s="933"/>
      <c r="F360" s="932"/>
      <c r="G360" s="933"/>
      <c r="H360" s="934"/>
      <c r="I360" s="933"/>
      <c r="J360" s="933"/>
      <c r="K360" s="935"/>
      <c r="L360" s="918"/>
    </row>
    <row r="361" spans="1:12">
      <c r="A361" s="937" t="s">
        <v>27</v>
      </c>
      <c r="B361" s="938" t="s">
        <v>28</v>
      </c>
      <c r="C361" s="909" t="s">
        <v>4970</v>
      </c>
      <c r="D361" s="938" t="s">
        <v>1243</v>
      </c>
      <c r="E361" s="909" t="s">
        <v>4970</v>
      </c>
      <c r="F361" s="938" t="s">
        <v>1930</v>
      </c>
      <c r="G361" s="909" t="s">
        <v>30</v>
      </c>
      <c r="H361" s="950">
        <v>789342</v>
      </c>
      <c r="I361" s="933"/>
      <c r="J361" s="933"/>
      <c r="K361" s="935"/>
      <c r="L361" s="918"/>
    </row>
    <row r="362" spans="1:12">
      <c r="A362" s="937" t="s">
        <v>31</v>
      </c>
      <c r="B362" s="938" t="s">
        <v>32</v>
      </c>
      <c r="C362" s="909" t="s">
        <v>609</v>
      </c>
      <c r="D362" s="938" t="s">
        <v>1244</v>
      </c>
      <c r="E362" s="909" t="s">
        <v>609</v>
      </c>
      <c r="F362" s="932"/>
      <c r="G362" s="933"/>
      <c r="H362" s="934"/>
      <c r="I362" s="933"/>
      <c r="J362" s="933"/>
      <c r="K362" s="935"/>
      <c r="L362" s="918"/>
    </row>
    <row r="363" spans="1:12">
      <c r="A363" s="937" t="s">
        <v>33</v>
      </c>
      <c r="B363" s="938" t="s">
        <v>34</v>
      </c>
      <c r="C363" s="909" t="s">
        <v>610</v>
      </c>
      <c r="D363" s="938" t="s">
        <v>1245</v>
      </c>
      <c r="E363" s="909" t="s">
        <v>610</v>
      </c>
      <c r="F363" s="932"/>
      <c r="G363" s="933"/>
      <c r="H363" s="934"/>
      <c r="I363" s="933"/>
      <c r="J363" s="933"/>
      <c r="K363" s="935"/>
      <c r="L363" s="918"/>
    </row>
    <row r="364" spans="1:12">
      <c r="A364" s="990" t="s">
        <v>35</v>
      </c>
      <c r="B364" s="991" t="s">
        <v>36</v>
      </c>
      <c r="C364" s="1001" t="s">
        <v>611</v>
      </c>
      <c r="D364" s="991" t="s">
        <v>1246</v>
      </c>
      <c r="E364" s="1002" t="s">
        <v>1247</v>
      </c>
      <c r="F364" s="962"/>
      <c r="G364" s="933"/>
      <c r="H364" s="934"/>
      <c r="I364" s="933"/>
      <c r="J364" s="933"/>
      <c r="K364" s="935"/>
      <c r="L364" s="918"/>
    </row>
    <row r="365" spans="1:12">
      <c r="A365" s="1003" t="s">
        <v>4851</v>
      </c>
      <c r="B365" s="993" t="s">
        <v>4852</v>
      </c>
      <c r="C365" s="1004" t="s">
        <v>612</v>
      </c>
      <c r="D365" s="993"/>
      <c r="E365" s="968"/>
      <c r="F365" s="962"/>
      <c r="G365" s="933"/>
      <c r="H365" s="934"/>
      <c r="I365" s="933"/>
      <c r="J365" s="933"/>
      <c r="K365" s="935"/>
      <c r="L365" s="918"/>
    </row>
    <row r="366" spans="1:12">
      <c r="A366" s="931" t="s">
        <v>39</v>
      </c>
      <c r="B366" s="932" t="s">
        <v>40</v>
      </c>
      <c r="C366" s="933" t="s">
        <v>4971</v>
      </c>
      <c r="D366" s="932" t="s">
        <v>1248</v>
      </c>
      <c r="E366" s="933" t="s">
        <v>1249</v>
      </c>
      <c r="F366" s="932"/>
      <c r="G366" s="933"/>
      <c r="H366" s="934"/>
      <c r="I366" s="933"/>
      <c r="J366" s="933"/>
      <c r="K366" s="935"/>
      <c r="L366" s="918"/>
    </row>
    <row r="367" spans="1:12">
      <c r="A367" s="931" t="s">
        <v>4851</v>
      </c>
      <c r="B367" s="932" t="s">
        <v>4852</v>
      </c>
      <c r="C367" s="933" t="s">
        <v>613</v>
      </c>
      <c r="D367" s="932"/>
      <c r="E367" s="933"/>
      <c r="F367" s="932"/>
      <c r="G367" s="933"/>
      <c r="H367" s="934"/>
      <c r="I367" s="933"/>
      <c r="J367" s="933"/>
      <c r="K367" s="935"/>
      <c r="L367" s="918"/>
    </row>
    <row r="368" spans="1:12">
      <c r="A368" s="931" t="s">
        <v>4867</v>
      </c>
      <c r="B368" s="932" t="s">
        <v>4868</v>
      </c>
      <c r="C368" s="933" t="s">
        <v>4509</v>
      </c>
      <c r="D368" s="932"/>
      <c r="E368" s="933"/>
      <c r="F368" s="932"/>
      <c r="G368" s="933"/>
      <c r="H368" s="934"/>
      <c r="I368" s="933"/>
      <c r="J368" s="933"/>
      <c r="K368" s="935"/>
      <c r="L368" s="918"/>
    </row>
    <row r="369" spans="1:12">
      <c r="A369" s="931" t="s">
        <v>4862</v>
      </c>
      <c r="B369" s="932"/>
      <c r="C369" s="933" t="s">
        <v>4972</v>
      </c>
      <c r="D369" s="932"/>
      <c r="E369" s="933"/>
      <c r="F369" s="932"/>
      <c r="G369" s="933"/>
      <c r="H369" s="934"/>
      <c r="I369" s="933"/>
      <c r="J369" s="933"/>
      <c r="K369" s="935"/>
      <c r="L369" s="918"/>
    </row>
    <row r="370" spans="1:12">
      <c r="A370" s="931"/>
      <c r="B370" s="932" t="s">
        <v>4863</v>
      </c>
      <c r="C370" s="933" t="s">
        <v>4510</v>
      </c>
      <c r="D370" s="932"/>
      <c r="E370" s="933"/>
      <c r="F370" s="932"/>
      <c r="G370" s="933"/>
      <c r="H370" s="934"/>
      <c r="I370" s="933"/>
      <c r="J370" s="933"/>
      <c r="K370" s="935"/>
      <c r="L370" s="918"/>
    </row>
    <row r="371" spans="1:12">
      <c r="A371" s="931"/>
      <c r="B371" s="932" t="s">
        <v>4865</v>
      </c>
      <c r="C371" s="933" t="s">
        <v>756</v>
      </c>
      <c r="D371" s="932"/>
      <c r="E371" s="933"/>
      <c r="F371" s="932"/>
      <c r="G371" s="933"/>
      <c r="H371" s="934"/>
      <c r="I371" s="933"/>
      <c r="J371" s="933"/>
      <c r="K371" s="935"/>
      <c r="L371" s="918"/>
    </row>
    <row r="372" spans="1:12">
      <c r="A372" s="931"/>
      <c r="B372" s="932" t="s">
        <v>4870</v>
      </c>
      <c r="C372" s="933" t="s">
        <v>4973</v>
      </c>
      <c r="D372" s="932"/>
      <c r="E372" s="933"/>
      <c r="F372" s="932"/>
      <c r="G372" s="933"/>
      <c r="H372" s="934"/>
      <c r="I372" s="933"/>
      <c r="J372" s="933"/>
      <c r="K372" s="935"/>
      <c r="L372" s="918"/>
    </row>
    <row r="373" spans="1:12">
      <c r="A373" s="931"/>
      <c r="B373" s="932" t="s">
        <v>4974</v>
      </c>
      <c r="C373" s="933" t="s">
        <v>616</v>
      </c>
      <c r="D373" s="932"/>
      <c r="E373" s="933"/>
      <c r="F373" s="932"/>
      <c r="G373" s="933"/>
      <c r="H373" s="934"/>
      <c r="I373" s="933"/>
      <c r="J373" s="933"/>
      <c r="K373" s="935"/>
      <c r="L373" s="918"/>
    </row>
    <row r="374" spans="1:12">
      <c r="A374" s="931"/>
      <c r="B374" s="932" t="s">
        <v>4975</v>
      </c>
      <c r="C374" s="933" t="s">
        <v>757</v>
      </c>
      <c r="D374" s="932"/>
      <c r="E374" s="933"/>
      <c r="F374" s="932"/>
      <c r="G374" s="933"/>
      <c r="H374" s="934"/>
      <c r="I374" s="933"/>
      <c r="J374" s="933"/>
      <c r="K374" s="935"/>
      <c r="L374" s="918"/>
    </row>
    <row r="375" spans="1:12">
      <c r="A375" s="931"/>
      <c r="B375" s="932" t="s">
        <v>4886</v>
      </c>
      <c r="C375" s="933" t="s">
        <v>4976</v>
      </c>
      <c r="D375" s="932"/>
      <c r="E375" s="933"/>
      <c r="F375" s="932"/>
      <c r="G375" s="933"/>
      <c r="H375" s="934"/>
      <c r="I375" s="933"/>
      <c r="J375" s="933"/>
      <c r="K375" s="935"/>
      <c r="L375" s="918"/>
    </row>
    <row r="376" spans="1:12">
      <c r="A376" s="937" t="s">
        <v>54</v>
      </c>
      <c r="B376" s="938" t="s">
        <v>55</v>
      </c>
      <c r="C376" s="909" t="s">
        <v>618</v>
      </c>
      <c r="D376" s="938" t="s">
        <v>1250</v>
      </c>
      <c r="E376" s="909" t="s">
        <v>4977</v>
      </c>
      <c r="F376" s="938" t="s">
        <v>1937</v>
      </c>
      <c r="G376" s="909" t="s">
        <v>4511</v>
      </c>
      <c r="H376" s="950">
        <v>112367</v>
      </c>
      <c r="I376" s="933"/>
      <c r="J376" s="933"/>
      <c r="K376" s="935"/>
      <c r="L376" s="918"/>
    </row>
    <row r="377" spans="1:12">
      <c r="A377" s="931" t="s">
        <v>4851</v>
      </c>
      <c r="B377" s="932" t="s">
        <v>4852</v>
      </c>
      <c r="C377" s="933" t="s">
        <v>620</v>
      </c>
      <c r="D377" s="932"/>
      <c r="E377" s="933" t="s">
        <v>4978</v>
      </c>
      <c r="F377" s="932"/>
      <c r="G377" s="933"/>
      <c r="H377" s="934"/>
      <c r="I377" s="933"/>
      <c r="J377" s="933"/>
      <c r="K377" s="935"/>
      <c r="L377" s="918"/>
    </row>
    <row r="378" spans="1:12">
      <c r="A378" s="931" t="s">
        <v>4862</v>
      </c>
      <c r="B378" s="932" t="s">
        <v>4886</v>
      </c>
      <c r="C378" s="933" t="s">
        <v>619</v>
      </c>
      <c r="D378" s="932"/>
      <c r="E378" s="933"/>
      <c r="F378" s="932"/>
      <c r="G378" s="933"/>
      <c r="H378" s="934"/>
      <c r="I378" s="933"/>
      <c r="J378" s="933"/>
      <c r="K378" s="935"/>
      <c r="L378" s="918"/>
    </row>
    <row r="379" spans="1:12">
      <c r="A379" s="937" t="s">
        <v>61</v>
      </c>
      <c r="B379" s="938" t="s">
        <v>62</v>
      </c>
      <c r="C379" s="909" t="s">
        <v>621</v>
      </c>
      <c r="D379" s="938" t="s">
        <v>1251</v>
      </c>
      <c r="E379" s="909" t="s">
        <v>1252</v>
      </c>
      <c r="F379" s="938" t="s">
        <v>10</v>
      </c>
      <c r="G379" s="909" t="s">
        <v>4979</v>
      </c>
      <c r="H379" s="950">
        <v>91389</v>
      </c>
      <c r="I379" s="933"/>
      <c r="J379" s="933"/>
      <c r="K379" s="935"/>
      <c r="L379" s="918"/>
    </row>
    <row r="380" spans="1:12">
      <c r="A380" s="931" t="s">
        <v>4862</v>
      </c>
      <c r="B380" s="932"/>
      <c r="C380" s="933" t="s">
        <v>622</v>
      </c>
      <c r="D380" s="932"/>
      <c r="E380" s="933"/>
      <c r="F380" s="932"/>
      <c r="G380" s="933" t="s">
        <v>4980</v>
      </c>
      <c r="H380" s="934"/>
      <c r="I380" s="933"/>
      <c r="J380" s="933"/>
      <c r="K380" s="935"/>
      <c r="L380" s="918"/>
    </row>
    <row r="381" spans="1:12">
      <c r="A381" s="931"/>
      <c r="B381" s="932" t="s">
        <v>4863</v>
      </c>
      <c r="C381" s="933" t="s">
        <v>4981</v>
      </c>
      <c r="D381" s="932"/>
      <c r="E381" s="933"/>
      <c r="F381" s="932"/>
      <c r="G381" s="933"/>
      <c r="H381" s="934"/>
      <c r="I381" s="933"/>
      <c r="J381" s="933"/>
      <c r="K381" s="935"/>
      <c r="L381" s="918"/>
    </row>
    <row r="382" spans="1:12">
      <c r="A382" s="931"/>
      <c r="B382" s="932" t="s">
        <v>4865</v>
      </c>
      <c r="C382" s="933" t="s">
        <v>4982</v>
      </c>
      <c r="D382" s="932"/>
      <c r="E382" s="933"/>
      <c r="F382" s="932"/>
      <c r="G382" s="933"/>
      <c r="H382" s="934"/>
      <c r="I382" s="933"/>
      <c r="J382" s="933"/>
      <c r="K382" s="935"/>
      <c r="L382" s="918"/>
    </row>
    <row r="383" spans="1:12">
      <c r="A383" s="931"/>
      <c r="B383" s="932" t="s">
        <v>4886</v>
      </c>
      <c r="C383" s="933" t="s">
        <v>4983</v>
      </c>
      <c r="D383" s="932"/>
      <c r="E383" s="933"/>
      <c r="F383" s="932"/>
      <c r="G383" s="933"/>
      <c r="H383" s="934"/>
      <c r="I383" s="933"/>
      <c r="J383" s="933"/>
      <c r="K383" s="935"/>
      <c r="L383" s="918"/>
    </row>
    <row r="384" spans="1:12">
      <c r="A384" s="937" t="s">
        <v>67</v>
      </c>
      <c r="B384" s="938"/>
      <c r="C384" s="909" t="s">
        <v>1254</v>
      </c>
      <c r="D384" s="938" t="s">
        <v>1253</v>
      </c>
      <c r="E384" s="909" t="s">
        <v>1254</v>
      </c>
      <c r="F384" s="932"/>
      <c r="G384" s="933"/>
      <c r="H384" s="934"/>
      <c r="I384" s="933"/>
      <c r="J384" s="933"/>
      <c r="K384" s="935"/>
      <c r="L384" s="918"/>
    </row>
    <row r="385" spans="1:12">
      <c r="A385" s="931"/>
      <c r="B385" s="932" t="s">
        <v>69</v>
      </c>
      <c r="C385" s="933" t="s">
        <v>623</v>
      </c>
      <c r="D385" s="932"/>
      <c r="E385" s="933"/>
      <c r="F385" s="932"/>
      <c r="G385" s="933"/>
      <c r="H385" s="934"/>
      <c r="I385" s="933"/>
      <c r="J385" s="933"/>
      <c r="K385" s="935"/>
      <c r="L385" s="918"/>
    </row>
    <row r="386" spans="1:12">
      <c r="A386" s="931"/>
      <c r="B386" s="932" t="s">
        <v>4850</v>
      </c>
      <c r="C386" s="933" t="s">
        <v>624</v>
      </c>
      <c r="D386" s="932"/>
      <c r="E386" s="933"/>
      <c r="F386" s="932"/>
      <c r="G386" s="933"/>
      <c r="H386" s="934"/>
      <c r="I386" s="933"/>
      <c r="J386" s="933"/>
      <c r="K386" s="935"/>
      <c r="L386" s="918"/>
    </row>
    <row r="387" spans="1:12">
      <c r="A387" s="931"/>
      <c r="B387" s="932" t="s">
        <v>4861</v>
      </c>
      <c r="C387" s="933" t="s">
        <v>625</v>
      </c>
      <c r="D387" s="932"/>
      <c r="E387" s="933"/>
      <c r="F387" s="932"/>
      <c r="G387" s="933"/>
      <c r="H387" s="934"/>
      <c r="I387" s="933"/>
      <c r="J387" s="933"/>
      <c r="K387" s="935"/>
      <c r="L387" s="918"/>
    </row>
    <row r="388" spans="1:12">
      <c r="A388" s="937" t="s">
        <v>72</v>
      </c>
      <c r="B388" s="938" t="s">
        <v>73</v>
      </c>
      <c r="C388" s="909" t="s">
        <v>789</v>
      </c>
      <c r="D388" s="938" t="s">
        <v>1255</v>
      </c>
      <c r="E388" s="909" t="s">
        <v>4984</v>
      </c>
      <c r="F388" s="938" t="s">
        <v>29</v>
      </c>
      <c r="G388" s="909" t="s">
        <v>4984</v>
      </c>
      <c r="H388" s="950">
        <v>322753</v>
      </c>
      <c r="I388" s="938" t="s">
        <v>2167</v>
      </c>
      <c r="J388" s="909" t="s">
        <v>4406</v>
      </c>
      <c r="K388" s="951">
        <v>2095324</v>
      </c>
      <c r="L388" s="918"/>
    </row>
    <row r="389" spans="1:12">
      <c r="A389" s="931" t="s">
        <v>4851</v>
      </c>
      <c r="B389" s="932" t="s">
        <v>4852</v>
      </c>
      <c r="C389" s="933" t="s">
        <v>790</v>
      </c>
      <c r="D389" s="932"/>
      <c r="E389" s="933"/>
      <c r="F389" s="932"/>
      <c r="G389" s="933"/>
      <c r="H389" s="934"/>
      <c r="I389" s="933"/>
      <c r="J389" s="933"/>
      <c r="K389" s="935"/>
      <c r="L389" s="918"/>
    </row>
    <row r="390" spans="1:12">
      <c r="A390" s="931" t="s">
        <v>4867</v>
      </c>
      <c r="B390" s="932" t="s">
        <v>4868</v>
      </c>
      <c r="C390" s="933" t="s">
        <v>791</v>
      </c>
      <c r="D390" s="932"/>
      <c r="E390" s="933"/>
      <c r="F390" s="932"/>
      <c r="G390" s="933"/>
      <c r="H390" s="934"/>
      <c r="I390" s="933"/>
      <c r="J390" s="933"/>
      <c r="K390" s="935"/>
      <c r="L390" s="918"/>
    </row>
    <row r="391" spans="1:12">
      <c r="A391" s="937" t="s">
        <v>4514</v>
      </c>
      <c r="B391" s="938" t="s">
        <v>4515</v>
      </c>
      <c r="C391" s="909" t="s">
        <v>4985</v>
      </c>
      <c r="D391" s="938" t="s">
        <v>4516</v>
      </c>
      <c r="E391" s="909" t="s">
        <v>4986</v>
      </c>
      <c r="F391" s="932"/>
      <c r="G391" s="933"/>
      <c r="H391" s="934"/>
      <c r="I391" s="933"/>
      <c r="J391" s="933"/>
      <c r="K391" s="935"/>
      <c r="L391" s="918"/>
    </row>
    <row r="392" spans="1:12">
      <c r="A392" s="937" t="s">
        <v>80</v>
      </c>
      <c r="B392" s="938" t="s">
        <v>81</v>
      </c>
      <c r="C392" s="909" t="s">
        <v>4987</v>
      </c>
      <c r="D392" s="938" t="s">
        <v>1256</v>
      </c>
      <c r="E392" s="909" t="s">
        <v>4519</v>
      </c>
      <c r="F392" s="938" t="s">
        <v>56</v>
      </c>
      <c r="G392" s="909" t="s">
        <v>4988</v>
      </c>
      <c r="H392" s="950">
        <v>855948</v>
      </c>
      <c r="I392" s="933"/>
      <c r="J392" s="933"/>
      <c r="K392" s="935"/>
      <c r="L392" s="918"/>
    </row>
    <row r="393" spans="1:12">
      <c r="A393" s="931" t="s">
        <v>4851</v>
      </c>
      <c r="B393" s="932" t="s">
        <v>4852</v>
      </c>
      <c r="C393" s="933" t="s">
        <v>796</v>
      </c>
      <c r="D393" s="932"/>
      <c r="E393" s="933"/>
      <c r="F393" s="932"/>
      <c r="G393" s="933"/>
      <c r="H393" s="934"/>
      <c r="I393" s="933"/>
      <c r="J393" s="933"/>
      <c r="K393" s="935"/>
      <c r="L393" s="918"/>
    </row>
    <row r="394" spans="1:12">
      <c r="A394" s="937" t="s">
        <v>87</v>
      </c>
      <c r="B394" s="938" t="s">
        <v>88</v>
      </c>
      <c r="C394" s="909" t="s">
        <v>797</v>
      </c>
      <c r="D394" s="938" t="s">
        <v>1257</v>
      </c>
      <c r="E394" s="909" t="s">
        <v>2752</v>
      </c>
      <c r="F394" s="932"/>
      <c r="G394" s="933"/>
      <c r="H394" s="934"/>
      <c r="I394" s="933"/>
      <c r="J394" s="933"/>
      <c r="K394" s="935"/>
      <c r="L394" s="918"/>
    </row>
    <row r="395" spans="1:12" ht="13.5" thickBot="1">
      <c r="A395" s="977" t="s">
        <v>4851</v>
      </c>
      <c r="B395" s="978" t="s">
        <v>4852</v>
      </c>
      <c r="C395" s="979" t="s">
        <v>4989</v>
      </c>
      <c r="D395" s="978"/>
      <c r="E395" s="979"/>
      <c r="F395" s="978"/>
      <c r="G395" s="979"/>
      <c r="H395" s="980"/>
      <c r="I395" s="979"/>
      <c r="J395" s="979"/>
      <c r="K395" s="981"/>
      <c r="L395" s="918"/>
    </row>
    <row r="396" spans="1:12">
      <c r="A396" s="931" t="s">
        <v>4862</v>
      </c>
      <c r="B396" s="932" t="s">
        <v>4886</v>
      </c>
      <c r="C396" s="933" t="s">
        <v>800</v>
      </c>
      <c r="D396" s="932"/>
      <c r="E396" s="933"/>
      <c r="F396" s="932"/>
      <c r="G396" s="933"/>
      <c r="H396" s="934"/>
      <c r="I396" s="933"/>
      <c r="J396" s="933"/>
      <c r="K396" s="935"/>
      <c r="L396" s="918"/>
    </row>
    <row r="397" spans="1:12">
      <c r="A397" s="937" t="s">
        <v>96</v>
      </c>
      <c r="B397" s="938" t="s">
        <v>97</v>
      </c>
      <c r="C397" s="909" t="s">
        <v>801</v>
      </c>
      <c r="D397" s="938" t="s">
        <v>1258</v>
      </c>
      <c r="E397" s="909" t="s">
        <v>801</v>
      </c>
      <c r="F397" s="932"/>
      <c r="G397" s="933"/>
      <c r="H397" s="934"/>
      <c r="I397" s="933"/>
      <c r="J397" s="933"/>
      <c r="K397" s="935"/>
      <c r="L397" s="918"/>
    </row>
    <row r="398" spans="1:12">
      <c r="A398" s="937" t="s">
        <v>4521</v>
      </c>
      <c r="B398" s="938" t="s">
        <v>4522</v>
      </c>
      <c r="C398" s="909" t="s">
        <v>802</v>
      </c>
      <c r="D398" s="938" t="s">
        <v>3966</v>
      </c>
      <c r="E398" s="909" t="s">
        <v>802</v>
      </c>
      <c r="F398" s="932"/>
      <c r="G398" s="933"/>
      <c r="H398" s="934"/>
      <c r="I398" s="933"/>
      <c r="J398" s="933"/>
      <c r="K398" s="935"/>
      <c r="L398" s="918"/>
    </row>
    <row r="399" spans="1:12">
      <c r="A399" s="937" t="s">
        <v>4523</v>
      </c>
      <c r="B399" s="938"/>
      <c r="C399" s="909" t="s">
        <v>4526</v>
      </c>
      <c r="D399" s="938" t="s">
        <v>4525</v>
      </c>
      <c r="E399" s="909" t="s">
        <v>4526</v>
      </c>
      <c r="F399" s="932"/>
      <c r="G399" s="933"/>
      <c r="H399" s="934"/>
      <c r="I399" s="933"/>
      <c r="J399" s="933"/>
      <c r="K399" s="935"/>
      <c r="L399" s="918"/>
    </row>
    <row r="400" spans="1:12">
      <c r="A400" s="931"/>
      <c r="B400" s="932" t="s">
        <v>4524</v>
      </c>
      <c r="C400" s="933" t="s">
        <v>803</v>
      </c>
      <c r="D400" s="932"/>
      <c r="E400" s="933"/>
      <c r="F400" s="932"/>
      <c r="G400" s="933"/>
      <c r="H400" s="934"/>
      <c r="I400" s="933"/>
      <c r="J400" s="933"/>
      <c r="K400" s="935"/>
      <c r="L400" s="918"/>
    </row>
    <row r="401" spans="1:12">
      <c r="A401" s="931"/>
      <c r="B401" s="932" t="s">
        <v>4850</v>
      </c>
      <c r="C401" s="933" t="s">
        <v>804</v>
      </c>
      <c r="D401" s="932"/>
      <c r="E401" s="933"/>
      <c r="F401" s="932"/>
      <c r="G401" s="933"/>
      <c r="H401" s="934"/>
      <c r="I401" s="933"/>
      <c r="J401" s="933"/>
      <c r="K401" s="935"/>
      <c r="L401" s="918"/>
    </row>
    <row r="402" spans="1:12">
      <c r="A402" s="937" t="s">
        <v>4529</v>
      </c>
      <c r="B402" s="940" t="s">
        <v>4530</v>
      </c>
      <c r="C402" s="941" t="s">
        <v>805</v>
      </c>
      <c r="D402" s="940" t="s">
        <v>4531</v>
      </c>
      <c r="E402" s="954" t="s">
        <v>4990</v>
      </c>
      <c r="F402" s="962"/>
      <c r="G402" s="933"/>
      <c r="H402" s="934"/>
      <c r="I402" s="933"/>
      <c r="J402" s="933"/>
      <c r="K402" s="935"/>
      <c r="L402" s="918"/>
    </row>
    <row r="403" spans="1:12">
      <c r="A403" s="931" t="s">
        <v>4851</v>
      </c>
      <c r="B403" s="943" t="s">
        <v>4852</v>
      </c>
      <c r="C403" s="944" t="s">
        <v>4991</v>
      </c>
      <c r="D403" s="943"/>
      <c r="E403" s="957"/>
      <c r="F403" s="962"/>
      <c r="G403" s="933"/>
      <c r="H403" s="934"/>
      <c r="I403" s="933"/>
      <c r="J403" s="933"/>
      <c r="K403" s="935"/>
      <c r="L403" s="918"/>
    </row>
    <row r="404" spans="1:12">
      <c r="A404" s="931" t="s">
        <v>4867</v>
      </c>
      <c r="B404" s="943" t="s">
        <v>4868</v>
      </c>
      <c r="C404" s="944" t="s">
        <v>4992</v>
      </c>
      <c r="D404" s="943"/>
      <c r="E404" s="957"/>
      <c r="F404" s="962"/>
      <c r="G404" s="933"/>
      <c r="H404" s="934"/>
      <c r="I404" s="933"/>
      <c r="J404" s="933"/>
      <c r="K404" s="935"/>
      <c r="L404" s="918"/>
    </row>
    <row r="405" spans="1:12">
      <c r="A405" s="931" t="s">
        <v>4862</v>
      </c>
      <c r="B405" s="946" t="s">
        <v>4886</v>
      </c>
      <c r="C405" s="944" t="s">
        <v>4993</v>
      </c>
      <c r="D405" s="946"/>
      <c r="E405" s="960" t="s">
        <v>4892</v>
      </c>
      <c r="F405" s="962"/>
      <c r="G405" s="933"/>
      <c r="H405" s="934"/>
      <c r="I405" s="933"/>
      <c r="J405" s="933"/>
      <c r="K405" s="935"/>
      <c r="L405" s="918"/>
    </row>
    <row r="406" spans="1:12">
      <c r="A406" s="937" t="s">
        <v>101</v>
      </c>
      <c r="B406" s="932"/>
      <c r="C406" s="909" t="s">
        <v>102</v>
      </c>
      <c r="D406" s="932" t="s">
        <v>1259</v>
      </c>
      <c r="E406" s="933" t="s">
        <v>4539</v>
      </c>
      <c r="F406" s="938" t="s">
        <v>63</v>
      </c>
      <c r="G406" s="909" t="s">
        <v>4539</v>
      </c>
      <c r="H406" s="950">
        <v>437773</v>
      </c>
      <c r="I406" s="933"/>
      <c r="J406" s="933"/>
      <c r="K406" s="935"/>
      <c r="L406" s="918"/>
    </row>
    <row r="407" spans="1:12">
      <c r="A407" s="931"/>
      <c r="B407" s="932" t="s">
        <v>104</v>
      </c>
      <c r="C407" s="933" t="s">
        <v>809</v>
      </c>
      <c r="D407" s="932"/>
      <c r="E407" s="933"/>
      <c r="F407" s="932"/>
      <c r="G407" s="933"/>
      <c r="H407" s="934"/>
      <c r="I407" s="933"/>
      <c r="J407" s="933"/>
      <c r="K407" s="935"/>
      <c r="L407" s="918"/>
    </row>
    <row r="408" spans="1:12">
      <c r="A408" s="931"/>
      <c r="B408" s="932" t="s">
        <v>4850</v>
      </c>
      <c r="C408" s="933" t="s">
        <v>810</v>
      </c>
      <c r="D408" s="932"/>
      <c r="E408" s="933"/>
      <c r="F408" s="932"/>
      <c r="G408" s="933"/>
      <c r="H408" s="934"/>
      <c r="I408" s="933"/>
      <c r="J408" s="933"/>
      <c r="K408" s="935"/>
      <c r="L408" s="918"/>
    </row>
    <row r="409" spans="1:12">
      <c r="A409" s="931" t="s">
        <v>4851</v>
      </c>
      <c r="B409" s="932" t="s">
        <v>4852</v>
      </c>
      <c r="C409" s="933" t="s">
        <v>811</v>
      </c>
      <c r="D409" s="932"/>
      <c r="E409" s="933"/>
      <c r="F409" s="932"/>
      <c r="G409" s="933"/>
      <c r="H409" s="934"/>
      <c r="I409" s="933"/>
      <c r="J409" s="933"/>
      <c r="K409" s="935"/>
      <c r="L409" s="918"/>
    </row>
    <row r="410" spans="1:12">
      <c r="A410" s="931" t="s">
        <v>4867</v>
      </c>
      <c r="B410" s="932" t="s">
        <v>4868</v>
      </c>
      <c r="C410" s="933" t="s">
        <v>4994</v>
      </c>
      <c r="D410" s="932"/>
      <c r="E410" s="933"/>
      <c r="F410" s="932"/>
      <c r="G410" s="933"/>
      <c r="H410" s="934"/>
      <c r="I410" s="933"/>
      <c r="J410" s="933"/>
      <c r="K410" s="935"/>
      <c r="L410" s="918"/>
    </row>
    <row r="411" spans="1:12">
      <c r="A411" s="931" t="s">
        <v>4862</v>
      </c>
      <c r="B411" s="932" t="s">
        <v>4886</v>
      </c>
      <c r="C411" s="933" t="s">
        <v>4545</v>
      </c>
      <c r="D411" s="932"/>
      <c r="E411" s="933"/>
      <c r="F411" s="932"/>
      <c r="G411" s="933"/>
      <c r="H411" s="934"/>
      <c r="I411" s="933"/>
      <c r="J411" s="933"/>
      <c r="K411" s="935"/>
      <c r="L411" s="918"/>
    </row>
    <row r="412" spans="1:12">
      <c r="A412" s="937" t="s">
        <v>107</v>
      </c>
      <c r="B412" s="938" t="s">
        <v>108</v>
      </c>
      <c r="C412" s="909" t="s">
        <v>813</v>
      </c>
      <c r="D412" s="938" t="s">
        <v>1260</v>
      </c>
      <c r="E412" s="909" t="s">
        <v>4546</v>
      </c>
      <c r="F412" s="938" t="s">
        <v>74</v>
      </c>
      <c r="G412" s="909" t="s">
        <v>4546</v>
      </c>
      <c r="H412" s="950">
        <v>478850</v>
      </c>
      <c r="I412" s="933"/>
      <c r="J412" s="933"/>
      <c r="K412" s="935"/>
      <c r="L412" s="918"/>
    </row>
    <row r="413" spans="1:12">
      <c r="A413" s="931" t="s">
        <v>4851</v>
      </c>
      <c r="B413" s="932" t="s">
        <v>4852</v>
      </c>
      <c r="C413" s="933" t="s">
        <v>814</v>
      </c>
      <c r="D413" s="932"/>
      <c r="E413" s="933"/>
      <c r="F413" s="932"/>
      <c r="G413" s="933"/>
      <c r="H413" s="934"/>
      <c r="I413" s="933"/>
      <c r="J413" s="933"/>
      <c r="K413" s="935"/>
      <c r="L413" s="918"/>
    </row>
    <row r="414" spans="1:12">
      <c r="A414" s="931" t="s">
        <v>4867</v>
      </c>
      <c r="B414" s="932" t="s">
        <v>4868</v>
      </c>
      <c r="C414" s="933" t="s">
        <v>815</v>
      </c>
      <c r="D414" s="932"/>
      <c r="E414" s="933"/>
      <c r="F414" s="932"/>
      <c r="G414" s="933"/>
      <c r="H414" s="934"/>
      <c r="I414" s="933"/>
      <c r="J414" s="933"/>
      <c r="K414" s="935"/>
      <c r="L414" s="918"/>
    </row>
    <row r="415" spans="1:12">
      <c r="A415" s="931" t="s">
        <v>4873</v>
      </c>
      <c r="B415" s="932" t="s">
        <v>4874</v>
      </c>
      <c r="C415" s="933" t="s">
        <v>816</v>
      </c>
      <c r="D415" s="932"/>
      <c r="E415" s="933"/>
      <c r="F415" s="932"/>
      <c r="G415" s="933"/>
      <c r="H415" s="934"/>
      <c r="I415" s="933"/>
      <c r="J415" s="933"/>
      <c r="K415" s="935"/>
      <c r="L415" s="918"/>
    </row>
    <row r="416" spans="1:12">
      <c r="A416" s="931" t="s">
        <v>4875</v>
      </c>
      <c r="B416" s="932" t="s">
        <v>4876</v>
      </c>
      <c r="C416" s="933" t="s">
        <v>817</v>
      </c>
      <c r="D416" s="932"/>
      <c r="E416" s="933"/>
      <c r="F416" s="932"/>
      <c r="G416" s="933"/>
      <c r="H416" s="934"/>
      <c r="I416" s="933"/>
      <c r="J416" s="933"/>
      <c r="K416" s="935"/>
      <c r="L416" s="918"/>
    </row>
    <row r="417" spans="1:12">
      <c r="A417" s="931" t="s">
        <v>4862</v>
      </c>
      <c r="B417" s="932" t="s">
        <v>4886</v>
      </c>
      <c r="C417" s="933" t="s">
        <v>4995</v>
      </c>
      <c r="D417" s="932"/>
      <c r="E417" s="933"/>
      <c r="F417" s="932"/>
      <c r="G417" s="933"/>
      <c r="H417" s="934"/>
      <c r="I417" s="933"/>
      <c r="J417" s="933"/>
      <c r="K417" s="935"/>
      <c r="L417" s="918"/>
    </row>
    <row r="418" spans="1:12">
      <c r="A418" s="937" t="s">
        <v>116</v>
      </c>
      <c r="B418" s="938" t="s">
        <v>117</v>
      </c>
      <c r="C418" s="909" t="s">
        <v>626</v>
      </c>
      <c r="D418" s="938" t="s">
        <v>1261</v>
      </c>
      <c r="E418" s="909" t="s">
        <v>4996</v>
      </c>
      <c r="F418" s="938" t="s">
        <v>82</v>
      </c>
      <c r="G418" s="909" t="s">
        <v>4997</v>
      </c>
      <c r="H418" s="950">
        <v>309915</v>
      </c>
      <c r="I418" s="938" t="s">
        <v>4399</v>
      </c>
      <c r="J418" s="909" t="s">
        <v>4998</v>
      </c>
      <c r="K418" s="951">
        <v>788346</v>
      </c>
      <c r="L418" s="918"/>
    </row>
    <row r="419" spans="1:12">
      <c r="A419" s="937" t="s">
        <v>120</v>
      </c>
      <c r="B419" s="938" t="s">
        <v>121</v>
      </c>
      <c r="C419" s="909" t="s">
        <v>627</v>
      </c>
      <c r="D419" s="938" t="s">
        <v>1262</v>
      </c>
      <c r="E419" s="909" t="s">
        <v>4999</v>
      </c>
      <c r="F419" s="932"/>
      <c r="G419" s="933"/>
      <c r="H419" s="934"/>
      <c r="I419" s="933"/>
      <c r="J419" s="933"/>
      <c r="K419" s="935"/>
      <c r="L419" s="918"/>
    </row>
    <row r="420" spans="1:12">
      <c r="A420" s="931"/>
      <c r="B420" s="932"/>
      <c r="C420" s="933"/>
      <c r="D420" s="932"/>
      <c r="E420" s="933" t="s">
        <v>5000</v>
      </c>
      <c r="F420" s="932"/>
      <c r="G420" s="933"/>
      <c r="H420" s="934"/>
      <c r="I420" s="933"/>
      <c r="J420" s="933"/>
      <c r="K420" s="935"/>
      <c r="L420" s="918"/>
    </row>
    <row r="421" spans="1:12">
      <c r="A421" s="937" t="s">
        <v>122</v>
      </c>
      <c r="B421" s="938" t="s">
        <v>123</v>
      </c>
      <c r="C421" s="909" t="s">
        <v>628</v>
      </c>
      <c r="D421" s="938" t="s">
        <v>1263</v>
      </c>
      <c r="E421" s="909" t="s">
        <v>628</v>
      </c>
      <c r="F421" s="932"/>
      <c r="G421" s="933"/>
      <c r="H421" s="934"/>
      <c r="I421" s="933"/>
      <c r="J421" s="933"/>
      <c r="K421" s="935"/>
      <c r="L421" s="918"/>
    </row>
    <row r="422" spans="1:12">
      <c r="A422" s="937" t="s">
        <v>124</v>
      </c>
      <c r="B422" s="938" t="s">
        <v>125</v>
      </c>
      <c r="C422" s="909" t="s">
        <v>629</v>
      </c>
      <c r="D422" s="938" t="s">
        <v>1264</v>
      </c>
      <c r="E422" s="909" t="s">
        <v>1265</v>
      </c>
      <c r="F422" s="932"/>
      <c r="G422" s="933"/>
      <c r="H422" s="934"/>
      <c r="I422" s="933"/>
      <c r="J422" s="933"/>
      <c r="K422" s="935"/>
      <c r="L422" s="918"/>
    </row>
    <row r="423" spans="1:12">
      <c r="A423" s="931" t="s">
        <v>4851</v>
      </c>
      <c r="B423" s="932" t="s">
        <v>4852</v>
      </c>
      <c r="C423" s="933" t="s">
        <v>630</v>
      </c>
      <c r="D423" s="932"/>
      <c r="E423" s="933"/>
      <c r="F423" s="932"/>
      <c r="G423" s="933"/>
      <c r="H423" s="934"/>
      <c r="I423" s="933"/>
      <c r="J423" s="933"/>
      <c r="K423" s="935"/>
      <c r="L423" s="918"/>
    </row>
    <row r="424" spans="1:12">
      <c r="A424" s="931" t="s">
        <v>4867</v>
      </c>
      <c r="B424" s="932" t="s">
        <v>4868</v>
      </c>
      <c r="C424" s="933" t="s">
        <v>631</v>
      </c>
      <c r="D424" s="932"/>
      <c r="E424" s="933"/>
      <c r="F424" s="932"/>
      <c r="G424" s="933"/>
      <c r="H424" s="934"/>
      <c r="I424" s="933"/>
      <c r="J424" s="933"/>
      <c r="K424" s="935"/>
      <c r="L424" s="918"/>
    </row>
    <row r="425" spans="1:12">
      <c r="A425" s="937" t="s">
        <v>5001</v>
      </c>
      <c r="B425" s="938" t="s">
        <v>131</v>
      </c>
      <c r="C425" s="909" t="s">
        <v>632</v>
      </c>
      <c r="D425" s="938" t="s">
        <v>1266</v>
      </c>
      <c r="E425" s="909" t="s">
        <v>1267</v>
      </c>
      <c r="F425" s="938" t="s">
        <v>89</v>
      </c>
      <c r="G425" s="909" t="s">
        <v>1267</v>
      </c>
      <c r="H425" s="950">
        <v>272888</v>
      </c>
      <c r="I425" s="933"/>
      <c r="J425" s="933"/>
      <c r="K425" s="935"/>
      <c r="L425" s="918"/>
    </row>
    <row r="426" spans="1:12">
      <c r="A426" s="931" t="s">
        <v>4851</v>
      </c>
      <c r="B426" s="932" t="s">
        <v>4852</v>
      </c>
      <c r="C426" s="933" t="s">
        <v>633</v>
      </c>
      <c r="D426" s="932"/>
      <c r="E426" s="933"/>
      <c r="F426" s="932"/>
      <c r="G426" s="933"/>
      <c r="H426" s="934" t="s">
        <v>4849</v>
      </c>
      <c r="I426" s="933"/>
      <c r="J426" s="933"/>
      <c r="K426" s="935"/>
      <c r="L426" s="918"/>
    </row>
    <row r="427" spans="1:12">
      <c r="A427" s="931" t="s">
        <v>4867</v>
      </c>
      <c r="B427" s="932" t="s">
        <v>4868</v>
      </c>
      <c r="C427" s="933" t="s">
        <v>634</v>
      </c>
      <c r="D427" s="932"/>
      <c r="E427" s="933"/>
      <c r="F427" s="932"/>
      <c r="G427" s="933"/>
      <c r="H427" s="934"/>
      <c r="I427" s="933"/>
      <c r="J427" s="933"/>
      <c r="K427" s="935"/>
      <c r="L427" s="918"/>
    </row>
    <row r="428" spans="1:12">
      <c r="A428" s="931" t="s">
        <v>5002</v>
      </c>
      <c r="B428" s="932" t="s">
        <v>5003</v>
      </c>
      <c r="C428" s="933" t="s">
        <v>635</v>
      </c>
      <c r="D428" s="932"/>
      <c r="E428" s="933"/>
      <c r="F428" s="932"/>
      <c r="G428" s="933"/>
      <c r="H428" s="934"/>
      <c r="I428" s="933"/>
      <c r="J428" s="933"/>
      <c r="K428" s="935"/>
      <c r="L428" s="918"/>
    </row>
    <row r="429" spans="1:12">
      <c r="A429" s="937" t="s">
        <v>138</v>
      </c>
      <c r="B429" s="938" t="s">
        <v>139</v>
      </c>
      <c r="C429" s="909" t="s">
        <v>636</v>
      </c>
      <c r="D429" s="938" t="s">
        <v>1268</v>
      </c>
      <c r="E429" s="909" t="s">
        <v>1269</v>
      </c>
      <c r="F429" s="938" t="s">
        <v>98</v>
      </c>
      <c r="G429" s="909" t="s">
        <v>1273</v>
      </c>
      <c r="H429" s="950">
        <v>205543</v>
      </c>
      <c r="I429" s="933"/>
      <c r="J429" s="933"/>
      <c r="K429" s="935"/>
      <c r="L429" s="918"/>
    </row>
    <row r="430" spans="1:12">
      <c r="A430" s="931" t="s">
        <v>5002</v>
      </c>
      <c r="B430" s="932" t="s">
        <v>5003</v>
      </c>
      <c r="C430" s="933" t="s">
        <v>637</v>
      </c>
      <c r="D430" s="932"/>
      <c r="E430" s="933"/>
      <c r="F430" s="932"/>
      <c r="G430" s="933" t="s">
        <v>5004</v>
      </c>
      <c r="H430" s="934"/>
      <c r="I430" s="933"/>
      <c r="J430" s="933"/>
      <c r="K430" s="935"/>
      <c r="L430" s="918"/>
    </row>
    <row r="431" spans="1:12">
      <c r="A431" s="937" t="s">
        <v>143</v>
      </c>
      <c r="B431" s="938" t="s">
        <v>144</v>
      </c>
      <c r="C431" s="909" t="s">
        <v>638</v>
      </c>
      <c r="D431" s="938" t="s">
        <v>1270</v>
      </c>
      <c r="E431" s="909" t="s">
        <v>1271</v>
      </c>
      <c r="F431" s="932"/>
      <c r="G431" s="933"/>
      <c r="H431" s="934"/>
      <c r="I431" s="933"/>
      <c r="J431" s="933"/>
      <c r="K431" s="935"/>
      <c r="L431" s="918"/>
    </row>
    <row r="432" spans="1:12">
      <c r="A432" s="931" t="s">
        <v>5002</v>
      </c>
      <c r="B432" s="932" t="s">
        <v>5003</v>
      </c>
      <c r="C432" s="933" t="s">
        <v>639</v>
      </c>
      <c r="D432" s="932"/>
      <c r="E432" s="933"/>
      <c r="F432" s="932"/>
      <c r="G432" s="933"/>
      <c r="H432" s="934"/>
      <c r="I432" s="933"/>
      <c r="J432" s="933"/>
      <c r="K432" s="935"/>
      <c r="L432" s="918"/>
    </row>
    <row r="433" spans="1:12">
      <c r="A433" s="937" t="s">
        <v>147</v>
      </c>
      <c r="B433" s="938" t="s">
        <v>148</v>
      </c>
      <c r="C433" s="909" t="s">
        <v>640</v>
      </c>
      <c r="D433" s="938" t="s">
        <v>1272</v>
      </c>
      <c r="E433" s="909" t="s">
        <v>1273</v>
      </c>
      <c r="F433" s="932"/>
      <c r="G433" s="933"/>
      <c r="H433" s="934"/>
      <c r="I433" s="933"/>
      <c r="J433" s="933"/>
      <c r="K433" s="935"/>
      <c r="L433" s="918"/>
    </row>
    <row r="434" spans="1:12">
      <c r="A434" s="931" t="s">
        <v>4862</v>
      </c>
      <c r="B434" s="932"/>
      <c r="C434" s="933" t="s">
        <v>1273</v>
      </c>
      <c r="D434" s="932"/>
      <c r="E434" s="933"/>
      <c r="F434" s="932"/>
      <c r="G434" s="933"/>
      <c r="H434" s="934"/>
      <c r="I434" s="933"/>
      <c r="J434" s="933"/>
      <c r="K434" s="935"/>
      <c r="L434" s="918"/>
    </row>
    <row r="435" spans="1:12">
      <c r="A435" s="931"/>
      <c r="B435" s="932" t="s">
        <v>4863</v>
      </c>
      <c r="C435" s="933" t="s">
        <v>641</v>
      </c>
      <c r="D435" s="932"/>
      <c r="E435" s="933"/>
      <c r="F435" s="932"/>
      <c r="G435" s="933"/>
      <c r="H435" s="934"/>
      <c r="I435" s="933"/>
      <c r="J435" s="933"/>
      <c r="K435" s="935"/>
      <c r="L435" s="918"/>
    </row>
    <row r="436" spans="1:12">
      <c r="A436" s="931"/>
      <c r="B436" s="932" t="s">
        <v>4886</v>
      </c>
      <c r="C436" s="933" t="s">
        <v>642</v>
      </c>
      <c r="D436" s="932"/>
      <c r="E436" s="933"/>
      <c r="F436" s="932"/>
      <c r="G436" s="933"/>
      <c r="H436" s="934"/>
      <c r="I436" s="933"/>
      <c r="J436" s="933"/>
      <c r="K436" s="935"/>
      <c r="L436" s="918"/>
    </row>
    <row r="437" spans="1:12">
      <c r="A437" s="937" t="s">
        <v>152</v>
      </c>
      <c r="B437" s="938" t="s">
        <v>153</v>
      </c>
      <c r="C437" s="909" t="s">
        <v>643</v>
      </c>
      <c r="D437" s="938" t="s">
        <v>1274</v>
      </c>
      <c r="E437" s="909" t="s">
        <v>1275</v>
      </c>
      <c r="F437" s="938" t="s">
        <v>99</v>
      </c>
      <c r="G437" s="909" t="s">
        <v>154</v>
      </c>
      <c r="H437" s="950">
        <v>58054</v>
      </c>
      <c r="I437" s="938" t="s">
        <v>4401</v>
      </c>
      <c r="J437" s="909" t="s">
        <v>154</v>
      </c>
      <c r="K437" s="951">
        <v>58054</v>
      </c>
      <c r="L437" s="918"/>
    </row>
    <row r="438" spans="1:12">
      <c r="A438" s="931" t="s">
        <v>4862</v>
      </c>
      <c r="B438" s="932" t="s">
        <v>4886</v>
      </c>
      <c r="C438" s="933" t="s">
        <v>644</v>
      </c>
      <c r="D438" s="932"/>
      <c r="E438" s="933"/>
      <c r="F438" s="932"/>
      <c r="G438" s="933"/>
      <c r="H438" s="934"/>
      <c r="I438" s="933"/>
      <c r="J438" s="933"/>
      <c r="K438" s="935"/>
      <c r="L438" s="918"/>
    </row>
    <row r="439" spans="1:12">
      <c r="A439" s="937" t="s">
        <v>158</v>
      </c>
      <c r="B439" s="938" t="s">
        <v>159</v>
      </c>
      <c r="C439" s="909" t="s">
        <v>645</v>
      </c>
      <c r="D439" s="938" t="s">
        <v>1276</v>
      </c>
      <c r="E439" s="909" t="s">
        <v>645</v>
      </c>
      <c r="F439" s="932"/>
      <c r="G439" s="933"/>
      <c r="H439" s="934"/>
      <c r="I439" s="933"/>
      <c r="J439" s="933"/>
      <c r="K439" s="935"/>
      <c r="L439" s="918"/>
    </row>
    <row r="440" spans="1:12">
      <c r="A440" s="937" t="s">
        <v>160</v>
      </c>
      <c r="B440" s="938" t="s">
        <v>161</v>
      </c>
      <c r="C440" s="909" t="s">
        <v>646</v>
      </c>
      <c r="D440" s="938" t="s">
        <v>1277</v>
      </c>
      <c r="E440" s="909" t="s">
        <v>1278</v>
      </c>
      <c r="F440" s="932"/>
      <c r="G440" s="933"/>
      <c r="H440" s="934"/>
      <c r="I440" s="933"/>
      <c r="J440" s="933"/>
      <c r="K440" s="935"/>
      <c r="L440" s="918"/>
    </row>
    <row r="441" spans="1:12">
      <c r="A441" s="931" t="s">
        <v>4851</v>
      </c>
      <c r="B441" s="932" t="s">
        <v>4852</v>
      </c>
      <c r="C441" s="933" t="s">
        <v>647</v>
      </c>
      <c r="D441" s="932"/>
      <c r="E441" s="933"/>
      <c r="F441" s="932"/>
      <c r="G441" s="933"/>
      <c r="H441" s="934"/>
      <c r="I441" s="933"/>
      <c r="J441" s="933"/>
      <c r="K441" s="935"/>
      <c r="L441" s="918"/>
    </row>
    <row r="442" spans="1:12">
      <c r="A442" s="931" t="s">
        <v>4867</v>
      </c>
      <c r="B442" s="932" t="s">
        <v>4868</v>
      </c>
      <c r="C442" s="933" t="s">
        <v>648</v>
      </c>
      <c r="D442" s="932"/>
      <c r="E442" s="933"/>
      <c r="F442" s="932"/>
      <c r="G442" s="933"/>
      <c r="H442" s="934"/>
      <c r="I442" s="933"/>
      <c r="J442" s="933"/>
      <c r="K442" s="935"/>
      <c r="L442" s="918"/>
    </row>
    <row r="443" spans="1:12">
      <c r="A443" s="937" t="s">
        <v>166</v>
      </c>
      <c r="B443" s="938" t="s">
        <v>167</v>
      </c>
      <c r="C443" s="909" t="s">
        <v>4558</v>
      </c>
      <c r="D443" s="938" t="s">
        <v>1279</v>
      </c>
      <c r="E443" s="909" t="s">
        <v>4559</v>
      </c>
      <c r="F443" s="938" t="s">
        <v>100</v>
      </c>
      <c r="G443" s="909" t="s">
        <v>649</v>
      </c>
      <c r="H443" s="950">
        <v>312943</v>
      </c>
      <c r="I443" s="938" t="s">
        <v>4403</v>
      </c>
      <c r="J443" s="909" t="s">
        <v>4923</v>
      </c>
      <c r="K443" s="951">
        <v>312943</v>
      </c>
      <c r="L443" s="918"/>
    </row>
    <row r="444" spans="1:12">
      <c r="A444" s="931" t="s">
        <v>4851</v>
      </c>
      <c r="B444" s="932" t="s">
        <v>4852</v>
      </c>
      <c r="C444" s="933" t="s">
        <v>758</v>
      </c>
      <c r="D444" s="932"/>
      <c r="E444" s="933"/>
      <c r="F444" s="932"/>
      <c r="G444" s="933"/>
      <c r="H444" s="934"/>
      <c r="I444" s="933"/>
      <c r="J444" s="933" t="s">
        <v>4924</v>
      </c>
      <c r="K444" s="935"/>
      <c r="L444" s="918"/>
    </row>
    <row r="445" spans="1:12">
      <c r="A445" s="937" t="s">
        <v>170</v>
      </c>
      <c r="B445" s="938" t="s">
        <v>171</v>
      </c>
      <c r="C445" s="909" t="s">
        <v>650</v>
      </c>
      <c r="D445" s="938" t="s">
        <v>1280</v>
      </c>
      <c r="E445" s="909" t="s">
        <v>649</v>
      </c>
      <c r="F445" s="932"/>
      <c r="G445" s="933"/>
      <c r="H445" s="934"/>
      <c r="I445" s="933"/>
      <c r="J445" s="933" t="s">
        <v>5117</v>
      </c>
      <c r="K445" s="935"/>
      <c r="L445" s="918"/>
    </row>
    <row r="446" spans="1:12">
      <c r="A446" s="931" t="s">
        <v>4851</v>
      </c>
      <c r="B446" s="932" t="s">
        <v>4852</v>
      </c>
      <c r="C446" s="933" t="s">
        <v>5005</v>
      </c>
      <c r="D446" s="932"/>
      <c r="E446" s="933"/>
      <c r="F446" s="932"/>
      <c r="G446" s="933"/>
      <c r="H446" s="934"/>
      <c r="I446" s="933"/>
      <c r="J446" s="933"/>
      <c r="K446" s="935"/>
      <c r="L446" s="918"/>
    </row>
    <row r="447" spans="1:12">
      <c r="A447" s="931" t="s">
        <v>4867</v>
      </c>
      <c r="B447" s="932" t="s">
        <v>4868</v>
      </c>
      <c r="C447" s="933" t="s">
        <v>652</v>
      </c>
      <c r="D447" s="932"/>
      <c r="E447" s="933"/>
      <c r="F447" s="932"/>
      <c r="G447" s="933"/>
      <c r="H447" s="934"/>
      <c r="I447" s="933"/>
      <c r="J447" s="933"/>
      <c r="K447" s="935"/>
      <c r="L447" s="918"/>
    </row>
    <row r="448" spans="1:12">
      <c r="A448" s="931" t="s">
        <v>4873</v>
      </c>
      <c r="B448" s="932" t="s">
        <v>4874</v>
      </c>
      <c r="C448" s="933" t="s">
        <v>653</v>
      </c>
      <c r="D448" s="932"/>
      <c r="E448" s="933"/>
      <c r="F448" s="932"/>
      <c r="G448" s="933"/>
      <c r="H448" s="934"/>
      <c r="I448" s="933"/>
      <c r="J448" s="933"/>
      <c r="K448" s="935"/>
      <c r="L448" s="918"/>
    </row>
    <row r="449" spans="1:12">
      <c r="A449" s="931" t="s">
        <v>4875</v>
      </c>
      <c r="B449" s="932" t="s">
        <v>4876</v>
      </c>
      <c r="C449" s="933" t="s">
        <v>654</v>
      </c>
      <c r="D449" s="932"/>
      <c r="E449" s="933"/>
      <c r="F449" s="932"/>
      <c r="G449" s="933"/>
      <c r="H449" s="934"/>
      <c r="I449" s="933"/>
      <c r="J449" s="933"/>
      <c r="K449" s="935"/>
      <c r="L449" s="918"/>
    </row>
    <row r="450" spans="1:12">
      <c r="A450" s="931" t="s">
        <v>5006</v>
      </c>
      <c r="B450" s="932" t="s">
        <v>5007</v>
      </c>
      <c r="C450" s="933" t="s">
        <v>655</v>
      </c>
      <c r="D450" s="932"/>
      <c r="E450" s="933"/>
      <c r="F450" s="932"/>
      <c r="G450" s="933"/>
      <c r="H450" s="934"/>
      <c r="I450" s="933"/>
      <c r="J450" s="933"/>
      <c r="K450" s="935"/>
      <c r="L450" s="918"/>
    </row>
    <row r="451" spans="1:12">
      <c r="A451" s="931" t="s">
        <v>4862</v>
      </c>
      <c r="B451" s="932" t="s">
        <v>4886</v>
      </c>
      <c r="C451" s="933" t="s">
        <v>649</v>
      </c>
      <c r="D451" s="932"/>
      <c r="E451" s="933"/>
      <c r="F451" s="932"/>
      <c r="G451" s="933"/>
      <c r="H451" s="934"/>
      <c r="I451" s="933"/>
      <c r="J451" s="933"/>
      <c r="K451" s="935"/>
      <c r="L451" s="918"/>
    </row>
    <row r="452" spans="1:12">
      <c r="A452" s="937" t="s">
        <v>188</v>
      </c>
      <c r="B452" s="938" t="s">
        <v>189</v>
      </c>
      <c r="C452" s="909" t="s">
        <v>819</v>
      </c>
      <c r="D452" s="938" t="s">
        <v>1281</v>
      </c>
      <c r="E452" s="909" t="s">
        <v>5008</v>
      </c>
      <c r="F452" s="938" t="s">
        <v>103</v>
      </c>
      <c r="G452" s="909" t="s">
        <v>190</v>
      </c>
      <c r="H452" s="950">
        <v>2265360</v>
      </c>
      <c r="I452" s="938" t="s">
        <v>4405</v>
      </c>
      <c r="J452" s="909" t="s">
        <v>4412</v>
      </c>
      <c r="K452" s="951">
        <v>5434617</v>
      </c>
      <c r="L452" s="918"/>
    </row>
    <row r="453" spans="1:12">
      <c r="A453" s="931" t="s">
        <v>4851</v>
      </c>
      <c r="B453" s="932" t="s">
        <v>4852</v>
      </c>
      <c r="C453" s="933" t="s">
        <v>820</v>
      </c>
      <c r="D453" s="932"/>
      <c r="E453" s="933"/>
      <c r="F453" s="932"/>
      <c r="G453" s="933"/>
      <c r="H453" s="934" t="s">
        <v>4892</v>
      </c>
      <c r="I453" s="933"/>
      <c r="J453" s="933"/>
      <c r="K453" s="935"/>
      <c r="L453" s="918"/>
    </row>
    <row r="454" spans="1:12">
      <c r="A454" s="937" t="s">
        <v>194</v>
      </c>
      <c r="B454" s="938" t="s">
        <v>195</v>
      </c>
      <c r="C454" s="909" t="s">
        <v>821</v>
      </c>
      <c r="D454" s="938" t="s">
        <v>1283</v>
      </c>
      <c r="E454" s="909" t="s">
        <v>5009</v>
      </c>
      <c r="F454" s="932"/>
      <c r="G454" s="933"/>
      <c r="H454" s="934"/>
      <c r="I454" s="933"/>
      <c r="J454" s="933"/>
      <c r="K454" s="935"/>
      <c r="L454" s="918"/>
    </row>
    <row r="455" spans="1:12">
      <c r="A455" s="931" t="s">
        <v>4851</v>
      </c>
      <c r="B455" s="932" t="s">
        <v>4852</v>
      </c>
      <c r="C455" s="933" t="s">
        <v>822</v>
      </c>
      <c r="D455" s="932"/>
      <c r="E455" s="933"/>
      <c r="F455" s="932"/>
      <c r="G455" s="933"/>
      <c r="H455" s="934"/>
      <c r="I455" s="933"/>
      <c r="J455" s="933"/>
      <c r="K455" s="935"/>
      <c r="L455" s="918"/>
    </row>
    <row r="456" spans="1:12">
      <c r="A456" s="937" t="s">
        <v>198</v>
      </c>
      <c r="B456" s="938" t="s">
        <v>199</v>
      </c>
      <c r="C456" s="909" t="s">
        <v>657</v>
      </c>
      <c r="D456" s="938" t="s">
        <v>1285</v>
      </c>
      <c r="E456" s="909" t="s">
        <v>657</v>
      </c>
      <c r="F456" s="938" t="s">
        <v>109</v>
      </c>
      <c r="G456" s="909" t="s">
        <v>657</v>
      </c>
      <c r="H456" s="950">
        <v>727339</v>
      </c>
      <c r="I456" s="933"/>
      <c r="J456" s="933"/>
      <c r="K456" s="935"/>
      <c r="L456" s="918"/>
    </row>
    <row r="457" spans="1:12">
      <c r="A457" s="937" t="s">
        <v>200</v>
      </c>
      <c r="B457" s="938" t="s">
        <v>201</v>
      </c>
      <c r="C457" s="909" t="s">
        <v>658</v>
      </c>
      <c r="D457" s="938" t="s">
        <v>1286</v>
      </c>
      <c r="E457" s="909" t="s">
        <v>5010</v>
      </c>
      <c r="F457" s="938" t="s">
        <v>118</v>
      </c>
      <c r="G457" s="909" t="s">
        <v>5011</v>
      </c>
      <c r="H457" s="950">
        <v>1294287</v>
      </c>
      <c r="I457" s="933"/>
      <c r="J457" s="933"/>
      <c r="K457" s="935"/>
      <c r="L457" s="918"/>
    </row>
    <row r="458" spans="1:12">
      <c r="A458" s="931" t="s">
        <v>4851</v>
      </c>
      <c r="B458" s="932" t="s">
        <v>4852</v>
      </c>
      <c r="C458" s="933" t="s">
        <v>659</v>
      </c>
      <c r="D458" s="932"/>
      <c r="E458" s="933"/>
      <c r="F458" s="932"/>
      <c r="G458" s="933"/>
      <c r="H458" s="934"/>
      <c r="I458" s="933"/>
      <c r="J458" s="933"/>
      <c r="K458" s="935"/>
      <c r="L458" s="918"/>
    </row>
    <row r="459" spans="1:12">
      <c r="A459" s="931" t="s">
        <v>4867</v>
      </c>
      <c r="B459" s="932" t="s">
        <v>4868</v>
      </c>
      <c r="C459" s="933" t="s">
        <v>660</v>
      </c>
      <c r="D459" s="932"/>
      <c r="E459" s="933"/>
      <c r="F459" s="932"/>
      <c r="G459" s="933"/>
      <c r="H459" s="934"/>
      <c r="I459" s="933"/>
      <c r="J459" s="933"/>
      <c r="K459" s="935"/>
      <c r="L459" s="918"/>
    </row>
    <row r="460" spans="1:12">
      <c r="A460" s="937" t="s">
        <v>206</v>
      </c>
      <c r="B460" s="938" t="s">
        <v>207</v>
      </c>
      <c r="C460" s="909" t="s">
        <v>661</v>
      </c>
      <c r="D460" s="938" t="s">
        <v>1288</v>
      </c>
      <c r="E460" s="909" t="s">
        <v>662</v>
      </c>
      <c r="F460" s="938" t="s">
        <v>2178</v>
      </c>
      <c r="G460" s="909" t="s">
        <v>662</v>
      </c>
      <c r="H460" s="950">
        <v>1147631</v>
      </c>
      <c r="I460" s="933"/>
      <c r="J460" s="933"/>
      <c r="K460" s="935"/>
      <c r="L460" s="918"/>
    </row>
    <row r="461" spans="1:12">
      <c r="A461" s="931" t="s">
        <v>4851</v>
      </c>
      <c r="B461" s="932" t="s">
        <v>4852</v>
      </c>
      <c r="C461" s="933" t="s">
        <v>663</v>
      </c>
      <c r="D461" s="932"/>
      <c r="E461" s="933"/>
      <c r="F461" s="932"/>
      <c r="G461" s="933"/>
      <c r="H461" s="934"/>
      <c r="I461" s="933"/>
      <c r="J461" s="933"/>
      <c r="K461" s="935"/>
      <c r="L461" s="918"/>
    </row>
    <row r="462" spans="1:12">
      <c r="A462" s="931" t="s">
        <v>4867</v>
      </c>
      <c r="B462" s="932" t="s">
        <v>4868</v>
      </c>
      <c r="C462" s="933" t="s">
        <v>664</v>
      </c>
      <c r="D462" s="932"/>
      <c r="E462" s="933"/>
      <c r="F462" s="932"/>
      <c r="G462" s="933"/>
      <c r="H462" s="934"/>
      <c r="I462" s="933"/>
      <c r="J462" s="933"/>
      <c r="K462" s="935"/>
      <c r="L462" s="918"/>
    </row>
    <row r="463" spans="1:12">
      <c r="A463" s="931" t="s">
        <v>4862</v>
      </c>
      <c r="B463" s="932" t="s">
        <v>4886</v>
      </c>
      <c r="C463" s="933" t="s">
        <v>662</v>
      </c>
      <c r="D463" s="932"/>
      <c r="E463" s="933"/>
      <c r="F463" s="932"/>
      <c r="G463" s="933"/>
      <c r="H463" s="934"/>
      <c r="I463" s="933"/>
      <c r="J463" s="933"/>
      <c r="K463" s="935"/>
      <c r="L463" s="918"/>
    </row>
    <row r="464" spans="1:12">
      <c r="A464" s="937" t="s">
        <v>216</v>
      </c>
      <c r="B464" s="938"/>
      <c r="C464" s="909" t="s">
        <v>217</v>
      </c>
      <c r="D464" s="938" t="s">
        <v>1289</v>
      </c>
      <c r="E464" s="909" t="s">
        <v>1290</v>
      </c>
      <c r="F464" s="938" t="s">
        <v>2180</v>
      </c>
      <c r="G464" s="909" t="s">
        <v>1290</v>
      </c>
      <c r="H464" s="950">
        <v>531795</v>
      </c>
      <c r="I464" s="938" t="s">
        <v>4407</v>
      </c>
      <c r="J464" s="909" t="s">
        <v>5012</v>
      </c>
      <c r="K464" s="951">
        <v>678187</v>
      </c>
      <c r="L464" s="918"/>
    </row>
    <row r="465" spans="1:12">
      <c r="A465" s="931" t="s">
        <v>4851</v>
      </c>
      <c r="B465" s="932"/>
      <c r="C465" s="933" t="s">
        <v>219</v>
      </c>
      <c r="D465" s="932"/>
      <c r="E465" s="933"/>
      <c r="F465" s="932"/>
      <c r="G465" s="933"/>
      <c r="H465" s="934"/>
      <c r="I465" s="933"/>
      <c r="J465" s="933" t="s">
        <v>5013</v>
      </c>
      <c r="K465" s="935"/>
      <c r="L465" s="918"/>
    </row>
    <row r="466" spans="1:12">
      <c r="A466" s="931" t="s">
        <v>4867</v>
      </c>
      <c r="B466" s="932"/>
      <c r="C466" s="933" t="s">
        <v>221</v>
      </c>
      <c r="D466" s="932"/>
      <c r="E466" s="933"/>
      <c r="F466" s="932"/>
      <c r="G466" s="933"/>
      <c r="H466" s="934"/>
      <c r="I466" s="933"/>
      <c r="J466" s="933"/>
      <c r="K466" s="935"/>
      <c r="L466" s="918"/>
    </row>
    <row r="467" spans="1:12">
      <c r="A467" s="931"/>
      <c r="B467" s="932" t="s">
        <v>214</v>
      </c>
      <c r="C467" s="933" t="s">
        <v>665</v>
      </c>
      <c r="D467" s="932"/>
      <c r="E467" s="933"/>
      <c r="F467" s="932"/>
      <c r="G467" s="933"/>
      <c r="H467" s="934"/>
      <c r="I467" s="933"/>
      <c r="J467" s="933"/>
      <c r="K467" s="935"/>
      <c r="L467" s="918"/>
    </row>
    <row r="468" spans="1:12">
      <c r="A468" s="931" t="s">
        <v>4873</v>
      </c>
      <c r="B468" s="932" t="s">
        <v>4874</v>
      </c>
      <c r="C468" s="933" t="s">
        <v>666</v>
      </c>
      <c r="D468" s="932"/>
      <c r="E468" s="933"/>
      <c r="F468" s="932"/>
      <c r="G468" s="933"/>
      <c r="H468" s="934"/>
      <c r="I468" s="933"/>
      <c r="J468" s="933"/>
      <c r="K468" s="935"/>
      <c r="L468" s="918"/>
    </row>
    <row r="469" spans="1:12">
      <c r="A469" s="937" t="s">
        <v>224</v>
      </c>
      <c r="B469" s="938" t="s">
        <v>225</v>
      </c>
      <c r="C469" s="909" t="s">
        <v>667</v>
      </c>
      <c r="D469" s="938" t="s">
        <v>1291</v>
      </c>
      <c r="E469" s="909" t="s">
        <v>667</v>
      </c>
      <c r="F469" s="938" t="s">
        <v>2181</v>
      </c>
      <c r="G469" s="909" t="s">
        <v>226</v>
      </c>
      <c r="H469" s="950">
        <v>146392</v>
      </c>
      <c r="I469" s="933"/>
      <c r="J469" s="933"/>
      <c r="K469" s="935"/>
      <c r="L469" s="918"/>
    </row>
    <row r="470" spans="1:12">
      <c r="A470" s="937" t="s">
        <v>227</v>
      </c>
      <c r="B470" s="938" t="s">
        <v>228</v>
      </c>
      <c r="C470" s="909" t="s">
        <v>668</v>
      </c>
      <c r="D470" s="938" t="s">
        <v>1292</v>
      </c>
      <c r="E470" s="909" t="s">
        <v>668</v>
      </c>
      <c r="F470" s="932"/>
      <c r="G470" s="933"/>
      <c r="H470" s="934"/>
      <c r="I470" s="933"/>
      <c r="J470" s="933"/>
      <c r="K470" s="935"/>
      <c r="L470" s="918"/>
    </row>
    <row r="471" spans="1:12">
      <c r="A471" s="937" t="s">
        <v>229</v>
      </c>
      <c r="B471" s="938" t="s">
        <v>230</v>
      </c>
      <c r="C471" s="909" t="s">
        <v>669</v>
      </c>
      <c r="D471" s="938" t="s">
        <v>1293</v>
      </c>
      <c r="E471" s="909" t="s">
        <v>1294</v>
      </c>
      <c r="F471" s="938" t="s">
        <v>2182</v>
      </c>
      <c r="G471" s="909" t="s">
        <v>1294</v>
      </c>
      <c r="H471" s="950">
        <v>227519</v>
      </c>
      <c r="I471" s="938" t="s">
        <v>4409</v>
      </c>
      <c r="J471" s="909" t="s">
        <v>1294</v>
      </c>
      <c r="K471" s="951">
        <v>459452</v>
      </c>
      <c r="L471" s="918"/>
    </row>
    <row r="472" spans="1:12">
      <c r="A472" s="931" t="s">
        <v>4851</v>
      </c>
      <c r="B472" s="932" t="s">
        <v>4852</v>
      </c>
      <c r="C472" s="933" t="s">
        <v>670</v>
      </c>
      <c r="D472" s="932"/>
      <c r="E472" s="933"/>
      <c r="F472" s="932"/>
      <c r="G472" s="933"/>
      <c r="H472" s="934"/>
      <c r="I472" s="933"/>
      <c r="J472" s="933" t="s">
        <v>5014</v>
      </c>
      <c r="K472" s="935"/>
      <c r="L472" s="918"/>
    </row>
    <row r="473" spans="1:12">
      <c r="A473" s="931" t="s">
        <v>4867</v>
      </c>
      <c r="B473" s="932" t="s">
        <v>4868</v>
      </c>
      <c r="C473" s="933" t="s">
        <v>823</v>
      </c>
      <c r="D473" s="932"/>
      <c r="E473" s="933"/>
      <c r="F473" s="932"/>
      <c r="G473" s="933"/>
      <c r="H473" s="934"/>
      <c r="I473" s="933"/>
      <c r="J473" s="933"/>
      <c r="K473" s="935"/>
      <c r="L473" s="918"/>
    </row>
    <row r="474" spans="1:12">
      <c r="A474" s="937" t="s">
        <v>236</v>
      </c>
      <c r="B474" s="938" t="s">
        <v>237</v>
      </c>
      <c r="C474" s="909" t="s">
        <v>671</v>
      </c>
      <c r="D474" s="938" t="s">
        <v>1295</v>
      </c>
      <c r="E474" s="909" t="s">
        <v>1296</v>
      </c>
      <c r="F474" s="938" t="s">
        <v>2183</v>
      </c>
      <c r="G474" s="909" t="s">
        <v>1296</v>
      </c>
      <c r="H474" s="950">
        <v>231933</v>
      </c>
      <c r="I474" s="933"/>
      <c r="J474" s="933"/>
      <c r="K474" s="935"/>
      <c r="L474" s="918"/>
    </row>
    <row r="475" spans="1:12">
      <c r="A475" s="931" t="s">
        <v>4851</v>
      </c>
      <c r="B475" s="932" t="s">
        <v>4852</v>
      </c>
      <c r="C475" s="933" t="s">
        <v>824</v>
      </c>
      <c r="D475" s="932"/>
      <c r="E475" s="933"/>
      <c r="F475" s="932"/>
      <c r="G475" s="933"/>
      <c r="H475" s="934"/>
      <c r="I475" s="933"/>
      <c r="J475" s="933"/>
      <c r="K475" s="935"/>
      <c r="L475" s="918"/>
    </row>
    <row r="476" spans="1:12">
      <c r="A476" s="937" t="s">
        <v>240</v>
      </c>
      <c r="B476" s="938" t="s">
        <v>241</v>
      </c>
      <c r="C476" s="909" t="s">
        <v>672</v>
      </c>
      <c r="D476" s="938" t="s">
        <v>1297</v>
      </c>
      <c r="E476" s="909" t="s">
        <v>672</v>
      </c>
      <c r="F476" s="938" t="s">
        <v>2185</v>
      </c>
      <c r="G476" s="909" t="s">
        <v>672</v>
      </c>
      <c r="H476" s="950">
        <v>1223102</v>
      </c>
      <c r="I476" s="938" t="s">
        <v>4410</v>
      </c>
      <c r="J476" s="909" t="s">
        <v>2824</v>
      </c>
      <c r="K476" s="951">
        <v>2534599</v>
      </c>
      <c r="L476" s="918"/>
    </row>
    <row r="477" spans="1:12">
      <c r="A477" s="937" t="s">
        <v>243</v>
      </c>
      <c r="B477" s="938" t="s">
        <v>244</v>
      </c>
      <c r="C477" s="909" t="s">
        <v>673</v>
      </c>
      <c r="D477" s="938" t="s">
        <v>1298</v>
      </c>
      <c r="E477" s="909" t="s">
        <v>673</v>
      </c>
      <c r="F477" s="938" t="s">
        <v>2187</v>
      </c>
      <c r="G477" s="909" t="s">
        <v>673</v>
      </c>
      <c r="H477" s="950">
        <v>1311497</v>
      </c>
      <c r="I477" s="933"/>
      <c r="J477" s="933"/>
      <c r="K477" s="935"/>
      <c r="L477" s="918"/>
    </row>
    <row r="478" spans="1:12">
      <c r="A478" s="937" t="s">
        <v>246</v>
      </c>
      <c r="B478" s="938"/>
      <c r="C478" s="909" t="s">
        <v>1300</v>
      </c>
      <c r="D478" s="938" t="s">
        <v>1299</v>
      </c>
      <c r="E478" s="909" t="s">
        <v>1300</v>
      </c>
      <c r="F478" s="938" t="s">
        <v>2191</v>
      </c>
      <c r="G478" s="909" t="s">
        <v>1300</v>
      </c>
      <c r="H478" s="950">
        <v>754110</v>
      </c>
      <c r="I478" s="938" t="s">
        <v>4411</v>
      </c>
      <c r="J478" s="909" t="s">
        <v>2831</v>
      </c>
      <c r="K478" s="951">
        <v>1111732</v>
      </c>
      <c r="L478" s="918"/>
    </row>
    <row r="479" spans="1:12">
      <c r="A479" s="931"/>
      <c r="B479" s="932" t="s">
        <v>249</v>
      </c>
      <c r="C479" s="933" t="s">
        <v>825</v>
      </c>
      <c r="D479" s="932"/>
      <c r="E479" s="933"/>
      <c r="F479" s="932"/>
      <c r="G479" s="933"/>
      <c r="H479" s="934"/>
      <c r="I479" s="933"/>
      <c r="J479" s="933"/>
      <c r="K479" s="935"/>
      <c r="L479" s="918"/>
    </row>
    <row r="480" spans="1:12">
      <c r="A480" s="931"/>
      <c r="B480" s="932" t="s">
        <v>4850</v>
      </c>
      <c r="C480" s="933" t="s">
        <v>826</v>
      </c>
      <c r="D480" s="932"/>
      <c r="E480" s="933"/>
      <c r="F480" s="932"/>
      <c r="G480" s="933"/>
      <c r="H480" s="934"/>
      <c r="I480" s="933"/>
      <c r="J480" s="933"/>
      <c r="K480" s="935"/>
      <c r="L480" s="918"/>
    </row>
    <row r="481" spans="1:12">
      <c r="A481" s="931"/>
      <c r="B481" s="932" t="s">
        <v>4895</v>
      </c>
      <c r="C481" s="933" t="s">
        <v>827</v>
      </c>
      <c r="D481" s="932"/>
      <c r="E481" s="933"/>
      <c r="F481" s="932"/>
      <c r="G481" s="933"/>
      <c r="H481" s="934"/>
      <c r="I481" s="933"/>
      <c r="J481" s="933"/>
      <c r="K481" s="935"/>
      <c r="L481" s="918"/>
    </row>
    <row r="482" spans="1:12">
      <c r="A482" s="931"/>
      <c r="B482" s="932" t="s">
        <v>4896</v>
      </c>
      <c r="C482" s="933" t="s">
        <v>828</v>
      </c>
      <c r="D482" s="932"/>
      <c r="E482" s="933"/>
      <c r="F482" s="932"/>
      <c r="G482" s="933"/>
      <c r="H482" s="934"/>
      <c r="I482" s="933"/>
      <c r="J482" s="933"/>
      <c r="K482" s="935"/>
      <c r="L482" s="918"/>
    </row>
    <row r="483" spans="1:12">
      <c r="A483" s="937" t="s">
        <v>253</v>
      </c>
      <c r="B483" s="938" t="s">
        <v>254</v>
      </c>
      <c r="C483" s="909" t="s">
        <v>674</v>
      </c>
      <c r="D483" s="938" t="s">
        <v>1301</v>
      </c>
      <c r="E483" s="909" t="s">
        <v>1302</v>
      </c>
      <c r="F483" s="938" t="s">
        <v>2192</v>
      </c>
      <c r="G483" s="909" t="s">
        <v>1302</v>
      </c>
      <c r="H483" s="950">
        <v>357622</v>
      </c>
      <c r="I483" s="933"/>
      <c r="J483" s="933"/>
      <c r="K483" s="935"/>
      <c r="L483" s="918"/>
    </row>
    <row r="484" spans="1:12">
      <c r="A484" s="931" t="s">
        <v>4851</v>
      </c>
      <c r="B484" s="932" t="s">
        <v>4852</v>
      </c>
      <c r="C484" s="933" t="s">
        <v>675</v>
      </c>
      <c r="D484" s="932"/>
      <c r="E484" s="933"/>
      <c r="F484" s="932"/>
      <c r="G484" s="933"/>
      <c r="H484" s="934"/>
      <c r="I484" s="933"/>
      <c r="J484" s="933"/>
      <c r="K484" s="935"/>
      <c r="L484" s="918"/>
    </row>
    <row r="485" spans="1:12">
      <c r="A485" s="937" t="s">
        <v>257</v>
      </c>
      <c r="B485" s="938" t="s">
        <v>258</v>
      </c>
      <c r="C485" s="909" t="s">
        <v>676</v>
      </c>
      <c r="D485" s="938" t="s">
        <v>1303</v>
      </c>
      <c r="E485" s="909" t="s">
        <v>1304</v>
      </c>
      <c r="F485" s="938" t="s">
        <v>2193</v>
      </c>
      <c r="G485" s="909" t="s">
        <v>1304</v>
      </c>
      <c r="H485" s="950">
        <v>431208</v>
      </c>
      <c r="I485" s="938" t="s">
        <v>4413</v>
      </c>
      <c r="J485" s="909" t="s">
        <v>4422</v>
      </c>
      <c r="K485" s="951">
        <v>2546864</v>
      </c>
      <c r="L485" s="918"/>
    </row>
    <row r="486" spans="1:12">
      <c r="A486" s="931" t="s">
        <v>4851</v>
      </c>
      <c r="B486" s="932" t="s">
        <v>4852</v>
      </c>
      <c r="C486" s="933" t="s">
        <v>677</v>
      </c>
      <c r="D486" s="932"/>
      <c r="E486" s="933"/>
      <c r="F486" s="932"/>
      <c r="G486" s="933"/>
      <c r="H486" s="934"/>
      <c r="I486" s="933"/>
      <c r="J486" s="933"/>
      <c r="K486" s="935"/>
      <c r="L486" s="918"/>
    </row>
    <row r="487" spans="1:12">
      <c r="A487" s="937" t="s">
        <v>262</v>
      </c>
      <c r="B487" s="938" t="s">
        <v>263</v>
      </c>
      <c r="C487" s="909" t="s">
        <v>678</v>
      </c>
      <c r="D487" s="938" t="s">
        <v>1305</v>
      </c>
      <c r="E487" s="909" t="s">
        <v>678</v>
      </c>
      <c r="F487" s="938" t="s">
        <v>2194</v>
      </c>
      <c r="G487" s="909" t="s">
        <v>678</v>
      </c>
      <c r="H487" s="950">
        <v>2115656</v>
      </c>
      <c r="I487" s="933"/>
      <c r="J487" s="933"/>
      <c r="K487" s="935"/>
      <c r="L487" s="918"/>
    </row>
    <row r="488" spans="1:12">
      <c r="A488" s="937" t="s">
        <v>266</v>
      </c>
      <c r="B488" s="938"/>
      <c r="C488" s="909" t="s">
        <v>679</v>
      </c>
      <c r="D488" s="938" t="s">
        <v>1308</v>
      </c>
      <c r="E488" s="909" t="s">
        <v>679</v>
      </c>
      <c r="F488" s="938" t="s">
        <v>2195</v>
      </c>
      <c r="G488" s="909" t="s">
        <v>269</v>
      </c>
      <c r="H488" s="950">
        <v>171380</v>
      </c>
      <c r="I488" s="938" t="s">
        <v>4414</v>
      </c>
      <c r="J488" s="909" t="s">
        <v>5015</v>
      </c>
      <c r="K488" s="951">
        <v>1605024</v>
      </c>
      <c r="L488" s="918"/>
    </row>
    <row r="489" spans="1:12">
      <c r="A489" s="931"/>
      <c r="B489" s="932" t="s">
        <v>267</v>
      </c>
      <c r="C489" s="933" t="s">
        <v>5016</v>
      </c>
      <c r="D489" s="932"/>
      <c r="E489" s="933"/>
      <c r="F489" s="932"/>
      <c r="G489" s="933"/>
      <c r="H489" s="934"/>
      <c r="I489" s="933"/>
      <c r="J489" s="933"/>
      <c r="K489" s="935"/>
      <c r="L489" s="918"/>
    </row>
    <row r="490" spans="1:12">
      <c r="A490" s="931"/>
      <c r="B490" s="932" t="s">
        <v>4850</v>
      </c>
      <c r="C490" s="933" t="s">
        <v>5017</v>
      </c>
      <c r="D490" s="932"/>
      <c r="E490" s="933"/>
      <c r="F490" s="932"/>
      <c r="G490" s="933"/>
      <c r="H490" s="934"/>
      <c r="I490" s="933"/>
      <c r="J490" s="933"/>
      <c r="K490" s="935"/>
      <c r="L490" s="918"/>
    </row>
    <row r="491" spans="1:12">
      <c r="A491" s="937" t="s">
        <v>271</v>
      </c>
      <c r="B491" s="938" t="s">
        <v>272</v>
      </c>
      <c r="C491" s="909" t="s">
        <v>680</v>
      </c>
      <c r="D491" s="938" t="s">
        <v>1309</v>
      </c>
      <c r="E491" s="909" t="s">
        <v>680</v>
      </c>
      <c r="F491" s="932"/>
      <c r="G491" s="933"/>
      <c r="H491" s="934"/>
      <c r="I491" s="933"/>
      <c r="J491" s="933"/>
      <c r="K491" s="935"/>
      <c r="L491" s="918"/>
    </row>
    <row r="492" spans="1:12">
      <c r="A492" s="937" t="s">
        <v>273</v>
      </c>
      <c r="B492" s="938" t="s">
        <v>274</v>
      </c>
      <c r="C492" s="909" t="s">
        <v>681</v>
      </c>
      <c r="D492" s="938" t="s">
        <v>1310</v>
      </c>
      <c r="E492" s="909" t="s">
        <v>1311</v>
      </c>
      <c r="F492" s="938" t="s">
        <v>2196</v>
      </c>
      <c r="G492" s="909" t="s">
        <v>275</v>
      </c>
      <c r="H492" s="950">
        <v>673032</v>
      </c>
      <c r="I492" s="933"/>
      <c r="J492" s="933"/>
      <c r="K492" s="935"/>
      <c r="L492" s="918"/>
    </row>
    <row r="493" spans="1:12" ht="13.5" thickBot="1">
      <c r="A493" s="977" t="s">
        <v>4851</v>
      </c>
      <c r="B493" s="978" t="s">
        <v>4852</v>
      </c>
      <c r="C493" s="979" t="s">
        <v>682</v>
      </c>
      <c r="D493" s="978"/>
      <c r="E493" s="979"/>
      <c r="F493" s="978"/>
      <c r="G493" s="978" t="s">
        <v>4892</v>
      </c>
      <c r="H493" s="980"/>
      <c r="I493" s="979"/>
      <c r="J493" s="979"/>
      <c r="K493" s="981"/>
      <c r="L493" s="918"/>
    </row>
    <row r="494" spans="1:12">
      <c r="A494" s="931" t="s">
        <v>278</v>
      </c>
      <c r="B494" s="932" t="s">
        <v>279</v>
      </c>
      <c r="C494" s="933" t="s">
        <v>683</v>
      </c>
      <c r="D494" s="932" t="s">
        <v>1312</v>
      </c>
      <c r="E494" s="933" t="s">
        <v>683</v>
      </c>
      <c r="F494" s="932"/>
      <c r="G494" s="933"/>
      <c r="H494" s="934"/>
      <c r="I494" s="933"/>
      <c r="J494" s="933"/>
      <c r="K494" s="935"/>
      <c r="L494" s="918"/>
    </row>
    <row r="495" spans="1:12">
      <c r="A495" s="931" t="s">
        <v>4851</v>
      </c>
      <c r="B495" s="932" t="s">
        <v>4852</v>
      </c>
      <c r="C495" s="933" t="s">
        <v>5018</v>
      </c>
      <c r="D495" s="932"/>
      <c r="E495" s="933"/>
      <c r="F495" s="932"/>
      <c r="G495" s="933"/>
      <c r="H495" s="934"/>
      <c r="I495" s="933"/>
      <c r="J495" s="933"/>
      <c r="K495" s="935"/>
      <c r="L495" s="918"/>
    </row>
    <row r="496" spans="1:12">
      <c r="A496" s="937" t="s">
        <v>280</v>
      </c>
      <c r="B496" s="938" t="s">
        <v>281</v>
      </c>
      <c r="C496" s="909" t="s">
        <v>684</v>
      </c>
      <c r="D496" s="938" t="s">
        <v>1313</v>
      </c>
      <c r="E496" s="909" t="s">
        <v>684</v>
      </c>
      <c r="F496" s="1005" t="s">
        <v>5118</v>
      </c>
      <c r="G496" s="909" t="s">
        <v>283</v>
      </c>
      <c r="H496" s="950">
        <v>263972</v>
      </c>
      <c r="I496" s="933"/>
      <c r="J496" s="933"/>
      <c r="K496" s="935"/>
      <c r="L496" s="918"/>
    </row>
    <row r="497" spans="1:12">
      <c r="A497" s="937" t="s">
        <v>284</v>
      </c>
      <c r="B497" s="938"/>
      <c r="C497" s="909" t="s">
        <v>1315</v>
      </c>
      <c r="D497" s="938" t="s">
        <v>1314</v>
      </c>
      <c r="E497" s="909" t="s">
        <v>1315</v>
      </c>
      <c r="F497" s="932"/>
      <c r="G497" s="933"/>
      <c r="H497" s="934"/>
      <c r="I497" s="933"/>
      <c r="J497" s="933"/>
      <c r="K497" s="935"/>
      <c r="L497" s="918"/>
    </row>
    <row r="498" spans="1:12">
      <c r="A498" s="931"/>
      <c r="B498" s="932" t="s">
        <v>285</v>
      </c>
      <c r="C498" s="933" t="s">
        <v>685</v>
      </c>
      <c r="D498" s="1006"/>
      <c r="E498" s="999"/>
      <c r="F498" s="932"/>
      <c r="G498" s="933"/>
      <c r="H498" s="934"/>
      <c r="I498" s="933"/>
      <c r="J498" s="933"/>
      <c r="K498" s="935"/>
      <c r="L498" s="918"/>
    </row>
    <row r="499" spans="1:12">
      <c r="A499" s="931"/>
      <c r="B499" s="932" t="s">
        <v>4850</v>
      </c>
      <c r="C499" s="933" t="s">
        <v>686</v>
      </c>
      <c r="D499" s="932"/>
      <c r="E499" s="933"/>
      <c r="F499" s="932"/>
      <c r="G499" s="933"/>
      <c r="H499" s="934"/>
      <c r="I499" s="933"/>
      <c r="J499" s="933"/>
      <c r="K499" s="935"/>
      <c r="L499" s="918"/>
    </row>
    <row r="500" spans="1:12">
      <c r="A500" s="937" t="s">
        <v>287</v>
      </c>
      <c r="B500" s="938" t="s">
        <v>288</v>
      </c>
      <c r="C500" s="909" t="s">
        <v>687</v>
      </c>
      <c r="D500" s="938" t="s">
        <v>1316</v>
      </c>
      <c r="E500" s="909" t="s">
        <v>687</v>
      </c>
      <c r="F500" s="932"/>
      <c r="G500" s="933"/>
      <c r="H500" s="934"/>
      <c r="I500" s="933"/>
      <c r="J500" s="933"/>
      <c r="K500" s="935"/>
      <c r="L500" s="918"/>
    </row>
    <row r="501" spans="1:12">
      <c r="A501" s="937" t="s">
        <v>289</v>
      </c>
      <c r="B501" s="938"/>
      <c r="C501" s="909" t="s">
        <v>1318</v>
      </c>
      <c r="D501" s="938" t="s">
        <v>1317</v>
      </c>
      <c r="E501" s="909" t="s">
        <v>1318</v>
      </c>
      <c r="F501" s="1007" t="s">
        <v>5119</v>
      </c>
      <c r="G501" s="909" t="s">
        <v>1318</v>
      </c>
      <c r="H501" s="950">
        <v>77356</v>
      </c>
      <c r="I501" s="933"/>
      <c r="J501" s="933"/>
      <c r="K501" s="935"/>
      <c r="L501" s="918"/>
    </row>
    <row r="502" spans="1:12">
      <c r="A502" s="931"/>
      <c r="B502" s="932" t="s">
        <v>291</v>
      </c>
      <c r="C502" s="933" t="s">
        <v>688</v>
      </c>
      <c r="D502" s="932"/>
      <c r="E502" s="933"/>
      <c r="F502" s="932"/>
      <c r="G502" s="933"/>
      <c r="H502" s="934"/>
      <c r="I502" s="933"/>
      <c r="J502" s="933"/>
      <c r="K502" s="935"/>
      <c r="L502" s="918"/>
    </row>
    <row r="503" spans="1:12">
      <c r="A503" s="931"/>
      <c r="B503" s="932" t="s">
        <v>4850</v>
      </c>
      <c r="C503" s="933" t="s">
        <v>829</v>
      </c>
      <c r="D503" s="932"/>
      <c r="E503" s="933"/>
      <c r="F503" s="932"/>
      <c r="G503" s="933"/>
      <c r="H503" s="934"/>
      <c r="I503" s="933"/>
      <c r="J503" s="933"/>
      <c r="K503" s="935"/>
      <c r="L503" s="918"/>
    </row>
    <row r="504" spans="1:12">
      <c r="A504" s="931"/>
      <c r="B504" s="932" t="s">
        <v>4895</v>
      </c>
      <c r="C504" s="933" t="s">
        <v>830</v>
      </c>
      <c r="D504" s="932"/>
      <c r="E504" s="933"/>
      <c r="F504" s="932"/>
      <c r="G504" s="933"/>
      <c r="H504" s="934"/>
      <c r="I504" s="933"/>
      <c r="J504" s="933"/>
      <c r="K504" s="935"/>
      <c r="L504" s="918"/>
    </row>
    <row r="505" spans="1:12">
      <c r="A505" s="931"/>
      <c r="B505" s="932" t="s">
        <v>4896</v>
      </c>
      <c r="C505" s="933" t="s">
        <v>689</v>
      </c>
      <c r="D505" s="932"/>
      <c r="E505" s="933"/>
      <c r="F505" s="932"/>
      <c r="G505" s="933"/>
      <c r="H505" s="934"/>
      <c r="I505" s="933"/>
      <c r="J505" s="933"/>
      <c r="K505" s="935"/>
      <c r="L505" s="918"/>
    </row>
    <row r="506" spans="1:12">
      <c r="A506" s="937" t="s">
        <v>295</v>
      </c>
      <c r="B506" s="938" t="s">
        <v>296</v>
      </c>
      <c r="C506" s="909" t="s">
        <v>5019</v>
      </c>
      <c r="D506" s="938" t="s">
        <v>1319</v>
      </c>
      <c r="E506" s="909" t="s">
        <v>5019</v>
      </c>
      <c r="F506" s="1007" t="s">
        <v>5120</v>
      </c>
      <c r="G506" s="909" t="s">
        <v>5019</v>
      </c>
      <c r="H506" s="950">
        <v>40221</v>
      </c>
      <c r="I506" s="933"/>
      <c r="J506" s="933"/>
      <c r="K506" s="935"/>
      <c r="L506" s="918"/>
    </row>
    <row r="507" spans="1:12">
      <c r="A507" s="1008" t="s">
        <v>5121</v>
      </c>
      <c r="B507" s="1007" t="s">
        <v>5122</v>
      </c>
      <c r="C507" s="909" t="s">
        <v>690</v>
      </c>
      <c r="D507" s="938">
        <v>7171</v>
      </c>
      <c r="E507" s="909" t="s">
        <v>690</v>
      </c>
      <c r="F507" s="938" t="s">
        <v>2200</v>
      </c>
      <c r="G507" s="909" t="s">
        <v>690</v>
      </c>
      <c r="H507" s="950">
        <v>64740</v>
      </c>
      <c r="I507" s="933"/>
      <c r="J507" s="933"/>
      <c r="K507" s="935"/>
      <c r="L507" s="918"/>
    </row>
    <row r="508" spans="1:12">
      <c r="A508" s="1008" t="s">
        <v>5123</v>
      </c>
      <c r="B508" s="1007" t="s">
        <v>5124</v>
      </c>
      <c r="C508" s="909" t="s">
        <v>691</v>
      </c>
      <c r="D508" s="938" t="s">
        <v>300</v>
      </c>
      <c r="E508" s="909" t="s">
        <v>691</v>
      </c>
      <c r="F508" s="938" t="s">
        <v>2205</v>
      </c>
      <c r="G508" s="909" t="s">
        <v>306</v>
      </c>
      <c r="H508" s="950">
        <v>314323</v>
      </c>
      <c r="I508" s="933"/>
      <c r="J508" s="933"/>
      <c r="K508" s="935"/>
      <c r="L508" s="918"/>
    </row>
    <row r="509" spans="1:12">
      <c r="A509" s="937" t="s">
        <v>5020</v>
      </c>
      <c r="B509" s="938" t="s">
        <v>5021</v>
      </c>
      <c r="C509" s="909" t="s">
        <v>692</v>
      </c>
      <c r="D509" s="938" t="s">
        <v>5022</v>
      </c>
      <c r="E509" s="909" t="s">
        <v>1320</v>
      </c>
      <c r="F509" s="932"/>
      <c r="G509" s="933"/>
      <c r="H509" s="934"/>
      <c r="I509" s="933"/>
      <c r="J509" s="933"/>
      <c r="K509" s="935"/>
      <c r="L509" s="918"/>
    </row>
    <row r="510" spans="1:12">
      <c r="A510" s="931" t="s">
        <v>4851</v>
      </c>
      <c r="B510" s="932" t="s">
        <v>4852</v>
      </c>
      <c r="C510" s="933" t="s">
        <v>5023</v>
      </c>
      <c r="D510" s="932"/>
      <c r="E510" s="933"/>
      <c r="F510" s="932"/>
      <c r="G510" s="933"/>
      <c r="H510" s="934"/>
      <c r="I510" s="933"/>
      <c r="J510" s="933"/>
      <c r="K510" s="935"/>
      <c r="L510" s="918"/>
    </row>
    <row r="511" spans="1:12">
      <c r="A511" s="931" t="s">
        <v>4867</v>
      </c>
      <c r="B511" s="932" t="s">
        <v>4868</v>
      </c>
      <c r="C511" s="933" t="s">
        <v>5024</v>
      </c>
      <c r="D511" s="932"/>
      <c r="E511" s="933"/>
      <c r="F511" s="932"/>
      <c r="G511" s="933"/>
      <c r="H511" s="934"/>
      <c r="I511" s="933"/>
      <c r="J511" s="933"/>
      <c r="K511" s="935"/>
      <c r="L511" s="918"/>
    </row>
    <row r="512" spans="1:12">
      <c r="A512" s="931" t="s">
        <v>4873</v>
      </c>
      <c r="B512" s="932" t="s">
        <v>4874</v>
      </c>
      <c r="C512" s="933" t="s">
        <v>5025</v>
      </c>
      <c r="D512" s="932"/>
      <c r="E512" s="933"/>
      <c r="F512" s="932"/>
      <c r="G512" s="933"/>
      <c r="H512" s="934"/>
      <c r="I512" s="933"/>
      <c r="J512" s="933"/>
      <c r="K512" s="935"/>
      <c r="L512" s="918"/>
    </row>
    <row r="513" spans="1:12">
      <c r="A513" s="931" t="s">
        <v>4875</v>
      </c>
      <c r="B513" s="932" t="s">
        <v>4876</v>
      </c>
      <c r="C513" s="933" t="s">
        <v>5026</v>
      </c>
      <c r="D513" s="932"/>
      <c r="E513" s="933"/>
      <c r="F513" s="932"/>
      <c r="G513" s="933"/>
      <c r="H513" s="934"/>
      <c r="I513" s="933"/>
      <c r="J513" s="933"/>
      <c r="K513" s="935"/>
      <c r="L513" s="918"/>
    </row>
    <row r="514" spans="1:12">
      <c r="A514" s="931" t="s">
        <v>5006</v>
      </c>
      <c r="B514" s="932" t="s">
        <v>5007</v>
      </c>
      <c r="C514" s="933" t="s">
        <v>5027</v>
      </c>
      <c r="D514" s="932"/>
      <c r="E514" s="933"/>
      <c r="F514" s="932"/>
      <c r="G514" s="933"/>
      <c r="H514" s="934"/>
      <c r="I514" s="933"/>
      <c r="J514" s="933"/>
      <c r="K514" s="935"/>
      <c r="L514" s="918"/>
    </row>
    <row r="515" spans="1:12">
      <c r="A515" s="931" t="s">
        <v>4862</v>
      </c>
      <c r="B515" s="932" t="s">
        <v>4886</v>
      </c>
      <c r="C515" s="933" t="s">
        <v>697</v>
      </c>
      <c r="D515" s="932"/>
      <c r="E515" s="933"/>
      <c r="F515" s="932"/>
      <c r="G515" s="933"/>
      <c r="H515" s="934"/>
      <c r="I515" s="933"/>
      <c r="J515" s="933"/>
      <c r="K515" s="935"/>
      <c r="L515" s="918"/>
    </row>
    <row r="516" spans="1:12">
      <c r="A516" s="937" t="s">
        <v>322</v>
      </c>
      <c r="B516" s="938" t="s">
        <v>323</v>
      </c>
      <c r="C516" s="909" t="s">
        <v>4609</v>
      </c>
      <c r="D516" s="938" t="s">
        <v>1321</v>
      </c>
      <c r="E516" s="909" t="s">
        <v>4609</v>
      </c>
      <c r="F516" s="938" t="s">
        <v>2206</v>
      </c>
      <c r="G516" s="909" t="s">
        <v>325</v>
      </c>
      <c r="H516" s="950">
        <v>457876</v>
      </c>
      <c r="I516" s="938" t="s">
        <v>4416</v>
      </c>
      <c r="J516" s="909" t="s">
        <v>5028</v>
      </c>
      <c r="K516" s="951">
        <v>510975</v>
      </c>
      <c r="L516" s="918"/>
    </row>
    <row r="517" spans="1:12">
      <c r="A517" s="990" t="s">
        <v>326</v>
      </c>
      <c r="B517" s="940" t="s">
        <v>327</v>
      </c>
      <c r="C517" s="982" t="s">
        <v>5029</v>
      </c>
      <c r="D517" s="940" t="s">
        <v>1322</v>
      </c>
      <c r="E517" s="961" t="s">
        <v>1323</v>
      </c>
      <c r="F517" s="962"/>
      <c r="G517" s="933"/>
      <c r="H517" s="934"/>
      <c r="I517" s="933"/>
      <c r="J517" s="933"/>
      <c r="K517" s="935"/>
      <c r="L517" s="918"/>
    </row>
    <row r="518" spans="1:12">
      <c r="A518" s="931" t="s">
        <v>4851</v>
      </c>
      <c r="B518" s="943" t="s">
        <v>4852</v>
      </c>
      <c r="C518" s="944" t="s">
        <v>5030</v>
      </c>
      <c r="D518" s="943"/>
      <c r="E518" s="1009"/>
      <c r="F518" s="962"/>
      <c r="G518" s="933"/>
      <c r="H518" s="934"/>
      <c r="I518" s="933"/>
      <c r="J518" s="933"/>
      <c r="K518" s="935"/>
      <c r="L518" s="918"/>
    </row>
    <row r="519" spans="1:12">
      <c r="A519" s="1003" t="s">
        <v>4867</v>
      </c>
      <c r="B519" s="946" t="s">
        <v>4868</v>
      </c>
      <c r="C519" s="985" t="s">
        <v>5031</v>
      </c>
      <c r="D519" s="946"/>
      <c r="E519" s="1010"/>
      <c r="F519" s="962"/>
      <c r="G519" s="933"/>
      <c r="H519" s="934"/>
      <c r="I519" s="933"/>
      <c r="J519" s="933"/>
      <c r="K519" s="935"/>
      <c r="L519" s="918"/>
    </row>
    <row r="520" spans="1:12">
      <c r="A520" s="931" t="s">
        <v>332</v>
      </c>
      <c r="B520" s="932" t="s">
        <v>4886</v>
      </c>
      <c r="C520" s="933" t="s">
        <v>701</v>
      </c>
      <c r="D520" s="967" t="s">
        <v>1324</v>
      </c>
      <c r="E520" s="968" t="s">
        <v>701</v>
      </c>
      <c r="F520" s="962"/>
      <c r="G520" s="933"/>
      <c r="H520" s="934"/>
      <c r="I520" s="933"/>
      <c r="J520" s="933"/>
      <c r="K520" s="935"/>
      <c r="L520" s="918"/>
    </row>
    <row r="521" spans="1:12">
      <c r="A521" s="937" t="s">
        <v>334</v>
      </c>
      <c r="B521" s="938" t="s">
        <v>335</v>
      </c>
      <c r="C521" s="909" t="s">
        <v>702</v>
      </c>
      <c r="D521" s="932" t="s">
        <v>1325</v>
      </c>
      <c r="E521" s="933" t="s">
        <v>1326</v>
      </c>
      <c r="F521" s="938" t="s">
        <v>2207</v>
      </c>
      <c r="G521" s="909" t="s">
        <v>1326</v>
      </c>
      <c r="H521" s="950">
        <v>53099</v>
      </c>
      <c r="I521" s="933"/>
      <c r="J521" s="933"/>
      <c r="K521" s="935"/>
      <c r="L521" s="918"/>
    </row>
    <row r="522" spans="1:12">
      <c r="A522" s="931" t="s">
        <v>4851</v>
      </c>
      <c r="B522" s="932" t="s">
        <v>4852</v>
      </c>
      <c r="C522" s="933" t="s">
        <v>703</v>
      </c>
      <c r="D522" s="932"/>
      <c r="E522" s="933"/>
      <c r="F522" s="932"/>
      <c r="G522" s="933"/>
      <c r="H522" s="934"/>
      <c r="I522" s="933"/>
      <c r="J522" s="933"/>
      <c r="K522" s="935"/>
      <c r="L522" s="918"/>
    </row>
    <row r="523" spans="1:12">
      <c r="A523" s="931" t="s">
        <v>4867</v>
      </c>
      <c r="B523" s="932" t="s">
        <v>4868</v>
      </c>
      <c r="C523" s="933" t="s">
        <v>704</v>
      </c>
      <c r="D523" s="932"/>
      <c r="E523" s="933"/>
      <c r="F523" s="932"/>
      <c r="G523" s="933"/>
      <c r="H523" s="934"/>
      <c r="I523" s="933"/>
      <c r="J523" s="933"/>
      <c r="K523" s="935"/>
      <c r="L523" s="918"/>
    </row>
    <row r="524" spans="1:12">
      <c r="A524" s="937" t="s">
        <v>341</v>
      </c>
      <c r="B524" s="938" t="s">
        <v>342</v>
      </c>
      <c r="C524" s="909" t="s">
        <v>832</v>
      </c>
      <c r="D524" s="938" t="s">
        <v>1327</v>
      </c>
      <c r="E524" s="909" t="s">
        <v>1328</v>
      </c>
      <c r="F524" s="938" t="s">
        <v>2209</v>
      </c>
      <c r="G524" s="909" t="s">
        <v>344</v>
      </c>
      <c r="H524" s="950">
        <v>980354</v>
      </c>
      <c r="I524" s="938" t="s">
        <v>4418</v>
      </c>
      <c r="J524" s="909" t="s">
        <v>344</v>
      </c>
      <c r="K524" s="951">
        <v>980354</v>
      </c>
      <c r="L524" s="918"/>
    </row>
    <row r="525" spans="1:12">
      <c r="A525" s="937" t="s">
        <v>346</v>
      </c>
      <c r="B525" s="938" t="s">
        <v>347</v>
      </c>
      <c r="C525" s="909" t="s">
        <v>833</v>
      </c>
      <c r="D525" s="938" t="s">
        <v>1329</v>
      </c>
      <c r="E525" s="909" t="s">
        <v>1330</v>
      </c>
      <c r="F525" s="932"/>
      <c r="G525" s="933"/>
      <c r="H525" s="934"/>
      <c r="I525" s="933"/>
      <c r="J525" s="933"/>
      <c r="K525" s="935"/>
      <c r="L525" s="918"/>
    </row>
    <row r="526" spans="1:12">
      <c r="A526" s="937" t="s">
        <v>348</v>
      </c>
      <c r="B526" s="938" t="s">
        <v>349</v>
      </c>
      <c r="C526" s="909" t="s">
        <v>834</v>
      </c>
      <c r="D526" s="938" t="s">
        <v>1331</v>
      </c>
      <c r="E526" s="909" t="s">
        <v>1332</v>
      </c>
      <c r="F526" s="938" t="s">
        <v>2210</v>
      </c>
      <c r="G526" s="909" t="s">
        <v>351</v>
      </c>
      <c r="H526" s="950">
        <v>918232</v>
      </c>
      <c r="I526" s="938" t="s">
        <v>4420</v>
      </c>
      <c r="J526" s="909" t="s">
        <v>4429</v>
      </c>
      <c r="K526" s="951">
        <v>1328395</v>
      </c>
      <c r="L526" s="918"/>
    </row>
    <row r="527" spans="1:12">
      <c r="A527" s="931" t="s">
        <v>4851</v>
      </c>
      <c r="B527" s="932" t="s">
        <v>4852</v>
      </c>
      <c r="C527" s="933" t="s">
        <v>835</v>
      </c>
      <c r="D527" s="932"/>
      <c r="E527" s="933"/>
      <c r="F527" s="932"/>
      <c r="G527" s="933"/>
      <c r="H527" s="934"/>
      <c r="I527" s="933"/>
      <c r="J527" s="933"/>
      <c r="K527" s="935"/>
      <c r="L527" s="918"/>
    </row>
    <row r="528" spans="1:12">
      <c r="A528" s="937" t="s">
        <v>355</v>
      </c>
      <c r="B528" s="938" t="s">
        <v>356</v>
      </c>
      <c r="C528" s="909" t="s">
        <v>836</v>
      </c>
      <c r="D528" s="938" t="s">
        <v>1333</v>
      </c>
      <c r="E528" s="909" t="s">
        <v>1334</v>
      </c>
      <c r="F528" s="932"/>
      <c r="G528" s="933"/>
      <c r="H528" s="934"/>
      <c r="I528" s="933"/>
      <c r="J528" s="933"/>
      <c r="K528" s="935"/>
      <c r="L528" s="918"/>
    </row>
    <row r="529" spans="1:12">
      <c r="A529" s="931" t="s">
        <v>4851</v>
      </c>
      <c r="B529" s="932" t="s">
        <v>4852</v>
      </c>
      <c r="C529" s="933" t="s">
        <v>837</v>
      </c>
      <c r="D529" s="932"/>
      <c r="E529" s="933"/>
      <c r="F529" s="932"/>
      <c r="G529" s="933"/>
      <c r="H529" s="934"/>
      <c r="I529" s="933"/>
      <c r="J529" s="933"/>
      <c r="K529" s="935"/>
      <c r="L529" s="918"/>
    </row>
    <row r="530" spans="1:12">
      <c r="A530" s="931" t="s">
        <v>4867</v>
      </c>
      <c r="B530" s="932" t="s">
        <v>4868</v>
      </c>
      <c r="C530" s="933" t="s">
        <v>705</v>
      </c>
      <c r="D530" s="932"/>
      <c r="E530" s="933"/>
      <c r="F530" s="932"/>
      <c r="G530" s="933"/>
      <c r="H530" s="934"/>
      <c r="I530" s="933"/>
      <c r="J530" s="933"/>
      <c r="K530" s="935"/>
      <c r="L530" s="918"/>
    </row>
    <row r="531" spans="1:12">
      <c r="A531" s="931" t="s">
        <v>4873</v>
      </c>
      <c r="B531" s="932" t="s">
        <v>4874</v>
      </c>
      <c r="C531" s="933" t="s">
        <v>706</v>
      </c>
      <c r="D531" s="932"/>
      <c r="E531" s="933"/>
      <c r="F531" s="932"/>
      <c r="G531" s="933"/>
      <c r="H531" s="934"/>
      <c r="I531" s="933"/>
      <c r="J531" s="933"/>
      <c r="K531" s="935"/>
      <c r="L531" s="918"/>
    </row>
    <row r="532" spans="1:12">
      <c r="A532" s="937" t="s">
        <v>363</v>
      </c>
      <c r="B532" s="938" t="s">
        <v>364</v>
      </c>
      <c r="C532" s="909" t="s">
        <v>707</v>
      </c>
      <c r="D532" s="938" t="s">
        <v>1335</v>
      </c>
      <c r="E532" s="909" t="s">
        <v>1336</v>
      </c>
      <c r="F532" s="938" t="s">
        <v>282</v>
      </c>
      <c r="G532" s="909" t="s">
        <v>366</v>
      </c>
      <c r="H532" s="950">
        <v>410163</v>
      </c>
      <c r="I532" s="933"/>
      <c r="J532" s="933"/>
      <c r="K532" s="935"/>
      <c r="L532" s="918"/>
    </row>
    <row r="533" spans="1:12">
      <c r="A533" s="931" t="s">
        <v>4851</v>
      </c>
      <c r="B533" s="932" t="s">
        <v>4852</v>
      </c>
      <c r="C533" s="933" t="s">
        <v>708</v>
      </c>
      <c r="D533" s="932"/>
      <c r="E533" s="933"/>
      <c r="F533" s="932"/>
      <c r="G533" s="933"/>
      <c r="H533" s="934"/>
      <c r="I533" s="933"/>
      <c r="J533" s="933"/>
      <c r="K533" s="935"/>
      <c r="L533" s="918"/>
    </row>
    <row r="534" spans="1:12">
      <c r="A534" s="931" t="s">
        <v>4867</v>
      </c>
      <c r="B534" s="932" t="s">
        <v>4868</v>
      </c>
      <c r="C534" s="933" t="s">
        <v>709</v>
      </c>
      <c r="D534" s="932"/>
      <c r="E534" s="933"/>
      <c r="F534" s="932"/>
      <c r="G534" s="933"/>
      <c r="H534" s="934"/>
      <c r="I534" s="933"/>
      <c r="J534" s="933"/>
      <c r="K534" s="935"/>
      <c r="L534" s="918"/>
    </row>
    <row r="535" spans="1:12">
      <c r="A535" s="931" t="s">
        <v>4873</v>
      </c>
      <c r="B535" s="932" t="s">
        <v>4874</v>
      </c>
      <c r="C535" s="933" t="s">
        <v>710</v>
      </c>
      <c r="D535" s="932"/>
      <c r="E535" s="933"/>
      <c r="F535" s="932"/>
      <c r="G535" s="933"/>
      <c r="H535" s="934"/>
      <c r="I535" s="933"/>
      <c r="J535" s="933"/>
      <c r="K535" s="935"/>
      <c r="L535" s="918"/>
    </row>
    <row r="536" spans="1:12">
      <c r="A536" s="931" t="s">
        <v>4875</v>
      </c>
      <c r="B536" s="932" t="s">
        <v>4876</v>
      </c>
      <c r="C536" s="933" t="s">
        <v>711</v>
      </c>
      <c r="D536" s="932"/>
      <c r="E536" s="933"/>
      <c r="F536" s="932"/>
      <c r="G536" s="933"/>
      <c r="H536" s="934"/>
      <c r="I536" s="933"/>
      <c r="J536" s="933"/>
      <c r="K536" s="935"/>
      <c r="L536" s="918"/>
    </row>
    <row r="537" spans="1:12">
      <c r="A537" s="931" t="s">
        <v>5006</v>
      </c>
      <c r="B537" s="932" t="s">
        <v>5007</v>
      </c>
      <c r="C537" s="933" t="s">
        <v>712</v>
      </c>
      <c r="D537" s="932"/>
      <c r="E537" s="933"/>
      <c r="F537" s="932"/>
      <c r="G537" s="933"/>
      <c r="H537" s="934"/>
      <c r="I537" s="933"/>
      <c r="J537" s="933"/>
      <c r="K537" s="935"/>
      <c r="L537" s="918"/>
    </row>
    <row r="538" spans="1:12">
      <c r="A538" s="937" t="s">
        <v>5032</v>
      </c>
      <c r="B538" s="938" t="s">
        <v>378</v>
      </c>
      <c r="C538" s="909" t="s">
        <v>713</v>
      </c>
      <c r="D538" s="938" t="s">
        <v>1337</v>
      </c>
      <c r="E538" s="909" t="s">
        <v>713</v>
      </c>
      <c r="F538" s="932"/>
      <c r="G538" s="933"/>
      <c r="H538" s="934"/>
      <c r="I538" s="933"/>
      <c r="J538" s="933"/>
      <c r="K538" s="935"/>
      <c r="L538" s="918"/>
    </row>
    <row r="539" spans="1:12">
      <c r="A539" s="937" t="s">
        <v>379</v>
      </c>
      <c r="B539" s="938" t="s">
        <v>380</v>
      </c>
      <c r="C539" s="909" t="s">
        <v>5033</v>
      </c>
      <c r="D539" s="938" t="s">
        <v>1338</v>
      </c>
      <c r="E539" s="909" t="s">
        <v>1339</v>
      </c>
      <c r="F539" s="938" t="s">
        <v>290</v>
      </c>
      <c r="G539" s="909" t="s">
        <v>2225</v>
      </c>
      <c r="H539" s="950">
        <v>1128107</v>
      </c>
      <c r="I539" s="938" t="s">
        <v>4421</v>
      </c>
      <c r="J539" s="909" t="s">
        <v>2225</v>
      </c>
      <c r="K539" s="951">
        <v>1340678</v>
      </c>
      <c r="L539" s="918"/>
    </row>
    <row r="540" spans="1:12">
      <c r="A540" s="931" t="s">
        <v>4851</v>
      </c>
      <c r="B540" s="932" t="s">
        <v>4852</v>
      </c>
      <c r="C540" s="933" t="s">
        <v>5034</v>
      </c>
      <c r="D540" s="932"/>
      <c r="E540" s="933"/>
      <c r="F540" s="932"/>
      <c r="G540" s="933"/>
      <c r="H540" s="934"/>
      <c r="I540" s="933"/>
      <c r="J540" s="933" t="s">
        <v>5035</v>
      </c>
      <c r="K540" s="935"/>
      <c r="L540" s="918"/>
    </row>
    <row r="541" spans="1:12">
      <c r="A541" s="931" t="s">
        <v>4867</v>
      </c>
      <c r="B541" s="932" t="s">
        <v>4868</v>
      </c>
      <c r="C541" s="933" t="s">
        <v>5036</v>
      </c>
      <c r="D541" s="932"/>
      <c r="E541" s="933"/>
      <c r="F541" s="932"/>
      <c r="G541" s="933"/>
      <c r="H541" s="934"/>
      <c r="I541" s="933"/>
      <c r="J541" s="933"/>
      <c r="K541" s="935"/>
      <c r="L541" s="918"/>
    </row>
    <row r="542" spans="1:12">
      <c r="A542" s="937" t="s">
        <v>387</v>
      </c>
      <c r="B542" s="938" t="s">
        <v>388</v>
      </c>
      <c r="C542" s="909" t="s">
        <v>841</v>
      </c>
      <c r="D542" s="938" t="s">
        <v>1340</v>
      </c>
      <c r="E542" s="909" t="s">
        <v>1341</v>
      </c>
      <c r="F542" s="932"/>
      <c r="G542" s="933"/>
      <c r="H542" s="934"/>
      <c r="I542" s="933"/>
      <c r="J542" s="933"/>
      <c r="K542" s="935"/>
      <c r="L542" s="918"/>
    </row>
    <row r="543" spans="1:12">
      <c r="A543" s="931" t="s">
        <v>4851</v>
      </c>
      <c r="B543" s="932" t="s">
        <v>4852</v>
      </c>
      <c r="C543" s="933" t="s">
        <v>5037</v>
      </c>
      <c r="D543" s="932"/>
      <c r="E543" s="933"/>
      <c r="F543" s="932"/>
      <c r="G543" s="933"/>
      <c r="H543" s="934"/>
      <c r="I543" s="933"/>
      <c r="J543" s="933"/>
      <c r="K543" s="935"/>
      <c r="L543" s="918"/>
    </row>
    <row r="544" spans="1:12">
      <c r="A544" s="931" t="s">
        <v>4867</v>
      </c>
      <c r="B544" s="932" t="s">
        <v>4868</v>
      </c>
      <c r="C544" s="933" t="s">
        <v>842</v>
      </c>
      <c r="D544" s="932"/>
      <c r="E544" s="933"/>
      <c r="F544" s="932"/>
      <c r="G544" s="933"/>
      <c r="H544" s="934"/>
      <c r="I544" s="933"/>
      <c r="J544" s="933"/>
      <c r="K544" s="935"/>
      <c r="L544" s="918"/>
    </row>
    <row r="545" spans="1:12">
      <c r="A545" s="937" t="s">
        <v>391</v>
      </c>
      <c r="B545" s="938" t="s">
        <v>392</v>
      </c>
      <c r="C545" s="909" t="s">
        <v>843</v>
      </c>
      <c r="D545" s="938" t="s">
        <v>1342</v>
      </c>
      <c r="E545" s="909" t="s">
        <v>1343</v>
      </c>
      <c r="F545" s="938" t="s">
        <v>297</v>
      </c>
      <c r="G545" s="909" t="s">
        <v>1343</v>
      </c>
      <c r="H545" s="950">
        <v>212571</v>
      </c>
      <c r="I545" s="933"/>
      <c r="J545" s="933"/>
      <c r="K545" s="935"/>
      <c r="L545" s="918"/>
    </row>
    <row r="546" spans="1:12">
      <c r="A546" s="931" t="s">
        <v>4851</v>
      </c>
      <c r="B546" s="932" t="s">
        <v>4852</v>
      </c>
      <c r="C546" s="933" t="s">
        <v>844</v>
      </c>
      <c r="D546" s="932"/>
      <c r="E546" s="933"/>
      <c r="F546" s="932"/>
      <c r="G546" s="933"/>
      <c r="H546" s="934"/>
      <c r="I546" s="933"/>
      <c r="J546" s="933"/>
      <c r="K546" s="935"/>
      <c r="L546" s="918"/>
    </row>
    <row r="547" spans="1:12">
      <c r="A547" s="931" t="s">
        <v>4867</v>
      </c>
      <c r="B547" s="932" t="s">
        <v>4868</v>
      </c>
      <c r="C547" s="933" t="s">
        <v>845</v>
      </c>
      <c r="D547" s="932"/>
      <c r="E547" s="933"/>
      <c r="F547" s="932"/>
      <c r="G547" s="933"/>
      <c r="H547" s="934"/>
      <c r="I547" s="933"/>
      <c r="J547" s="933"/>
      <c r="K547" s="935"/>
      <c r="L547" s="918"/>
    </row>
    <row r="548" spans="1:12" ht="15" customHeight="1">
      <c r="A548" s="931" t="s">
        <v>4873</v>
      </c>
      <c r="B548" s="932" t="s">
        <v>4874</v>
      </c>
      <c r="C548" s="933" t="s">
        <v>846</v>
      </c>
      <c r="D548" s="932"/>
      <c r="E548" s="933"/>
      <c r="F548" s="932"/>
      <c r="G548" s="933"/>
      <c r="H548" s="934"/>
      <c r="I548" s="933"/>
      <c r="J548" s="933"/>
      <c r="K548" s="935"/>
      <c r="L548" s="918"/>
    </row>
    <row r="549" spans="1:12">
      <c r="A549" s="937" t="s">
        <v>406</v>
      </c>
      <c r="B549" s="938" t="s">
        <v>407</v>
      </c>
      <c r="C549" s="909" t="s">
        <v>714</v>
      </c>
      <c r="D549" s="938" t="s">
        <v>1345</v>
      </c>
      <c r="E549" s="909" t="s">
        <v>1346</v>
      </c>
      <c r="F549" s="938" t="s">
        <v>301</v>
      </c>
      <c r="G549" s="909" t="s">
        <v>1346</v>
      </c>
      <c r="H549" s="950">
        <v>212854</v>
      </c>
      <c r="I549" s="938" t="s">
        <v>4423</v>
      </c>
      <c r="J549" s="909" t="s">
        <v>5038</v>
      </c>
      <c r="K549" s="951">
        <v>212854</v>
      </c>
      <c r="L549" s="918"/>
    </row>
    <row r="550" spans="1:12">
      <c r="A550" s="931" t="s">
        <v>4851</v>
      </c>
      <c r="B550" s="932" t="s">
        <v>4852</v>
      </c>
      <c r="C550" s="933" t="s">
        <v>715</v>
      </c>
      <c r="D550" s="932"/>
      <c r="E550" s="933"/>
      <c r="F550" s="932"/>
      <c r="G550" s="933"/>
      <c r="H550" s="934"/>
      <c r="I550" s="933"/>
      <c r="J550" s="933" t="s">
        <v>5039</v>
      </c>
      <c r="K550" s="935"/>
      <c r="L550" s="918"/>
    </row>
    <row r="551" spans="1:12">
      <c r="A551" s="937" t="s">
        <v>411</v>
      </c>
      <c r="B551" s="938"/>
      <c r="C551" s="909" t="s">
        <v>1348</v>
      </c>
      <c r="D551" s="938" t="s">
        <v>1347</v>
      </c>
      <c r="E551" s="909" t="s">
        <v>1348</v>
      </c>
      <c r="F551" s="938" t="s">
        <v>305</v>
      </c>
      <c r="G551" s="909" t="s">
        <v>5040</v>
      </c>
      <c r="H551" s="950">
        <v>185721</v>
      </c>
      <c r="I551" s="938" t="s">
        <v>4425</v>
      </c>
      <c r="J551" s="909" t="s">
        <v>5041</v>
      </c>
      <c r="K551" s="951">
        <v>1997007</v>
      </c>
      <c r="L551" s="918"/>
    </row>
    <row r="552" spans="1:12">
      <c r="A552" s="931"/>
      <c r="B552" s="932" t="s">
        <v>414</v>
      </c>
      <c r="C552" s="933" t="s">
        <v>716</v>
      </c>
      <c r="D552" s="999"/>
      <c r="E552" s="999"/>
      <c r="F552" s="999"/>
      <c r="G552" s="999" t="s">
        <v>5042</v>
      </c>
      <c r="H552" s="999"/>
      <c r="I552" s="999"/>
      <c r="J552" s="933" t="s">
        <v>5039</v>
      </c>
      <c r="K552" s="1011"/>
      <c r="L552" s="918"/>
    </row>
    <row r="553" spans="1:12">
      <c r="A553" s="931"/>
      <c r="B553" s="932" t="s">
        <v>4850</v>
      </c>
      <c r="C553" s="933" t="s">
        <v>717</v>
      </c>
      <c r="D553" s="932"/>
      <c r="E553" s="933"/>
      <c r="F553" s="932"/>
      <c r="G553" s="933"/>
      <c r="H553" s="934"/>
      <c r="I553" s="933"/>
      <c r="J553" s="933"/>
      <c r="K553" s="935"/>
      <c r="L553" s="918"/>
    </row>
    <row r="554" spans="1:12">
      <c r="A554" s="939" t="s">
        <v>416</v>
      </c>
      <c r="B554" s="953"/>
      <c r="C554" s="941" t="s">
        <v>2916</v>
      </c>
      <c r="D554" s="940" t="s">
        <v>1349</v>
      </c>
      <c r="E554" s="954" t="s">
        <v>4639</v>
      </c>
      <c r="F554" s="962"/>
      <c r="G554" s="933"/>
      <c r="H554" s="934"/>
      <c r="I554" s="933"/>
      <c r="J554" s="933"/>
      <c r="K554" s="935"/>
      <c r="L554" s="918"/>
    </row>
    <row r="555" spans="1:12">
      <c r="A555" s="942"/>
      <c r="B555" s="943" t="s">
        <v>417</v>
      </c>
      <c r="C555" s="944" t="s">
        <v>5043</v>
      </c>
      <c r="D555" s="943"/>
      <c r="E555" s="957"/>
      <c r="F555" s="962"/>
      <c r="G555" s="933"/>
      <c r="H555" s="934"/>
      <c r="I555" s="933"/>
      <c r="J555" s="933"/>
      <c r="K555" s="935"/>
      <c r="L555" s="918"/>
    </row>
    <row r="556" spans="1:12">
      <c r="A556" s="942"/>
      <c r="B556" s="943" t="s">
        <v>4850</v>
      </c>
      <c r="C556" s="944" t="s">
        <v>5044</v>
      </c>
      <c r="D556" s="943"/>
      <c r="E556" s="957"/>
      <c r="F556" s="962"/>
      <c r="G556" s="933"/>
      <c r="H556" s="934"/>
      <c r="I556" s="933"/>
      <c r="J556" s="933"/>
      <c r="K556" s="935"/>
      <c r="L556" s="918"/>
    </row>
    <row r="557" spans="1:12">
      <c r="A557" s="945" t="s">
        <v>4851</v>
      </c>
      <c r="B557" s="946" t="s">
        <v>4852</v>
      </c>
      <c r="C557" s="944" t="s">
        <v>851</v>
      </c>
      <c r="D557" s="946"/>
      <c r="E557" s="960"/>
      <c r="F557" s="962"/>
      <c r="G557" s="933"/>
      <c r="H557" s="934"/>
      <c r="I557" s="933"/>
      <c r="J557" s="933"/>
      <c r="K557" s="935"/>
      <c r="L557" s="918"/>
    </row>
    <row r="558" spans="1:12">
      <c r="A558" s="931" t="s">
        <v>419</v>
      </c>
      <c r="B558" s="932"/>
      <c r="C558" s="909" t="s">
        <v>420</v>
      </c>
      <c r="D558" s="932" t="s">
        <v>1350</v>
      </c>
      <c r="E558" s="933" t="s">
        <v>1351</v>
      </c>
      <c r="F558" s="938" t="s">
        <v>324</v>
      </c>
      <c r="G558" s="909" t="s">
        <v>422</v>
      </c>
      <c r="H558" s="950">
        <v>159239</v>
      </c>
      <c r="I558" s="933"/>
      <c r="J558" s="933"/>
      <c r="K558" s="935"/>
      <c r="L558" s="918"/>
    </row>
    <row r="559" spans="1:12">
      <c r="A559" s="931"/>
      <c r="B559" s="932" t="s">
        <v>423</v>
      </c>
      <c r="C559" s="933" t="s">
        <v>852</v>
      </c>
      <c r="D559" s="932"/>
      <c r="E559" s="933"/>
      <c r="F559" s="932"/>
      <c r="G559" s="933"/>
      <c r="H559" s="934"/>
      <c r="I559" s="933"/>
      <c r="J559" s="933"/>
      <c r="K559" s="935"/>
      <c r="L559" s="918"/>
    </row>
    <row r="560" spans="1:12">
      <c r="A560" s="931"/>
      <c r="B560" s="932" t="s">
        <v>4850</v>
      </c>
      <c r="C560" s="933" t="s">
        <v>718</v>
      </c>
      <c r="D560" s="932"/>
      <c r="E560" s="933"/>
      <c r="F560" s="932"/>
      <c r="G560" s="933"/>
      <c r="H560" s="934"/>
      <c r="I560" s="933"/>
      <c r="J560" s="933"/>
      <c r="K560" s="935"/>
      <c r="L560" s="918"/>
    </row>
    <row r="561" spans="1:12">
      <c r="A561" s="931"/>
      <c r="B561" s="932" t="s">
        <v>4895</v>
      </c>
      <c r="C561" s="933" t="s">
        <v>719</v>
      </c>
      <c r="D561" s="932"/>
      <c r="E561" s="933"/>
      <c r="F561" s="932"/>
      <c r="G561" s="933"/>
      <c r="H561" s="934"/>
      <c r="I561" s="933"/>
      <c r="J561" s="933"/>
      <c r="K561" s="935"/>
      <c r="L561" s="918"/>
    </row>
    <row r="562" spans="1:12">
      <c r="A562" s="931"/>
      <c r="B562" s="932" t="s">
        <v>4896</v>
      </c>
      <c r="C562" s="933" t="s">
        <v>720</v>
      </c>
      <c r="D562" s="932"/>
      <c r="E562" s="933"/>
      <c r="F562" s="932"/>
      <c r="G562" s="933"/>
      <c r="H562" s="934"/>
      <c r="I562" s="933"/>
      <c r="J562" s="933"/>
      <c r="K562" s="935"/>
      <c r="L562" s="918"/>
    </row>
    <row r="563" spans="1:12">
      <c r="A563" s="931"/>
      <c r="B563" s="932" t="s">
        <v>4897</v>
      </c>
      <c r="C563" s="933" t="s">
        <v>721</v>
      </c>
      <c r="D563" s="932"/>
      <c r="E563" s="933"/>
      <c r="F563" s="932"/>
      <c r="G563" s="933"/>
      <c r="H563" s="934"/>
      <c r="I563" s="933"/>
      <c r="J563" s="933"/>
      <c r="K563" s="935"/>
      <c r="L563" s="918"/>
    </row>
    <row r="564" spans="1:12">
      <c r="A564" s="937" t="s">
        <v>4648</v>
      </c>
      <c r="B564" s="938" t="s">
        <v>4649</v>
      </c>
      <c r="C564" s="909" t="s">
        <v>722</v>
      </c>
      <c r="D564" s="938" t="s">
        <v>1352</v>
      </c>
      <c r="E564" s="909" t="s">
        <v>722</v>
      </c>
      <c r="F564" s="932"/>
      <c r="G564" s="933"/>
      <c r="H564" s="934"/>
      <c r="I564" s="933"/>
      <c r="J564" s="933"/>
      <c r="K564" s="935"/>
      <c r="L564" s="918"/>
    </row>
    <row r="565" spans="1:12">
      <c r="A565" s="937" t="s">
        <v>424</v>
      </c>
      <c r="B565" s="938" t="s">
        <v>425</v>
      </c>
      <c r="C565" s="909" t="s">
        <v>723</v>
      </c>
      <c r="D565" s="938" t="s">
        <v>1353</v>
      </c>
      <c r="E565" s="909" t="s">
        <v>723</v>
      </c>
      <c r="F565" s="938" t="s">
        <v>336</v>
      </c>
      <c r="G565" s="909" t="s">
        <v>427</v>
      </c>
      <c r="H565" s="950">
        <v>903802</v>
      </c>
      <c r="I565" s="933"/>
      <c r="J565" s="933"/>
      <c r="K565" s="935"/>
      <c r="L565" s="918"/>
    </row>
    <row r="566" spans="1:12">
      <c r="A566" s="937" t="s">
        <v>4650</v>
      </c>
      <c r="B566" s="938" t="s">
        <v>4651</v>
      </c>
      <c r="C566" s="909" t="s">
        <v>724</v>
      </c>
      <c r="D566" s="938" t="s">
        <v>4652</v>
      </c>
      <c r="E566" s="909" t="s">
        <v>724</v>
      </c>
      <c r="F566" s="932"/>
      <c r="G566" s="933"/>
      <c r="H566" s="934"/>
      <c r="I566" s="933"/>
      <c r="J566" s="933"/>
      <c r="K566" s="935"/>
      <c r="L566" s="918"/>
    </row>
    <row r="567" spans="1:12">
      <c r="A567" s="937" t="s">
        <v>428</v>
      </c>
      <c r="B567" s="938" t="s">
        <v>429</v>
      </c>
      <c r="C567" s="909" t="s">
        <v>725</v>
      </c>
      <c r="D567" s="938" t="s">
        <v>1354</v>
      </c>
      <c r="E567" s="909" t="s">
        <v>726</v>
      </c>
      <c r="F567" s="938" t="s">
        <v>343</v>
      </c>
      <c r="G567" s="909" t="s">
        <v>5045</v>
      </c>
      <c r="H567" s="950">
        <v>748245</v>
      </c>
      <c r="I567" s="933"/>
      <c r="J567" s="933"/>
      <c r="K567" s="935"/>
      <c r="L567" s="918"/>
    </row>
    <row r="568" spans="1:12">
      <c r="A568" s="931" t="s">
        <v>4851</v>
      </c>
      <c r="B568" s="932" t="s">
        <v>4852</v>
      </c>
      <c r="C568" s="933" t="s">
        <v>727</v>
      </c>
      <c r="D568" s="932"/>
      <c r="E568" s="933"/>
      <c r="F568" s="932"/>
      <c r="G568" s="933" t="s">
        <v>5046</v>
      </c>
      <c r="H568" s="934"/>
      <c r="I568" s="933"/>
      <c r="J568" s="933"/>
      <c r="K568" s="935"/>
      <c r="L568" s="918"/>
    </row>
    <row r="569" spans="1:12">
      <c r="A569" s="931" t="s">
        <v>4867</v>
      </c>
      <c r="B569" s="932" t="s">
        <v>4868</v>
      </c>
      <c r="C569" s="933" t="s">
        <v>728</v>
      </c>
      <c r="D569" s="932"/>
      <c r="E569" s="933"/>
      <c r="F569" s="932"/>
      <c r="G569" s="933"/>
      <c r="H569" s="934"/>
      <c r="I569" s="933"/>
      <c r="J569" s="933"/>
      <c r="K569" s="935"/>
      <c r="L569" s="918"/>
    </row>
    <row r="570" spans="1:12">
      <c r="A570" s="931" t="s">
        <v>4873</v>
      </c>
      <c r="B570" s="932" t="s">
        <v>4874</v>
      </c>
      <c r="C570" s="933" t="s">
        <v>729</v>
      </c>
      <c r="D570" s="932"/>
      <c r="E570" s="933"/>
      <c r="F570" s="932"/>
      <c r="G570" s="933"/>
      <c r="H570" s="934"/>
      <c r="I570" s="933"/>
      <c r="J570" s="933"/>
      <c r="K570" s="935"/>
      <c r="L570" s="918"/>
    </row>
    <row r="571" spans="1:12">
      <c r="A571" s="931" t="s">
        <v>4862</v>
      </c>
      <c r="B571" s="932" t="s">
        <v>4886</v>
      </c>
      <c r="C571" s="933" t="s">
        <v>726</v>
      </c>
      <c r="D571" s="932"/>
      <c r="E571" s="933"/>
      <c r="F571" s="932"/>
      <c r="G571" s="933"/>
      <c r="H571" s="934"/>
      <c r="I571" s="933"/>
      <c r="J571" s="933"/>
      <c r="K571" s="935"/>
      <c r="L571" s="918"/>
    </row>
    <row r="572" spans="1:12">
      <c r="A572" s="937" t="s">
        <v>439</v>
      </c>
      <c r="B572" s="938" t="s">
        <v>440</v>
      </c>
      <c r="C572" s="909" t="s">
        <v>5047</v>
      </c>
      <c r="D572" s="938" t="s">
        <v>1355</v>
      </c>
      <c r="E572" s="909" t="s">
        <v>4013</v>
      </c>
      <c r="F572" s="938" t="s">
        <v>350</v>
      </c>
      <c r="G572" s="909" t="s">
        <v>4013</v>
      </c>
      <c r="H572" s="950">
        <v>586819</v>
      </c>
      <c r="I572" s="938" t="s">
        <v>4427</v>
      </c>
      <c r="J572" s="909" t="s">
        <v>4435</v>
      </c>
      <c r="K572" s="951">
        <v>2072770</v>
      </c>
      <c r="L572" s="918"/>
    </row>
    <row r="573" spans="1:12">
      <c r="A573" s="931" t="s">
        <v>4851</v>
      </c>
      <c r="B573" s="932" t="s">
        <v>4852</v>
      </c>
      <c r="C573" s="933" t="s">
        <v>730</v>
      </c>
      <c r="D573" s="932"/>
      <c r="E573" s="933"/>
      <c r="F573" s="932"/>
      <c r="G573" s="933"/>
      <c r="H573" s="934"/>
      <c r="I573" s="933"/>
      <c r="J573" s="933"/>
      <c r="K573" s="935"/>
      <c r="L573" s="918"/>
    </row>
    <row r="574" spans="1:12">
      <c r="A574" s="931" t="s">
        <v>4867</v>
      </c>
      <c r="B574" s="932" t="s">
        <v>4868</v>
      </c>
      <c r="C574" s="933" t="s">
        <v>4656</v>
      </c>
      <c r="D574" s="932"/>
      <c r="E574" s="933"/>
      <c r="F574" s="932"/>
      <c r="G574" s="933"/>
      <c r="H574" s="934"/>
      <c r="I574" s="933"/>
      <c r="J574" s="933"/>
      <c r="K574" s="935"/>
      <c r="L574" s="918"/>
    </row>
    <row r="575" spans="1:12">
      <c r="A575" s="931" t="s">
        <v>4873</v>
      </c>
      <c r="B575" s="932" t="s">
        <v>4874</v>
      </c>
      <c r="C575" s="933" t="s">
        <v>760</v>
      </c>
      <c r="D575" s="932"/>
      <c r="E575" s="933"/>
      <c r="F575" s="932"/>
      <c r="G575" s="933"/>
      <c r="H575" s="934"/>
      <c r="I575" s="933"/>
      <c r="J575" s="933"/>
      <c r="K575" s="935"/>
      <c r="L575" s="918"/>
    </row>
    <row r="576" spans="1:12">
      <c r="A576" s="931" t="s">
        <v>4875</v>
      </c>
      <c r="B576" s="932" t="s">
        <v>4876</v>
      </c>
      <c r="C576" s="933" t="s">
        <v>761</v>
      </c>
      <c r="D576" s="932"/>
      <c r="E576" s="933"/>
      <c r="F576" s="932"/>
      <c r="G576" s="933"/>
      <c r="H576" s="934"/>
      <c r="I576" s="933"/>
      <c r="J576" s="933"/>
      <c r="K576" s="935"/>
      <c r="L576" s="918"/>
    </row>
    <row r="577" spans="1:12">
      <c r="A577" s="931" t="s">
        <v>5006</v>
      </c>
      <c r="B577" s="932" t="s">
        <v>5007</v>
      </c>
      <c r="C577" s="933" t="s">
        <v>5048</v>
      </c>
      <c r="D577" s="932"/>
      <c r="E577" s="933"/>
      <c r="F577" s="932"/>
      <c r="G577" s="933"/>
      <c r="H577" s="934"/>
      <c r="I577" s="933"/>
      <c r="J577" s="933"/>
      <c r="K577" s="935"/>
      <c r="L577" s="918"/>
    </row>
    <row r="578" spans="1:12">
      <c r="A578" s="931" t="s">
        <v>5049</v>
      </c>
      <c r="B578" s="932" t="s">
        <v>5050</v>
      </c>
      <c r="C578" s="933" t="s">
        <v>4661</v>
      </c>
      <c r="D578" s="932"/>
      <c r="E578" s="933"/>
      <c r="F578" s="932"/>
      <c r="G578" s="933"/>
      <c r="H578" s="934"/>
      <c r="I578" s="933"/>
      <c r="J578" s="933"/>
      <c r="K578" s="935"/>
      <c r="L578" s="918"/>
    </row>
    <row r="579" spans="1:12">
      <c r="A579" s="931" t="s">
        <v>4862</v>
      </c>
      <c r="B579" s="932" t="s">
        <v>4886</v>
      </c>
      <c r="C579" s="933" t="s">
        <v>732</v>
      </c>
      <c r="D579" s="932"/>
      <c r="E579" s="933"/>
      <c r="F579" s="932"/>
      <c r="G579" s="933"/>
      <c r="H579" s="934"/>
      <c r="I579" s="933"/>
      <c r="J579" s="933"/>
      <c r="K579" s="935"/>
      <c r="L579" s="918"/>
    </row>
    <row r="580" spans="1:12">
      <c r="A580" s="937" t="s">
        <v>452</v>
      </c>
      <c r="B580" s="938" t="s">
        <v>453</v>
      </c>
      <c r="C580" s="909" t="s">
        <v>733</v>
      </c>
      <c r="D580" s="938" t="s">
        <v>1356</v>
      </c>
      <c r="E580" s="909" t="s">
        <v>1357</v>
      </c>
      <c r="F580" s="938" t="s">
        <v>365</v>
      </c>
      <c r="G580" s="909" t="s">
        <v>1357</v>
      </c>
      <c r="H580" s="950">
        <v>885993</v>
      </c>
      <c r="I580" s="933"/>
      <c r="J580" s="933"/>
      <c r="K580" s="935"/>
      <c r="L580" s="918"/>
    </row>
    <row r="581" spans="1:12">
      <c r="A581" s="931" t="s">
        <v>4851</v>
      </c>
      <c r="B581" s="932" t="s">
        <v>4852</v>
      </c>
      <c r="C581" s="933" t="s">
        <v>734</v>
      </c>
      <c r="D581" s="932"/>
      <c r="E581" s="933"/>
      <c r="F581" s="932"/>
      <c r="G581" s="933"/>
      <c r="H581" s="934"/>
      <c r="I581" s="933"/>
      <c r="J581" s="933"/>
      <c r="K581" s="935"/>
      <c r="L581" s="918"/>
    </row>
    <row r="582" spans="1:12">
      <c r="A582" s="931" t="s">
        <v>4867</v>
      </c>
      <c r="B582" s="932" t="s">
        <v>4868</v>
      </c>
      <c r="C582" s="933" t="s">
        <v>735</v>
      </c>
      <c r="D582" s="932"/>
      <c r="E582" s="933"/>
      <c r="F582" s="932"/>
      <c r="G582" s="933"/>
      <c r="H582" s="934"/>
      <c r="I582" s="933"/>
      <c r="J582" s="933"/>
      <c r="K582" s="935"/>
      <c r="L582" s="918"/>
    </row>
    <row r="583" spans="1:12">
      <c r="A583" s="937" t="s">
        <v>459</v>
      </c>
      <c r="B583" s="938" t="s">
        <v>460</v>
      </c>
      <c r="C583" s="909" t="s">
        <v>4662</v>
      </c>
      <c r="D583" s="938" t="s">
        <v>1358</v>
      </c>
      <c r="E583" s="909" t="s">
        <v>4662</v>
      </c>
      <c r="F583" s="938" t="s">
        <v>381</v>
      </c>
      <c r="G583" s="909" t="s">
        <v>4662</v>
      </c>
      <c r="H583" s="950">
        <v>204370</v>
      </c>
      <c r="I583" s="933"/>
      <c r="J583" s="933"/>
      <c r="K583" s="935"/>
      <c r="L583" s="918"/>
    </row>
    <row r="584" spans="1:12">
      <c r="A584" s="937" t="s">
        <v>462</v>
      </c>
      <c r="B584" s="938" t="s">
        <v>463</v>
      </c>
      <c r="C584" s="909" t="s">
        <v>4663</v>
      </c>
      <c r="D584" s="938" t="s">
        <v>1359</v>
      </c>
      <c r="E584" s="909" t="s">
        <v>736</v>
      </c>
      <c r="F584" s="938" t="s">
        <v>393</v>
      </c>
      <c r="G584" s="909" t="s">
        <v>5051</v>
      </c>
      <c r="H584" s="950">
        <v>395588</v>
      </c>
      <c r="I584" s="933"/>
      <c r="J584" s="933"/>
      <c r="K584" s="935"/>
      <c r="L584" s="918"/>
    </row>
    <row r="585" spans="1:12">
      <c r="A585" s="931" t="s">
        <v>4851</v>
      </c>
      <c r="B585" s="932" t="s">
        <v>4852</v>
      </c>
      <c r="C585" s="933" t="s">
        <v>737</v>
      </c>
      <c r="D585" s="932"/>
      <c r="E585" s="933"/>
      <c r="F585" s="932"/>
      <c r="G585" s="933" t="s">
        <v>5046</v>
      </c>
      <c r="H585" s="934" t="s">
        <v>4892</v>
      </c>
      <c r="I585" s="933"/>
      <c r="J585" s="933"/>
      <c r="K585" s="935"/>
      <c r="L585" s="918"/>
    </row>
    <row r="586" spans="1:12">
      <c r="A586" s="931" t="s">
        <v>4867</v>
      </c>
      <c r="B586" s="932" t="s">
        <v>4868</v>
      </c>
      <c r="C586" s="933" t="s">
        <v>738</v>
      </c>
      <c r="D586" s="932"/>
      <c r="E586" s="933"/>
      <c r="F586" s="932"/>
      <c r="G586" s="933"/>
      <c r="H586" s="934"/>
      <c r="I586" s="933"/>
      <c r="J586" s="933"/>
      <c r="K586" s="935"/>
      <c r="L586" s="918"/>
    </row>
    <row r="587" spans="1:12">
      <c r="A587" s="931" t="s">
        <v>4873</v>
      </c>
      <c r="B587" s="932" t="s">
        <v>4874</v>
      </c>
      <c r="C587" s="933" t="s">
        <v>739</v>
      </c>
      <c r="D587" s="932"/>
      <c r="E587" s="933"/>
      <c r="F587" s="932"/>
      <c r="G587" s="933"/>
      <c r="H587" s="934"/>
      <c r="I587" s="933"/>
      <c r="J587" s="933"/>
      <c r="K587" s="935"/>
      <c r="L587" s="918"/>
    </row>
    <row r="588" spans="1:12">
      <c r="A588" s="931" t="s">
        <v>4875</v>
      </c>
      <c r="B588" s="932" t="s">
        <v>4876</v>
      </c>
      <c r="C588" s="933" t="s">
        <v>740</v>
      </c>
      <c r="D588" s="932"/>
      <c r="E588" s="933"/>
      <c r="F588" s="932"/>
      <c r="G588" s="933"/>
      <c r="H588" s="934"/>
      <c r="I588" s="933"/>
      <c r="J588" s="933"/>
      <c r="K588" s="935"/>
      <c r="L588" s="918"/>
    </row>
    <row r="589" spans="1:12">
      <c r="A589" s="931" t="s">
        <v>5006</v>
      </c>
      <c r="B589" s="932" t="s">
        <v>5007</v>
      </c>
      <c r="C589" s="933" t="s">
        <v>5052</v>
      </c>
      <c r="D589" s="932"/>
      <c r="E589" s="933"/>
      <c r="F589" s="932"/>
      <c r="G589" s="933"/>
      <c r="H589" s="934"/>
      <c r="I589" s="933"/>
      <c r="J589" s="933"/>
      <c r="K589" s="935"/>
      <c r="L589" s="918"/>
    </row>
    <row r="590" spans="1:12">
      <c r="A590" s="931" t="s">
        <v>5049</v>
      </c>
      <c r="B590" s="932" t="s">
        <v>5050</v>
      </c>
      <c r="C590" s="933" t="s">
        <v>742</v>
      </c>
      <c r="D590" s="932"/>
      <c r="E590" s="933"/>
      <c r="F590" s="932"/>
      <c r="G590" s="933"/>
      <c r="H590" s="934"/>
      <c r="I590" s="933"/>
      <c r="J590" s="933"/>
      <c r="K590" s="935"/>
      <c r="L590" s="918"/>
    </row>
    <row r="591" spans="1:12" ht="13.5" thickBot="1">
      <c r="A591" s="977" t="s">
        <v>5053</v>
      </c>
      <c r="B591" s="978" t="s">
        <v>5054</v>
      </c>
      <c r="C591" s="979" t="s">
        <v>4673</v>
      </c>
      <c r="D591" s="978"/>
      <c r="E591" s="979"/>
      <c r="F591" s="978"/>
      <c r="G591" s="979"/>
      <c r="H591" s="980"/>
      <c r="I591" s="979"/>
      <c r="J591" s="979"/>
      <c r="K591" s="981"/>
      <c r="L591" s="918"/>
    </row>
    <row r="592" spans="1:12">
      <c r="A592" s="931" t="s">
        <v>4862</v>
      </c>
      <c r="B592" s="932" t="s">
        <v>4886</v>
      </c>
      <c r="C592" s="933" t="s">
        <v>736</v>
      </c>
      <c r="D592" s="932"/>
      <c r="E592" s="933"/>
      <c r="F592" s="932"/>
      <c r="G592" s="933"/>
      <c r="H592" s="934"/>
      <c r="I592" s="933"/>
      <c r="J592" s="933"/>
      <c r="K592" s="935" t="s">
        <v>4892</v>
      </c>
      <c r="L592" s="918"/>
    </row>
    <row r="593" spans="1:256">
      <c r="A593" s="937" t="s">
        <v>473</v>
      </c>
      <c r="B593" s="938" t="s">
        <v>474</v>
      </c>
      <c r="C593" s="909" t="s">
        <v>743</v>
      </c>
      <c r="D593" s="938" t="s">
        <v>1360</v>
      </c>
      <c r="E593" s="909" t="s">
        <v>743</v>
      </c>
      <c r="F593" s="938" t="s">
        <v>403</v>
      </c>
      <c r="G593" s="909" t="s">
        <v>743</v>
      </c>
      <c r="H593" s="950">
        <v>62172</v>
      </c>
      <c r="I593" s="938" t="s">
        <v>4428</v>
      </c>
      <c r="J593" s="909" t="s">
        <v>743</v>
      </c>
      <c r="K593" s="951">
        <v>62172</v>
      </c>
      <c r="L593" s="918"/>
    </row>
    <row r="594" spans="1:256">
      <c r="A594" s="937" t="s">
        <v>477</v>
      </c>
      <c r="B594" s="938" t="s">
        <v>478</v>
      </c>
      <c r="C594" s="909" t="s">
        <v>744</v>
      </c>
      <c r="D594" s="938" t="s">
        <v>1361</v>
      </c>
      <c r="E594" s="909" t="s">
        <v>744</v>
      </c>
      <c r="F594" s="938" t="s">
        <v>408</v>
      </c>
      <c r="G594" s="909" t="s">
        <v>744</v>
      </c>
      <c r="H594" s="950">
        <v>203060</v>
      </c>
      <c r="I594" s="938" t="s">
        <v>4430</v>
      </c>
      <c r="J594" s="909" t="s">
        <v>744</v>
      </c>
      <c r="K594" s="951">
        <v>203060</v>
      </c>
      <c r="L594" s="918"/>
    </row>
    <row r="595" spans="1:256" ht="13.5" thickBot="1">
      <c r="A595" s="1012" t="s">
        <v>481</v>
      </c>
      <c r="B595" s="1013" t="s">
        <v>482</v>
      </c>
      <c r="C595" s="1014" t="s">
        <v>1363</v>
      </c>
      <c r="D595" s="1013" t="s">
        <v>483</v>
      </c>
      <c r="E595" s="1014" t="s">
        <v>1363</v>
      </c>
      <c r="F595" s="1013" t="s">
        <v>412</v>
      </c>
      <c r="G595" s="1014" t="s">
        <v>1363</v>
      </c>
      <c r="H595" s="1015">
        <f>SUM(H6:H594)</f>
        <v>37954955</v>
      </c>
      <c r="I595" s="1013" t="s">
        <v>2247</v>
      </c>
      <c r="J595" s="1014" t="s">
        <v>1363</v>
      </c>
      <c r="K595" s="1016">
        <f>SUM(K6:K594)</f>
        <v>37954955</v>
      </c>
      <c r="L595" s="918"/>
    </row>
    <row r="596" spans="1:256" ht="21" customHeight="1">
      <c r="A596" s="1017"/>
      <c r="B596" s="1017" t="s">
        <v>5055</v>
      </c>
      <c r="C596" s="918"/>
      <c r="D596" s="1018"/>
      <c r="E596" s="918"/>
      <c r="F596" s="1018"/>
      <c r="G596" s="918"/>
      <c r="H596" s="1019"/>
      <c r="I596" s="918"/>
      <c r="J596" s="918"/>
      <c r="K596" s="1019"/>
    </row>
    <row r="597" spans="1:256">
      <c r="A597" s="1020"/>
      <c r="B597" s="1020" t="s">
        <v>5056</v>
      </c>
    </row>
    <row r="598" spans="1:256">
      <c r="A598" s="1020"/>
      <c r="B598" s="1020" t="s">
        <v>5057</v>
      </c>
    </row>
    <row r="599" spans="1:256">
      <c r="A599" s="1020"/>
      <c r="B599" s="1020" t="s">
        <v>5058</v>
      </c>
    </row>
    <row r="600" spans="1:256">
      <c r="A600" s="1020"/>
      <c r="B600" s="1020" t="s">
        <v>5059</v>
      </c>
    </row>
    <row r="601" spans="1:256">
      <c r="A601" s="1023"/>
      <c r="B601" s="910"/>
      <c r="C601" s="910" t="s">
        <v>2107</v>
      </c>
      <c r="D601" s="1024"/>
      <c r="E601" s="910"/>
      <c r="F601" s="1024"/>
      <c r="G601" s="910"/>
      <c r="H601" s="1025"/>
      <c r="I601" s="910"/>
      <c r="J601" s="910"/>
      <c r="K601" s="1025"/>
    </row>
    <row r="602" spans="1:256">
      <c r="A602" s="1023"/>
      <c r="B602" s="910"/>
      <c r="C602" s="910"/>
      <c r="D602" s="1024"/>
      <c r="E602" s="910"/>
      <c r="F602" s="1024"/>
      <c r="G602" s="910"/>
      <c r="H602" s="1025"/>
      <c r="I602" s="910"/>
      <c r="J602" s="910"/>
      <c r="K602" s="1025"/>
    </row>
    <row r="603" spans="1:256">
      <c r="A603" s="1023"/>
      <c r="B603" s="910"/>
      <c r="C603" s="910"/>
      <c r="D603" s="1024"/>
      <c r="E603" s="910"/>
      <c r="F603" s="1024"/>
      <c r="G603" s="910"/>
      <c r="H603" s="1025"/>
      <c r="I603" s="910"/>
      <c r="J603" s="910"/>
      <c r="K603" s="1025"/>
    </row>
    <row r="604" spans="1:256" ht="13.5" thickBot="1">
      <c r="A604" s="1020"/>
      <c r="I604" s="911" t="s">
        <v>4837</v>
      </c>
    </row>
    <row r="605" spans="1:256">
      <c r="A605" s="1026" t="s">
        <v>5060</v>
      </c>
      <c r="B605" s="1027"/>
      <c r="C605" s="1027"/>
      <c r="D605" s="1028"/>
      <c r="E605" s="1027"/>
      <c r="F605" s="1028"/>
      <c r="G605" s="1027"/>
      <c r="H605" s="1029"/>
      <c r="I605" s="1027"/>
      <c r="J605" s="1027"/>
      <c r="K605" s="1030"/>
      <c r="L605" s="944"/>
      <c r="M605" s="910"/>
      <c r="N605" s="910"/>
      <c r="O605" s="910"/>
      <c r="P605" s="910"/>
      <c r="Q605" s="910"/>
      <c r="R605" s="910"/>
      <c r="S605" s="910"/>
      <c r="T605" s="910"/>
      <c r="U605" s="910"/>
      <c r="V605" s="910"/>
      <c r="W605" s="910"/>
      <c r="X605" s="910"/>
      <c r="Y605" s="910"/>
      <c r="Z605" s="910"/>
      <c r="AA605" s="910"/>
      <c r="AB605" s="910"/>
      <c r="AC605" s="910"/>
      <c r="AD605" s="910"/>
      <c r="AE605" s="910"/>
      <c r="AF605" s="910"/>
      <c r="AG605" s="910"/>
      <c r="AH605" s="910"/>
      <c r="AI605" s="910"/>
      <c r="AJ605" s="910"/>
      <c r="AK605" s="910"/>
      <c r="AL605" s="910"/>
      <c r="AM605" s="910"/>
      <c r="AN605" s="910"/>
      <c r="AO605" s="910"/>
      <c r="AP605" s="910"/>
      <c r="AQ605" s="910"/>
      <c r="AR605" s="910"/>
      <c r="AS605" s="910"/>
      <c r="AT605" s="910"/>
      <c r="AU605" s="910"/>
      <c r="AV605" s="910"/>
      <c r="AW605" s="910"/>
      <c r="AX605" s="910"/>
      <c r="AY605" s="910"/>
      <c r="AZ605" s="910"/>
      <c r="BA605" s="910"/>
      <c r="BB605" s="910"/>
      <c r="BC605" s="910"/>
      <c r="BD605" s="910"/>
      <c r="BE605" s="910"/>
      <c r="BF605" s="910"/>
      <c r="BG605" s="910"/>
      <c r="BH605" s="910"/>
      <c r="BI605" s="910"/>
      <c r="BJ605" s="910"/>
      <c r="BK605" s="910"/>
      <c r="BL605" s="910"/>
      <c r="BM605" s="910"/>
      <c r="BN605" s="910"/>
      <c r="BO605" s="910"/>
      <c r="BP605" s="910"/>
      <c r="BQ605" s="910"/>
      <c r="BR605" s="910"/>
      <c r="BS605" s="910"/>
      <c r="BT605" s="910"/>
      <c r="BU605" s="910"/>
      <c r="BV605" s="910"/>
      <c r="BW605" s="910"/>
      <c r="BX605" s="910"/>
      <c r="BY605" s="910"/>
      <c r="BZ605" s="910"/>
      <c r="CA605" s="910"/>
      <c r="CB605" s="910"/>
      <c r="CC605" s="910"/>
      <c r="CD605" s="910"/>
      <c r="CE605" s="910"/>
      <c r="CF605" s="910"/>
      <c r="CG605" s="910"/>
      <c r="CH605" s="910"/>
      <c r="CI605" s="910"/>
      <c r="CJ605" s="910"/>
      <c r="CK605" s="910"/>
      <c r="CL605" s="910"/>
      <c r="CM605" s="910"/>
      <c r="CN605" s="910"/>
      <c r="CO605" s="910"/>
      <c r="CP605" s="910"/>
      <c r="CQ605" s="910"/>
      <c r="CR605" s="910"/>
      <c r="CS605" s="910"/>
      <c r="CT605" s="910"/>
      <c r="CU605" s="910"/>
      <c r="CV605" s="910"/>
      <c r="CW605" s="910"/>
      <c r="CX605" s="910"/>
      <c r="CY605" s="910"/>
      <c r="CZ605" s="910"/>
      <c r="DA605" s="910"/>
      <c r="DB605" s="910"/>
      <c r="DC605" s="910"/>
      <c r="DD605" s="910"/>
      <c r="DE605" s="910"/>
      <c r="DF605" s="910"/>
      <c r="DG605" s="910"/>
      <c r="DH605" s="910"/>
      <c r="DI605" s="910"/>
      <c r="DJ605" s="910"/>
      <c r="DK605" s="910"/>
      <c r="DL605" s="910"/>
      <c r="DM605" s="910"/>
      <c r="DN605" s="910"/>
      <c r="DO605" s="910"/>
      <c r="DP605" s="910"/>
      <c r="DQ605" s="910"/>
      <c r="DR605" s="910"/>
      <c r="DS605" s="910"/>
      <c r="DT605" s="910"/>
      <c r="DU605" s="910"/>
      <c r="DV605" s="910"/>
      <c r="DW605" s="910"/>
      <c r="DX605" s="910"/>
      <c r="DY605" s="910"/>
      <c r="DZ605" s="910"/>
      <c r="EA605" s="910"/>
      <c r="EB605" s="910"/>
      <c r="EC605" s="910"/>
      <c r="ED605" s="910"/>
      <c r="EE605" s="910"/>
      <c r="EF605" s="910"/>
      <c r="EG605" s="910"/>
      <c r="EH605" s="910"/>
      <c r="EI605" s="910"/>
      <c r="EJ605" s="910"/>
      <c r="EK605" s="910"/>
      <c r="EL605" s="910"/>
      <c r="EM605" s="910"/>
      <c r="EN605" s="910"/>
      <c r="EO605" s="910"/>
      <c r="EP605" s="910"/>
      <c r="EQ605" s="910"/>
      <c r="ER605" s="910"/>
      <c r="ES605" s="910"/>
      <c r="ET605" s="910"/>
      <c r="EU605" s="910"/>
      <c r="EV605" s="910"/>
      <c r="EW605" s="910"/>
      <c r="EX605" s="910"/>
      <c r="EY605" s="910"/>
      <c r="EZ605" s="910"/>
      <c r="FA605" s="910"/>
      <c r="FB605" s="910"/>
      <c r="FC605" s="910"/>
      <c r="FD605" s="910"/>
      <c r="FE605" s="910"/>
      <c r="FF605" s="910"/>
      <c r="FG605" s="910"/>
      <c r="FH605" s="910"/>
      <c r="FI605" s="910"/>
      <c r="FJ605" s="910"/>
      <c r="FK605" s="910"/>
      <c r="FL605" s="910"/>
      <c r="FM605" s="910"/>
      <c r="FN605" s="910"/>
      <c r="FO605" s="910"/>
      <c r="FP605" s="910"/>
      <c r="FQ605" s="910"/>
      <c r="FR605" s="910"/>
      <c r="FS605" s="910"/>
      <c r="FT605" s="910"/>
      <c r="FU605" s="910"/>
      <c r="FV605" s="910"/>
      <c r="FW605" s="910"/>
      <c r="FX605" s="910"/>
      <c r="FY605" s="910"/>
      <c r="FZ605" s="910"/>
      <c r="GA605" s="910"/>
      <c r="GB605" s="910"/>
      <c r="GC605" s="910"/>
      <c r="GD605" s="910"/>
      <c r="GE605" s="910"/>
      <c r="GF605" s="910"/>
      <c r="GG605" s="910"/>
      <c r="GH605" s="910"/>
      <c r="GI605" s="910"/>
      <c r="GJ605" s="910"/>
      <c r="GK605" s="910"/>
      <c r="GL605" s="910"/>
      <c r="GM605" s="910"/>
      <c r="GN605" s="910"/>
      <c r="GO605" s="910"/>
      <c r="GP605" s="910"/>
      <c r="GQ605" s="910"/>
      <c r="GR605" s="910"/>
      <c r="GS605" s="910"/>
      <c r="GT605" s="910"/>
      <c r="GU605" s="910"/>
      <c r="GV605" s="910"/>
      <c r="GW605" s="910"/>
      <c r="GX605" s="910"/>
      <c r="GY605" s="910"/>
      <c r="GZ605" s="910"/>
      <c r="HA605" s="910"/>
      <c r="HB605" s="910"/>
      <c r="HC605" s="910"/>
      <c r="HD605" s="910"/>
      <c r="HE605" s="910"/>
      <c r="HF605" s="910"/>
      <c r="HG605" s="910"/>
      <c r="HH605" s="910"/>
      <c r="HI605" s="910"/>
      <c r="HJ605" s="910"/>
      <c r="HK605" s="910"/>
      <c r="HL605" s="910"/>
      <c r="HM605" s="910"/>
      <c r="HN605" s="910"/>
      <c r="HO605" s="910"/>
      <c r="HP605" s="910"/>
      <c r="HQ605" s="910"/>
      <c r="HR605" s="910"/>
      <c r="HS605" s="910"/>
      <c r="HT605" s="910"/>
      <c r="HU605" s="910"/>
      <c r="HV605" s="910"/>
      <c r="HW605" s="910"/>
      <c r="HX605" s="910"/>
      <c r="HY605" s="910"/>
      <c r="HZ605" s="910"/>
      <c r="IA605" s="910"/>
      <c r="IB605" s="910"/>
      <c r="IC605" s="910"/>
      <c r="ID605" s="910"/>
      <c r="IE605" s="910"/>
      <c r="IF605" s="910"/>
      <c r="IG605" s="910"/>
      <c r="IH605" s="910"/>
      <c r="II605" s="910"/>
      <c r="IJ605" s="910"/>
      <c r="IK605" s="910"/>
      <c r="IL605" s="910"/>
      <c r="IM605" s="910"/>
      <c r="IN605" s="910"/>
      <c r="IO605" s="910"/>
      <c r="IP605" s="910"/>
      <c r="IQ605" s="910"/>
      <c r="IR605" s="910"/>
      <c r="IS605" s="910"/>
      <c r="IT605" s="910"/>
      <c r="IU605" s="910"/>
      <c r="IV605" s="910"/>
    </row>
    <row r="606" spans="1:256">
      <c r="A606" s="937" t="s">
        <v>484</v>
      </c>
      <c r="B606" s="909"/>
      <c r="C606" s="909" t="s">
        <v>486</v>
      </c>
      <c r="D606" s="938">
        <v>9110</v>
      </c>
      <c r="E606" s="909" t="s">
        <v>486</v>
      </c>
      <c r="F606" s="938">
        <v>96</v>
      </c>
      <c r="G606" s="909" t="s">
        <v>486</v>
      </c>
      <c r="H606" s="950">
        <v>783540</v>
      </c>
      <c r="I606" s="938">
        <v>36</v>
      </c>
      <c r="J606" s="909" t="s">
        <v>5061</v>
      </c>
      <c r="K606" s="951">
        <f>H606</f>
        <v>783540</v>
      </c>
      <c r="L606" s="944"/>
      <c r="M606" s="910"/>
      <c r="N606" s="910"/>
      <c r="O606" s="910"/>
      <c r="P606" s="910"/>
      <c r="Q606" s="910"/>
      <c r="R606" s="910"/>
      <c r="S606" s="910"/>
      <c r="T606" s="910"/>
      <c r="U606" s="910"/>
      <c r="V606" s="910"/>
      <c r="W606" s="910"/>
      <c r="X606" s="910"/>
      <c r="Y606" s="910"/>
      <c r="Z606" s="910"/>
      <c r="AA606" s="910"/>
      <c r="AB606" s="910"/>
      <c r="AC606" s="910"/>
      <c r="AD606" s="910"/>
      <c r="AE606" s="910"/>
      <c r="AF606" s="910"/>
      <c r="AG606" s="910"/>
      <c r="AH606" s="910"/>
      <c r="AI606" s="910"/>
      <c r="AJ606" s="910"/>
      <c r="AK606" s="910"/>
      <c r="AL606" s="910"/>
      <c r="AM606" s="910"/>
      <c r="AN606" s="910"/>
      <c r="AO606" s="910"/>
      <c r="AP606" s="910"/>
      <c r="AQ606" s="910"/>
      <c r="AR606" s="910"/>
      <c r="AS606" s="910"/>
      <c r="AT606" s="910"/>
      <c r="AU606" s="910"/>
      <c r="AV606" s="910"/>
      <c r="AW606" s="910"/>
      <c r="AX606" s="910"/>
      <c r="AY606" s="910"/>
      <c r="AZ606" s="910"/>
      <c r="BA606" s="910"/>
      <c r="BB606" s="910"/>
      <c r="BC606" s="910"/>
      <c r="BD606" s="910"/>
      <c r="BE606" s="910"/>
      <c r="BF606" s="910"/>
      <c r="BG606" s="910"/>
      <c r="BH606" s="910"/>
      <c r="BI606" s="910"/>
      <c r="BJ606" s="910"/>
      <c r="BK606" s="910"/>
      <c r="BL606" s="910"/>
      <c r="BM606" s="910"/>
      <c r="BN606" s="910"/>
      <c r="BO606" s="910"/>
      <c r="BP606" s="910"/>
      <c r="BQ606" s="910"/>
      <c r="BR606" s="910"/>
      <c r="BS606" s="910"/>
      <c r="BT606" s="910"/>
      <c r="BU606" s="910"/>
      <c r="BV606" s="910"/>
      <c r="BW606" s="910"/>
      <c r="BX606" s="910"/>
      <c r="BY606" s="910"/>
      <c r="BZ606" s="910"/>
      <c r="CA606" s="910"/>
      <c r="CB606" s="910"/>
      <c r="CC606" s="910"/>
      <c r="CD606" s="910"/>
      <c r="CE606" s="910"/>
      <c r="CF606" s="910"/>
      <c r="CG606" s="910"/>
      <c r="CH606" s="910"/>
      <c r="CI606" s="910"/>
      <c r="CJ606" s="910"/>
      <c r="CK606" s="910"/>
      <c r="CL606" s="910"/>
      <c r="CM606" s="910"/>
      <c r="CN606" s="910"/>
      <c r="CO606" s="910"/>
      <c r="CP606" s="910"/>
      <c r="CQ606" s="910"/>
      <c r="CR606" s="910"/>
      <c r="CS606" s="910"/>
      <c r="CT606" s="910"/>
      <c r="CU606" s="910"/>
      <c r="CV606" s="910"/>
      <c r="CW606" s="910"/>
      <c r="CX606" s="910"/>
      <c r="CY606" s="910"/>
      <c r="CZ606" s="910"/>
      <c r="DA606" s="910"/>
      <c r="DB606" s="910"/>
      <c r="DC606" s="910"/>
      <c r="DD606" s="910"/>
      <c r="DE606" s="910"/>
      <c r="DF606" s="910"/>
      <c r="DG606" s="910"/>
      <c r="DH606" s="910"/>
      <c r="DI606" s="910"/>
      <c r="DJ606" s="910"/>
      <c r="DK606" s="910"/>
      <c r="DL606" s="910"/>
      <c r="DM606" s="910"/>
      <c r="DN606" s="910"/>
      <c r="DO606" s="910"/>
      <c r="DP606" s="910"/>
      <c r="DQ606" s="910"/>
      <c r="DR606" s="910"/>
      <c r="DS606" s="910"/>
      <c r="DT606" s="910"/>
      <c r="DU606" s="910"/>
      <c r="DV606" s="910"/>
      <c r="DW606" s="910"/>
      <c r="DX606" s="910"/>
      <c r="DY606" s="910"/>
      <c r="DZ606" s="910"/>
      <c r="EA606" s="910"/>
      <c r="EB606" s="910"/>
      <c r="EC606" s="910"/>
      <c r="ED606" s="910"/>
      <c r="EE606" s="910"/>
      <c r="EF606" s="910"/>
      <c r="EG606" s="910"/>
      <c r="EH606" s="910"/>
      <c r="EI606" s="910"/>
      <c r="EJ606" s="910"/>
      <c r="EK606" s="910"/>
      <c r="EL606" s="910"/>
      <c r="EM606" s="910"/>
      <c r="EN606" s="910"/>
      <c r="EO606" s="910"/>
      <c r="EP606" s="910"/>
      <c r="EQ606" s="910"/>
      <c r="ER606" s="910"/>
      <c r="ES606" s="910"/>
      <c r="ET606" s="910"/>
      <c r="EU606" s="910"/>
      <c r="EV606" s="910"/>
      <c r="EW606" s="910"/>
      <c r="EX606" s="910"/>
      <c r="EY606" s="910"/>
      <c r="EZ606" s="910"/>
      <c r="FA606" s="910"/>
      <c r="FB606" s="910"/>
      <c r="FC606" s="910"/>
      <c r="FD606" s="910"/>
      <c r="FE606" s="910"/>
      <c r="FF606" s="910"/>
      <c r="FG606" s="910"/>
      <c r="FH606" s="910"/>
      <c r="FI606" s="910"/>
      <c r="FJ606" s="910"/>
      <c r="FK606" s="910"/>
      <c r="FL606" s="910"/>
      <c r="FM606" s="910"/>
      <c r="FN606" s="910"/>
      <c r="FO606" s="910"/>
      <c r="FP606" s="910"/>
      <c r="FQ606" s="910"/>
      <c r="FR606" s="910"/>
      <c r="FS606" s="910"/>
      <c r="FT606" s="910"/>
      <c r="FU606" s="910"/>
      <c r="FV606" s="910"/>
      <c r="FW606" s="910"/>
      <c r="FX606" s="910"/>
      <c r="FY606" s="910"/>
      <c r="FZ606" s="910"/>
      <c r="GA606" s="910"/>
      <c r="GB606" s="910"/>
      <c r="GC606" s="910"/>
      <c r="GD606" s="910"/>
      <c r="GE606" s="910"/>
      <c r="GF606" s="910"/>
      <c r="GG606" s="910"/>
      <c r="GH606" s="910"/>
      <c r="GI606" s="910"/>
      <c r="GJ606" s="910"/>
      <c r="GK606" s="910"/>
      <c r="GL606" s="910"/>
      <c r="GM606" s="910"/>
      <c r="GN606" s="910"/>
      <c r="GO606" s="910"/>
      <c r="GP606" s="910"/>
      <c r="GQ606" s="910"/>
      <c r="GR606" s="910"/>
      <c r="GS606" s="910"/>
      <c r="GT606" s="910"/>
      <c r="GU606" s="910"/>
      <c r="GV606" s="910"/>
      <c r="GW606" s="910"/>
      <c r="GX606" s="910"/>
      <c r="GY606" s="910"/>
      <c r="GZ606" s="910"/>
      <c r="HA606" s="910"/>
      <c r="HB606" s="910"/>
      <c r="HC606" s="910"/>
      <c r="HD606" s="910"/>
      <c r="HE606" s="910"/>
      <c r="HF606" s="910"/>
      <c r="HG606" s="910"/>
      <c r="HH606" s="910"/>
      <c r="HI606" s="910"/>
      <c r="HJ606" s="910"/>
      <c r="HK606" s="910"/>
      <c r="HL606" s="910"/>
      <c r="HM606" s="910"/>
      <c r="HN606" s="910"/>
      <c r="HO606" s="910"/>
      <c r="HP606" s="910"/>
      <c r="HQ606" s="910"/>
      <c r="HR606" s="910"/>
      <c r="HS606" s="910"/>
      <c r="HT606" s="910"/>
      <c r="HU606" s="910"/>
      <c r="HV606" s="910"/>
      <c r="HW606" s="910"/>
      <c r="HX606" s="910"/>
      <c r="HY606" s="910"/>
      <c r="HZ606" s="910"/>
      <c r="IA606" s="910"/>
      <c r="IB606" s="910"/>
      <c r="IC606" s="910"/>
      <c r="ID606" s="910"/>
      <c r="IE606" s="910"/>
      <c r="IF606" s="910"/>
      <c r="IG606" s="910"/>
      <c r="IH606" s="910"/>
      <c r="II606" s="910"/>
      <c r="IJ606" s="910"/>
      <c r="IK606" s="910"/>
      <c r="IL606" s="910"/>
      <c r="IM606" s="910"/>
      <c r="IN606" s="910"/>
      <c r="IO606" s="910"/>
      <c r="IP606" s="910"/>
      <c r="IQ606" s="910"/>
      <c r="IR606" s="910"/>
      <c r="IS606" s="910"/>
      <c r="IT606" s="910"/>
      <c r="IU606" s="910"/>
      <c r="IV606" s="910"/>
    </row>
    <row r="607" spans="1:256">
      <c r="A607" s="931"/>
      <c r="B607" s="933"/>
      <c r="C607" s="933"/>
      <c r="D607" s="932"/>
      <c r="E607" s="933"/>
      <c r="F607" s="932"/>
      <c r="G607" s="933"/>
      <c r="H607" s="934"/>
      <c r="I607" s="932"/>
      <c r="J607" s="933" t="s">
        <v>5062</v>
      </c>
      <c r="K607" s="935"/>
      <c r="L607" s="944"/>
      <c r="M607" s="910"/>
      <c r="N607" s="910"/>
      <c r="O607" s="910"/>
      <c r="P607" s="910"/>
      <c r="Q607" s="910"/>
      <c r="R607" s="910"/>
      <c r="S607" s="910"/>
      <c r="T607" s="910"/>
      <c r="U607" s="910"/>
      <c r="V607" s="910"/>
      <c r="W607" s="910"/>
      <c r="X607" s="910"/>
      <c r="Y607" s="910"/>
      <c r="Z607" s="910"/>
      <c r="AA607" s="910"/>
      <c r="AB607" s="910"/>
      <c r="AC607" s="910"/>
      <c r="AD607" s="910"/>
      <c r="AE607" s="910"/>
      <c r="AF607" s="910"/>
      <c r="AG607" s="910"/>
      <c r="AH607" s="910"/>
      <c r="AI607" s="910"/>
      <c r="AJ607" s="910"/>
      <c r="AK607" s="910"/>
      <c r="AL607" s="910"/>
      <c r="AM607" s="910"/>
      <c r="AN607" s="910"/>
      <c r="AO607" s="910"/>
      <c r="AP607" s="910"/>
      <c r="AQ607" s="910"/>
      <c r="AR607" s="910"/>
      <c r="AS607" s="910"/>
      <c r="AT607" s="910"/>
      <c r="AU607" s="910"/>
      <c r="AV607" s="910"/>
      <c r="AW607" s="910"/>
      <c r="AX607" s="910"/>
      <c r="AY607" s="910"/>
      <c r="AZ607" s="910"/>
      <c r="BA607" s="910"/>
      <c r="BB607" s="910"/>
      <c r="BC607" s="910"/>
      <c r="BD607" s="910"/>
      <c r="BE607" s="910"/>
      <c r="BF607" s="910"/>
      <c r="BG607" s="910"/>
      <c r="BH607" s="910"/>
      <c r="BI607" s="910"/>
      <c r="BJ607" s="910"/>
      <c r="BK607" s="910"/>
      <c r="BL607" s="910"/>
      <c r="BM607" s="910"/>
      <c r="BN607" s="910"/>
      <c r="BO607" s="910"/>
      <c r="BP607" s="910"/>
      <c r="BQ607" s="910"/>
      <c r="BR607" s="910"/>
      <c r="BS607" s="910"/>
      <c r="BT607" s="910"/>
      <c r="BU607" s="910"/>
      <c r="BV607" s="910"/>
      <c r="BW607" s="910"/>
      <c r="BX607" s="910"/>
      <c r="BY607" s="910"/>
      <c r="BZ607" s="910"/>
      <c r="CA607" s="910"/>
      <c r="CB607" s="910"/>
      <c r="CC607" s="910"/>
      <c r="CD607" s="910"/>
      <c r="CE607" s="910"/>
      <c r="CF607" s="910"/>
      <c r="CG607" s="910"/>
      <c r="CH607" s="910"/>
      <c r="CI607" s="910"/>
      <c r="CJ607" s="910"/>
      <c r="CK607" s="910"/>
      <c r="CL607" s="910"/>
      <c r="CM607" s="910"/>
      <c r="CN607" s="910"/>
      <c r="CO607" s="910"/>
      <c r="CP607" s="910"/>
      <c r="CQ607" s="910"/>
      <c r="CR607" s="910"/>
      <c r="CS607" s="910"/>
      <c r="CT607" s="910"/>
      <c r="CU607" s="910"/>
      <c r="CV607" s="910"/>
      <c r="CW607" s="910"/>
      <c r="CX607" s="910"/>
      <c r="CY607" s="910"/>
      <c r="CZ607" s="910"/>
      <c r="DA607" s="910"/>
      <c r="DB607" s="910"/>
      <c r="DC607" s="910"/>
      <c r="DD607" s="910"/>
      <c r="DE607" s="910"/>
      <c r="DF607" s="910"/>
      <c r="DG607" s="910"/>
      <c r="DH607" s="910"/>
      <c r="DI607" s="910"/>
      <c r="DJ607" s="910"/>
      <c r="DK607" s="910"/>
      <c r="DL607" s="910"/>
      <c r="DM607" s="910"/>
      <c r="DN607" s="910"/>
      <c r="DO607" s="910"/>
      <c r="DP607" s="910"/>
      <c r="DQ607" s="910"/>
      <c r="DR607" s="910"/>
      <c r="DS607" s="910"/>
      <c r="DT607" s="910"/>
      <c r="DU607" s="910"/>
      <c r="DV607" s="910"/>
      <c r="DW607" s="910"/>
      <c r="DX607" s="910"/>
      <c r="DY607" s="910"/>
      <c r="DZ607" s="910"/>
      <c r="EA607" s="910"/>
      <c r="EB607" s="910"/>
      <c r="EC607" s="910"/>
      <c r="ED607" s="910"/>
      <c r="EE607" s="910"/>
      <c r="EF607" s="910"/>
      <c r="EG607" s="910"/>
      <c r="EH607" s="910"/>
      <c r="EI607" s="910"/>
      <c r="EJ607" s="910"/>
      <c r="EK607" s="910"/>
      <c r="EL607" s="910"/>
      <c r="EM607" s="910"/>
      <c r="EN607" s="910"/>
      <c r="EO607" s="910"/>
      <c r="EP607" s="910"/>
      <c r="EQ607" s="910"/>
      <c r="ER607" s="910"/>
      <c r="ES607" s="910"/>
      <c r="ET607" s="910"/>
      <c r="EU607" s="910"/>
      <c r="EV607" s="910"/>
      <c r="EW607" s="910"/>
      <c r="EX607" s="910"/>
      <c r="EY607" s="910"/>
      <c r="EZ607" s="910"/>
      <c r="FA607" s="910"/>
      <c r="FB607" s="910"/>
      <c r="FC607" s="910"/>
      <c r="FD607" s="910"/>
      <c r="FE607" s="910"/>
      <c r="FF607" s="910"/>
      <c r="FG607" s="910"/>
      <c r="FH607" s="910"/>
      <c r="FI607" s="910"/>
      <c r="FJ607" s="910"/>
      <c r="FK607" s="910"/>
      <c r="FL607" s="910"/>
      <c r="FM607" s="910"/>
      <c r="FN607" s="910"/>
      <c r="FO607" s="910"/>
      <c r="FP607" s="910"/>
      <c r="FQ607" s="910"/>
      <c r="FR607" s="910"/>
      <c r="FS607" s="910"/>
      <c r="FT607" s="910"/>
      <c r="FU607" s="910"/>
      <c r="FV607" s="910"/>
      <c r="FW607" s="910"/>
      <c r="FX607" s="910"/>
      <c r="FY607" s="910"/>
      <c r="FZ607" s="910"/>
      <c r="GA607" s="910"/>
      <c r="GB607" s="910"/>
      <c r="GC607" s="910"/>
      <c r="GD607" s="910"/>
      <c r="GE607" s="910"/>
      <c r="GF607" s="910"/>
      <c r="GG607" s="910"/>
      <c r="GH607" s="910"/>
      <c r="GI607" s="910"/>
      <c r="GJ607" s="910"/>
      <c r="GK607" s="910"/>
      <c r="GL607" s="910"/>
      <c r="GM607" s="910"/>
      <c r="GN607" s="910"/>
      <c r="GO607" s="910"/>
      <c r="GP607" s="910"/>
      <c r="GQ607" s="910"/>
      <c r="GR607" s="910"/>
      <c r="GS607" s="910"/>
      <c r="GT607" s="910"/>
      <c r="GU607" s="910"/>
      <c r="GV607" s="910"/>
      <c r="GW607" s="910"/>
      <c r="GX607" s="910"/>
      <c r="GY607" s="910"/>
      <c r="GZ607" s="910"/>
      <c r="HA607" s="910"/>
      <c r="HB607" s="910"/>
      <c r="HC607" s="910"/>
      <c r="HD607" s="910"/>
      <c r="HE607" s="910"/>
      <c r="HF607" s="910"/>
      <c r="HG607" s="910"/>
      <c r="HH607" s="910"/>
      <c r="HI607" s="910"/>
      <c r="HJ607" s="910"/>
      <c r="HK607" s="910"/>
      <c r="HL607" s="910"/>
      <c r="HM607" s="910"/>
      <c r="HN607" s="910"/>
      <c r="HO607" s="910"/>
      <c r="HP607" s="910"/>
      <c r="HQ607" s="910"/>
      <c r="HR607" s="910"/>
      <c r="HS607" s="910"/>
      <c r="HT607" s="910"/>
      <c r="HU607" s="910"/>
      <c r="HV607" s="910"/>
      <c r="HW607" s="910"/>
      <c r="HX607" s="910"/>
      <c r="HY607" s="910"/>
      <c r="HZ607" s="910"/>
      <c r="IA607" s="910"/>
      <c r="IB607" s="910"/>
      <c r="IC607" s="910"/>
      <c r="ID607" s="910"/>
      <c r="IE607" s="910"/>
      <c r="IF607" s="910"/>
      <c r="IG607" s="910"/>
      <c r="IH607" s="910"/>
      <c r="II607" s="910"/>
      <c r="IJ607" s="910"/>
      <c r="IK607" s="910"/>
      <c r="IL607" s="910"/>
      <c r="IM607" s="910"/>
      <c r="IN607" s="910"/>
      <c r="IO607" s="910"/>
      <c r="IP607" s="910"/>
      <c r="IQ607" s="910"/>
      <c r="IR607" s="910"/>
      <c r="IS607" s="910"/>
      <c r="IT607" s="910"/>
      <c r="IU607" s="910"/>
      <c r="IV607" s="910"/>
    </row>
    <row r="608" spans="1:256">
      <c r="A608" s="937" t="s">
        <v>487</v>
      </c>
      <c r="B608" s="909"/>
      <c r="C608" s="909" t="s">
        <v>488</v>
      </c>
      <c r="D608" s="938">
        <v>9121</v>
      </c>
      <c r="E608" s="909" t="s">
        <v>488</v>
      </c>
      <c r="F608" s="938">
        <v>97</v>
      </c>
      <c r="G608" s="909" t="s">
        <v>489</v>
      </c>
      <c r="H608" s="950">
        <v>10984643</v>
      </c>
      <c r="I608" s="938">
        <v>37</v>
      </c>
      <c r="J608" s="909" t="s">
        <v>489</v>
      </c>
      <c r="K608" s="951">
        <f>H608</f>
        <v>10984643</v>
      </c>
      <c r="L608" s="944"/>
      <c r="M608" s="910"/>
      <c r="N608" s="910"/>
      <c r="O608" s="910"/>
      <c r="P608" s="910"/>
      <c r="Q608" s="910"/>
      <c r="R608" s="910"/>
      <c r="S608" s="910"/>
      <c r="T608" s="910"/>
      <c r="U608" s="910"/>
      <c r="V608" s="910"/>
      <c r="W608" s="910"/>
      <c r="X608" s="910"/>
      <c r="Y608" s="910"/>
      <c r="Z608" s="910"/>
      <c r="AA608" s="910"/>
      <c r="AB608" s="910"/>
      <c r="AC608" s="910"/>
      <c r="AD608" s="910"/>
      <c r="AE608" s="910"/>
      <c r="AF608" s="910"/>
      <c r="AG608" s="910"/>
      <c r="AH608" s="910"/>
      <c r="AI608" s="910"/>
      <c r="AJ608" s="910"/>
      <c r="AK608" s="910"/>
      <c r="AL608" s="910"/>
      <c r="AM608" s="910"/>
      <c r="AN608" s="910"/>
      <c r="AO608" s="910"/>
      <c r="AP608" s="910"/>
      <c r="AQ608" s="910"/>
      <c r="AR608" s="910"/>
      <c r="AS608" s="910"/>
      <c r="AT608" s="910"/>
      <c r="AU608" s="910"/>
      <c r="AV608" s="910"/>
      <c r="AW608" s="910"/>
      <c r="AX608" s="910"/>
      <c r="AY608" s="910"/>
      <c r="AZ608" s="910"/>
      <c r="BA608" s="910"/>
      <c r="BB608" s="910"/>
      <c r="BC608" s="910"/>
      <c r="BD608" s="910"/>
      <c r="BE608" s="910"/>
      <c r="BF608" s="910"/>
      <c r="BG608" s="910"/>
      <c r="BH608" s="910"/>
      <c r="BI608" s="910"/>
      <c r="BJ608" s="910"/>
      <c r="BK608" s="910"/>
      <c r="BL608" s="910"/>
      <c r="BM608" s="910"/>
      <c r="BN608" s="910"/>
      <c r="BO608" s="910"/>
      <c r="BP608" s="910"/>
      <c r="BQ608" s="910"/>
      <c r="BR608" s="910"/>
      <c r="BS608" s="910"/>
      <c r="BT608" s="910"/>
      <c r="BU608" s="910"/>
      <c r="BV608" s="910"/>
      <c r="BW608" s="910"/>
      <c r="BX608" s="910"/>
      <c r="BY608" s="910"/>
      <c r="BZ608" s="910"/>
      <c r="CA608" s="910"/>
      <c r="CB608" s="910"/>
      <c r="CC608" s="910"/>
      <c r="CD608" s="910"/>
      <c r="CE608" s="910"/>
      <c r="CF608" s="910"/>
      <c r="CG608" s="910"/>
      <c r="CH608" s="910"/>
      <c r="CI608" s="910"/>
      <c r="CJ608" s="910"/>
      <c r="CK608" s="910"/>
      <c r="CL608" s="910"/>
      <c r="CM608" s="910"/>
      <c r="CN608" s="910"/>
      <c r="CO608" s="910"/>
      <c r="CP608" s="910"/>
      <c r="CQ608" s="910"/>
      <c r="CR608" s="910"/>
      <c r="CS608" s="910"/>
      <c r="CT608" s="910"/>
      <c r="CU608" s="910"/>
      <c r="CV608" s="910"/>
      <c r="CW608" s="910"/>
      <c r="CX608" s="910"/>
      <c r="CY608" s="910"/>
      <c r="CZ608" s="910"/>
      <c r="DA608" s="910"/>
      <c r="DB608" s="910"/>
      <c r="DC608" s="910"/>
      <c r="DD608" s="910"/>
      <c r="DE608" s="910"/>
      <c r="DF608" s="910"/>
      <c r="DG608" s="910"/>
      <c r="DH608" s="910"/>
      <c r="DI608" s="910"/>
      <c r="DJ608" s="910"/>
      <c r="DK608" s="910"/>
      <c r="DL608" s="910"/>
      <c r="DM608" s="910"/>
      <c r="DN608" s="910"/>
      <c r="DO608" s="910"/>
      <c r="DP608" s="910"/>
      <c r="DQ608" s="910"/>
      <c r="DR608" s="910"/>
      <c r="DS608" s="910"/>
      <c r="DT608" s="910"/>
      <c r="DU608" s="910"/>
      <c r="DV608" s="910"/>
      <c r="DW608" s="910"/>
      <c r="DX608" s="910"/>
      <c r="DY608" s="910"/>
      <c r="DZ608" s="910"/>
      <c r="EA608" s="910"/>
      <c r="EB608" s="910"/>
      <c r="EC608" s="910"/>
      <c r="ED608" s="910"/>
      <c r="EE608" s="910"/>
      <c r="EF608" s="910"/>
      <c r="EG608" s="910"/>
      <c r="EH608" s="910"/>
      <c r="EI608" s="910"/>
      <c r="EJ608" s="910"/>
      <c r="EK608" s="910"/>
      <c r="EL608" s="910"/>
      <c r="EM608" s="910"/>
      <c r="EN608" s="910"/>
      <c r="EO608" s="910"/>
      <c r="EP608" s="910"/>
      <c r="EQ608" s="910"/>
      <c r="ER608" s="910"/>
      <c r="ES608" s="910"/>
      <c r="ET608" s="910"/>
      <c r="EU608" s="910"/>
      <c r="EV608" s="910"/>
      <c r="EW608" s="910"/>
      <c r="EX608" s="910"/>
      <c r="EY608" s="910"/>
      <c r="EZ608" s="910"/>
      <c r="FA608" s="910"/>
      <c r="FB608" s="910"/>
      <c r="FC608" s="910"/>
      <c r="FD608" s="910"/>
      <c r="FE608" s="910"/>
      <c r="FF608" s="910"/>
      <c r="FG608" s="910"/>
      <c r="FH608" s="910"/>
      <c r="FI608" s="910"/>
      <c r="FJ608" s="910"/>
      <c r="FK608" s="910"/>
      <c r="FL608" s="910"/>
      <c r="FM608" s="910"/>
      <c r="FN608" s="910"/>
      <c r="FO608" s="910"/>
      <c r="FP608" s="910"/>
      <c r="FQ608" s="910"/>
      <c r="FR608" s="910"/>
      <c r="FS608" s="910"/>
      <c r="FT608" s="910"/>
      <c r="FU608" s="910"/>
      <c r="FV608" s="910"/>
      <c r="FW608" s="910"/>
      <c r="FX608" s="910"/>
      <c r="FY608" s="910"/>
      <c r="FZ608" s="910"/>
      <c r="GA608" s="910"/>
      <c r="GB608" s="910"/>
      <c r="GC608" s="910"/>
      <c r="GD608" s="910"/>
      <c r="GE608" s="910"/>
      <c r="GF608" s="910"/>
      <c r="GG608" s="910"/>
      <c r="GH608" s="910"/>
      <c r="GI608" s="910"/>
      <c r="GJ608" s="910"/>
      <c r="GK608" s="910"/>
      <c r="GL608" s="910"/>
      <c r="GM608" s="910"/>
      <c r="GN608" s="910"/>
      <c r="GO608" s="910"/>
      <c r="GP608" s="910"/>
      <c r="GQ608" s="910"/>
      <c r="GR608" s="910"/>
      <c r="GS608" s="910"/>
      <c r="GT608" s="910"/>
      <c r="GU608" s="910"/>
      <c r="GV608" s="910"/>
      <c r="GW608" s="910"/>
      <c r="GX608" s="910"/>
      <c r="GY608" s="910"/>
      <c r="GZ608" s="910"/>
      <c r="HA608" s="910"/>
      <c r="HB608" s="910"/>
      <c r="HC608" s="910"/>
      <c r="HD608" s="910"/>
      <c r="HE608" s="910"/>
      <c r="HF608" s="910"/>
      <c r="HG608" s="910"/>
      <c r="HH608" s="910"/>
      <c r="HI608" s="910"/>
      <c r="HJ608" s="910"/>
      <c r="HK608" s="910"/>
      <c r="HL608" s="910"/>
      <c r="HM608" s="910"/>
      <c r="HN608" s="910"/>
      <c r="HO608" s="910"/>
      <c r="HP608" s="910"/>
      <c r="HQ608" s="910"/>
      <c r="HR608" s="910"/>
      <c r="HS608" s="910"/>
      <c r="HT608" s="910"/>
      <c r="HU608" s="910"/>
      <c r="HV608" s="910"/>
      <c r="HW608" s="910"/>
      <c r="HX608" s="910"/>
      <c r="HY608" s="910"/>
      <c r="HZ608" s="910"/>
      <c r="IA608" s="910"/>
      <c r="IB608" s="910"/>
      <c r="IC608" s="910"/>
      <c r="ID608" s="910"/>
      <c r="IE608" s="910"/>
      <c r="IF608" s="910"/>
      <c r="IG608" s="910"/>
      <c r="IH608" s="910"/>
      <c r="II608" s="910"/>
      <c r="IJ608" s="910"/>
      <c r="IK608" s="910"/>
      <c r="IL608" s="910"/>
      <c r="IM608" s="910"/>
      <c r="IN608" s="910"/>
      <c r="IO608" s="910"/>
      <c r="IP608" s="910"/>
      <c r="IQ608" s="910"/>
      <c r="IR608" s="910"/>
      <c r="IS608" s="910"/>
      <c r="IT608" s="910"/>
      <c r="IU608" s="910"/>
      <c r="IV608" s="910"/>
    </row>
    <row r="609" spans="1:256">
      <c r="A609" s="937" t="s">
        <v>490</v>
      </c>
      <c r="B609" s="909"/>
      <c r="C609" s="909" t="s">
        <v>491</v>
      </c>
      <c r="D609" s="938">
        <v>9122</v>
      </c>
      <c r="E609" s="909" t="s">
        <v>5063</v>
      </c>
      <c r="F609" s="932"/>
      <c r="G609" s="933"/>
      <c r="H609" s="934"/>
      <c r="I609" s="932"/>
      <c r="J609" s="933"/>
      <c r="K609" s="935"/>
      <c r="L609" s="944"/>
      <c r="M609" s="910"/>
      <c r="N609" s="910"/>
      <c r="O609" s="910"/>
      <c r="P609" s="910"/>
      <c r="Q609" s="910"/>
      <c r="R609" s="910"/>
      <c r="S609" s="910"/>
      <c r="T609" s="910"/>
      <c r="U609" s="910"/>
      <c r="V609" s="910"/>
      <c r="W609" s="910"/>
      <c r="X609" s="910"/>
      <c r="Y609" s="910"/>
      <c r="Z609" s="910"/>
      <c r="AA609" s="910"/>
      <c r="AB609" s="910"/>
      <c r="AC609" s="910"/>
      <c r="AD609" s="910"/>
      <c r="AE609" s="910"/>
      <c r="AF609" s="910"/>
      <c r="AG609" s="910"/>
      <c r="AH609" s="910"/>
      <c r="AI609" s="910"/>
      <c r="AJ609" s="910"/>
      <c r="AK609" s="910"/>
      <c r="AL609" s="910"/>
      <c r="AM609" s="910"/>
      <c r="AN609" s="910"/>
      <c r="AO609" s="910"/>
      <c r="AP609" s="910"/>
      <c r="AQ609" s="910"/>
      <c r="AR609" s="910"/>
      <c r="AS609" s="910"/>
      <c r="AT609" s="910"/>
      <c r="AU609" s="910"/>
      <c r="AV609" s="910"/>
      <c r="AW609" s="910"/>
      <c r="AX609" s="910"/>
      <c r="AY609" s="910"/>
      <c r="AZ609" s="910"/>
      <c r="BA609" s="910"/>
      <c r="BB609" s="910"/>
      <c r="BC609" s="910"/>
      <c r="BD609" s="910"/>
      <c r="BE609" s="910"/>
      <c r="BF609" s="910"/>
      <c r="BG609" s="910"/>
      <c r="BH609" s="910"/>
      <c r="BI609" s="910"/>
      <c r="BJ609" s="910"/>
      <c r="BK609" s="910"/>
      <c r="BL609" s="910"/>
      <c r="BM609" s="910"/>
      <c r="BN609" s="910"/>
      <c r="BO609" s="910"/>
      <c r="BP609" s="910"/>
      <c r="BQ609" s="910"/>
      <c r="BR609" s="910"/>
      <c r="BS609" s="910"/>
      <c r="BT609" s="910"/>
      <c r="BU609" s="910"/>
      <c r="BV609" s="910"/>
      <c r="BW609" s="910"/>
      <c r="BX609" s="910"/>
      <c r="BY609" s="910"/>
      <c r="BZ609" s="910"/>
      <c r="CA609" s="910"/>
      <c r="CB609" s="910"/>
      <c r="CC609" s="910"/>
      <c r="CD609" s="910"/>
      <c r="CE609" s="910"/>
      <c r="CF609" s="910"/>
      <c r="CG609" s="910"/>
      <c r="CH609" s="910"/>
      <c r="CI609" s="910"/>
      <c r="CJ609" s="910"/>
      <c r="CK609" s="910"/>
      <c r="CL609" s="910"/>
      <c r="CM609" s="910"/>
      <c r="CN609" s="910"/>
      <c r="CO609" s="910"/>
      <c r="CP609" s="910"/>
      <c r="CQ609" s="910"/>
      <c r="CR609" s="910"/>
      <c r="CS609" s="910"/>
      <c r="CT609" s="910"/>
      <c r="CU609" s="910"/>
      <c r="CV609" s="910"/>
      <c r="CW609" s="910"/>
      <c r="CX609" s="910"/>
      <c r="CY609" s="910"/>
      <c r="CZ609" s="910"/>
      <c r="DA609" s="910"/>
      <c r="DB609" s="910"/>
      <c r="DC609" s="910"/>
      <c r="DD609" s="910"/>
      <c r="DE609" s="910"/>
      <c r="DF609" s="910"/>
      <c r="DG609" s="910"/>
      <c r="DH609" s="910"/>
      <c r="DI609" s="910"/>
      <c r="DJ609" s="910"/>
      <c r="DK609" s="910"/>
      <c r="DL609" s="910"/>
      <c r="DM609" s="910"/>
      <c r="DN609" s="910"/>
      <c r="DO609" s="910"/>
      <c r="DP609" s="910"/>
      <c r="DQ609" s="910"/>
      <c r="DR609" s="910"/>
      <c r="DS609" s="910"/>
      <c r="DT609" s="910"/>
      <c r="DU609" s="910"/>
      <c r="DV609" s="910"/>
      <c r="DW609" s="910"/>
      <c r="DX609" s="910"/>
      <c r="DY609" s="910"/>
      <c r="DZ609" s="910"/>
      <c r="EA609" s="910"/>
      <c r="EB609" s="910"/>
      <c r="EC609" s="910"/>
      <c r="ED609" s="910"/>
      <c r="EE609" s="910"/>
      <c r="EF609" s="910"/>
      <c r="EG609" s="910"/>
      <c r="EH609" s="910"/>
      <c r="EI609" s="910"/>
      <c r="EJ609" s="910"/>
      <c r="EK609" s="910"/>
      <c r="EL609" s="910"/>
      <c r="EM609" s="910"/>
      <c r="EN609" s="910"/>
      <c r="EO609" s="910"/>
      <c r="EP609" s="910"/>
      <c r="EQ609" s="910"/>
      <c r="ER609" s="910"/>
      <c r="ES609" s="910"/>
      <c r="ET609" s="910"/>
      <c r="EU609" s="910"/>
      <c r="EV609" s="910"/>
      <c r="EW609" s="910"/>
      <c r="EX609" s="910"/>
      <c r="EY609" s="910"/>
      <c r="EZ609" s="910"/>
      <c r="FA609" s="910"/>
      <c r="FB609" s="910"/>
      <c r="FC609" s="910"/>
      <c r="FD609" s="910"/>
      <c r="FE609" s="910"/>
      <c r="FF609" s="910"/>
      <c r="FG609" s="910"/>
      <c r="FH609" s="910"/>
      <c r="FI609" s="910"/>
      <c r="FJ609" s="910"/>
      <c r="FK609" s="910"/>
      <c r="FL609" s="910"/>
      <c r="FM609" s="910"/>
      <c r="FN609" s="910"/>
      <c r="FO609" s="910"/>
      <c r="FP609" s="910"/>
      <c r="FQ609" s="910"/>
      <c r="FR609" s="910"/>
      <c r="FS609" s="910"/>
      <c r="FT609" s="910"/>
      <c r="FU609" s="910"/>
      <c r="FV609" s="910"/>
      <c r="FW609" s="910"/>
      <c r="FX609" s="910"/>
      <c r="FY609" s="910"/>
      <c r="FZ609" s="910"/>
      <c r="GA609" s="910"/>
      <c r="GB609" s="910"/>
      <c r="GC609" s="910"/>
      <c r="GD609" s="910"/>
      <c r="GE609" s="910"/>
      <c r="GF609" s="910"/>
      <c r="GG609" s="910"/>
      <c r="GH609" s="910"/>
      <c r="GI609" s="910"/>
      <c r="GJ609" s="910"/>
      <c r="GK609" s="910"/>
      <c r="GL609" s="910"/>
      <c r="GM609" s="910"/>
      <c r="GN609" s="910"/>
      <c r="GO609" s="910"/>
      <c r="GP609" s="910"/>
      <c r="GQ609" s="910"/>
      <c r="GR609" s="910"/>
      <c r="GS609" s="910"/>
      <c r="GT609" s="910"/>
      <c r="GU609" s="910"/>
      <c r="GV609" s="910"/>
      <c r="GW609" s="910"/>
      <c r="GX609" s="910"/>
      <c r="GY609" s="910"/>
      <c r="GZ609" s="910"/>
      <c r="HA609" s="910"/>
      <c r="HB609" s="910"/>
      <c r="HC609" s="910"/>
      <c r="HD609" s="910"/>
      <c r="HE609" s="910"/>
      <c r="HF609" s="910"/>
      <c r="HG609" s="910"/>
      <c r="HH609" s="910"/>
      <c r="HI609" s="910"/>
      <c r="HJ609" s="910"/>
      <c r="HK609" s="910"/>
      <c r="HL609" s="910"/>
      <c r="HM609" s="910"/>
      <c r="HN609" s="910"/>
      <c r="HO609" s="910"/>
      <c r="HP609" s="910"/>
      <c r="HQ609" s="910"/>
      <c r="HR609" s="910"/>
      <c r="HS609" s="910"/>
      <c r="HT609" s="910"/>
      <c r="HU609" s="910"/>
      <c r="HV609" s="910"/>
      <c r="HW609" s="910"/>
      <c r="HX609" s="910"/>
      <c r="HY609" s="910"/>
      <c r="HZ609" s="910"/>
      <c r="IA609" s="910"/>
      <c r="IB609" s="910"/>
      <c r="IC609" s="910"/>
      <c r="ID609" s="910"/>
      <c r="IE609" s="910"/>
      <c r="IF609" s="910"/>
      <c r="IG609" s="910"/>
      <c r="IH609" s="910"/>
      <c r="II609" s="910"/>
      <c r="IJ609" s="910"/>
      <c r="IK609" s="910"/>
      <c r="IL609" s="910"/>
      <c r="IM609" s="910"/>
      <c r="IN609" s="910"/>
      <c r="IO609" s="910"/>
      <c r="IP609" s="910"/>
      <c r="IQ609" s="910"/>
      <c r="IR609" s="910"/>
      <c r="IS609" s="910"/>
      <c r="IT609" s="910"/>
      <c r="IU609" s="910"/>
      <c r="IV609" s="910"/>
    </row>
    <row r="610" spans="1:256">
      <c r="A610" s="931"/>
      <c r="B610" s="933"/>
      <c r="C610" s="933"/>
      <c r="D610" s="932"/>
      <c r="E610" s="933" t="s">
        <v>5064</v>
      </c>
      <c r="F610" s="932"/>
      <c r="G610" s="933"/>
      <c r="H610" s="934"/>
      <c r="I610" s="932"/>
      <c r="J610" s="933"/>
      <c r="K610" s="935"/>
      <c r="L610" s="944"/>
      <c r="M610" s="910"/>
      <c r="N610" s="910"/>
      <c r="O610" s="910"/>
      <c r="P610" s="910"/>
      <c r="Q610" s="910"/>
      <c r="R610" s="910"/>
      <c r="S610" s="910"/>
      <c r="T610" s="910"/>
      <c r="U610" s="910"/>
      <c r="V610" s="910"/>
      <c r="W610" s="910"/>
      <c r="X610" s="910"/>
      <c r="Y610" s="910"/>
      <c r="Z610" s="910"/>
      <c r="AA610" s="910"/>
      <c r="AB610" s="910"/>
      <c r="AC610" s="910"/>
      <c r="AD610" s="910"/>
      <c r="AE610" s="910"/>
      <c r="AF610" s="910"/>
      <c r="AG610" s="910"/>
      <c r="AH610" s="910"/>
      <c r="AI610" s="910"/>
      <c r="AJ610" s="910"/>
      <c r="AK610" s="910"/>
      <c r="AL610" s="910"/>
      <c r="AM610" s="910"/>
      <c r="AN610" s="910"/>
      <c r="AO610" s="910"/>
      <c r="AP610" s="910"/>
      <c r="AQ610" s="910"/>
      <c r="AR610" s="910"/>
      <c r="AS610" s="910"/>
      <c r="AT610" s="910"/>
      <c r="AU610" s="910"/>
      <c r="AV610" s="910"/>
      <c r="AW610" s="910"/>
      <c r="AX610" s="910"/>
      <c r="AY610" s="910"/>
      <c r="AZ610" s="910"/>
      <c r="BA610" s="910"/>
      <c r="BB610" s="910"/>
      <c r="BC610" s="910"/>
      <c r="BD610" s="910"/>
      <c r="BE610" s="910"/>
      <c r="BF610" s="910"/>
      <c r="BG610" s="910"/>
      <c r="BH610" s="910"/>
      <c r="BI610" s="910"/>
      <c r="BJ610" s="910"/>
      <c r="BK610" s="910"/>
      <c r="BL610" s="910"/>
      <c r="BM610" s="910"/>
      <c r="BN610" s="910"/>
      <c r="BO610" s="910"/>
      <c r="BP610" s="910"/>
      <c r="BQ610" s="910"/>
      <c r="BR610" s="910"/>
      <c r="BS610" s="910"/>
      <c r="BT610" s="910"/>
      <c r="BU610" s="910"/>
      <c r="BV610" s="910"/>
      <c r="BW610" s="910"/>
      <c r="BX610" s="910"/>
      <c r="BY610" s="910"/>
      <c r="BZ610" s="910"/>
      <c r="CA610" s="910"/>
      <c r="CB610" s="910"/>
      <c r="CC610" s="910"/>
      <c r="CD610" s="910"/>
      <c r="CE610" s="910"/>
      <c r="CF610" s="910"/>
      <c r="CG610" s="910"/>
      <c r="CH610" s="910"/>
      <c r="CI610" s="910"/>
      <c r="CJ610" s="910"/>
      <c r="CK610" s="910"/>
      <c r="CL610" s="910"/>
      <c r="CM610" s="910"/>
      <c r="CN610" s="910"/>
      <c r="CO610" s="910"/>
      <c r="CP610" s="910"/>
      <c r="CQ610" s="910"/>
      <c r="CR610" s="910"/>
      <c r="CS610" s="910"/>
      <c r="CT610" s="910"/>
      <c r="CU610" s="910"/>
      <c r="CV610" s="910"/>
      <c r="CW610" s="910"/>
      <c r="CX610" s="910"/>
      <c r="CY610" s="910"/>
      <c r="CZ610" s="910"/>
      <c r="DA610" s="910"/>
      <c r="DB610" s="910"/>
      <c r="DC610" s="910"/>
      <c r="DD610" s="910"/>
      <c r="DE610" s="910"/>
      <c r="DF610" s="910"/>
      <c r="DG610" s="910"/>
      <c r="DH610" s="910"/>
      <c r="DI610" s="910"/>
      <c r="DJ610" s="910"/>
      <c r="DK610" s="910"/>
      <c r="DL610" s="910"/>
      <c r="DM610" s="910"/>
      <c r="DN610" s="910"/>
      <c r="DO610" s="910"/>
      <c r="DP610" s="910"/>
      <c r="DQ610" s="910"/>
      <c r="DR610" s="910"/>
      <c r="DS610" s="910"/>
      <c r="DT610" s="910"/>
      <c r="DU610" s="910"/>
      <c r="DV610" s="910"/>
      <c r="DW610" s="910"/>
      <c r="DX610" s="910"/>
      <c r="DY610" s="910"/>
      <c r="DZ610" s="910"/>
      <c r="EA610" s="910"/>
      <c r="EB610" s="910"/>
      <c r="EC610" s="910"/>
      <c r="ED610" s="910"/>
      <c r="EE610" s="910"/>
      <c r="EF610" s="910"/>
      <c r="EG610" s="910"/>
      <c r="EH610" s="910"/>
      <c r="EI610" s="910"/>
      <c r="EJ610" s="910"/>
      <c r="EK610" s="910"/>
      <c r="EL610" s="910"/>
      <c r="EM610" s="910"/>
      <c r="EN610" s="910"/>
      <c r="EO610" s="910"/>
      <c r="EP610" s="910"/>
      <c r="EQ610" s="910"/>
      <c r="ER610" s="910"/>
      <c r="ES610" s="910"/>
      <c r="ET610" s="910"/>
      <c r="EU610" s="910"/>
      <c r="EV610" s="910"/>
      <c r="EW610" s="910"/>
      <c r="EX610" s="910"/>
      <c r="EY610" s="910"/>
      <c r="EZ610" s="910"/>
      <c r="FA610" s="910"/>
      <c r="FB610" s="910"/>
      <c r="FC610" s="910"/>
      <c r="FD610" s="910"/>
      <c r="FE610" s="910"/>
      <c r="FF610" s="910"/>
      <c r="FG610" s="910"/>
      <c r="FH610" s="910"/>
      <c r="FI610" s="910"/>
      <c r="FJ610" s="910"/>
      <c r="FK610" s="910"/>
      <c r="FL610" s="910"/>
      <c r="FM610" s="910"/>
      <c r="FN610" s="910"/>
      <c r="FO610" s="910"/>
      <c r="FP610" s="910"/>
      <c r="FQ610" s="910"/>
      <c r="FR610" s="910"/>
      <c r="FS610" s="910"/>
      <c r="FT610" s="910"/>
      <c r="FU610" s="910"/>
      <c r="FV610" s="910"/>
      <c r="FW610" s="910"/>
      <c r="FX610" s="910"/>
      <c r="FY610" s="910"/>
      <c r="FZ610" s="910"/>
      <c r="GA610" s="910"/>
      <c r="GB610" s="910"/>
      <c r="GC610" s="910"/>
      <c r="GD610" s="910"/>
      <c r="GE610" s="910"/>
      <c r="GF610" s="910"/>
      <c r="GG610" s="910"/>
      <c r="GH610" s="910"/>
      <c r="GI610" s="910"/>
      <c r="GJ610" s="910"/>
      <c r="GK610" s="910"/>
      <c r="GL610" s="910"/>
      <c r="GM610" s="910"/>
      <c r="GN610" s="910"/>
      <c r="GO610" s="910"/>
      <c r="GP610" s="910"/>
      <c r="GQ610" s="910"/>
      <c r="GR610" s="910"/>
      <c r="GS610" s="910"/>
      <c r="GT610" s="910"/>
      <c r="GU610" s="910"/>
      <c r="GV610" s="910"/>
      <c r="GW610" s="910"/>
      <c r="GX610" s="910"/>
      <c r="GY610" s="910"/>
      <c r="GZ610" s="910"/>
      <c r="HA610" s="910"/>
      <c r="HB610" s="910"/>
      <c r="HC610" s="910"/>
      <c r="HD610" s="910"/>
      <c r="HE610" s="910"/>
      <c r="HF610" s="910"/>
      <c r="HG610" s="910"/>
      <c r="HH610" s="910"/>
      <c r="HI610" s="910"/>
      <c r="HJ610" s="910"/>
      <c r="HK610" s="910"/>
      <c r="HL610" s="910"/>
      <c r="HM610" s="910"/>
      <c r="HN610" s="910"/>
      <c r="HO610" s="910"/>
      <c r="HP610" s="910"/>
      <c r="HQ610" s="910"/>
      <c r="HR610" s="910"/>
      <c r="HS610" s="910"/>
      <c r="HT610" s="910"/>
      <c r="HU610" s="910"/>
      <c r="HV610" s="910"/>
      <c r="HW610" s="910"/>
      <c r="HX610" s="910"/>
      <c r="HY610" s="910"/>
      <c r="HZ610" s="910"/>
      <c r="IA610" s="910"/>
      <c r="IB610" s="910"/>
      <c r="IC610" s="910"/>
      <c r="ID610" s="910"/>
      <c r="IE610" s="910"/>
      <c r="IF610" s="910"/>
      <c r="IG610" s="910"/>
      <c r="IH610" s="910"/>
      <c r="II610" s="910"/>
      <c r="IJ610" s="910"/>
      <c r="IK610" s="910"/>
      <c r="IL610" s="910"/>
      <c r="IM610" s="910"/>
      <c r="IN610" s="910"/>
      <c r="IO610" s="910"/>
      <c r="IP610" s="910"/>
      <c r="IQ610" s="910"/>
      <c r="IR610" s="910"/>
      <c r="IS610" s="910"/>
      <c r="IT610" s="910"/>
      <c r="IU610" s="910"/>
      <c r="IV610" s="910"/>
    </row>
    <row r="611" spans="1:256">
      <c r="A611" s="939" t="s">
        <v>5065</v>
      </c>
      <c r="B611" s="954"/>
      <c r="C611" s="954" t="s">
        <v>5066</v>
      </c>
      <c r="D611" s="940">
        <v>9130</v>
      </c>
      <c r="E611" s="954" t="s">
        <v>494</v>
      </c>
      <c r="F611" s="940">
        <v>98</v>
      </c>
      <c r="G611" s="954" t="s">
        <v>494</v>
      </c>
      <c r="H611" s="955">
        <v>3338073</v>
      </c>
      <c r="I611" s="940">
        <v>38</v>
      </c>
      <c r="J611" s="954" t="s">
        <v>5067</v>
      </c>
      <c r="K611" s="956">
        <f>H611</f>
        <v>3338073</v>
      </c>
      <c r="L611" s="944"/>
      <c r="M611" s="910"/>
      <c r="N611" s="910"/>
      <c r="O611" s="910"/>
      <c r="P611" s="910"/>
      <c r="Q611" s="910"/>
      <c r="R611" s="910"/>
      <c r="S611" s="910"/>
      <c r="T611" s="910"/>
      <c r="U611" s="910"/>
      <c r="V611" s="910"/>
      <c r="W611" s="910"/>
      <c r="X611" s="910"/>
      <c r="Y611" s="910"/>
      <c r="Z611" s="910"/>
      <c r="AA611" s="910"/>
      <c r="AB611" s="910"/>
      <c r="AC611" s="910"/>
      <c r="AD611" s="910"/>
      <c r="AE611" s="910"/>
      <c r="AF611" s="910"/>
      <c r="AG611" s="910"/>
      <c r="AH611" s="910"/>
      <c r="AI611" s="910"/>
      <c r="AJ611" s="910"/>
      <c r="AK611" s="910"/>
      <c r="AL611" s="910"/>
      <c r="AM611" s="910"/>
      <c r="AN611" s="910"/>
      <c r="AO611" s="910"/>
      <c r="AP611" s="910"/>
      <c r="AQ611" s="910"/>
      <c r="AR611" s="910"/>
      <c r="AS611" s="910"/>
      <c r="AT611" s="910"/>
      <c r="AU611" s="910"/>
      <c r="AV611" s="910"/>
      <c r="AW611" s="910"/>
      <c r="AX611" s="910"/>
      <c r="AY611" s="910"/>
      <c r="AZ611" s="910"/>
      <c r="BA611" s="910"/>
      <c r="BB611" s="910"/>
      <c r="BC611" s="910"/>
      <c r="BD611" s="910"/>
      <c r="BE611" s="910"/>
      <c r="BF611" s="910"/>
      <c r="BG611" s="910"/>
      <c r="BH611" s="910"/>
      <c r="BI611" s="910"/>
      <c r="BJ611" s="910"/>
      <c r="BK611" s="910"/>
      <c r="BL611" s="910"/>
      <c r="BM611" s="910"/>
      <c r="BN611" s="910"/>
      <c r="BO611" s="910"/>
      <c r="BP611" s="910"/>
      <c r="BQ611" s="910"/>
      <c r="BR611" s="910"/>
      <c r="BS611" s="910"/>
      <c r="BT611" s="910"/>
      <c r="BU611" s="910"/>
      <c r="BV611" s="910"/>
      <c r="BW611" s="910"/>
      <c r="BX611" s="910"/>
      <c r="BY611" s="910"/>
      <c r="BZ611" s="910"/>
      <c r="CA611" s="910"/>
      <c r="CB611" s="910"/>
      <c r="CC611" s="910"/>
      <c r="CD611" s="910"/>
      <c r="CE611" s="910"/>
      <c r="CF611" s="910"/>
      <c r="CG611" s="910"/>
      <c r="CH611" s="910"/>
      <c r="CI611" s="910"/>
      <c r="CJ611" s="910"/>
      <c r="CK611" s="910"/>
      <c r="CL611" s="910"/>
      <c r="CM611" s="910"/>
      <c r="CN611" s="910"/>
      <c r="CO611" s="910"/>
      <c r="CP611" s="910"/>
      <c r="CQ611" s="910"/>
      <c r="CR611" s="910"/>
      <c r="CS611" s="910"/>
      <c r="CT611" s="910"/>
      <c r="CU611" s="910"/>
      <c r="CV611" s="910"/>
      <c r="CW611" s="910"/>
      <c r="CX611" s="910"/>
      <c r="CY611" s="910"/>
      <c r="CZ611" s="910"/>
      <c r="DA611" s="910"/>
      <c r="DB611" s="910"/>
      <c r="DC611" s="910"/>
      <c r="DD611" s="910"/>
      <c r="DE611" s="910"/>
      <c r="DF611" s="910"/>
      <c r="DG611" s="910"/>
      <c r="DH611" s="910"/>
      <c r="DI611" s="910"/>
      <c r="DJ611" s="910"/>
      <c r="DK611" s="910"/>
      <c r="DL611" s="910"/>
      <c r="DM611" s="910"/>
      <c r="DN611" s="910"/>
      <c r="DO611" s="910"/>
      <c r="DP611" s="910"/>
      <c r="DQ611" s="910"/>
      <c r="DR611" s="910"/>
      <c r="DS611" s="910"/>
      <c r="DT611" s="910"/>
      <c r="DU611" s="910"/>
      <c r="DV611" s="910"/>
      <c r="DW611" s="910"/>
      <c r="DX611" s="910"/>
      <c r="DY611" s="910"/>
      <c r="DZ611" s="910"/>
      <c r="EA611" s="910"/>
      <c r="EB611" s="910"/>
      <c r="EC611" s="910"/>
      <c r="ED611" s="910"/>
      <c r="EE611" s="910"/>
      <c r="EF611" s="910"/>
      <c r="EG611" s="910"/>
      <c r="EH611" s="910"/>
      <c r="EI611" s="910"/>
      <c r="EJ611" s="910"/>
      <c r="EK611" s="910"/>
      <c r="EL611" s="910"/>
      <c r="EM611" s="910"/>
      <c r="EN611" s="910"/>
      <c r="EO611" s="910"/>
      <c r="EP611" s="910"/>
      <c r="EQ611" s="910"/>
      <c r="ER611" s="910"/>
      <c r="ES611" s="910"/>
      <c r="ET611" s="910"/>
      <c r="EU611" s="910"/>
      <c r="EV611" s="910"/>
      <c r="EW611" s="910"/>
      <c r="EX611" s="910"/>
      <c r="EY611" s="910"/>
      <c r="EZ611" s="910"/>
      <c r="FA611" s="910"/>
      <c r="FB611" s="910"/>
      <c r="FC611" s="910"/>
      <c r="FD611" s="910"/>
      <c r="FE611" s="910"/>
      <c r="FF611" s="910"/>
      <c r="FG611" s="910"/>
      <c r="FH611" s="910"/>
      <c r="FI611" s="910"/>
      <c r="FJ611" s="910"/>
      <c r="FK611" s="910"/>
      <c r="FL611" s="910"/>
      <c r="FM611" s="910"/>
      <c r="FN611" s="910"/>
      <c r="FO611" s="910"/>
      <c r="FP611" s="910"/>
      <c r="FQ611" s="910"/>
      <c r="FR611" s="910"/>
      <c r="FS611" s="910"/>
      <c r="FT611" s="910"/>
      <c r="FU611" s="910"/>
      <c r="FV611" s="910"/>
      <c r="FW611" s="910"/>
      <c r="FX611" s="910"/>
      <c r="FY611" s="910"/>
      <c r="FZ611" s="910"/>
      <c r="GA611" s="910"/>
      <c r="GB611" s="910"/>
      <c r="GC611" s="910"/>
      <c r="GD611" s="910"/>
      <c r="GE611" s="910"/>
      <c r="GF611" s="910"/>
      <c r="GG611" s="910"/>
      <c r="GH611" s="910"/>
      <c r="GI611" s="910"/>
      <c r="GJ611" s="910"/>
      <c r="GK611" s="910"/>
      <c r="GL611" s="910"/>
      <c r="GM611" s="910"/>
      <c r="GN611" s="910"/>
      <c r="GO611" s="910"/>
      <c r="GP611" s="910"/>
      <c r="GQ611" s="910"/>
      <c r="GR611" s="910"/>
      <c r="GS611" s="910"/>
      <c r="GT611" s="910"/>
      <c r="GU611" s="910"/>
      <c r="GV611" s="910"/>
      <c r="GW611" s="910"/>
      <c r="GX611" s="910"/>
      <c r="GY611" s="910"/>
      <c r="GZ611" s="910"/>
      <c r="HA611" s="910"/>
      <c r="HB611" s="910"/>
      <c r="HC611" s="910"/>
      <c r="HD611" s="910"/>
      <c r="HE611" s="910"/>
      <c r="HF611" s="910"/>
      <c r="HG611" s="910"/>
      <c r="HH611" s="910"/>
      <c r="HI611" s="910"/>
      <c r="HJ611" s="910"/>
      <c r="HK611" s="910"/>
      <c r="HL611" s="910"/>
      <c r="HM611" s="910"/>
      <c r="HN611" s="910"/>
      <c r="HO611" s="910"/>
      <c r="HP611" s="910"/>
      <c r="HQ611" s="910"/>
      <c r="HR611" s="910"/>
      <c r="HS611" s="910"/>
      <c r="HT611" s="910"/>
      <c r="HU611" s="910"/>
      <c r="HV611" s="910"/>
      <c r="HW611" s="910"/>
      <c r="HX611" s="910"/>
      <c r="HY611" s="910"/>
      <c r="HZ611" s="910"/>
      <c r="IA611" s="910"/>
      <c r="IB611" s="910"/>
      <c r="IC611" s="910"/>
      <c r="ID611" s="910"/>
      <c r="IE611" s="910"/>
      <c r="IF611" s="910"/>
      <c r="IG611" s="910"/>
      <c r="IH611" s="910"/>
      <c r="II611" s="910"/>
      <c r="IJ611" s="910"/>
      <c r="IK611" s="910"/>
      <c r="IL611" s="910"/>
      <c r="IM611" s="910"/>
      <c r="IN611" s="910"/>
      <c r="IO611" s="910"/>
      <c r="IP611" s="910"/>
      <c r="IQ611" s="910"/>
      <c r="IR611" s="910"/>
      <c r="IS611" s="910"/>
      <c r="IT611" s="910"/>
      <c r="IU611" s="910"/>
      <c r="IV611" s="910"/>
    </row>
    <row r="612" spans="1:256">
      <c r="A612" s="942" t="s">
        <v>5068</v>
      </c>
      <c r="B612" s="957"/>
      <c r="C612" s="957" t="s">
        <v>5069</v>
      </c>
      <c r="D612" s="943"/>
      <c r="E612" s="957"/>
      <c r="F612" s="943"/>
      <c r="G612" s="957"/>
      <c r="H612" s="958"/>
      <c r="I612" s="943"/>
      <c r="J612" s="957" t="s">
        <v>5070</v>
      </c>
      <c r="K612" s="959"/>
      <c r="L612" s="944"/>
      <c r="M612" s="910"/>
      <c r="N612" s="910"/>
      <c r="O612" s="910"/>
      <c r="P612" s="910"/>
      <c r="Q612" s="910"/>
      <c r="R612" s="910"/>
      <c r="S612" s="910"/>
      <c r="T612" s="910"/>
      <c r="U612" s="910"/>
      <c r="V612" s="910"/>
      <c r="W612" s="910"/>
      <c r="X612" s="910"/>
      <c r="Y612" s="910"/>
      <c r="Z612" s="910"/>
      <c r="AA612" s="910"/>
      <c r="AB612" s="910"/>
      <c r="AC612" s="910"/>
      <c r="AD612" s="910"/>
      <c r="AE612" s="910"/>
      <c r="AF612" s="910"/>
      <c r="AG612" s="910"/>
      <c r="AH612" s="910"/>
      <c r="AI612" s="910"/>
      <c r="AJ612" s="910"/>
      <c r="AK612" s="910"/>
      <c r="AL612" s="910"/>
      <c r="AM612" s="910"/>
      <c r="AN612" s="910"/>
      <c r="AO612" s="910"/>
      <c r="AP612" s="910"/>
      <c r="AQ612" s="910"/>
      <c r="AR612" s="910"/>
      <c r="AS612" s="910"/>
      <c r="AT612" s="910"/>
      <c r="AU612" s="910"/>
      <c r="AV612" s="910"/>
      <c r="AW612" s="910"/>
      <c r="AX612" s="910"/>
      <c r="AY612" s="910"/>
      <c r="AZ612" s="910"/>
      <c r="BA612" s="910"/>
      <c r="BB612" s="910"/>
      <c r="BC612" s="910"/>
      <c r="BD612" s="910"/>
      <c r="BE612" s="910"/>
      <c r="BF612" s="910"/>
      <c r="BG612" s="910"/>
      <c r="BH612" s="910"/>
      <c r="BI612" s="910"/>
      <c r="BJ612" s="910"/>
      <c r="BK612" s="910"/>
      <c r="BL612" s="910"/>
      <c r="BM612" s="910"/>
      <c r="BN612" s="910"/>
      <c r="BO612" s="910"/>
      <c r="BP612" s="910"/>
      <c r="BQ612" s="910"/>
      <c r="BR612" s="910"/>
      <c r="BS612" s="910"/>
      <c r="BT612" s="910"/>
      <c r="BU612" s="910"/>
      <c r="BV612" s="910"/>
      <c r="BW612" s="910"/>
      <c r="BX612" s="910"/>
      <c r="BY612" s="910"/>
      <c r="BZ612" s="910"/>
      <c r="CA612" s="910"/>
      <c r="CB612" s="910"/>
      <c r="CC612" s="910"/>
      <c r="CD612" s="910"/>
      <c r="CE612" s="910"/>
      <c r="CF612" s="910"/>
      <c r="CG612" s="910"/>
      <c r="CH612" s="910"/>
      <c r="CI612" s="910"/>
      <c r="CJ612" s="910"/>
      <c r="CK612" s="910"/>
      <c r="CL612" s="910"/>
      <c r="CM612" s="910"/>
      <c r="CN612" s="910"/>
      <c r="CO612" s="910"/>
      <c r="CP612" s="910"/>
      <c r="CQ612" s="910"/>
      <c r="CR612" s="910"/>
      <c r="CS612" s="910"/>
      <c r="CT612" s="910"/>
      <c r="CU612" s="910"/>
      <c r="CV612" s="910"/>
      <c r="CW612" s="910"/>
      <c r="CX612" s="910"/>
      <c r="CY612" s="910"/>
      <c r="CZ612" s="910"/>
      <c r="DA612" s="910"/>
      <c r="DB612" s="910"/>
      <c r="DC612" s="910"/>
      <c r="DD612" s="910"/>
      <c r="DE612" s="910"/>
      <c r="DF612" s="910"/>
      <c r="DG612" s="910"/>
      <c r="DH612" s="910"/>
      <c r="DI612" s="910"/>
      <c r="DJ612" s="910"/>
      <c r="DK612" s="910"/>
      <c r="DL612" s="910"/>
      <c r="DM612" s="910"/>
      <c r="DN612" s="910"/>
      <c r="DO612" s="910"/>
      <c r="DP612" s="910"/>
      <c r="DQ612" s="910"/>
      <c r="DR612" s="910"/>
      <c r="DS612" s="910"/>
      <c r="DT612" s="910"/>
      <c r="DU612" s="910"/>
      <c r="DV612" s="910"/>
      <c r="DW612" s="910"/>
      <c r="DX612" s="910"/>
      <c r="DY612" s="910"/>
      <c r="DZ612" s="910"/>
      <c r="EA612" s="910"/>
      <c r="EB612" s="910"/>
      <c r="EC612" s="910"/>
      <c r="ED612" s="910"/>
      <c r="EE612" s="910"/>
      <c r="EF612" s="910"/>
      <c r="EG612" s="910"/>
      <c r="EH612" s="910"/>
      <c r="EI612" s="910"/>
      <c r="EJ612" s="910"/>
      <c r="EK612" s="910"/>
      <c r="EL612" s="910"/>
      <c r="EM612" s="910"/>
      <c r="EN612" s="910"/>
      <c r="EO612" s="910"/>
      <c r="EP612" s="910"/>
      <c r="EQ612" s="910"/>
      <c r="ER612" s="910"/>
      <c r="ES612" s="910"/>
      <c r="ET612" s="910"/>
      <c r="EU612" s="910"/>
      <c r="EV612" s="910"/>
      <c r="EW612" s="910"/>
      <c r="EX612" s="910"/>
      <c r="EY612" s="910"/>
      <c r="EZ612" s="910"/>
      <c r="FA612" s="910"/>
      <c r="FB612" s="910"/>
      <c r="FC612" s="910"/>
      <c r="FD612" s="910"/>
      <c r="FE612" s="910"/>
      <c r="FF612" s="910"/>
      <c r="FG612" s="910"/>
      <c r="FH612" s="910"/>
      <c r="FI612" s="910"/>
      <c r="FJ612" s="910"/>
      <c r="FK612" s="910"/>
      <c r="FL612" s="910"/>
      <c r="FM612" s="910"/>
      <c r="FN612" s="910"/>
      <c r="FO612" s="910"/>
      <c r="FP612" s="910"/>
      <c r="FQ612" s="910"/>
      <c r="FR612" s="910"/>
      <c r="FS612" s="910"/>
      <c r="FT612" s="910"/>
      <c r="FU612" s="910"/>
      <c r="FV612" s="910"/>
      <c r="FW612" s="910"/>
      <c r="FX612" s="910"/>
      <c r="FY612" s="910"/>
      <c r="FZ612" s="910"/>
      <c r="GA612" s="910"/>
      <c r="GB612" s="910"/>
      <c r="GC612" s="910"/>
      <c r="GD612" s="910"/>
      <c r="GE612" s="910"/>
      <c r="GF612" s="910"/>
      <c r="GG612" s="910"/>
      <c r="GH612" s="910"/>
      <c r="GI612" s="910"/>
      <c r="GJ612" s="910"/>
      <c r="GK612" s="910"/>
      <c r="GL612" s="910"/>
      <c r="GM612" s="910"/>
      <c r="GN612" s="910"/>
      <c r="GO612" s="910"/>
      <c r="GP612" s="910"/>
      <c r="GQ612" s="910"/>
      <c r="GR612" s="910"/>
      <c r="GS612" s="910"/>
      <c r="GT612" s="910"/>
      <c r="GU612" s="910"/>
      <c r="GV612" s="910"/>
      <c r="GW612" s="910"/>
      <c r="GX612" s="910"/>
      <c r="GY612" s="910"/>
      <c r="GZ612" s="910"/>
      <c r="HA612" s="910"/>
      <c r="HB612" s="910"/>
      <c r="HC612" s="910"/>
      <c r="HD612" s="910"/>
      <c r="HE612" s="910"/>
      <c r="HF612" s="910"/>
      <c r="HG612" s="910"/>
      <c r="HH612" s="910"/>
      <c r="HI612" s="910"/>
      <c r="HJ612" s="910"/>
      <c r="HK612" s="910"/>
      <c r="HL612" s="910"/>
      <c r="HM612" s="910"/>
      <c r="HN612" s="910"/>
      <c r="HO612" s="910"/>
      <c r="HP612" s="910"/>
      <c r="HQ612" s="910"/>
      <c r="HR612" s="910"/>
      <c r="HS612" s="910"/>
      <c r="HT612" s="910"/>
      <c r="HU612" s="910"/>
      <c r="HV612" s="910"/>
      <c r="HW612" s="910"/>
      <c r="HX612" s="910"/>
      <c r="HY612" s="910"/>
      <c r="HZ612" s="910"/>
      <c r="IA612" s="910"/>
      <c r="IB612" s="910"/>
      <c r="IC612" s="910"/>
      <c r="ID612" s="910"/>
      <c r="IE612" s="910"/>
      <c r="IF612" s="910"/>
      <c r="IG612" s="910"/>
      <c r="IH612" s="910"/>
      <c r="II612" s="910"/>
      <c r="IJ612" s="910"/>
      <c r="IK612" s="910"/>
      <c r="IL612" s="910"/>
      <c r="IM612" s="910"/>
      <c r="IN612" s="910"/>
      <c r="IO612" s="910"/>
      <c r="IP612" s="910"/>
      <c r="IQ612" s="910"/>
      <c r="IR612" s="910"/>
      <c r="IS612" s="910"/>
      <c r="IT612" s="910"/>
      <c r="IU612" s="910"/>
      <c r="IV612" s="910"/>
    </row>
    <row r="613" spans="1:256">
      <c r="A613" s="1031" t="s">
        <v>5125</v>
      </c>
      <c r="B613" s="957"/>
      <c r="C613" s="957" t="s">
        <v>5071</v>
      </c>
      <c r="D613" s="943"/>
      <c r="E613" s="957"/>
      <c r="F613" s="943"/>
      <c r="G613" s="957"/>
      <c r="H613" s="958"/>
      <c r="I613" s="943"/>
      <c r="J613" s="957"/>
      <c r="K613" s="959"/>
      <c r="L613" s="944"/>
      <c r="M613" s="910"/>
      <c r="N613" s="910"/>
      <c r="O613" s="910"/>
      <c r="P613" s="910"/>
      <c r="Q613" s="910"/>
      <c r="R613" s="910"/>
      <c r="S613" s="910"/>
      <c r="T613" s="910"/>
      <c r="U613" s="910"/>
      <c r="V613" s="910"/>
      <c r="W613" s="910"/>
      <c r="X613" s="910"/>
      <c r="Y613" s="910"/>
      <c r="Z613" s="910"/>
      <c r="AA613" s="910"/>
      <c r="AB613" s="910"/>
      <c r="AC613" s="910"/>
      <c r="AD613" s="910"/>
      <c r="AE613" s="910"/>
      <c r="AF613" s="910"/>
      <c r="AG613" s="910"/>
      <c r="AH613" s="910"/>
      <c r="AI613" s="910"/>
      <c r="AJ613" s="910"/>
      <c r="AK613" s="910"/>
      <c r="AL613" s="910"/>
      <c r="AM613" s="910"/>
      <c r="AN613" s="910"/>
      <c r="AO613" s="910"/>
      <c r="AP613" s="910"/>
      <c r="AQ613" s="910"/>
      <c r="AR613" s="910"/>
      <c r="AS613" s="910"/>
      <c r="AT613" s="910"/>
      <c r="AU613" s="910"/>
      <c r="AV613" s="910"/>
      <c r="AW613" s="910"/>
      <c r="AX613" s="910"/>
      <c r="AY613" s="910"/>
      <c r="AZ613" s="910"/>
      <c r="BA613" s="910"/>
      <c r="BB613" s="910"/>
      <c r="BC613" s="910"/>
      <c r="BD613" s="910"/>
      <c r="BE613" s="910"/>
      <c r="BF613" s="910"/>
      <c r="BG613" s="910"/>
      <c r="BH613" s="910"/>
      <c r="BI613" s="910"/>
      <c r="BJ613" s="910"/>
      <c r="BK613" s="910"/>
      <c r="BL613" s="910"/>
      <c r="BM613" s="910"/>
      <c r="BN613" s="910"/>
      <c r="BO613" s="910"/>
      <c r="BP613" s="910"/>
      <c r="BQ613" s="910"/>
      <c r="BR613" s="910"/>
      <c r="BS613" s="910"/>
      <c r="BT613" s="910"/>
      <c r="BU613" s="910"/>
      <c r="BV613" s="910"/>
      <c r="BW613" s="910"/>
      <c r="BX613" s="910"/>
      <c r="BY613" s="910"/>
      <c r="BZ613" s="910"/>
      <c r="CA613" s="910"/>
      <c r="CB613" s="910"/>
      <c r="CC613" s="910"/>
      <c r="CD613" s="910"/>
      <c r="CE613" s="910"/>
      <c r="CF613" s="910"/>
      <c r="CG613" s="910"/>
      <c r="CH613" s="910"/>
      <c r="CI613" s="910"/>
      <c r="CJ613" s="910"/>
      <c r="CK613" s="910"/>
      <c r="CL613" s="910"/>
      <c r="CM613" s="910"/>
      <c r="CN613" s="910"/>
      <c r="CO613" s="910"/>
      <c r="CP613" s="910"/>
      <c r="CQ613" s="910"/>
      <c r="CR613" s="910"/>
      <c r="CS613" s="910"/>
      <c r="CT613" s="910"/>
      <c r="CU613" s="910"/>
      <c r="CV613" s="910"/>
      <c r="CW613" s="910"/>
      <c r="CX613" s="910"/>
      <c r="CY613" s="910"/>
      <c r="CZ613" s="910"/>
      <c r="DA613" s="910"/>
      <c r="DB613" s="910"/>
      <c r="DC613" s="910"/>
      <c r="DD613" s="910"/>
      <c r="DE613" s="910"/>
      <c r="DF613" s="910"/>
      <c r="DG613" s="910"/>
      <c r="DH613" s="910"/>
      <c r="DI613" s="910"/>
      <c r="DJ613" s="910"/>
      <c r="DK613" s="910"/>
      <c r="DL613" s="910"/>
      <c r="DM613" s="910"/>
      <c r="DN613" s="910"/>
      <c r="DO613" s="910"/>
      <c r="DP613" s="910"/>
      <c r="DQ613" s="910"/>
      <c r="DR613" s="910"/>
      <c r="DS613" s="910"/>
      <c r="DT613" s="910"/>
      <c r="DU613" s="910"/>
      <c r="DV613" s="910"/>
      <c r="DW613" s="910"/>
      <c r="DX613" s="910"/>
      <c r="DY613" s="910"/>
      <c r="DZ613" s="910"/>
      <c r="EA613" s="910"/>
      <c r="EB613" s="910"/>
      <c r="EC613" s="910"/>
      <c r="ED613" s="910"/>
      <c r="EE613" s="910"/>
      <c r="EF613" s="910"/>
      <c r="EG613" s="910"/>
      <c r="EH613" s="910"/>
      <c r="EI613" s="910"/>
      <c r="EJ613" s="910"/>
      <c r="EK613" s="910"/>
      <c r="EL613" s="910"/>
      <c r="EM613" s="910"/>
      <c r="EN613" s="910"/>
      <c r="EO613" s="910"/>
      <c r="EP613" s="910"/>
      <c r="EQ613" s="910"/>
      <c r="ER613" s="910"/>
      <c r="ES613" s="910"/>
      <c r="ET613" s="910"/>
      <c r="EU613" s="910"/>
      <c r="EV613" s="910"/>
      <c r="EW613" s="910"/>
      <c r="EX613" s="910"/>
      <c r="EY613" s="910"/>
      <c r="EZ613" s="910"/>
      <c r="FA613" s="910"/>
      <c r="FB613" s="910"/>
      <c r="FC613" s="910"/>
      <c r="FD613" s="910"/>
      <c r="FE613" s="910"/>
      <c r="FF613" s="910"/>
      <c r="FG613" s="910"/>
      <c r="FH613" s="910"/>
      <c r="FI613" s="910"/>
      <c r="FJ613" s="910"/>
      <c r="FK613" s="910"/>
      <c r="FL613" s="910"/>
      <c r="FM613" s="910"/>
      <c r="FN613" s="910"/>
      <c r="FO613" s="910"/>
      <c r="FP613" s="910"/>
      <c r="FQ613" s="910"/>
      <c r="FR613" s="910"/>
      <c r="FS613" s="910"/>
      <c r="FT613" s="910"/>
      <c r="FU613" s="910"/>
      <c r="FV613" s="910"/>
      <c r="FW613" s="910"/>
      <c r="FX613" s="910"/>
      <c r="FY613" s="910"/>
      <c r="FZ613" s="910"/>
      <c r="GA613" s="910"/>
      <c r="GB613" s="910"/>
      <c r="GC613" s="910"/>
      <c r="GD613" s="910"/>
      <c r="GE613" s="910"/>
      <c r="GF613" s="910"/>
      <c r="GG613" s="910"/>
      <c r="GH613" s="910"/>
      <c r="GI613" s="910"/>
      <c r="GJ613" s="910"/>
      <c r="GK613" s="910"/>
      <c r="GL613" s="910"/>
      <c r="GM613" s="910"/>
      <c r="GN613" s="910"/>
      <c r="GO613" s="910"/>
      <c r="GP613" s="910"/>
      <c r="GQ613" s="910"/>
      <c r="GR613" s="910"/>
      <c r="GS613" s="910"/>
      <c r="GT613" s="910"/>
      <c r="GU613" s="910"/>
      <c r="GV613" s="910"/>
      <c r="GW613" s="910"/>
      <c r="GX613" s="910"/>
      <c r="GY613" s="910"/>
      <c r="GZ613" s="910"/>
      <c r="HA613" s="910"/>
      <c r="HB613" s="910"/>
      <c r="HC613" s="910"/>
      <c r="HD613" s="910"/>
      <c r="HE613" s="910"/>
      <c r="HF613" s="910"/>
      <c r="HG613" s="910"/>
      <c r="HH613" s="910"/>
      <c r="HI613" s="910"/>
      <c r="HJ613" s="910"/>
      <c r="HK613" s="910"/>
      <c r="HL613" s="910"/>
      <c r="HM613" s="910"/>
      <c r="HN613" s="910"/>
      <c r="HO613" s="910"/>
      <c r="HP613" s="910"/>
      <c r="HQ613" s="910"/>
      <c r="HR613" s="910"/>
      <c r="HS613" s="910"/>
      <c r="HT613" s="910"/>
      <c r="HU613" s="910"/>
      <c r="HV613" s="910"/>
      <c r="HW613" s="910"/>
      <c r="HX613" s="910"/>
      <c r="HY613" s="910"/>
      <c r="HZ613" s="910"/>
      <c r="IA613" s="910"/>
      <c r="IB613" s="910"/>
      <c r="IC613" s="910"/>
      <c r="ID613" s="910"/>
      <c r="IE613" s="910"/>
      <c r="IF613" s="910"/>
      <c r="IG613" s="910"/>
      <c r="IH613" s="910"/>
      <c r="II613" s="910"/>
      <c r="IJ613" s="910"/>
      <c r="IK613" s="910"/>
      <c r="IL613" s="910"/>
      <c r="IM613" s="910"/>
      <c r="IN613" s="910"/>
      <c r="IO613" s="910"/>
      <c r="IP613" s="910"/>
      <c r="IQ613" s="910"/>
      <c r="IR613" s="910"/>
      <c r="IS613" s="910"/>
      <c r="IT613" s="910"/>
      <c r="IU613" s="910"/>
      <c r="IV613" s="910"/>
    </row>
    <row r="614" spans="1:256">
      <c r="A614" s="1032" t="s">
        <v>5126</v>
      </c>
      <c r="B614" s="960"/>
      <c r="C614" s="960" t="s">
        <v>5072</v>
      </c>
      <c r="D614" s="946"/>
      <c r="E614" s="960"/>
      <c r="F614" s="946"/>
      <c r="G614" s="960"/>
      <c r="H614" s="958"/>
      <c r="I614" s="946"/>
      <c r="J614" s="960" t="s">
        <v>4849</v>
      </c>
      <c r="K614" s="976"/>
      <c r="L614" s="944"/>
      <c r="M614" s="910"/>
      <c r="N614" s="910"/>
      <c r="O614" s="910"/>
      <c r="P614" s="910"/>
      <c r="Q614" s="910"/>
      <c r="R614" s="910"/>
      <c r="S614" s="910"/>
      <c r="T614" s="910"/>
      <c r="U614" s="910"/>
      <c r="V614" s="910"/>
      <c r="W614" s="910"/>
      <c r="X614" s="910"/>
      <c r="Y614" s="910"/>
      <c r="Z614" s="910"/>
      <c r="AA614" s="910"/>
      <c r="AB614" s="910"/>
      <c r="AC614" s="910"/>
      <c r="AD614" s="910"/>
      <c r="AE614" s="910"/>
      <c r="AF614" s="910"/>
      <c r="AG614" s="910"/>
      <c r="AH614" s="910"/>
      <c r="AI614" s="910"/>
      <c r="AJ614" s="910"/>
      <c r="AK614" s="910"/>
      <c r="AL614" s="910"/>
      <c r="AM614" s="910"/>
      <c r="AN614" s="910"/>
      <c r="AO614" s="910"/>
      <c r="AP614" s="910"/>
      <c r="AQ614" s="910"/>
      <c r="AR614" s="910"/>
      <c r="AS614" s="910"/>
      <c r="AT614" s="910"/>
      <c r="AU614" s="910"/>
      <c r="AV614" s="910"/>
      <c r="AW614" s="910"/>
      <c r="AX614" s="910"/>
      <c r="AY614" s="910"/>
      <c r="AZ614" s="910"/>
      <c r="BA614" s="910"/>
      <c r="BB614" s="910"/>
      <c r="BC614" s="910"/>
      <c r="BD614" s="910"/>
      <c r="BE614" s="910"/>
      <c r="BF614" s="910"/>
      <c r="BG614" s="910"/>
      <c r="BH614" s="910"/>
      <c r="BI614" s="910"/>
      <c r="BJ614" s="910"/>
      <c r="BK614" s="910"/>
      <c r="BL614" s="910"/>
      <c r="BM614" s="910"/>
      <c r="BN614" s="910"/>
      <c r="BO614" s="910"/>
      <c r="BP614" s="910"/>
      <c r="BQ614" s="910"/>
      <c r="BR614" s="910"/>
      <c r="BS614" s="910"/>
      <c r="BT614" s="910"/>
      <c r="BU614" s="910"/>
      <c r="BV614" s="910"/>
      <c r="BW614" s="910"/>
      <c r="BX614" s="910"/>
      <c r="BY614" s="910"/>
      <c r="BZ614" s="910"/>
      <c r="CA614" s="910"/>
      <c r="CB614" s="910"/>
      <c r="CC614" s="910"/>
      <c r="CD614" s="910"/>
      <c r="CE614" s="910"/>
      <c r="CF614" s="910"/>
      <c r="CG614" s="910"/>
      <c r="CH614" s="910"/>
      <c r="CI614" s="910"/>
      <c r="CJ614" s="910"/>
      <c r="CK614" s="910"/>
      <c r="CL614" s="910"/>
      <c r="CM614" s="910"/>
      <c r="CN614" s="910"/>
      <c r="CO614" s="910"/>
      <c r="CP614" s="910"/>
      <c r="CQ614" s="910"/>
      <c r="CR614" s="910"/>
      <c r="CS614" s="910"/>
      <c r="CT614" s="910"/>
      <c r="CU614" s="910"/>
      <c r="CV614" s="910"/>
      <c r="CW614" s="910"/>
      <c r="CX614" s="910"/>
      <c r="CY614" s="910"/>
      <c r="CZ614" s="910"/>
      <c r="DA614" s="910"/>
      <c r="DB614" s="910"/>
      <c r="DC614" s="910"/>
      <c r="DD614" s="910"/>
      <c r="DE614" s="910"/>
      <c r="DF614" s="910"/>
      <c r="DG614" s="910"/>
      <c r="DH614" s="910"/>
      <c r="DI614" s="910"/>
      <c r="DJ614" s="910"/>
      <c r="DK614" s="910"/>
      <c r="DL614" s="910"/>
      <c r="DM614" s="910"/>
      <c r="DN614" s="910"/>
      <c r="DO614" s="910"/>
      <c r="DP614" s="910"/>
      <c r="DQ614" s="910"/>
      <c r="DR614" s="910"/>
      <c r="DS614" s="910"/>
      <c r="DT614" s="910"/>
      <c r="DU614" s="910"/>
      <c r="DV614" s="910"/>
      <c r="DW614" s="910"/>
      <c r="DX614" s="910"/>
      <c r="DY614" s="910"/>
      <c r="DZ614" s="910"/>
      <c r="EA614" s="910"/>
      <c r="EB614" s="910"/>
      <c r="EC614" s="910"/>
      <c r="ED614" s="910"/>
      <c r="EE614" s="910"/>
      <c r="EF614" s="910"/>
      <c r="EG614" s="910"/>
      <c r="EH614" s="910"/>
      <c r="EI614" s="910"/>
      <c r="EJ614" s="910"/>
      <c r="EK614" s="910"/>
      <c r="EL614" s="910"/>
      <c r="EM614" s="910"/>
      <c r="EN614" s="910"/>
      <c r="EO614" s="910"/>
      <c r="EP614" s="910"/>
      <c r="EQ614" s="910"/>
      <c r="ER614" s="910"/>
      <c r="ES614" s="910"/>
      <c r="ET614" s="910"/>
      <c r="EU614" s="910"/>
      <c r="EV614" s="910"/>
      <c r="EW614" s="910"/>
      <c r="EX614" s="910"/>
      <c r="EY614" s="910"/>
      <c r="EZ614" s="910"/>
      <c r="FA614" s="910"/>
      <c r="FB614" s="910"/>
      <c r="FC614" s="910"/>
      <c r="FD614" s="910"/>
      <c r="FE614" s="910"/>
      <c r="FF614" s="910"/>
      <c r="FG614" s="910"/>
      <c r="FH614" s="910"/>
      <c r="FI614" s="910"/>
      <c r="FJ614" s="910"/>
      <c r="FK614" s="910"/>
      <c r="FL614" s="910"/>
      <c r="FM614" s="910"/>
      <c r="FN614" s="910"/>
      <c r="FO614" s="910"/>
      <c r="FP614" s="910"/>
      <c r="FQ614" s="910"/>
      <c r="FR614" s="910"/>
      <c r="FS614" s="910"/>
      <c r="FT614" s="910"/>
      <c r="FU614" s="910"/>
      <c r="FV614" s="910"/>
      <c r="FW614" s="910"/>
      <c r="FX614" s="910"/>
      <c r="FY614" s="910"/>
      <c r="FZ614" s="910"/>
      <c r="GA614" s="910"/>
      <c r="GB614" s="910"/>
      <c r="GC614" s="910"/>
      <c r="GD614" s="910"/>
      <c r="GE614" s="910"/>
      <c r="GF614" s="910"/>
      <c r="GG614" s="910"/>
      <c r="GH614" s="910"/>
      <c r="GI614" s="910"/>
      <c r="GJ614" s="910"/>
      <c r="GK614" s="910"/>
      <c r="GL614" s="910"/>
      <c r="GM614" s="910"/>
      <c r="GN614" s="910"/>
      <c r="GO614" s="910"/>
      <c r="GP614" s="910"/>
      <c r="GQ614" s="910"/>
      <c r="GR614" s="910"/>
      <c r="GS614" s="910"/>
      <c r="GT614" s="910"/>
      <c r="GU614" s="910"/>
      <c r="GV614" s="910"/>
      <c r="GW614" s="910"/>
      <c r="GX614" s="910"/>
      <c r="GY614" s="910"/>
      <c r="GZ614" s="910"/>
      <c r="HA614" s="910"/>
      <c r="HB614" s="910"/>
      <c r="HC614" s="910"/>
      <c r="HD614" s="910"/>
      <c r="HE614" s="910"/>
      <c r="HF614" s="910"/>
      <c r="HG614" s="910"/>
      <c r="HH614" s="910"/>
      <c r="HI614" s="910"/>
      <c r="HJ614" s="910"/>
      <c r="HK614" s="910"/>
      <c r="HL614" s="910"/>
      <c r="HM614" s="910"/>
      <c r="HN614" s="910"/>
      <c r="HO614" s="910"/>
      <c r="HP614" s="910"/>
      <c r="HQ614" s="910"/>
      <c r="HR614" s="910"/>
      <c r="HS614" s="910"/>
      <c r="HT614" s="910"/>
      <c r="HU614" s="910"/>
      <c r="HV614" s="910"/>
      <c r="HW614" s="910"/>
      <c r="HX614" s="910"/>
      <c r="HY614" s="910"/>
      <c r="HZ614" s="910"/>
      <c r="IA614" s="910"/>
      <c r="IB614" s="910"/>
      <c r="IC614" s="910"/>
      <c r="ID614" s="910"/>
      <c r="IE614" s="910"/>
      <c r="IF614" s="910"/>
      <c r="IG614" s="910"/>
      <c r="IH614" s="910"/>
      <c r="II614" s="910"/>
      <c r="IJ614" s="910"/>
      <c r="IK614" s="910"/>
      <c r="IL614" s="910"/>
      <c r="IM614" s="910"/>
      <c r="IN614" s="910"/>
      <c r="IO614" s="910"/>
      <c r="IP614" s="910"/>
      <c r="IQ614" s="910"/>
      <c r="IR614" s="910"/>
      <c r="IS614" s="910"/>
      <c r="IT614" s="910"/>
      <c r="IU614" s="910"/>
      <c r="IV614" s="910"/>
    </row>
    <row r="615" spans="1:256">
      <c r="A615" s="931" t="s">
        <v>505</v>
      </c>
      <c r="B615" s="933"/>
      <c r="C615" s="933" t="s">
        <v>506</v>
      </c>
      <c r="D615" s="932">
        <v>9141</v>
      </c>
      <c r="E615" s="933" t="s">
        <v>506</v>
      </c>
      <c r="F615" s="932">
        <v>99</v>
      </c>
      <c r="G615" s="933" t="s">
        <v>5073</v>
      </c>
      <c r="H615" s="950">
        <v>2185301</v>
      </c>
      <c r="I615" s="932">
        <v>39</v>
      </c>
      <c r="J615" s="933" t="s">
        <v>5074</v>
      </c>
      <c r="K615" s="935">
        <f>H615</f>
        <v>2185301</v>
      </c>
      <c r="L615" s="944"/>
      <c r="M615" s="910"/>
      <c r="N615" s="910"/>
      <c r="O615" s="910"/>
      <c r="P615" s="910"/>
      <c r="Q615" s="910"/>
      <c r="R615" s="910"/>
      <c r="S615" s="910"/>
      <c r="T615" s="910"/>
      <c r="U615" s="910"/>
      <c r="V615" s="910"/>
      <c r="W615" s="910"/>
      <c r="X615" s="910"/>
      <c r="Y615" s="910"/>
      <c r="Z615" s="910"/>
      <c r="AA615" s="910"/>
      <c r="AB615" s="910"/>
      <c r="AC615" s="910"/>
      <c r="AD615" s="910"/>
      <c r="AE615" s="910"/>
      <c r="AF615" s="910"/>
      <c r="AG615" s="910"/>
      <c r="AH615" s="910"/>
      <c r="AI615" s="910"/>
      <c r="AJ615" s="910"/>
      <c r="AK615" s="910"/>
      <c r="AL615" s="910"/>
      <c r="AM615" s="910"/>
      <c r="AN615" s="910"/>
      <c r="AO615" s="910"/>
      <c r="AP615" s="910"/>
      <c r="AQ615" s="910"/>
      <c r="AR615" s="910"/>
      <c r="AS615" s="910"/>
      <c r="AT615" s="910"/>
      <c r="AU615" s="910"/>
      <c r="AV615" s="910"/>
      <c r="AW615" s="910"/>
      <c r="AX615" s="910"/>
      <c r="AY615" s="910"/>
      <c r="AZ615" s="910"/>
      <c r="BA615" s="910"/>
      <c r="BB615" s="910"/>
      <c r="BC615" s="910"/>
      <c r="BD615" s="910"/>
      <c r="BE615" s="910"/>
      <c r="BF615" s="910"/>
      <c r="BG615" s="910"/>
      <c r="BH615" s="910"/>
      <c r="BI615" s="910"/>
      <c r="BJ615" s="910"/>
      <c r="BK615" s="910"/>
      <c r="BL615" s="910"/>
      <c r="BM615" s="910"/>
      <c r="BN615" s="910"/>
      <c r="BO615" s="910"/>
      <c r="BP615" s="910"/>
      <c r="BQ615" s="910"/>
      <c r="BR615" s="910"/>
      <c r="BS615" s="910"/>
      <c r="BT615" s="910"/>
      <c r="BU615" s="910"/>
      <c r="BV615" s="910"/>
      <c r="BW615" s="910"/>
      <c r="BX615" s="910"/>
      <c r="BY615" s="910"/>
      <c r="BZ615" s="910"/>
      <c r="CA615" s="910"/>
      <c r="CB615" s="910"/>
      <c r="CC615" s="910"/>
      <c r="CD615" s="910"/>
      <c r="CE615" s="910"/>
      <c r="CF615" s="910"/>
      <c r="CG615" s="910"/>
      <c r="CH615" s="910"/>
      <c r="CI615" s="910"/>
      <c r="CJ615" s="910"/>
      <c r="CK615" s="910"/>
      <c r="CL615" s="910"/>
      <c r="CM615" s="910"/>
      <c r="CN615" s="910"/>
      <c r="CO615" s="910"/>
      <c r="CP615" s="910"/>
      <c r="CQ615" s="910"/>
      <c r="CR615" s="910"/>
      <c r="CS615" s="910"/>
      <c r="CT615" s="910"/>
      <c r="CU615" s="910"/>
      <c r="CV615" s="910"/>
      <c r="CW615" s="910"/>
      <c r="CX615" s="910"/>
      <c r="CY615" s="910"/>
      <c r="CZ615" s="910"/>
      <c r="DA615" s="910"/>
      <c r="DB615" s="910"/>
      <c r="DC615" s="910"/>
      <c r="DD615" s="910"/>
      <c r="DE615" s="910"/>
      <c r="DF615" s="910"/>
      <c r="DG615" s="910"/>
      <c r="DH615" s="910"/>
      <c r="DI615" s="910"/>
      <c r="DJ615" s="910"/>
      <c r="DK615" s="910"/>
      <c r="DL615" s="910"/>
      <c r="DM615" s="910"/>
      <c r="DN615" s="910"/>
      <c r="DO615" s="910"/>
      <c r="DP615" s="910"/>
      <c r="DQ615" s="910"/>
      <c r="DR615" s="910"/>
      <c r="DS615" s="910"/>
      <c r="DT615" s="910"/>
      <c r="DU615" s="910"/>
      <c r="DV615" s="910"/>
      <c r="DW615" s="910"/>
      <c r="DX615" s="910"/>
      <c r="DY615" s="910"/>
      <c r="DZ615" s="910"/>
      <c r="EA615" s="910"/>
      <c r="EB615" s="910"/>
      <c r="EC615" s="910"/>
      <c r="ED615" s="910"/>
      <c r="EE615" s="910"/>
      <c r="EF615" s="910"/>
      <c r="EG615" s="910"/>
      <c r="EH615" s="910"/>
      <c r="EI615" s="910"/>
      <c r="EJ615" s="910"/>
      <c r="EK615" s="910"/>
      <c r="EL615" s="910"/>
      <c r="EM615" s="910"/>
      <c r="EN615" s="910"/>
      <c r="EO615" s="910"/>
      <c r="EP615" s="910"/>
      <c r="EQ615" s="910"/>
      <c r="ER615" s="910"/>
      <c r="ES615" s="910"/>
      <c r="ET615" s="910"/>
      <c r="EU615" s="910"/>
      <c r="EV615" s="910"/>
      <c r="EW615" s="910"/>
      <c r="EX615" s="910"/>
      <c r="EY615" s="910"/>
      <c r="EZ615" s="910"/>
      <c r="FA615" s="910"/>
      <c r="FB615" s="910"/>
      <c r="FC615" s="910"/>
      <c r="FD615" s="910"/>
      <c r="FE615" s="910"/>
      <c r="FF615" s="910"/>
      <c r="FG615" s="910"/>
      <c r="FH615" s="910"/>
      <c r="FI615" s="910"/>
      <c r="FJ615" s="910"/>
      <c r="FK615" s="910"/>
      <c r="FL615" s="910"/>
      <c r="FM615" s="910"/>
      <c r="FN615" s="910"/>
      <c r="FO615" s="910"/>
      <c r="FP615" s="910"/>
      <c r="FQ615" s="910"/>
      <c r="FR615" s="910"/>
      <c r="FS615" s="910"/>
      <c r="FT615" s="910"/>
      <c r="FU615" s="910"/>
      <c r="FV615" s="910"/>
      <c r="FW615" s="910"/>
      <c r="FX615" s="910"/>
      <c r="FY615" s="910"/>
      <c r="FZ615" s="910"/>
      <c r="GA615" s="910"/>
      <c r="GB615" s="910"/>
      <c r="GC615" s="910"/>
      <c r="GD615" s="910"/>
      <c r="GE615" s="910"/>
      <c r="GF615" s="910"/>
      <c r="GG615" s="910"/>
      <c r="GH615" s="910"/>
      <c r="GI615" s="910"/>
      <c r="GJ615" s="910"/>
      <c r="GK615" s="910"/>
      <c r="GL615" s="910"/>
      <c r="GM615" s="910"/>
      <c r="GN615" s="910"/>
      <c r="GO615" s="910"/>
      <c r="GP615" s="910"/>
      <c r="GQ615" s="910"/>
      <c r="GR615" s="910"/>
      <c r="GS615" s="910"/>
      <c r="GT615" s="910"/>
      <c r="GU615" s="910"/>
      <c r="GV615" s="910"/>
      <c r="GW615" s="910"/>
      <c r="GX615" s="910"/>
      <c r="GY615" s="910"/>
      <c r="GZ615" s="910"/>
      <c r="HA615" s="910"/>
      <c r="HB615" s="910"/>
      <c r="HC615" s="910"/>
      <c r="HD615" s="910"/>
      <c r="HE615" s="910"/>
      <c r="HF615" s="910"/>
      <c r="HG615" s="910"/>
      <c r="HH615" s="910"/>
      <c r="HI615" s="910"/>
      <c r="HJ615" s="910"/>
      <c r="HK615" s="910"/>
      <c r="HL615" s="910"/>
      <c r="HM615" s="910"/>
      <c r="HN615" s="910"/>
      <c r="HO615" s="910"/>
      <c r="HP615" s="910"/>
      <c r="HQ615" s="910"/>
      <c r="HR615" s="910"/>
      <c r="HS615" s="910"/>
      <c r="HT615" s="910"/>
      <c r="HU615" s="910"/>
      <c r="HV615" s="910"/>
      <c r="HW615" s="910"/>
      <c r="HX615" s="910"/>
      <c r="HY615" s="910"/>
      <c r="HZ615" s="910"/>
      <c r="IA615" s="910"/>
      <c r="IB615" s="910"/>
      <c r="IC615" s="910"/>
      <c r="ID615" s="910"/>
      <c r="IE615" s="910"/>
      <c r="IF615" s="910"/>
      <c r="IG615" s="910"/>
      <c r="IH615" s="910"/>
      <c r="II615" s="910"/>
      <c r="IJ615" s="910"/>
      <c r="IK615" s="910"/>
      <c r="IL615" s="910"/>
      <c r="IM615" s="910"/>
      <c r="IN615" s="910"/>
      <c r="IO615" s="910"/>
      <c r="IP615" s="910"/>
      <c r="IQ615" s="910"/>
      <c r="IR615" s="910"/>
      <c r="IS615" s="910"/>
      <c r="IT615" s="910"/>
      <c r="IU615" s="910"/>
      <c r="IV615" s="910"/>
    </row>
    <row r="616" spans="1:256">
      <c r="A616" s="931"/>
      <c r="B616" s="933"/>
      <c r="C616" s="933"/>
      <c r="D616" s="932"/>
      <c r="E616" s="933"/>
      <c r="F616" s="932"/>
      <c r="G616" s="932" t="s">
        <v>5075</v>
      </c>
      <c r="H616" s="934"/>
      <c r="I616" s="932"/>
      <c r="J616" s="932" t="s">
        <v>5076</v>
      </c>
      <c r="K616" s="935"/>
      <c r="L616" s="944"/>
      <c r="M616" s="910"/>
      <c r="N616" s="910"/>
      <c r="O616" s="910"/>
      <c r="P616" s="910"/>
      <c r="Q616" s="910"/>
      <c r="R616" s="910"/>
      <c r="S616" s="910"/>
      <c r="T616" s="910"/>
      <c r="U616" s="910"/>
      <c r="V616" s="910"/>
      <c r="W616" s="910"/>
      <c r="X616" s="910"/>
      <c r="Y616" s="910"/>
      <c r="Z616" s="910"/>
      <c r="AA616" s="910"/>
      <c r="AB616" s="910"/>
      <c r="AC616" s="910"/>
      <c r="AD616" s="910"/>
      <c r="AE616" s="910"/>
      <c r="AF616" s="910"/>
      <c r="AG616" s="910"/>
      <c r="AH616" s="910"/>
      <c r="AI616" s="910"/>
      <c r="AJ616" s="910"/>
      <c r="AK616" s="910"/>
      <c r="AL616" s="910"/>
      <c r="AM616" s="910"/>
      <c r="AN616" s="910"/>
      <c r="AO616" s="910"/>
      <c r="AP616" s="910"/>
      <c r="AQ616" s="910"/>
      <c r="AR616" s="910"/>
      <c r="AS616" s="910"/>
      <c r="AT616" s="910"/>
      <c r="AU616" s="910"/>
      <c r="AV616" s="910"/>
      <c r="AW616" s="910"/>
      <c r="AX616" s="910"/>
      <c r="AY616" s="910"/>
      <c r="AZ616" s="910"/>
      <c r="BA616" s="910"/>
      <c r="BB616" s="910"/>
      <c r="BC616" s="910"/>
      <c r="BD616" s="910"/>
      <c r="BE616" s="910"/>
      <c r="BF616" s="910"/>
      <c r="BG616" s="910"/>
      <c r="BH616" s="910"/>
      <c r="BI616" s="910"/>
      <c r="BJ616" s="910"/>
      <c r="BK616" s="910"/>
      <c r="BL616" s="910"/>
      <c r="BM616" s="910"/>
      <c r="BN616" s="910"/>
      <c r="BO616" s="910"/>
      <c r="BP616" s="910"/>
      <c r="BQ616" s="910"/>
      <c r="BR616" s="910"/>
      <c r="BS616" s="910"/>
      <c r="BT616" s="910"/>
      <c r="BU616" s="910"/>
      <c r="BV616" s="910"/>
      <c r="BW616" s="910"/>
      <c r="BX616" s="910"/>
      <c r="BY616" s="910"/>
      <c r="BZ616" s="910"/>
      <c r="CA616" s="910"/>
      <c r="CB616" s="910"/>
      <c r="CC616" s="910"/>
      <c r="CD616" s="910"/>
      <c r="CE616" s="910"/>
      <c r="CF616" s="910"/>
      <c r="CG616" s="910"/>
      <c r="CH616" s="910"/>
      <c r="CI616" s="910"/>
      <c r="CJ616" s="910"/>
      <c r="CK616" s="910"/>
      <c r="CL616" s="910"/>
      <c r="CM616" s="910"/>
      <c r="CN616" s="910"/>
      <c r="CO616" s="910"/>
      <c r="CP616" s="910"/>
      <c r="CQ616" s="910"/>
      <c r="CR616" s="910"/>
      <c r="CS616" s="910"/>
      <c r="CT616" s="910"/>
      <c r="CU616" s="910"/>
      <c r="CV616" s="910"/>
      <c r="CW616" s="910"/>
      <c r="CX616" s="910"/>
      <c r="CY616" s="910"/>
      <c r="CZ616" s="910"/>
      <c r="DA616" s="910"/>
      <c r="DB616" s="910"/>
      <c r="DC616" s="910"/>
      <c r="DD616" s="910"/>
      <c r="DE616" s="910"/>
      <c r="DF616" s="910"/>
      <c r="DG616" s="910"/>
      <c r="DH616" s="910"/>
      <c r="DI616" s="910"/>
      <c r="DJ616" s="910"/>
      <c r="DK616" s="910"/>
      <c r="DL616" s="910"/>
      <c r="DM616" s="910"/>
      <c r="DN616" s="910"/>
      <c r="DO616" s="910"/>
      <c r="DP616" s="910"/>
      <c r="DQ616" s="910"/>
      <c r="DR616" s="910"/>
      <c r="DS616" s="910"/>
      <c r="DT616" s="910"/>
      <c r="DU616" s="910"/>
      <c r="DV616" s="910"/>
      <c r="DW616" s="910"/>
      <c r="DX616" s="910"/>
      <c r="DY616" s="910"/>
      <c r="DZ616" s="910"/>
      <c r="EA616" s="910"/>
      <c r="EB616" s="910"/>
      <c r="EC616" s="910"/>
      <c r="ED616" s="910"/>
      <c r="EE616" s="910"/>
      <c r="EF616" s="910"/>
      <c r="EG616" s="910"/>
      <c r="EH616" s="910"/>
      <c r="EI616" s="910"/>
      <c r="EJ616" s="910"/>
      <c r="EK616" s="910"/>
      <c r="EL616" s="910"/>
      <c r="EM616" s="910"/>
      <c r="EN616" s="910"/>
      <c r="EO616" s="910"/>
      <c r="EP616" s="910"/>
      <c r="EQ616" s="910"/>
      <c r="ER616" s="910"/>
      <c r="ES616" s="910"/>
      <c r="ET616" s="910"/>
      <c r="EU616" s="910"/>
      <c r="EV616" s="910"/>
      <c r="EW616" s="910"/>
      <c r="EX616" s="910"/>
      <c r="EY616" s="910"/>
      <c r="EZ616" s="910"/>
      <c r="FA616" s="910"/>
      <c r="FB616" s="910"/>
      <c r="FC616" s="910"/>
      <c r="FD616" s="910"/>
      <c r="FE616" s="910"/>
      <c r="FF616" s="910"/>
      <c r="FG616" s="910"/>
      <c r="FH616" s="910"/>
      <c r="FI616" s="910"/>
      <c r="FJ616" s="910"/>
      <c r="FK616" s="910"/>
      <c r="FL616" s="910"/>
      <c r="FM616" s="910"/>
      <c r="FN616" s="910"/>
      <c r="FO616" s="910"/>
      <c r="FP616" s="910"/>
      <c r="FQ616" s="910"/>
      <c r="FR616" s="910"/>
      <c r="FS616" s="910"/>
      <c r="FT616" s="910"/>
      <c r="FU616" s="910"/>
      <c r="FV616" s="910"/>
      <c r="FW616" s="910"/>
      <c r="FX616" s="910"/>
      <c r="FY616" s="910"/>
      <c r="FZ616" s="910"/>
      <c r="GA616" s="910"/>
      <c r="GB616" s="910"/>
      <c r="GC616" s="910"/>
      <c r="GD616" s="910"/>
      <c r="GE616" s="910"/>
      <c r="GF616" s="910"/>
      <c r="GG616" s="910"/>
      <c r="GH616" s="910"/>
      <c r="GI616" s="910"/>
      <c r="GJ616" s="910"/>
      <c r="GK616" s="910"/>
      <c r="GL616" s="910"/>
      <c r="GM616" s="910"/>
      <c r="GN616" s="910"/>
      <c r="GO616" s="910"/>
      <c r="GP616" s="910"/>
      <c r="GQ616" s="910"/>
      <c r="GR616" s="910"/>
      <c r="GS616" s="910"/>
      <c r="GT616" s="910"/>
      <c r="GU616" s="910"/>
      <c r="GV616" s="910"/>
      <c r="GW616" s="910"/>
      <c r="GX616" s="910"/>
      <c r="GY616" s="910"/>
      <c r="GZ616" s="910"/>
      <c r="HA616" s="910"/>
      <c r="HB616" s="910"/>
      <c r="HC616" s="910"/>
      <c r="HD616" s="910"/>
      <c r="HE616" s="910"/>
      <c r="HF616" s="910"/>
      <c r="HG616" s="910"/>
      <c r="HH616" s="910"/>
      <c r="HI616" s="910"/>
      <c r="HJ616" s="910"/>
      <c r="HK616" s="910"/>
      <c r="HL616" s="910"/>
      <c r="HM616" s="910"/>
      <c r="HN616" s="910"/>
      <c r="HO616" s="910"/>
      <c r="HP616" s="910"/>
      <c r="HQ616" s="910"/>
      <c r="HR616" s="910"/>
      <c r="HS616" s="910"/>
      <c r="HT616" s="910"/>
      <c r="HU616" s="910"/>
      <c r="HV616" s="910"/>
      <c r="HW616" s="910"/>
      <c r="HX616" s="910"/>
      <c r="HY616" s="910"/>
      <c r="HZ616" s="910"/>
      <c r="IA616" s="910"/>
      <c r="IB616" s="910"/>
      <c r="IC616" s="910"/>
      <c r="ID616" s="910"/>
      <c r="IE616" s="910"/>
      <c r="IF616" s="910"/>
      <c r="IG616" s="910"/>
      <c r="IH616" s="910"/>
      <c r="II616" s="910"/>
      <c r="IJ616" s="910"/>
      <c r="IK616" s="910"/>
      <c r="IL616" s="910"/>
      <c r="IM616" s="910"/>
      <c r="IN616" s="910"/>
      <c r="IO616" s="910"/>
      <c r="IP616" s="910"/>
      <c r="IQ616" s="910"/>
      <c r="IR616" s="910"/>
      <c r="IS616" s="910"/>
      <c r="IT616" s="910"/>
      <c r="IU616" s="910"/>
      <c r="IV616" s="910"/>
    </row>
    <row r="617" spans="1:256">
      <c r="A617" s="937" t="s">
        <v>507</v>
      </c>
      <c r="B617" s="909"/>
      <c r="C617" s="909" t="s">
        <v>508</v>
      </c>
      <c r="D617" s="938">
        <v>9142</v>
      </c>
      <c r="E617" s="909" t="s">
        <v>508</v>
      </c>
      <c r="F617" s="938">
        <v>100</v>
      </c>
      <c r="G617" s="909" t="s">
        <v>5073</v>
      </c>
      <c r="H617" s="950">
        <v>5107811</v>
      </c>
      <c r="I617" s="938">
        <v>40</v>
      </c>
      <c r="J617" s="909" t="s">
        <v>5074</v>
      </c>
      <c r="K617" s="951">
        <f>H617</f>
        <v>5107811</v>
      </c>
      <c r="L617" s="944"/>
      <c r="M617" s="910"/>
      <c r="N617" s="910"/>
      <c r="O617" s="910"/>
      <c r="P617" s="910"/>
      <c r="Q617" s="910"/>
      <c r="R617" s="910"/>
      <c r="S617" s="910"/>
      <c r="T617" s="910"/>
      <c r="U617" s="910"/>
      <c r="V617" s="910"/>
      <c r="W617" s="910"/>
      <c r="X617" s="910"/>
      <c r="Y617" s="910"/>
      <c r="Z617" s="910"/>
      <c r="AA617" s="910"/>
      <c r="AB617" s="910"/>
      <c r="AC617" s="910"/>
      <c r="AD617" s="910"/>
      <c r="AE617" s="910"/>
      <c r="AF617" s="910"/>
      <c r="AG617" s="910"/>
      <c r="AH617" s="910"/>
      <c r="AI617" s="910"/>
      <c r="AJ617" s="910"/>
      <c r="AK617" s="910"/>
      <c r="AL617" s="910"/>
      <c r="AM617" s="910"/>
      <c r="AN617" s="910"/>
      <c r="AO617" s="910"/>
      <c r="AP617" s="910"/>
      <c r="AQ617" s="910"/>
      <c r="AR617" s="910"/>
      <c r="AS617" s="910"/>
      <c r="AT617" s="910"/>
      <c r="AU617" s="910"/>
      <c r="AV617" s="910"/>
      <c r="AW617" s="910"/>
      <c r="AX617" s="910"/>
      <c r="AY617" s="910"/>
      <c r="AZ617" s="910"/>
      <c r="BA617" s="910"/>
      <c r="BB617" s="910"/>
      <c r="BC617" s="910"/>
      <c r="BD617" s="910"/>
      <c r="BE617" s="910"/>
      <c r="BF617" s="910"/>
      <c r="BG617" s="910"/>
      <c r="BH617" s="910"/>
      <c r="BI617" s="910"/>
      <c r="BJ617" s="910"/>
      <c r="BK617" s="910"/>
      <c r="BL617" s="910"/>
      <c r="BM617" s="910"/>
      <c r="BN617" s="910"/>
      <c r="BO617" s="910"/>
      <c r="BP617" s="910"/>
      <c r="BQ617" s="910"/>
      <c r="BR617" s="910"/>
      <c r="BS617" s="910"/>
      <c r="BT617" s="910"/>
      <c r="BU617" s="910"/>
      <c r="BV617" s="910"/>
      <c r="BW617" s="910"/>
      <c r="BX617" s="910"/>
      <c r="BY617" s="910"/>
      <c r="BZ617" s="910"/>
      <c r="CA617" s="910"/>
      <c r="CB617" s="910"/>
      <c r="CC617" s="910"/>
      <c r="CD617" s="910"/>
      <c r="CE617" s="910"/>
      <c r="CF617" s="910"/>
      <c r="CG617" s="910"/>
      <c r="CH617" s="910"/>
      <c r="CI617" s="910"/>
      <c r="CJ617" s="910"/>
      <c r="CK617" s="910"/>
      <c r="CL617" s="910"/>
      <c r="CM617" s="910"/>
      <c r="CN617" s="910"/>
      <c r="CO617" s="910"/>
      <c r="CP617" s="910"/>
      <c r="CQ617" s="910"/>
      <c r="CR617" s="910"/>
      <c r="CS617" s="910"/>
      <c r="CT617" s="910"/>
      <c r="CU617" s="910"/>
      <c r="CV617" s="910"/>
      <c r="CW617" s="910"/>
      <c r="CX617" s="910"/>
      <c r="CY617" s="910"/>
      <c r="CZ617" s="910"/>
      <c r="DA617" s="910"/>
      <c r="DB617" s="910"/>
      <c r="DC617" s="910"/>
      <c r="DD617" s="910"/>
      <c r="DE617" s="910"/>
      <c r="DF617" s="910"/>
      <c r="DG617" s="910"/>
      <c r="DH617" s="910"/>
      <c r="DI617" s="910"/>
      <c r="DJ617" s="910"/>
      <c r="DK617" s="910"/>
      <c r="DL617" s="910"/>
      <c r="DM617" s="910"/>
      <c r="DN617" s="910"/>
      <c r="DO617" s="910"/>
      <c r="DP617" s="910"/>
      <c r="DQ617" s="910"/>
      <c r="DR617" s="910"/>
      <c r="DS617" s="910"/>
      <c r="DT617" s="910"/>
      <c r="DU617" s="910"/>
      <c r="DV617" s="910"/>
      <c r="DW617" s="910"/>
      <c r="DX617" s="910"/>
      <c r="DY617" s="910"/>
      <c r="DZ617" s="910"/>
      <c r="EA617" s="910"/>
      <c r="EB617" s="910"/>
      <c r="EC617" s="910"/>
      <c r="ED617" s="910"/>
      <c r="EE617" s="910"/>
      <c r="EF617" s="910"/>
      <c r="EG617" s="910"/>
      <c r="EH617" s="910"/>
      <c r="EI617" s="910"/>
      <c r="EJ617" s="910"/>
      <c r="EK617" s="910"/>
      <c r="EL617" s="910"/>
      <c r="EM617" s="910"/>
      <c r="EN617" s="910"/>
      <c r="EO617" s="910"/>
      <c r="EP617" s="910"/>
      <c r="EQ617" s="910"/>
      <c r="ER617" s="910"/>
      <c r="ES617" s="910"/>
      <c r="ET617" s="910"/>
      <c r="EU617" s="910"/>
      <c r="EV617" s="910"/>
      <c r="EW617" s="910"/>
      <c r="EX617" s="910"/>
      <c r="EY617" s="910"/>
      <c r="EZ617" s="910"/>
      <c r="FA617" s="910"/>
      <c r="FB617" s="910"/>
      <c r="FC617" s="910"/>
      <c r="FD617" s="910"/>
      <c r="FE617" s="910"/>
      <c r="FF617" s="910"/>
      <c r="FG617" s="910"/>
      <c r="FH617" s="910"/>
      <c r="FI617" s="910"/>
      <c r="FJ617" s="910"/>
      <c r="FK617" s="910"/>
      <c r="FL617" s="910"/>
      <c r="FM617" s="910"/>
      <c r="FN617" s="910"/>
      <c r="FO617" s="910"/>
      <c r="FP617" s="910"/>
      <c r="FQ617" s="910"/>
      <c r="FR617" s="910"/>
      <c r="FS617" s="910"/>
      <c r="FT617" s="910"/>
      <c r="FU617" s="910"/>
      <c r="FV617" s="910"/>
      <c r="FW617" s="910"/>
      <c r="FX617" s="910"/>
      <c r="FY617" s="910"/>
      <c r="FZ617" s="910"/>
      <c r="GA617" s="910"/>
      <c r="GB617" s="910"/>
      <c r="GC617" s="910"/>
      <c r="GD617" s="910"/>
      <c r="GE617" s="910"/>
      <c r="GF617" s="910"/>
      <c r="GG617" s="910"/>
      <c r="GH617" s="910"/>
      <c r="GI617" s="910"/>
      <c r="GJ617" s="910"/>
      <c r="GK617" s="910"/>
      <c r="GL617" s="910"/>
      <c r="GM617" s="910"/>
      <c r="GN617" s="910"/>
      <c r="GO617" s="910"/>
      <c r="GP617" s="910"/>
      <c r="GQ617" s="910"/>
      <c r="GR617" s="910"/>
      <c r="GS617" s="910"/>
      <c r="GT617" s="910"/>
      <c r="GU617" s="910"/>
      <c r="GV617" s="910"/>
      <c r="GW617" s="910"/>
      <c r="GX617" s="910"/>
      <c r="GY617" s="910"/>
      <c r="GZ617" s="910"/>
      <c r="HA617" s="910"/>
      <c r="HB617" s="910"/>
      <c r="HC617" s="910"/>
      <c r="HD617" s="910"/>
      <c r="HE617" s="910"/>
      <c r="HF617" s="910"/>
      <c r="HG617" s="910"/>
      <c r="HH617" s="910"/>
      <c r="HI617" s="910"/>
      <c r="HJ617" s="910"/>
      <c r="HK617" s="910"/>
      <c r="HL617" s="910"/>
      <c r="HM617" s="910"/>
      <c r="HN617" s="910"/>
      <c r="HO617" s="910"/>
      <c r="HP617" s="910"/>
      <c r="HQ617" s="910"/>
      <c r="HR617" s="910"/>
      <c r="HS617" s="910"/>
      <c r="HT617" s="910"/>
      <c r="HU617" s="910"/>
      <c r="HV617" s="910"/>
      <c r="HW617" s="910"/>
      <c r="HX617" s="910"/>
      <c r="HY617" s="910"/>
      <c r="HZ617" s="910"/>
      <c r="IA617" s="910"/>
      <c r="IB617" s="910"/>
      <c r="IC617" s="910"/>
      <c r="ID617" s="910"/>
      <c r="IE617" s="910"/>
      <c r="IF617" s="910"/>
      <c r="IG617" s="910"/>
      <c r="IH617" s="910"/>
      <c r="II617" s="910"/>
      <c r="IJ617" s="910"/>
      <c r="IK617" s="910"/>
      <c r="IL617" s="910"/>
      <c r="IM617" s="910"/>
      <c r="IN617" s="910"/>
      <c r="IO617" s="910"/>
      <c r="IP617" s="910"/>
      <c r="IQ617" s="910"/>
      <c r="IR617" s="910"/>
      <c r="IS617" s="910"/>
      <c r="IT617" s="910"/>
      <c r="IU617" s="910"/>
      <c r="IV617" s="910"/>
    </row>
    <row r="618" spans="1:256">
      <c r="A618" s="931"/>
      <c r="B618" s="933"/>
      <c r="C618" s="933"/>
      <c r="D618" s="932"/>
      <c r="E618" s="933"/>
      <c r="F618" s="932"/>
      <c r="G618" s="932" t="s">
        <v>5077</v>
      </c>
      <c r="H618" s="934"/>
      <c r="I618" s="932"/>
      <c r="J618" s="932" t="s">
        <v>5078</v>
      </c>
      <c r="K618" s="935"/>
      <c r="L618" s="944"/>
      <c r="M618" s="910"/>
      <c r="N618" s="910"/>
      <c r="O618" s="910"/>
      <c r="P618" s="910"/>
      <c r="Q618" s="910"/>
      <c r="R618" s="910"/>
      <c r="S618" s="910"/>
      <c r="T618" s="910"/>
      <c r="U618" s="910"/>
      <c r="V618" s="910"/>
      <c r="W618" s="910"/>
      <c r="X618" s="910"/>
      <c r="Y618" s="910"/>
      <c r="Z618" s="910"/>
      <c r="AA618" s="910"/>
      <c r="AB618" s="910"/>
      <c r="AC618" s="910"/>
      <c r="AD618" s="910"/>
      <c r="AE618" s="910"/>
      <c r="AF618" s="910"/>
      <c r="AG618" s="910"/>
      <c r="AH618" s="910"/>
      <c r="AI618" s="910"/>
      <c r="AJ618" s="910"/>
      <c r="AK618" s="910"/>
      <c r="AL618" s="910"/>
      <c r="AM618" s="910"/>
      <c r="AN618" s="910"/>
      <c r="AO618" s="910"/>
      <c r="AP618" s="910"/>
      <c r="AQ618" s="910"/>
      <c r="AR618" s="910"/>
      <c r="AS618" s="910"/>
      <c r="AT618" s="910"/>
      <c r="AU618" s="910"/>
      <c r="AV618" s="910"/>
      <c r="AW618" s="910"/>
      <c r="AX618" s="910"/>
      <c r="AY618" s="910"/>
      <c r="AZ618" s="910"/>
      <c r="BA618" s="910"/>
      <c r="BB618" s="910"/>
      <c r="BC618" s="910"/>
      <c r="BD618" s="910"/>
      <c r="BE618" s="910"/>
      <c r="BF618" s="910"/>
      <c r="BG618" s="910"/>
      <c r="BH618" s="910"/>
      <c r="BI618" s="910"/>
      <c r="BJ618" s="910"/>
      <c r="BK618" s="910"/>
      <c r="BL618" s="910"/>
      <c r="BM618" s="910"/>
      <c r="BN618" s="910"/>
      <c r="BO618" s="910"/>
      <c r="BP618" s="910"/>
      <c r="BQ618" s="910"/>
      <c r="BR618" s="910"/>
      <c r="BS618" s="910"/>
      <c r="BT618" s="910"/>
      <c r="BU618" s="910"/>
      <c r="BV618" s="910"/>
      <c r="BW618" s="910"/>
      <c r="BX618" s="910"/>
      <c r="BY618" s="910"/>
      <c r="BZ618" s="910"/>
      <c r="CA618" s="910"/>
      <c r="CB618" s="910"/>
      <c r="CC618" s="910"/>
      <c r="CD618" s="910"/>
      <c r="CE618" s="910"/>
      <c r="CF618" s="910"/>
      <c r="CG618" s="910"/>
      <c r="CH618" s="910"/>
      <c r="CI618" s="910"/>
      <c r="CJ618" s="910"/>
      <c r="CK618" s="910"/>
      <c r="CL618" s="910"/>
      <c r="CM618" s="910"/>
      <c r="CN618" s="910"/>
      <c r="CO618" s="910"/>
      <c r="CP618" s="910"/>
      <c r="CQ618" s="910"/>
      <c r="CR618" s="910"/>
      <c r="CS618" s="910"/>
      <c r="CT618" s="910"/>
      <c r="CU618" s="910"/>
      <c r="CV618" s="910"/>
      <c r="CW618" s="910"/>
      <c r="CX618" s="910"/>
      <c r="CY618" s="910"/>
      <c r="CZ618" s="910"/>
      <c r="DA618" s="910"/>
      <c r="DB618" s="910"/>
      <c r="DC618" s="910"/>
      <c r="DD618" s="910"/>
      <c r="DE618" s="910"/>
      <c r="DF618" s="910"/>
      <c r="DG618" s="910"/>
      <c r="DH618" s="910"/>
      <c r="DI618" s="910"/>
      <c r="DJ618" s="910"/>
      <c r="DK618" s="910"/>
      <c r="DL618" s="910"/>
      <c r="DM618" s="910"/>
      <c r="DN618" s="910"/>
      <c r="DO618" s="910"/>
      <c r="DP618" s="910"/>
      <c r="DQ618" s="910"/>
      <c r="DR618" s="910"/>
      <c r="DS618" s="910"/>
      <c r="DT618" s="910"/>
      <c r="DU618" s="910"/>
      <c r="DV618" s="910"/>
      <c r="DW618" s="910"/>
      <c r="DX618" s="910"/>
      <c r="DY618" s="910"/>
      <c r="DZ618" s="910"/>
      <c r="EA618" s="910"/>
      <c r="EB618" s="910"/>
      <c r="EC618" s="910"/>
      <c r="ED618" s="910"/>
      <c r="EE618" s="910"/>
      <c r="EF618" s="910"/>
      <c r="EG618" s="910"/>
      <c r="EH618" s="910"/>
      <c r="EI618" s="910"/>
      <c r="EJ618" s="910"/>
      <c r="EK618" s="910"/>
      <c r="EL618" s="910"/>
      <c r="EM618" s="910"/>
      <c r="EN618" s="910"/>
      <c r="EO618" s="910"/>
      <c r="EP618" s="910"/>
      <c r="EQ618" s="910"/>
      <c r="ER618" s="910"/>
      <c r="ES618" s="910"/>
      <c r="ET618" s="910"/>
      <c r="EU618" s="910"/>
      <c r="EV618" s="910"/>
      <c r="EW618" s="910"/>
      <c r="EX618" s="910"/>
      <c r="EY618" s="910"/>
      <c r="EZ618" s="910"/>
      <c r="FA618" s="910"/>
      <c r="FB618" s="910"/>
      <c r="FC618" s="910"/>
      <c r="FD618" s="910"/>
      <c r="FE618" s="910"/>
      <c r="FF618" s="910"/>
      <c r="FG618" s="910"/>
      <c r="FH618" s="910"/>
      <c r="FI618" s="910"/>
      <c r="FJ618" s="910"/>
      <c r="FK618" s="910"/>
      <c r="FL618" s="910"/>
      <c r="FM618" s="910"/>
      <c r="FN618" s="910"/>
      <c r="FO618" s="910"/>
      <c r="FP618" s="910"/>
      <c r="FQ618" s="910"/>
      <c r="FR618" s="910"/>
      <c r="FS618" s="910"/>
      <c r="FT618" s="910"/>
      <c r="FU618" s="910"/>
      <c r="FV618" s="910"/>
      <c r="FW618" s="910"/>
      <c r="FX618" s="910"/>
      <c r="FY618" s="910"/>
      <c r="FZ618" s="910"/>
      <c r="GA618" s="910"/>
      <c r="GB618" s="910"/>
      <c r="GC618" s="910"/>
      <c r="GD618" s="910"/>
      <c r="GE618" s="910"/>
      <c r="GF618" s="910"/>
      <c r="GG618" s="910"/>
      <c r="GH618" s="910"/>
      <c r="GI618" s="910"/>
      <c r="GJ618" s="910"/>
      <c r="GK618" s="910"/>
      <c r="GL618" s="910"/>
      <c r="GM618" s="910"/>
      <c r="GN618" s="910"/>
      <c r="GO618" s="910"/>
      <c r="GP618" s="910"/>
      <c r="GQ618" s="910"/>
      <c r="GR618" s="910"/>
      <c r="GS618" s="910"/>
      <c r="GT618" s="910"/>
      <c r="GU618" s="910"/>
      <c r="GV618" s="910"/>
      <c r="GW618" s="910"/>
      <c r="GX618" s="910"/>
      <c r="GY618" s="910"/>
      <c r="GZ618" s="910"/>
      <c r="HA618" s="910"/>
      <c r="HB618" s="910"/>
      <c r="HC618" s="910"/>
      <c r="HD618" s="910"/>
      <c r="HE618" s="910"/>
      <c r="HF618" s="910"/>
      <c r="HG618" s="910"/>
      <c r="HH618" s="910"/>
      <c r="HI618" s="910"/>
      <c r="HJ618" s="910"/>
      <c r="HK618" s="910"/>
      <c r="HL618" s="910"/>
      <c r="HM618" s="910"/>
      <c r="HN618" s="910"/>
      <c r="HO618" s="910"/>
      <c r="HP618" s="910"/>
      <c r="HQ618" s="910"/>
      <c r="HR618" s="910"/>
      <c r="HS618" s="910"/>
      <c r="HT618" s="910"/>
      <c r="HU618" s="910"/>
      <c r="HV618" s="910"/>
      <c r="HW618" s="910"/>
      <c r="HX618" s="910"/>
      <c r="HY618" s="910"/>
      <c r="HZ618" s="910"/>
      <c r="IA618" s="910"/>
      <c r="IB618" s="910"/>
      <c r="IC618" s="910"/>
      <c r="ID618" s="910"/>
      <c r="IE618" s="910"/>
      <c r="IF618" s="910"/>
      <c r="IG618" s="910"/>
      <c r="IH618" s="910"/>
      <c r="II618" s="910"/>
      <c r="IJ618" s="910"/>
      <c r="IK618" s="910"/>
      <c r="IL618" s="910"/>
      <c r="IM618" s="910"/>
      <c r="IN618" s="910"/>
      <c r="IO618" s="910"/>
      <c r="IP618" s="910"/>
      <c r="IQ618" s="910"/>
      <c r="IR618" s="910"/>
      <c r="IS618" s="910"/>
      <c r="IT618" s="910"/>
      <c r="IU618" s="910"/>
      <c r="IV618" s="910"/>
    </row>
    <row r="619" spans="1:256">
      <c r="A619" s="937" t="s">
        <v>509</v>
      </c>
      <c r="B619" s="909"/>
      <c r="C619" s="909" t="s">
        <v>510</v>
      </c>
      <c r="D619" s="938">
        <v>9150</v>
      </c>
      <c r="E619" s="909" t="s">
        <v>511</v>
      </c>
      <c r="F619" s="938">
        <v>101</v>
      </c>
      <c r="G619" s="909" t="s">
        <v>511</v>
      </c>
      <c r="H619" s="950">
        <v>539708</v>
      </c>
      <c r="I619" s="938">
        <v>41</v>
      </c>
      <c r="J619" s="909" t="s">
        <v>511</v>
      </c>
      <c r="K619" s="951">
        <f>H619</f>
        <v>539708</v>
      </c>
      <c r="L619" s="944"/>
      <c r="M619" s="910"/>
      <c r="N619" s="910"/>
      <c r="O619" s="910"/>
      <c r="P619" s="910"/>
      <c r="Q619" s="910"/>
      <c r="R619" s="910"/>
      <c r="S619" s="910"/>
      <c r="T619" s="910"/>
      <c r="U619" s="910"/>
      <c r="V619" s="910"/>
      <c r="W619" s="910"/>
      <c r="X619" s="910"/>
      <c r="Y619" s="910"/>
      <c r="Z619" s="910"/>
      <c r="AA619" s="910"/>
      <c r="AB619" s="910"/>
      <c r="AC619" s="910"/>
      <c r="AD619" s="910"/>
      <c r="AE619" s="910"/>
      <c r="AF619" s="910"/>
      <c r="AG619" s="910"/>
      <c r="AH619" s="910"/>
      <c r="AI619" s="910"/>
      <c r="AJ619" s="910"/>
      <c r="AK619" s="910"/>
      <c r="AL619" s="910"/>
      <c r="AM619" s="910"/>
      <c r="AN619" s="910"/>
      <c r="AO619" s="910"/>
      <c r="AP619" s="910"/>
      <c r="AQ619" s="910"/>
      <c r="AR619" s="910"/>
      <c r="AS619" s="910"/>
      <c r="AT619" s="910"/>
      <c r="AU619" s="910"/>
      <c r="AV619" s="910"/>
      <c r="AW619" s="910"/>
      <c r="AX619" s="910"/>
      <c r="AY619" s="910"/>
      <c r="AZ619" s="910"/>
      <c r="BA619" s="910"/>
      <c r="BB619" s="910"/>
      <c r="BC619" s="910"/>
      <c r="BD619" s="910"/>
      <c r="BE619" s="910"/>
      <c r="BF619" s="910"/>
      <c r="BG619" s="910"/>
      <c r="BH619" s="910"/>
      <c r="BI619" s="910"/>
      <c r="BJ619" s="910"/>
      <c r="BK619" s="910"/>
      <c r="BL619" s="910"/>
      <c r="BM619" s="910"/>
      <c r="BN619" s="910"/>
      <c r="BO619" s="910"/>
      <c r="BP619" s="910"/>
      <c r="BQ619" s="910"/>
      <c r="BR619" s="910"/>
      <c r="BS619" s="910"/>
      <c r="BT619" s="910"/>
      <c r="BU619" s="910"/>
      <c r="BV619" s="910"/>
      <c r="BW619" s="910"/>
      <c r="BX619" s="910"/>
      <c r="BY619" s="910"/>
      <c r="BZ619" s="910"/>
      <c r="CA619" s="910"/>
      <c r="CB619" s="910"/>
      <c r="CC619" s="910"/>
      <c r="CD619" s="910"/>
      <c r="CE619" s="910"/>
      <c r="CF619" s="910"/>
      <c r="CG619" s="910"/>
      <c r="CH619" s="910"/>
      <c r="CI619" s="910"/>
      <c r="CJ619" s="910"/>
      <c r="CK619" s="910"/>
      <c r="CL619" s="910"/>
      <c r="CM619" s="910"/>
      <c r="CN619" s="910"/>
      <c r="CO619" s="910"/>
      <c r="CP619" s="910"/>
      <c r="CQ619" s="910"/>
      <c r="CR619" s="910"/>
      <c r="CS619" s="910"/>
      <c r="CT619" s="910"/>
      <c r="CU619" s="910"/>
      <c r="CV619" s="910"/>
      <c r="CW619" s="910"/>
      <c r="CX619" s="910"/>
      <c r="CY619" s="910"/>
      <c r="CZ619" s="910"/>
      <c r="DA619" s="910"/>
      <c r="DB619" s="910"/>
      <c r="DC619" s="910"/>
      <c r="DD619" s="910"/>
      <c r="DE619" s="910"/>
      <c r="DF619" s="910"/>
      <c r="DG619" s="910"/>
      <c r="DH619" s="910"/>
      <c r="DI619" s="910"/>
      <c r="DJ619" s="910"/>
      <c r="DK619" s="910"/>
      <c r="DL619" s="910"/>
      <c r="DM619" s="910"/>
      <c r="DN619" s="910"/>
      <c r="DO619" s="910"/>
      <c r="DP619" s="910"/>
      <c r="DQ619" s="910"/>
      <c r="DR619" s="910"/>
      <c r="DS619" s="910"/>
      <c r="DT619" s="910"/>
      <c r="DU619" s="910"/>
      <c r="DV619" s="910"/>
      <c r="DW619" s="910"/>
      <c r="DX619" s="910"/>
      <c r="DY619" s="910"/>
      <c r="DZ619" s="910"/>
      <c r="EA619" s="910"/>
      <c r="EB619" s="910"/>
      <c r="EC619" s="910"/>
      <c r="ED619" s="910"/>
      <c r="EE619" s="910"/>
      <c r="EF619" s="910"/>
      <c r="EG619" s="910"/>
      <c r="EH619" s="910"/>
      <c r="EI619" s="910"/>
      <c r="EJ619" s="910"/>
      <c r="EK619" s="910"/>
      <c r="EL619" s="910"/>
      <c r="EM619" s="910"/>
      <c r="EN619" s="910"/>
      <c r="EO619" s="910"/>
      <c r="EP619" s="910"/>
      <c r="EQ619" s="910"/>
      <c r="ER619" s="910"/>
      <c r="ES619" s="910"/>
      <c r="ET619" s="910"/>
      <c r="EU619" s="910"/>
      <c r="EV619" s="910"/>
      <c r="EW619" s="910"/>
      <c r="EX619" s="910"/>
      <c r="EY619" s="910"/>
      <c r="EZ619" s="910"/>
      <c r="FA619" s="910"/>
      <c r="FB619" s="910"/>
      <c r="FC619" s="910"/>
      <c r="FD619" s="910"/>
      <c r="FE619" s="910"/>
      <c r="FF619" s="910"/>
      <c r="FG619" s="910"/>
      <c r="FH619" s="910"/>
      <c r="FI619" s="910"/>
      <c r="FJ619" s="910"/>
      <c r="FK619" s="910"/>
      <c r="FL619" s="910"/>
      <c r="FM619" s="910"/>
      <c r="FN619" s="910"/>
      <c r="FO619" s="910"/>
      <c r="FP619" s="910"/>
      <c r="FQ619" s="910"/>
      <c r="FR619" s="910"/>
      <c r="FS619" s="910"/>
      <c r="FT619" s="910"/>
      <c r="FU619" s="910"/>
      <c r="FV619" s="910"/>
      <c r="FW619" s="910"/>
      <c r="FX619" s="910"/>
      <c r="FY619" s="910"/>
      <c r="FZ619" s="910"/>
      <c r="GA619" s="910"/>
      <c r="GB619" s="910"/>
      <c r="GC619" s="910"/>
      <c r="GD619" s="910"/>
      <c r="GE619" s="910"/>
      <c r="GF619" s="910"/>
      <c r="GG619" s="910"/>
      <c r="GH619" s="910"/>
      <c r="GI619" s="910"/>
      <c r="GJ619" s="910"/>
      <c r="GK619" s="910"/>
      <c r="GL619" s="910"/>
      <c r="GM619" s="910"/>
      <c r="GN619" s="910"/>
      <c r="GO619" s="910"/>
      <c r="GP619" s="910"/>
      <c r="GQ619" s="910"/>
      <c r="GR619" s="910"/>
      <c r="GS619" s="910"/>
      <c r="GT619" s="910"/>
      <c r="GU619" s="910"/>
      <c r="GV619" s="910"/>
      <c r="GW619" s="910"/>
      <c r="GX619" s="910"/>
      <c r="GY619" s="910"/>
      <c r="GZ619" s="910"/>
      <c r="HA619" s="910"/>
      <c r="HB619" s="910"/>
      <c r="HC619" s="910"/>
      <c r="HD619" s="910"/>
      <c r="HE619" s="910"/>
      <c r="HF619" s="910"/>
      <c r="HG619" s="910"/>
      <c r="HH619" s="910"/>
      <c r="HI619" s="910"/>
      <c r="HJ619" s="910"/>
      <c r="HK619" s="910"/>
      <c r="HL619" s="910"/>
      <c r="HM619" s="910"/>
      <c r="HN619" s="910"/>
      <c r="HO619" s="910"/>
      <c r="HP619" s="910"/>
      <c r="HQ619" s="910"/>
      <c r="HR619" s="910"/>
      <c r="HS619" s="910"/>
      <c r="HT619" s="910"/>
      <c r="HU619" s="910"/>
      <c r="HV619" s="910"/>
      <c r="HW619" s="910"/>
      <c r="HX619" s="910"/>
      <c r="HY619" s="910"/>
      <c r="HZ619" s="910"/>
      <c r="IA619" s="910"/>
      <c r="IB619" s="910"/>
      <c r="IC619" s="910"/>
      <c r="ID619" s="910"/>
      <c r="IE619" s="910"/>
      <c r="IF619" s="910"/>
      <c r="IG619" s="910"/>
      <c r="IH619" s="910"/>
      <c r="II619" s="910"/>
      <c r="IJ619" s="910"/>
      <c r="IK619" s="910"/>
      <c r="IL619" s="910"/>
      <c r="IM619" s="910"/>
      <c r="IN619" s="910"/>
      <c r="IO619" s="910"/>
      <c r="IP619" s="910"/>
      <c r="IQ619" s="910"/>
      <c r="IR619" s="910"/>
      <c r="IS619" s="910"/>
      <c r="IT619" s="910"/>
      <c r="IU619" s="910"/>
      <c r="IV619" s="910"/>
    </row>
    <row r="620" spans="1:256">
      <c r="A620" s="931" t="s">
        <v>5068</v>
      </c>
      <c r="B620" s="933"/>
      <c r="C620" s="933" t="s">
        <v>513</v>
      </c>
      <c r="D620" s="932"/>
      <c r="E620" s="933"/>
      <c r="F620" s="932"/>
      <c r="G620" s="933"/>
      <c r="H620" s="934"/>
      <c r="I620" s="932"/>
      <c r="J620" s="933"/>
      <c r="K620" s="935"/>
      <c r="L620" s="944"/>
      <c r="M620" s="910"/>
      <c r="N620" s="910"/>
      <c r="O620" s="910"/>
      <c r="P620" s="910"/>
      <c r="Q620" s="910"/>
      <c r="R620" s="910"/>
      <c r="S620" s="910"/>
      <c r="T620" s="910"/>
      <c r="U620" s="910"/>
      <c r="V620" s="910"/>
      <c r="W620" s="910"/>
      <c r="X620" s="910"/>
      <c r="Y620" s="910"/>
      <c r="Z620" s="910"/>
      <c r="AA620" s="910"/>
      <c r="AB620" s="910"/>
      <c r="AC620" s="910"/>
      <c r="AD620" s="910"/>
      <c r="AE620" s="910"/>
      <c r="AF620" s="910"/>
      <c r="AG620" s="910"/>
      <c r="AH620" s="910"/>
      <c r="AI620" s="910"/>
      <c r="AJ620" s="910"/>
      <c r="AK620" s="910"/>
      <c r="AL620" s="910"/>
      <c r="AM620" s="910"/>
      <c r="AN620" s="910"/>
      <c r="AO620" s="910"/>
      <c r="AP620" s="910"/>
      <c r="AQ620" s="910"/>
      <c r="AR620" s="910"/>
      <c r="AS620" s="910"/>
      <c r="AT620" s="910"/>
      <c r="AU620" s="910"/>
      <c r="AV620" s="910"/>
      <c r="AW620" s="910"/>
      <c r="AX620" s="910"/>
      <c r="AY620" s="910"/>
      <c r="AZ620" s="910"/>
      <c r="BA620" s="910"/>
      <c r="BB620" s="910"/>
      <c r="BC620" s="910"/>
      <c r="BD620" s="910"/>
      <c r="BE620" s="910"/>
      <c r="BF620" s="910"/>
      <c r="BG620" s="910"/>
      <c r="BH620" s="910"/>
      <c r="BI620" s="910"/>
      <c r="BJ620" s="910"/>
      <c r="BK620" s="910"/>
      <c r="BL620" s="910"/>
      <c r="BM620" s="910"/>
      <c r="BN620" s="910"/>
      <c r="BO620" s="910"/>
      <c r="BP620" s="910"/>
      <c r="BQ620" s="910"/>
      <c r="BR620" s="910"/>
      <c r="BS620" s="910"/>
      <c r="BT620" s="910"/>
      <c r="BU620" s="910"/>
      <c r="BV620" s="910"/>
      <c r="BW620" s="910"/>
      <c r="BX620" s="910"/>
      <c r="BY620" s="910"/>
      <c r="BZ620" s="910"/>
      <c r="CA620" s="910"/>
      <c r="CB620" s="910"/>
      <c r="CC620" s="910"/>
      <c r="CD620" s="910"/>
      <c r="CE620" s="910"/>
      <c r="CF620" s="910"/>
      <c r="CG620" s="910"/>
      <c r="CH620" s="910"/>
      <c r="CI620" s="910"/>
      <c r="CJ620" s="910"/>
      <c r="CK620" s="910"/>
      <c r="CL620" s="910"/>
      <c r="CM620" s="910"/>
      <c r="CN620" s="910"/>
      <c r="CO620" s="910"/>
      <c r="CP620" s="910"/>
      <c r="CQ620" s="910"/>
      <c r="CR620" s="910"/>
      <c r="CS620" s="910"/>
      <c r="CT620" s="910"/>
      <c r="CU620" s="910"/>
      <c r="CV620" s="910"/>
      <c r="CW620" s="910"/>
      <c r="CX620" s="910"/>
      <c r="CY620" s="910"/>
      <c r="CZ620" s="910"/>
      <c r="DA620" s="910"/>
      <c r="DB620" s="910"/>
      <c r="DC620" s="910"/>
      <c r="DD620" s="910"/>
      <c r="DE620" s="910"/>
      <c r="DF620" s="910"/>
      <c r="DG620" s="910"/>
      <c r="DH620" s="910"/>
      <c r="DI620" s="910"/>
      <c r="DJ620" s="910"/>
      <c r="DK620" s="910"/>
      <c r="DL620" s="910"/>
      <c r="DM620" s="910"/>
      <c r="DN620" s="910"/>
      <c r="DO620" s="910"/>
      <c r="DP620" s="910"/>
      <c r="DQ620" s="910"/>
      <c r="DR620" s="910"/>
      <c r="DS620" s="910"/>
      <c r="DT620" s="910"/>
      <c r="DU620" s="910"/>
      <c r="DV620" s="910"/>
      <c r="DW620" s="910"/>
      <c r="DX620" s="910"/>
      <c r="DY620" s="910"/>
      <c r="DZ620" s="910"/>
      <c r="EA620" s="910"/>
      <c r="EB620" s="910"/>
      <c r="EC620" s="910"/>
      <c r="ED620" s="910"/>
      <c r="EE620" s="910"/>
      <c r="EF620" s="910"/>
      <c r="EG620" s="910"/>
      <c r="EH620" s="910"/>
      <c r="EI620" s="910"/>
      <c r="EJ620" s="910"/>
      <c r="EK620" s="910"/>
      <c r="EL620" s="910"/>
      <c r="EM620" s="910"/>
      <c r="EN620" s="910"/>
      <c r="EO620" s="910"/>
      <c r="EP620" s="910"/>
      <c r="EQ620" s="910"/>
      <c r="ER620" s="910"/>
      <c r="ES620" s="910"/>
      <c r="ET620" s="910"/>
      <c r="EU620" s="910"/>
      <c r="EV620" s="910"/>
      <c r="EW620" s="910"/>
      <c r="EX620" s="910"/>
      <c r="EY620" s="910"/>
      <c r="EZ620" s="910"/>
      <c r="FA620" s="910"/>
      <c r="FB620" s="910"/>
      <c r="FC620" s="910"/>
      <c r="FD620" s="910"/>
      <c r="FE620" s="910"/>
      <c r="FF620" s="910"/>
      <c r="FG620" s="910"/>
      <c r="FH620" s="910"/>
      <c r="FI620" s="910"/>
      <c r="FJ620" s="910"/>
      <c r="FK620" s="910"/>
      <c r="FL620" s="910"/>
      <c r="FM620" s="910"/>
      <c r="FN620" s="910"/>
      <c r="FO620" s="910"/>
      <c r="FP620" s="910"/>
      <c r="FQ620" s="910"/>
      <c r="FR620" s="910"/>
      <c r="FS620" s="910"/>
      <c r="FT620" s="910"/>
      <c r="FU620" s="910"/>
      <c r="FV620" s="910"/>
      <c r="FW620" s="910"/>
      <c r="FX620" s="910"/>
      <c r="FY620" s="910"/>
      <c r="FZ620" s="910"/>
      <c r="GA620" s="910"/>
      <c r="GB620" s="910"/>
      <c r="GC620" s="910"/>
      <c r="GD620" s="910"/>
      <c r="GE620" s="910"/>
      <c r="GF620" s="910"/>
      <c r="GG620" s="910"/>
      <c r="GH620" s="910"/>
      <c r="GI620" s="910"/>
      <c r="GJ620" s="910"/>
      <c r="GK620" s="910"/>
      <c r="GL620" s="910"/>
      <c r="GM620" s="910"/>
      <c r="GN620" s="910"/>
      <c r="GO620" s="910"/>
      <c r="GP620" s="910"/>
      <c r="GQ620" s="910"/>
      <c r="GR620" s="910"/>
      <c r="GS620" s="910"/>
      <c r="GT620" s="910"/>
      <c r="GU620" s="910"/>
      <c r="GV620" s="910"/>
      <c r="GW620" s="910"/>
      <c r="GX620" s="910"/>
      <c r="GY620" s="910"/>
      <c r="GZ620" s="910"/>
      <c r="HA620" s="910"/>
      <c r="HB620" s="910"/>
      <c r="HC620" s="910"/>
      <c r="HD620" s="910"/>
      <c r="HE620" s="910"/>
      <c r="HF620" s="910"/>
      <c r="HG620" s="910"/>
      <c r="HH620" s="910"/>
      <c r="HI620" s="910"/>
      <c r="HJ620" s="910"/>
      <c r="HK620" s="910"/>
      <c r="HL620" s="910"/>
      <c r="HM620" s="910"/>
      <c r="HN620" s="910"/>
      <c r="HO620" s="910"/>
      <c r="HP620" s="910"/>
      <c r="HQ620" s="910"/>
      <c r="HR620" s="910"/>
      <c r="HS620" s="910"/>
      <c r="HT620" s="910"/>
      <c r="HU620" s="910"/>
      <c r="HV620" s="910"/>
      <c r="HW620" s="910"/>
      <c r="HX620" s="910"/>
      <c r="HY620" s="910"/>
      <c r="HZ620" s="910"/>
      <c r="IA620" s="910"/>
      <c r="IB620" s="910"/>
      <c r="IC620" s="910"/>
      <c r="ID620" s="910"/>
      <c r="IE620" s="910"/>
      <c r="IF620" s="910"/>
      <c r="IG620" s="910"/>
      <c r="IH620" s="910"/>
      <c r="II620" s="910"/>
      <c r="IJ620" s="910"/>
      <c r="IK620" s="910"/>
      <c r="IL620" s="910"/>
      <c r="IM620" s="910"/>
      <c r="IN620" s="910"/>
      <c r="IO620" s="910"/>
      <c r="IP620" s="910"/>
      <c r="IQ620" s="910"/>
      <c r="IR620" s="910"/>
      <c r="IS620" s="910"/>
      <c r="IT620" s="910"/>
      <c r="IU620" s="910"/>
      <c r="IV620" s="910"/>
    </row>
    <row r="621" spans="1:256">
      <c r="A621" s="931" t="s">
        <v>5079</v>
      </c>
      <c r="B621" s="933"/>
      <c r="C621" s="933" t="s">
        <v>515</v>
      </c>
      <c r="D621" s="932"/>
      <c r="E621" s="933"/>
      <c r="F621" s="932"/>
      <c r="G621" s="933"/>
      <c r="H621" s="934"/>
      <c r="I621" s="932"/>
      <c r="J621" s="933"/>
      <c r="K621" s="935"/>
      <c r="L621" s="944"/>
      <c r="M621" s="910"/>
      <c r="N621" s="910"/>
      <c r="O621" s="910"/>
      <c r="P621" s="910"/>
      <c r="Q621" s="910"/>
      <c r="R621" s="910"/>
      <c r="S621" s="910"/>
      <c r="T621" s="910"/>
      <c r="U621" s="910"/>
      <c r="V621" s="910"/>
      <c r="W621" s="910"/>
      <c r="X621" s="910"/>
      <c r="Y621" s="910"/>
      <c r="Z621" s="910"/>
      <c r="AA621" s="910"/>
      <c r="AB621" s="910"/>
      <c r="AC621" s="910"/>
      <c r="AD621" s="910"/>
      <c r="AE621" s="910"/>
      <c r="AF621" s="910"/>
      <c r="AG621" s="910"/>
      <c r="AH621" s="910"/>
      <c r="AI621" s="910"/>
      <c r="AJ621" s="910"/>
      <c r="AK621" s="910"/>
      <c r="AL621" s="910"/>
      <c r="AM621" s="910"/>
      <c r="AN621" s="910"/>
      <c r="AO621" s="910"/>
      <c r="AP621" s="910"/>
      <c r="AQ621" s="910"/>
      <c r="AR621" s="910"/>
      <c r="AS621" s="910"/>
      <c r="AT621" s="910"/>
      <c r="AU621" s="910"/>
      <c r="AV621" s="910"/>
      <c r="AW621" s="910"/>
      <c r="AX621" s="910"/>
      <c r="AY621" s="910"/>
      <c r="AZ621" s="910"/>
      <c r="BA621" s="910"/>
      <c r="BB621" s="910"/>
      <c r="BC621" s="910"/>
      <c r="BD621" s="910"/>
      <c r="BE621" s="910"/>
      <c r="BF621" s="910"/>
      <c r="BG621" s="910"/>
      <c r="BH621" s="910"/>
      <c r="BI621" s="910"/>
      <c r="BJ621" s="910"/>
      <c r="BK621" s="910"/>
      <c r="BL621" s="910"/>
      <c r="BM621" s="910"/>
      <c r="BN621" s="910"/>
      <c r="BO621" s="910"/>
      <c r="BP621" s="910"/>
      <c r="BQ621" s="910"/>
      <c r="BR621" s="910"/>
      <c r="BS621" s="910"/>
      <c r="BT621" s="910"/>
      <c r="BU621" s="910"/>
      <c r="BV621" s="910"/>
      <c r="BW621" s="910"/>
      <c r="BX621" s="910"/>
      <c r="BY621" s="910"/>
      <c r="BZ621" s="910"/>
      <c r="CA621" s="910"/>
      <c r="CB621" s="910"/>
      <c r="CC621" s="910"/>
      <c r="CD621" s="910"/>
      <c r="CE621" s="910"/>
      <c r="CF621" s="910"/>
      <c r="CG621" s="910"/>
      <c r="CH621" s="910"/>
      <c r="CI621" s="910"/>
      <c r="CJ621" s="910"/>
      <c r="CK621" s="910"/>
      <c r="CL621" s="910"/>
      <c r="CM621" s="910"/>
      <c r="CN621" s="910"/>
      <c r="CO621" s="910"/>
      <c r="CP621" s="910"/>
      <c r="CQ621" s="910"/>
      <c r="CR621" s="910"/>
      <c r="CS621" s="910"/>
      <c r="CT621" s="910"/>
      <c r="CU621" s="910"/>
      <c r="CV621" s="910"/>
      <c r="CW621" s="910"/>
      <c r="CX621" s="910"/>
      <c r="CY621" s="910"/>
      <c r="CZ621" s="910"/>
      <c r="DA621" s="910"/>
      <c r="DB621" s="910"/>
      <c r="DC621" s="910"/>
      <c r="DD621" s="910"/>
      <c r="DE621" s="910"/>
      <c r="DF621" s="910"/>
      <c r="DG621" s="910"/>
      <c r="DH621" s="910"/>
      <c r="DI621" s="910"/>
      <c r="DJ621" s="910"/>
      <c r="DK621" s="910"/>
      <c r="DL621" s="910"/>
      <c r="DM621" s="910"/>
      <c r="DN621" s="910"/>
      <c r="DO621" s="910"/>
      <c r="DP621" s="910"/>
      <c r="DQ621" s="910"/>
      <c r="DR621" s="910"/>
      <c r="DS621" s="910"/>
      <c r="DT621" s="910"/>
      <c r="DU621" s="910"/>
      <c r="DV621" s="910"/>
      <c r="DW621" s="910"/>
      <c r="DX621" s="910"/>
      <c r="DY621" s="910"/>
      <c r="DZ621" s="910"/>
      <c r="EA621" s="910"/>
      <c r="EB621" s="910"/>
      <c r="EC621" s="910"/>
      <c r="ED621" s="910"/>
      <c r="EE621" s="910"/>
      <c r="EF621" s="910"/>
      <c r="EG621" s="910"/>
      <c r="EH621" s="910"/>
      <c r="EI621" s="910"/>
      <c r="EJ621" s="910"/>
      <c r="EK621" s="910"/>
      <c r="EL621" s="910"/>
      <c r="EM621" s="910"/>
      <c r="EN621" s="910"/>
      <c r="EO621" s="910"/>
      <c r="EP621" s="910"/>
      <c r="EQ621" s="910"/>
      <c r="ER621" s="910"/>
      <c r="ES621" s="910"/>
      <c r="ET621" s="910"/>
      <c r="EU621" s="910"/>
      <c r="EV621" s="910"/>
      <c r="EW621" s="910"/>
      <c r="EX621" s="910"/>
      <c r="EY621" s="910"/>
      <c r="EZ621" s="910"/>
      <c r="FA621" s="910"/>
      <c r="FB621" s="910"/>
      <c r="FC621" s="910"/>
      <c r="FD621" s="910"/>
      <c r="FE621" s="910"/>
      <c r="FF621" s="910"/>
      <c r="FG621" s="910"/>
      <c r="FH621" s="910"/>
      <c r="FI621" s="910"/>
      <c r="FJ621" s="910"/>
      <c r="FK621" s="910"/>
      <c r="FL621" s="910"/>
      <c r="FM621" s="910"/>
      <c r="FN621" s="910"/>
      <c r="FO621" s="910"/>
      <c r="FP621" s="910"/>
      <c r="FQ621" s="910"/>
      <c r="FR621" s="910"/>
      <c r="FS621" s="910"/>
      <c r="FT621" s="910"/>
      <c r="FU621" s="910"/>
      <c r="FV621" s="910"/>
      <c r="FW621" s="910"/>
      <c r="FX621" s="910"/>
      <c r="FY621" s="910"/>
      <c r="FZ621" s="910"/>
      <c r="GA621" s="910"/>
      <c r="GB621" s="910"/>
      <c r="GC621" s="910"/>
      <c r="GD621" s="910"/>
      <c r="GE621" s="910"/>
      <c r="GF621" s="910"/>
      <c r="GG621" s="910"/>
      <c r="GH621" s="910"/>
      <c r="GI621" s="910"/>
      <c r="GJ621" s="910"/>
      <c r="GK621" s="910"/>
      <c r="GL621" s="910"/>
      <c r="GM621" s="910"/>
      <c r="GN621" s="910"/>
      <c r="GO621" s="910"/>
      <c r="GP621" s="910"/>
      <c r="GQ621" s="910"/>
      <c r="GR621" s="910"/>
      <c r="GS621" s="910"/>
      <c r="GT621" s="910"/>
      <c r="GU621" s="910"/>
      <c r="GV621" s="910"/>
      <c r="GW621" s="910"/>
      <c r="GX621" s="910"/>
      <c r="GY621" s="910"/>
      <c r="GZ621" s="910"/>
      <c r="HA621" s="910"/>
      <c r="HB621" s="910"/>
      <c r="HC621" s="910"/>
      <c r="HD621" s="910"/>
      <c r="HE621" s="910"/>
      <c r="HF621" s="910"/>
      <c r="HG621" s="910"/>
      <c r="HH621" s="910"/>
      <c r="HI621" s="910"/>
      <c r="HJ621" s="910"/>
      <c r="HK621" s="910"/>
      <c r="HL621" s="910"/>
      <c r="HM621" s="910"/>
      <c r="HN621" s="910"/>
      <c r="HO621" s="910"/>
      <c r="HP621" s="910"/>
      <c r="HQ621" s="910"/>
      <c r="HR621" s="910"/>
      <c r="HS621" s="910"/>
      <c r="HT621" s="910"/>
      <c r="HU621" s="910"/>
      <c r="HV621" s="910"/>
      <c r="HW621" s="910"/>
      <c r="HX621" s="910"/>
      <c r="HY621" s="910"/>
      <c r="HZ621" s="910"/>
      <c r="IA621" s="910"/>
      <c r="IB621" s="910"/>
      <c r="IC621" s="910"/>
      <c r="ID621" s="910"/>
      <c r="IE621" s="910"/>
      <c r="IF621" s="910"/>
      <c r="IG621" s="910"/>
      <c r="IH621" s="910"/>
      <c r="II621" s="910"/>
      <c r="IJ621" s="910"/>
      <c r="IK621" s="910"/>
      <c r="IL621" s="910"/>
      <c r="IM621" s="910"/>
      <c r="IN621" s="910"/>
      <c r="IO621" s="910"/>
      <c r="IP621" s="910"/>
      <c r="IQ621" s="910"/>
      <c r="IR621" s="910"/>
      <c r="IS621" s="910"/>
      <c r="IT621" s="910"/>
      <c r="IU621" s="910"/>
      <c r="IV621" s="910"/>
    </row>
    <row r="622" spans="1:256">
      <c r="A622" s="931" t="s">
        <v>5080</v>
      </c>
      <c r="B622" s="933"/>
      <c r="C622" s="933" t="s">
        <v>517</v>
      </c>
      <c r="D622" s="932"/>
      <c r="E622" s="933"/>
      <c r="F622" s="932"/>
      <c r="G622" s="933"/>
      <c r="H622" s="934"/>
      <c r="I622" s="932"/>
      <c r="J622" s="933"/>
      <c r="K622" s="935"/>
      <c r="L622" s="944"/>
      <c r="M622" s="910"/>
      <c r="N622" s="910"/>
      <c r="O622" s="910"/>
      <c r="P622" s="910"/>
      <c r="Q622" s="910"/>
      <c r="R622" s="910"/>
      <c r="S622" s="910"/>
      <c r="T622" s="910"/>
      <c r="U622" s="910"/>
      <c r="V622" s="910"/>
      <c r="W622" s="910"/>
      <c r="X622" s="910"/>
      <c r="Y622" s="910"/>
      <c r="Z622" s="910"/>
      <c r="AA622" s="910"/>
      <c r="AB622" s="910"/>
      <c r="AC622" s="910"/>
      <c r="AD622" s="910"/>
      <c r="AE622" s="910"/>
      <c r="AF622" s="910"/>
      <c r="AG622" s="910"/>
      <c r="AH622" s="910"/>
      <c r="AI622" s="910"/>
      <c r="AJ622" s="910"/>
      <c r="AK622" s="910"/>
      <c r="AL622" s="910"/>
      <c r="AM622" s="910"/>
      <c r="AN622" s="910"/>
      <c r="AO622" s="910"/>
      <c r="AP622" s="910"/>
      <c r="AQ622" s="910"/>
      <c r="AR622" s="910"/>
      <c r="AS622" s="910"/>
      <c r="AT622" s="910"/>
      <c r="AU622" s="910"/>
      <c r="AV622" s="910"/>
      <c r="AW622" s="910"/>
      <c r="AX622" s="910"/>
      <c r="AY622" s="910"/>
      <c r="AZ622" s="910"/>
      <c r="BA622" s="910"/>
      <c r="BB622" s="910"/>
      <c r="BC622" s="910"/>
      <c r="BD622" s="910"/>
      <c r="BE622" s="910"/>
      <c r="BF622" s="910"/>
      <c r="BG622" s="910"/>
      <c r="BH622" s="910"/>
      <c r="BI622" s="910"/>
      <c r="BJ622" s="910"/>
      <c r="BK622" s="910"/>
      <c r="BL622" s="910"/>
      <c r="BM622" s="910"/>
      <c r="BN622" s="910"/>
      <c r="BO622" s="910"/>
      <c r="BP622" s="910"/>
      <c r="BQ622" s="910"/>
      <c r="BR622" s="910"/>
      <c r="BS622" s="910"/>
      <c r="BT622" s="910"/>
      <c r="BU622" s="910"/>
      <c r="BV622" s="910"/>
      <c r="BW622" s="910"/>
      <c r="BX622" s="910"/>
      <c r="BY622" s="910"/>
      <c r="BZ622" s="910"/>
      <c r="CA622" s="910"/>
      <c r="CB622" s="910"/>
      <c r="CC622" s="910"/>
      <c r="CD622" s="910"/>
      <c r="CE622" s="910"/>
      <c r="CF622" s="910"/>
      <c r="CG622" s="910"/>
      <c r="CH622" s="910"/>
      <c r="CI622" s="910"/>
      <c r="CJ622" s="910"/>
      <c r="CK622" s="910"/>
      <c r="CL622" s="910"/>
      <c r="CM622" s="910"/>
      <c r="CN622" s="910"/>
      <c r="CO622" s="910"/>
      <c r="CP622" s="910"/>
      <c r="CQ622" s="910"/>
      <c r="CR622" s="910"/>
      <c r="CS622" s="910"/>
      <c r="CT622" s="910"/>
      <c r="CU622" s="910"/>
      <c r="CV622" s="910"/>
      <c r="CW622" s="910"/>
      <c r="CX622" s="910"/>
      <c r="CY622" s="910"/>
      <c r="CZ622" s="910"/>
      <c r="DA622" s="910"/>
      <c r="DB622" s="910"/>
      <c r="DC622" s="910"/>
      <c r="DD622" s="910"/>
      <c r="DE622" s="910"/>
      <c r="DF622" s="910"/>
      <c r="DG622" s="910"/>
      <c r="DH622" s="910"/>
      <c r="DI622" s="910"/>
      <c r="DJ622" s="910"/>
      <c r="DK622" s="910"/>
      <c r="DL622" s="910"/>
      <c r="DM622" s="910"/>
      <c r="DN622" s="910"/>
      <c r="DO622" s="910"/>
      <c r="DP622" s="910"/>
      <c r="DQ622" s="910"/>
      <c r="DR622" s="910"/>
      <c r="DS622" s="910"/>
      <c r="DT622" s="910"/>
      <c r="DU622" s="910"/>
      <c r="DV622" s="910"/>
      <c r="DW622" s="910"/>
      <c r="DX622" s="910"/>
      <c r="DY622" s="910"/>
      <c r="DZ622" s="910"/>
      <c r="EA622" s="910"/>
      <c r="EB622" s="910"/>
      <c r="EC622" s="910"/>
      <c r="ED622" s="910"/>
      <c r="EE622" s="910"/>
      <c r="EF622" s="910"/>
      <c r="EG622" s="910"/>
      <c r="EH622" s="910"/>
      <c r="EI622" s="910"/>
      <c r="EJ622" s="910"/>
      <c r="EK622" s="910"/>
      <c r="EL622" s="910"/>
      <c r="EM622" s="910"/>
      <c r="EN622" s="910"/>
      <c r="EO622" s="910"/>
      <c r="EP622" s="910"/>
      <c r="EQ622" s="910"/>
      <c r="ER622" s="910"/>
      <c r="ES622" s="910"/>
      <c r="ET622" s="910"/>
      <c r="EU622" s="910"/>
      <c r="EV622" s="910"/>
      <c r="EW622" s="910"/>
      <c r="EX622" s="910"/>
      <c r="EY622" s="910"/>
      <c r="EZ622" s="910"/>
      <c r="FA622" s="910"/>
      <c r="FB622" s="910"/>
      <c r="FC622" s="910"/>
      <c r="FD622" s="910"/>
      <c r="FE622" s="910"/>
      <c r="FF622" s="910"/>
      <c r="FG622" s="910"/>
      <c r="FH622" s="910"/>
      <c r="FI622" s="910"/>
      <c r="FJ622" s="910"/>
      <c r="FK622" s="910"/>
      <c r="FL622" s="910"/>
      <c r="FM622" s="910"/>
      <c r="FN622" s="910"/>
      <c r="FO622" s="910"/>
      <c r="FP622" s="910"/>
      <c r="FQ622" s="910"/>
      <c r="FR622" s="910"/>
      <c r="FS622" s="910"/>
      <c r="FT622" s="910"/>
      <c r="FU622" s="910"/>
      <c r="FV622" s="910"/>
      <c r="FW622" s="910"/>
      <c r="FX622" s="910"/>
      <c r="FY622" s="910"/>
      <c r="FZ622" s="910"/>
      <c r="GA622" s="910"/>
      <c r="GB622" s="910"/>
      <c r="GC622" s="910"/>
      <c r="GD622" s="910"/>
      <c r="GE622" s="910"/>
      <c r="GF622" s="910"/>
      <c r="GG622" s="910"/>
      <c r="GH622" s="910"/>
      <c r="GI622" s="910"/>
      <c r="GJ622" s="910"/>
      <c r="GK622" s="910"/>
      <c r="GL622" s="910"/>
      <c r="GM622" s="910"/>
      <c r="GN622" s="910"/>
      <c r="GO622" s="910"/>
      <c r="GP622" s="910"/>
      <c r="GQ622" s="910"/>
      <c r="GR622" s="910"/>
      <c r="GS622" s="910"/>
      <c r="GT622" s="910"/>
      <c r="GU622" s="910"/>
      <c r="GV622" s="910"/>
      <c r="GW622" s="910"/>
      <c r="GX622" s="910"/>
      <c r="GY622" s="910"/>
      <c r="GZ622" s="910"/>
      <c r="HA622" s="910"/>
      <c r="HB622" s="910"/>
      <c r="HC622" s="910"/>
      <c r="HD622" s="910"/>
      <c r="HE622" s="910"/>
      <c r="HF622" s="910"/>
      <c r="HG622" s="910"/>
      <c r="HH622" s="910"/>
      <c r="HI622" s="910"/>
      <c r="HJ622" s="910"/>
      <c r="HK622" s="910"/>
      <c r="HL622" s="910"/>
      <c r="HM622" s="910"/>
      <c r="HN622" s="910"/>
      <c r="HO622" s="910"/>
      <c r="HP622" s="910"/>
      <c r="HQ622" s="910"/>
      <c r="HR622" s="910"/>
      <c r="HS622" s="910"/>
      <c r="HT622" s="910"/>
      <c r="HU622" s="910"/>
      <c r="HV622" s="910"/>
      <c r="HW622" s="910"/>
      <c r="HX622" s="910"/>
      <c r="HY622" s="910"/>
      <c r="HZ622" s="910"/>
      <c r="IA622" s="910"/>
      <c r="IB622" s="910"/>
      <c r="IC622" s="910"/>
      <c r="ID622" s="910"/>
      <c r="IE622" s="910"/>
      <c r="IF622" s="910"/>
      <c r="IG622" s="910"/>
      <c r="IH622" s="910"/>
      <c r="II622" s="910"/>
      <c r="IJ622" s="910"/>
      <c r="IK622" s="910"/>
      <c r="IL622" s="910"/>
      <c r="IM622" s="910"/>
      <c r="IN622" s="910"/>
      <c r="IO622" s="910"/>
      <c r="IP622" s="910"/>
      <c r="IQ622" s="910"/>
      <c r="IR622" s="910"/>
      <c r="IS622" s="910"/>
      <c r="IT622" s="910"/>
      <c r="IU622" s="910"/>
      <c r="IV622" s="910"/>
    </row>
    <row r="623" spans="1:256">
      <c r="A623" s="931" t="s">
        <v>5081</v>
      </c>
      <c r="B623" s="933"/>
      <c r="C623" s="933" t="s">
        <v>5082</v>
      </c>
      <c r="D623" s="932"/>
      <c r="E623" s="933"/>
      <c r="F623" s="932"/>
      <c r="G623" s="933"/>
      <c r="H623" s="934"/>
      <c r="I623" s="932"/>
      <c r="J623" s="933"/>
      <c r="K623" s="935"/>
      <c r="L623" s="944"/>
      <c r="M623" s="910"/>
      <c r="N623" s="910"/>
      <c r="O623" s="910"/>
      <c r="P623" s="910"/>
      <c r="Q623" s="910"/>
      <c r="R623" s="910"/>
      <c r="S623" s="910"/>
      <c r="T623" s="910"/>
      <c r="U623" s="910"/>
      <c r="V623" s="910"/>
      <c r="W623" s="910"/>
      <c r="X623" s="910"/>
      <c r="Y623" s="910"/>
      <c r="Z623" s="910"/>
      <c r="AA623" s="910"/>
      <c r="AB623" s="910"/>
      <c r="AC623" s="910"/>
      <c r="AD623" s="910"/>
      <c r="AE623" s="910"/>
      <c r="AF623" s="910"/>
      <c r="AG623" s="910"/>
      <c r="AH623" s="910"/>
      <c r="AI623" s="910"/>
      <c r="AJ623" s="910"/>
      <c r="AK623" s="910"/>
      <c r="AL623" s="910"/>
      <c r="AM623" s="910"/>
      <c r="AN623" s="910"/>
      <c r="AO623" s="910"/>
      <c r="AP623" s="910"/>
      <c r="AQ623" s="910"/>
      <c r="AR623" s="910"/>
      <c r="AS623" s="910"/>
      <c r="AT623" s="910"/>
      <c r="AU623" s="910"/>
      <c r="AV623" s="910"/>
      <c r="AW623" s="910"/>
      <c r="AX623" s="910"/>
      <c r="AY623" s="910"/>
      <c r="AZ623" s="910"/>
      <c r="BA623" s="910"/>
      <c r="BB623" s="910"/>
      <c r="BC623" s="910"/>
      <c r="BD623" s="910"/>
      <c r="BE623" s="910"/>
      <c r="BF623" s="910"/>
      <c r="BG623" s="910"/>
      <c r="BH623" s="910"/>
      <c r="BI623" s="910"/>
      <c r="BJ623" s="910"/>
      <c r="BK623" s="910"/>
      <c r="BL623" s="910"/>
      <c r="BM623" s="910"/>
      <c r="BN623" s="910"/>
      <c r="BO623" s="910"/>
      <c r="BP623" s="910"/>
      <c r="BQ623" s="910"/>
      <c r="BR623" s="910"/>
      <c r="BS623" s="910"/>
      <c r="BT623" s="910"/>
      <c r="BU623" s="910"/>
      <c r="BV623" s="910"/>
      <c r="BW623" s="910"/>
      <c r="BX623" s="910"/>
      <c r="BY623" s="910"/>
      <c r="BZ623" s="910"/>
      <c r="CA623" s="910"/>
      <c r="CB623" s="910"/>
      <c r="CC623" s="910"/>
      <c r="CD623" s="910"/>
      <c r="CE623" s="910"/>
      <c r="CF623" s="910"/>
      <c r="CG623" s="910"/>
      <c r="CH623" s="910"/>
      <c r="CI623" s="910"/>
      <c r="CJ623" s="910"/>
      <c r="CK623" s="910"/>
      <c r="CL623" s="910"/>
      <c r="CM623" s="910"/>
      <c r="CN623" s="910"/>
      <c r="CO623" s="910"/>
      <c r="CP623" s="910"/>
      <c r="CQ623" s="910"/>
      <c r="CR623" s="910"/>
      <c r="CS623" s="910"/>
      <c r="CT623" s="910"/>
      <c r="CU623" s="910"/>
      <c r="CV623" s="910"/>
      <c r="CW623" s="910"/>
      <c r="CX623" s="910"/>
      <c r="CY623" s="910"/>
      <c r="CZ623" s="910"/>
      <c r="DA623" s="910"/>
      <c r="DB623" s="910"/>
      <c r="DC623" s="910"/>
      <c r="DD623" s="910"/>
      <c r="DE623" s="910"/>
      <c r="DF623" s="910"/>
      <c r="DG623" s="910"/>
      <c r="DH623" s="910"/>
      <c r="DI623" s="910"/>
      <c r="DJ623" s="910"/>
      <c r="DK623" s="910"/>
      <c r="DL623" s="910"/>
      <c r="DM623" s="910"/>
      <c r="DN623" s="910"/>
      <c r="DO623" s="910"/>
      <c r="DP623" s="910"/>
      <c r="DQ623" s="910"/>
      <c r="DR623" s="910"/>
      <c r="DS623" s="910"/>
      <c r="DT623" s="910"/>
      <c r="DU623" s="910"/>
      <c r="DV623" s="910"/>
      <c r="DW623" s="910"/>
      <c r="DX623" s="910"/>
      <c r="DY623" s="910"/>
      <c r="DZ623" s="910"/>
      <c r="EA623" s="910"/>
      <c r="EB623" s="910"/>
      <c r="EC623" s="910"/>
      <c r="ED623" s="910"/>
      <c r="EE623" s="910"/>
      <c r="EF623" s="910"/>
      <c r="EG623" s="910"/>
      <c r="EH623" s="910"/>
      <c r="EI623" s="910"/>
      <c r="EJ623" s="910"/>
      <c r="EK623" s="910"/>
      <c r="EL623" s="910"/>
      <c r="EM623" s="910"/>
      <c r="EN623" s="910"/>
      <c r="EO623" s="910"/>
      <c r="EP623" s="910"/>
      <c r="EQ623" s="910"/>
      <c r="ER623" s="910"/>
      <c r="ES623" s="910"/>
      <c r="ET623" s="910"/>
      <c r="EU623" s="910"/>
      <c r="EV623" s="910"/>
      <c r="EW623" s="910"/>
      <c r="EX623" s="910"/>
      <c r="EY623" s="910"/>
      <c r="EZ623" s="910"/>
      <c r="FA623" s="910"/>
      <c r="FB623" s="910"/>
      <c r="FC623" s="910"/>
      <c r="FD623" s="910"/>
      <c r="FE623" s="910"/>
      <c r="FF623" s="910"/>
      <c r="FG623" s="910"/>
      <c r="FH623" s="910"/>
      <c r="FI623" s="910"/>
      <c r="FJ623" s="910"/>
      <c r="FK623" s="910"/>
      <c r="FL623" s="910"/>
      <c r="FM623" s="910"/>
      <c r="FN623" s="910"/>
      <c r="FO623" s="910"/>
      <c r="FP623" s="910"/>
      <c r="FQ623" s="910"/>
      <c r="FR623" s="910"/>
      <c r="FS623" s="910"/>
      <c r="FT623" s="910"/>
      <c r="FU623" s="910"/>
      <c r="FV623" s="910"/>
      <c r="FW623" s="910"/>
      <c r="FX623" s="910"/>
      <c r="FY623" s="910"/>
      <c r="FZ623" s="910"/>
      <c r="GA623" s="910"/>
      <c r="GB623" s="910"/>
      <c r="GC623" s="910"/>
      <c r="GD623" s="910"/>
      <c r="GE623" s="910"/>
      <c r="GF623" s="910"/>
      <c r="GG623" s="910"/>
      <c r="GH623" s="910"/>
      <c r="GI623" s="910"/>
      <c r="GJ623" s="910"/>
      <c r="GK623" s="910"/>
      <c r="GL623" s="910"/>
      <c r="GM623" s="910"/>
      <c r="GN623" s="910"/>
      <c r="GO623" s="910"/>
      <c r="GP623" s="910"/>
      <c r="GQ623" s="910"/>
      <c r="GR623" s="910"/>
      <c r="GS623" s="910"/>
      <c r="GT623" s="910"/>
      <c r="GU623" s="910"/>
      <c r="GV623" s="910"/>
      <c r="GW623" s="910"/>
      <c r="GX623" s="910"/>
      <c r="GY623" s="910"/>
      <c r="GZ623" s="910"/>
      <c r="HA623" s="910"/>
      <c r="HB623" s="910"/>
      <c r="HC623" s="910"/>
      <c r="HD623" s="910"/>
      <c r="HE623" s="910"/>
      <c r="HF623" s="910"/>
      <c r="HG623" s="910"/>
      <c r="HH623" s="910"/>
      <c r="HI623" s="910"/>
      <c r="HJ623" s="910"/>
      <c r="HK623" s="910"/>
      <c r="HL623" s="910"/>
      <c r="HM623" s="910"/>
      <c r="HN623" s="910"/>
      <c r="HO623" s="910"/>
      <c r="HP623" s="910"/>
      <c r="HQ623" s="910"/>
      <c r="HR623" s="910"/>
      <c r="HS623" s="910"/>
      <c r="HT623" s="910"/>
      <c r="HU623" s="910"/>
      <c r="HV623" s="910"/>
      <c r="HW623" s="910"/>
      <c r="HX623" s="910"/>
      <c r="HY623" s="910"/>
      <c r="HZ623" s="910"/>
      <c r="IA623" s="910"/>
      <c r="IB623" s="910"/>
      <c r="IC623" s="910"/>
      <c r="ID623" s="910"/>
      <c r="IE623" s="910"/>
      <c r="IF623" s="910"/>
      <c r="IG623" s="910"/>
      <c r="IH623" s="910"/>
      <c r="II623" s="910"/>
      <c r="IJ623" s="910"/>
      <c r="IK623" s="910"/>
      <c r="IL623" s="910"/>
      <c r="IM623" s="910"/>
      <c r="IN623" s="910"/>
      <c r="IO623" s="910"/>
      <c r="IP623" s="910"/>
      <c r="IQ623" s="910"/>
      <c r="IR623" s="910"/>
      <c r="IS623" s="910"/>
      <c r="IT623" s="910"/>
      <c r="IU623" s="910"/>
      <c r="IV623" s="910"/>
    </row>
    <row r="624" spans="1:256">
      <c r="A624" s="937" t="s">
        <v>518</v>
      </c>
      <c r="B624" s="909"/>
      <c r="C624" s="909" t="s">
        <v>519</v>
      </c>
      <c r="D624" s="938">
        <v>9200</v>
      </c>
      <c r="E624" s="909" t="s">
        <v>519</v>
      </c>
      <c r="F624" s="938">
        <v>102</v>
      </c>
      <c r="G624" s="909" t="s">
        <v>519</v>
      </c>
      <c r="H624" s="950">
        <v>22939076</v>
      </c>
      <c r="I624" s="938">
        <v>42</v>
      </c>
      <c r="J624" s="909" t="s">
        <v>519</v>
      </c>
      <c r="K624" s="951">
        <f>H624</f>
        <v>22939076</v>
      </c>
      <c r="L624" s="944"/>
      <c r="M624" s="910"/>
      <c r="N624" s="910"/>
      <c r="O624" s="910"/>
      <c r="P624" s="910"/>
      <c r="Q624" s="910"/>
      <c r="R624" s="910"/>
      <c r="S624" s="910"/>
      <c r="T624" s="910"/>
      <c r="U624" s="910"/>
      <c r="V624" s="910"/>
      <c r="W624" s="910"/>
      <c r="X624" s="910"/>
      <c r="Y624" s="910"/>
      <c r="Z624" s="910"/>
      <c r="AA624" s="910"/>
      <c r="AB624" s="910"/>
      <c r="AC624" s="910"/>
      <c r="AD624" s="910"/>
      <c r="AE624" s="910"/>
      <c r="AF624" s="910"/>
      <c r="AG624" s="910"/>
      <c r="AH624" s="910"/>
      <c r="AI624" s="910"/>
      <c r="AJ624" s="910"/>
      <c r="AK624" s="910"/>
      <c r="AL624" s="910"/>
      <c r="AM624" s="910"/>
      <c r="AN624" s="910"/>
      <c r="AO624" s="910"/>
      <c r="AP624" s="910"/>
      <c r="AQ624" s="910"/>
      <c r="AR624" s="910"/>
      <c r="AS624" s="910"/>
      <c r="AT624" s="910"/>
      <c r="AU624" s="910"/>
      <c r="AV624" s="910"/>
      <c r="AW624" s="910"/>
      <c r="AX624" s="910"/>
      <c r="AY624" s="910"/>
      <c r="AZ624" s="910"/>
      <c r="BA624" s="910"/>
      <c r="BB624" s="910"/>
      <c r="BC624" s="910"/>
      <c r="BD624" s="910"/>
      <c r="BE624" s="910"/>
      <c r="BF624" s="910"/>
      <c r="BG624" s="910"/>
      <c r="BH624" s="910"/>
      <c r="BI624" s="910"/>
      <c r="BJ624" s="910"/>
      <c r="BK624" s="910"/>
      <c r="BL624" s="910"/>
      <c r="BM624" s="910"/>
      <c r="BN624" s="910"/>
      <c r="BO624" s="910"/>
      <c r="BP624" s="910"/>
      <c r="BQ624" s="910"/>
      <c r="BR624" s="910"/>
      <c r="BS624" s="910"/>
      <c r="BT624" s="910"/>
      <c r="BU624" s="910"/>
      <c r="BV624" s="910"/>
      <c r="BW624" s="910"/>
      <c r="BX624" s="910"/>
      <c r="BY624" s="910"/>
      <c r="BZ624" s="910"/>
      <c r="CA624" s="910"/>
      <c r="CB624" s="910"/>
      <c r="CC624" s="910"/>
      <c r="CD624" s="910"/>
      <c r="CE624" s="910"/>
      <c r="CF624" s="910"/>
      <c r="CG624" s="910"/>
      <c r="CH624" s="910"/>
      <c r="CI624" s="910"/>
      <c r="CJ624" s="910"/>
      <c r="CK624" s="910"/>
      <c r="CL624" s="910"/>
      <c r="CM624" s="910"/>
      <c r="CN624" s="910"/>
      <c r="CO624" s="910"/>
      <c r="CP624" s="910"/>
      <c r="CQ624" s="910"/>
      <c r="CR624" s="910"/>
      <c r="CS624" s="910"/>
      <c r="CT624" s="910"/>
      <c r="CU624" s="910"/>
      <c r="CV624" s="910"/>
      <c r="CW624" s="910"/>
      <c r="CX624" s="910"/>
      <c r="CY624" s="910"/>
      <c r="CZ624" s="910"/>
      <c r="DA624" s="910"/>
      <c r="DB624" s="910"/>
      <c r="DC624" s="910"/>
      <c r="DD624" s="910"/>
      <c r="DE624" s="910"/>
      <c r="DF624" s="910"/>
      <c r="DG624" s="910"/>
      <c r="DH624" s="910"/>
      <c r="DI624" s="910"/>
      <c r="DJ624" s="910"/>
      <c r="DK624" s="910"/>
      <c r="DL624" s="910"/>
      <c r="DM624" s="910"/>
      <c r="DN624" s="910"/>
      <c r="DO624" s="910"/>
      <c r="DP624" s="910"/>
      <c r="DQ624" s="910"/>
      <c r="DR624" s="910"/>
      <c r="DS624" s="910"/>
      <c r="DT624" s="910"/>
      <c r="DU624" s="910"/>
      <c r="DV624" s="910"/>
      <c r="DW624" s="910"/>
      <c r="DX624" s="910"/>
      <c r="DY624" s="910"/>
      <c r="DZ624" s="910"/>
      <c r="EA624" s="910"/>
      <c r="EB624" s="910"/>
      <c r="EC624" s="910"/>
      <c r="ED624" s="910"/>
      <c r="EE624" s="910"/>
      <c r="EF624" s="910"/>
      <c r="EG624" s="910"/>
      <c r="EH624" s="910"/>
      <c r="EI624" s="910"/>
      <c r="EJ624" s="910"/>
      <c r="EK624" s="910"/>
      <c r="EL624" s="910"/>
      <c r="EM624" s="910"/>
      <c r="EN624" s="910"/>
      <c r="EO624" s="910"/>
      <c r="EP624" s="910"/>
      <c r="EQ624" s="910"/>
      <c r="ER624" s="910"/>
      <c r="ES624" s="910"/>
      <c r="ET624" s="910"/>
      <c r="EU624" s="910"/>
      <c r="EV624" s="910"/>
      <c r="EW624" s="910"/>
      <c r="EX624" s="910"/>
      <c r="EY624" s="910"/>
      <c r="EZ624" s="910"/>
      <c r="FA624" s="910"/>
      <c r="FB624" s="910"/>
      <c r="FC624" s="910"/>
      <c r="FD624" s="910"/>
      <c r="FE624" s="910"/>
      <c r="FF624" s="910"/>
      <c r="FG624" s="910"/>
      <c r="FH624" s="910"/>
      <c r="FI624" s="910"/>
      <c r="FJ624" s="910"/>
      <c r="FK624" s="910"/>
      <c r="FL624" s="910"/>
      <c r="FM624" s="910"/>
      <c r="FN624" s="910"/>
      <c r="FO624" s="910"/>
      <c r="FP624" s="910"/>
      <c r="FQ624" s="910"/>
      <c r="FR624" s="910"/>
      <c r="FS624" s="910"/>
      <c r="FT624" s="910"/>
      <c r="FU624" s="910"/>
      <c r="FV624" s="910"/>
      <c r="FW624" s="910"/>
      <c r="FX624" s="910"/>
      <c r="FY624" s="910"/>
      <c r="FZ624" s="910"/>
      <c r="GA624" s="910"/>
      <c r="GB624" s="910"/>
      <c r="GC624" s="910"/>
      <c r="GD624" s="910"/>
      <c r="GE624" s="910"/>
      <c r="GF624" s="910"/>
      <c r="GG624" s="910"/>
      <c r="GH624" s="910"/>
      <c r="GI624" s="910"/>
      <c r="GJ624" s="910"/>
      <c r="GK624" s="910"/>
      <c r="GL624" s="910"/>
      <c r="GM624" s="910"/>
      <c r="GN624" s="910"/>
      <c r="GO624" s="910"/>
      <c r="GP624" s="910"/>
      <c r="GQ624" s="910"/>
      <c r="GR624" s="910"/>
      <c r="GS624" s="910"/>
      <c r="GT624" s="910"/>
      <c r="GU624" s="910"/>
      <c r="GV624" s="910"/>
      <c r="GW624" s="910"/>
      <c r="GX624" s="910"/>
      <c r="GY624" s="910"/>
      <c r="GZ624" s="910"/>
      <c r="HA624" s="910"/>
      <c r="HB624" s="910"/>
      <c r="HC624" s="910"/>
      <c r="HD624" s="910"/>
      <c r="HE624" s="910"/>
      <c r="HF624" s="910"/>
      <c r="HG624" s="910"/>
      <c r="HH624" s="910"/>
      <c r="HI624" s="910"/>
      <c r="HJ624" s="910"/>
      <c r="HK624" s="910"/>
      <c r="HL624" s="910"/>
      <c r="HM624" s="910"/>
      <c r="HN624" s="910"/>
      <c r="HO624" s="910"/>
      <c r="HP624" s="910"/>
      <c r="HQ624" s="910"/>
      <c r="HR624" s="910"/>
      <c r="HS624" s="910"/>
      <c r="HT624" s="910"/>
      <c r="HU624" s="910"/>
      <c r="HV624" s="910"/>
      <c r="HW624" s="910"/>
      <c r="HX624" s="910"/>
      <c r="HY624" s="910"/>
      <c r="HZ624" s="910"/>
      <c r="IA624" s="910"/>
      <c r="IB624" s="910"/>
      <c r="IC624" s="910"/>
      <c r="ID624" s="910"/>
      <c r="IE624" s="910"/>
      <c r="IF624" s="910"/>
      <c r="IG624" s="910"/>
      <c r="IH624" s="910"/>
      <c r="II624" s="910"/>
      <c r="IJ624" s="910"/>
      <c r="IK624" s="910"/>
      <c r="IL624" s="910"/>
      <c r="IM624" s="910"/>
      <c r="IN624" s="910"/>
      <c r="IO624" s="910"/>
      <c r="IP624" s="910"/>
      <c r="IQ624" s="910"/>
      <c r="IR624" s="910"/>
      <c r="IS624" s="910"/>
      <c r="IT624" s="910"/>
      <c r="IU624" s="910"/>
      <c r="IV624" s="910"/>
    </row>
    <row r="625" spans="1:256">
      <c r="A625" s="937" t="s">
        <v>520</v>
      </c>
      <c r="B625" s="909"/>
      <c r="C625" s="909" t="s">
        <v>521</v>
      </c>
      <c r="D625" s="938">
        <v>9210</v>
      </c>
      <c r="E625" s="909" t="s">
        <v>521</v>
      </c>
      <c r="F625" s="938">
        <v>103</v>
      </c>
      <c r="G625" s="909" t="s">
        <v>521</v>
      </c>
      <c r="H625" s="950">
        <v>41733694</v>
      </c>
      <c r="I625" s="938">
        <v>43</v>
      </c>
      <c r="J625" s="909" t="s">
        <v>521</v>
      </c>
      <c r="K625" s="951">
        <f>H625</f>
        <v>41733694</v>
      </c>
      <c r="L625" s="944"/>
      <c r="M625" s="910"/>
      <c r="N625" s="910"/>
      <c r="O625" s="910"/>
      <c r="P625" s="910"/>
      <c r="Q625" s="910"/>
      <c r="R625" s="910"/>
      <c r="S625" s="910"/>
      <c r="T625" s="910"/>
      <c r="U625" s="910"/>
      <c r="V625" s="910"/>
      <c r="W625" s="910"/>
      <c r="X625" s="910"/>
      <c r="Y625" s="910"/>
      <c r="Z625" s="910"/>
      <c r="AA625" s="910"/>
      <c r="AB625" s="910"/>
      <c r="AC625" s="910"/>
      <c r="AD625" s="910"/>
      <c r="AE625" s="910"/>
      <c r="AF625" s="910"/>
      <c r="AG625" s="910"/>
      <c r="AH625" s="910"/>
      <c r="AI625" s="910"/>
      <c r="AJ625" s="910"/>
      <c r="AK625" s="910"/>
      <c r="AL625" s="910"/>
      <c r="AM625" s="910"/>
      <c r="AN625" s="910"/>
      <c r="AO625" s="910"/>
      <c r="AP625" s="910"/>
      <c r="AQ625" s="910"/>
      <c r="AR625" s="910"/>
      <c r="AS625" s="910"/>
      <c r="AT625" s="910"/>
      <c r="AU625" s="910"/>
      <c r="AV625" s="910"/>
      <c r="AW625" s="910"/>
      <c r="AX625" s="910"/>
      <c r="AY625" s="910"/>
      <c r="AZ625" s="910"/>
      <c r="BA625" s="910"/>
      <c r="BB625" s="910"/>
      <c r="BC625" s="910"/>
      <c r="BD625" s="910"/>
      <c r="BE625" s="910"/>
      <c r="BF625" s="910"/>
      <c r="BG625" s="910"/>
      <c r="BH625" s="910"/>
      <c r="BI625" s="910"/>
      <c r="BJ625" s="910"/>
      <c r="BK625" s="910"/>
      <c r="BL625" s="910"/>
      <c r="BM625" s="910"/>
      <c r="BN625" s="910"/>
      <c r="BO625" s="910"/>
      <c r="BP625" s="910"/>
      <c r="BQ625" s="910"/>
      <c r="BR625" s="910"/>
      <c r="BS625" s="910"/>
      <c r="BT625" s="910"/>
      <c r="BU625" s="910"/>
      <c r="BV625" s="910"/>
      <c r="BW625" s="910"/>
      <c r="BX625" s="910"/>
      <c r="BY625" s="910"/>
      <c r="BZ625" s="910"/>
      <c r="CA625" s="910"/>
      <c r="CB625" s="910"/>
      <c r="CC625" s="910"/>
      <c r="CD625" s="910"/>
      <c r="CE625" s="910"/>
      <c r="CF625" s="910"/>
      <c r="CG625" s="910"/>
      <c r="CH625" s="910"/>
      <c r="CI625" s="910"/>
      <c r="CJ625" s="910"/>
      <c r="CK625" s="910"/>
      <c r="CL625" s="910"/>
      <c r="CM625" s="910"/>
      <c r="CN625" s="910"/>
      <c r="CO625" s="910"/>
      <c r="CP625" s="910"/>
      <c r="CQ625" s="910"/>
      <c r="CR625" s="910"/>
      <c r="CS625" s="910"/>
      <c r="CT625" s="910"/>
      <c r="CU625" s="910"/>
      <c r="CV625" s="910"/>
      <c r="CW625" s="910"/>
      <c r="CX625" s="910"/>
      <c r="CY625" s="910"/>
      <c r="CZ625" s="910"/>
      <c r="DA625" s="910"/>
      <c r="DB625" s="910"/>
      <c r="DC625" s="910"/>
      <c r="DD625" s="910"/>
      <c r="DE625" s="910"/>
      <c r="DF625" s="910"/>
      <c r="DG625" s="910"/>
      <c r="DH625" s="910"/>
      <c r="DI625" s="910"/>
      <c r="DJ625" s="910"/>
      <c r="DK625" s="910"/>
      <c r="DL625" s="910"/>
      <c r="DM625" s="910"/>
      <c r="DN625" s="910"/>
      <c r="DO625" s="910"/>
      <c r="DP625" s="910"/>
      <c r="DQ625" s="910"/>
      <c r="DR625" s="910"/>
      <c r="DS625" s="910"/>
      <c r="DT625" s="910"/>
      <c r="DU625" s="910"/>
      <c r="DV625" s="910"/>
      <c r="DW625" s="910"/>
      <c r="DX625" s="910"/>
      <c r="DY625" s="910"/>
      <c r="DZ625" s="910"/>
      <c r="EA625" s="910"/>
      <c r="EB625" s="910"/>
      <c r="EC625" s="910"/>
      <c r="ED625" s="910"/>
      <c r="EE625" s="910"/>
      <c r="EF625" s="910"/>
      <c r="EG625" s="910"/>
      <c r="EH625" s="910"/>
      <c r="EI625" s="910"/>
      <c r="EJ625" s="910"/>
      <c r="EK625" s="910"/>
      <c r="EL625" s="910"/>
      <c r="EM625" s="910"/>
      <c r="EN625" s="910"/>
      <c r="EO625" s="910"/>
      <c r="EP625" s="910"/>
      <c r="EQ625" s="910"/>
      <c r="ER625" s="910"/>
      <c r="ES625" s="910"/>
      <c r="ET625" s="910"/>
      <c r="EU625" s="910"/>
      <c r="EV625" s="910"/>
      <c r="EW625" s="910"/>
      <c r="EX625" s="910"/>
      <c r="EY625" s="910"/>
      <c r="EZ625" s="910"/>
      <c r="FA625" s="910"/>
      <c r="FB625" s="910"/>
      <c r="FC625" s="910"/>
      <c r="FD625" s="910"/>
      <c r="FE625" s="910"/>
      <c r="FF625" s="910"/>
      <c r="FG625" s="910"/>
      <c r="FH625" s="910"/>
      <c r="FI625" s="910"/>
      <c r="FJ625" s="910"/>
      <c r="FK625" s="910"/>
      <c r="FL625" s="910"/>
      <c r="FM625" s="910"/>
      <c r="FN625" s="910"/>
      <c r="FO625" s="910"/>
      <c r="FP625" s="910"/>
      <c r="FQ625" s="910"/>
      <c r="FR625" s="910"/>
      <c r="FS625" s="910"/>
      <c r="FT625" s="910"/>
      <c r="FU625" s="910"/>
      <c r="FV625" s="910"/>
      <c r="FW625" s="910"/>
      <c r="FX625" s="910"/>
      <c r="FY625" s="910"/>
      <c r="FZ625" s="910"/>
      <c r="GA625" s="910"/>
      <c r="GB625" s="910"/>
      <c r="GC625" s="910"/>
      <c r="GD625" s="910"/>
      <c r="GE625" s="910"/>
      <c r="GF625" s="910"/>
      <c r="GG625" s="910"/>
      <c r="GH625" s="910"/>
      <c r="GI625" s="910"/>
      <c r="GJ625" s="910"/>
      <c r="GK625" s="910"/>
      <c r="GL625" s="910"/>
      <c r="GM625" s="910"/>
      <c r="GN625" s="910"/>
      <c r="GO625" s="910"/>
      <c r="GP625" s="910"/>
      <c r="GQ625" s="910"/>
      <c r="GR625" s="910"/>
      <c r="GS625" s="910"/>
      <c r="GT625" s="910"/>
      <c r="GU625" s="910"/>
      <c r="GV625" s="910"/>
      <c r="GW625" s="910"/>
      <c r="GX625" s="910"/>
      <c r="GY625" s="910"/>
      <c r="GZ625" s="910"/>
      <c r="HA625" s="910"/>
      <c r="HB625" s="910"/>
      <c r="HC625" s="910"/>
      <c r="HD625" s="910"/>
      <c r="HE625" s="910"/>
      <c r="HF625" s="910"/>
      <c r="HG625" s="910"/>
      <c r="HH625" s="910"/>
      <c r="HI625" s="910"/>
      <c r="HJ625" s="910"/>
      <c r="HK625" s="910"/>
      <c r="HL625" s="910"/>
      <c r="HM625" s="910"/>
      <c r="HN625" s="910"/>
      <c r="HO625" s="910"/>
      <c r="HP625" s="910"/>
      <c r="HQ625" s="910"/>
      <c r="HR625" s="910"/>
      <c r="HS625" s="910"/>
      <c r="HT625" s="910"/>
      <c r="HU625" s="910"/>
      <c r="HV625" s="910"/>
      <c r="HW625" s="910"/>
      <c r="HX625" s="910"/>
      <c r="HY625" s="910"/>
      <c r="HZ625" s="910"/>
      <c r="IA625" s="910"/>
      <c r="IB625" s="910"/>
      <c r="IC625" s="910"/>
      <c r="ID625" s="910"/>
      <c r="IE625" s="910"/>
      <c r="IF625" s="910"/>
      <c r="IG625" s="910"/>
      <c r="IH625" s="910"/>
      <c r="II625" s="910"/>
      <c r="IJ625" s="910"/>
      <c r="IK625" s="910"/>
      <c r="IL625" s="910"/>
      <c r="IM625" s="910"/>
      <c r="IN625" s="910"/>
      <c r="IO625" s="910"/>
      <c r="IP625" s="910"/>
      <c r="IQ625" s="910"/>
      <c r="IR625" s="910"/>
      <c r="IS625" s="910"/>
      <c r="IT625" s="910"/>
      <c r="IU625" s="910"/>
      <c r="IV625" s="910"/>
    </row>
    <row r="626" spans="1:256">
      <c r="A626" s="937" t="s">
        <v>522</v>
      </c>
      <c r="B626" s="909"/>
      <c r="C626" s="909" t="s">
        <v>2090</v>
      </c>
      <c r="D626" s="938">
        <v>9211</v>
      </c>
      <c r="E626" s="909" t="s">
        <v>523</v>
      </c>
      <c r="F626" s="938">
        <v>104</v>
      </c>
      <c r="G626" s="909" t="s">
        <v>523</v>
      </c>
      <c r="H626" s="950">
        <v>1839855</v>
      </c>
      <c r="I626" s="938">
        <v>44</v>
      </c>
      <c r="J626" s="909" t="s">
        <v>523</v>
      </c>
      <c r="K626" s="951">
        <f>H626</f>
        <v>1839855</v>
      </c>
      <c r="L626" s="944"/>
      <c r="M626" s="910"/>
      <c r="N626" s="910"/>
      <c r="O626" s="910"/>
      <c r="P626" s="910"/>
      <c r="Q626" s="910"/>
      <c r="R626" s="910"/>
      <c r="S626" s="910"/>
      <c r="T626" s="910"/>
      <c r="U626" s="910"/>
      <c r="V626" s="910"/>
      <c r="W626" s="910"/>
      <c r="X626" s="910"/>
      <c r="Y626" s="910"/>
      <c r="Z626" s="910"/>
      <c r="AA626" s="910"/>
      <c r="AB626" s="910"/>
      <c r="AC626" s="910"/>
      <c r="AD626" s="910"/>
      <c r="AE626" s="910"/>
      <c r="AF626" s="910"/>
      <c r="AG626" s="910"/>
      <c r="AH626" s="910"/>
      <c r="AI626" s="910"/>
      <c r="AJ626" s="910"/>
      <c r="AK626" s="910"/>
      <c r="AL626" s="910"/>
      <c r="AM626" s="910"/>
      <c r="AN626" s="910"/>
      <c r="AO626" s="910"/>
      <c r="AP626" s="910"/>
      <c r="AQ626" s="910"/>
      <c r="AR626" s="910"/>
      <c r="AS626" s="910"/>
      <c r="AT626" s="910"/>
      <c r="AU626" s="910"/>
      <c r="AV626" s="910"/>
      <c r="AW626" s="910"/>
      <c r="AX626" s="910"/>
      <c r="AY626" s="910"/>
      <c r="AZ626" s="910"/>
      <c r="BA626" s="910"/>
      <c r="BB626" s="910"/>
      <c r="BC626" s="910"/>
      <c r="BD626" s="910"/>
      <c r="BE626" s="910"/>
      <c r="BF626" s="910"/>
      <c r="BG626" s="910"/>
      <c r="BH626" s="910"/>
      <c r="BI626" s="910"/>
      <c r="BJ626" s="910"/>
      <c r="BK626" s="910"/>
      <c r="BL626" s="910"/>
      <c r="BM626" s="910"/>
      <c r="BN626" s="910"/>
      <c r="BO626" s="910"/>
      <c r="BP626" s="910"/>
      <c r="BQ626" s="910"/>
      <c r="BR626" s="910"/>
      <c r="BS626" s="910"/>
      <c r="BT626" s="910"/>
      <c r="BU626" s="910"/>
      <c r="BV626" s="910"/>
      <c r="BW626" s="910"/>
      <c r="BX626" s="910"/>
      <c r="BY626" s="910"/>
      <c r="BZ626" s="910"/>
      <c r="CA626" s="910"/>
      <c r="CB626" s="910"/>
      <c r="CC626" s="910"/>
      <c r="CD626" s="910"/>
      <c r="CE626" s="910"/>
      <c r="CF626" s="910"/>
      <c r="CG626" s="910"/>
      <c r="CH626" s="910"/>
      <c r="CI626" s="910"/>
      <c r="CJ626" s="910"/>
      <c r="CK626" s="910"/>
      <c r="CL626" s="910"/>
      <c r="CM626" s="910"/>
      <c r="CN626" s="910"/>
      <c r="CO626" s="910"/>
      <c r="CP626" s="910"/>
      <c r="CQ626" s="910"/>
      <c r="CR626" s="910"/>
      <c r="CS626" s="910"/>
      <c r="CT626" s="910"/>
      <c r="CU626" s="910"/>
      <c r="CV626" s="910"/>
      <c r="CW626" s="910"/>
      <c r="CX626" s="910"/>
      <c r="CY626" s="910"/>
      <c r="CZ626" s="910"/>
      <c r="DA626" s="910"/>
      <c r="DB626" s="910"/>
      <c r="DC626" s="910"/>
      <c r="DD626" s="910"/>
      <c r="DE626" s="910"/>
      <c r="DF626" s="910"/>
      <c r="DG626" s="910"/>
      <c r="DH626" s="910"/>
      <c r="DI626" s="910"/>
      <c r="DJ626" s="910"/>
      <c r="DK626" s="910"/>
      <c r="DL626" s="910"/>
      <c r="DM626" s="910"/>
      <c r="DN626" s="910"/>
      <c r="DO626" s="910"/>
      <c r="DP626" s="910"/>
      <c r="DQ626" s="910"/>
      <c r="DR626" s="910"/>
      <c r="DS626" s="910"/>
      <c r="DT626" s="910"/>
      <c r="DU626" s="910"/>
      <c r="DV626" s="910"/>
      <c r="DW626" s="910"/>
      <c r="DX626" s="910"/>
      <c r="DY626" s="910"/>
      <c r="DZ626" s="910"/>
      <c r="EA626" s="910"/>
      <c r="EB626" s="910"/>
      <c r="EC626" s="910"/>
      <c r="ED626" s="910"/>
      <c r="EE626" s="910"/>
      <c r="EF626" s="910"/>
      <c r="EG626" s="910"/>
      <c r="EH626" s="910"/>
      <c r="EI626" s="910"/>
      <c r="EJ626" s="910"/>
      <c r="EK626" s="910"/>
      <c r="EL626" s="910"/>
      <c r="EM626" s="910"/>
      <c r="EN626" s="910"/>
      <c r="EO626" s="910"/>
      <c r="EP626" s="910"/>
      <c r="EQ626" s="910"/>
      <c r="ER626" s="910"/>
      <c r="ES626" s="910"/>
      <c r="ET626" s="910"/>
      <c r="EU626" s="910"/>
      <c r="EV626" s="910"/>
      <c r="EW626" s="910"/>
      <c r="EX626" s="910"/>
      <c r="EY626" s="910"/>
      <c r="EZ626" s="910"/>
      <c r="FA626" s="910"/>
      <c r="FB626" s="910"/>
      <c r="FC626" s="910"/>
      <c r="FD626" s="910"/>
      <c r="FE626" s="910"/>
      <c r="FF626" s="910"/>
      <c r="FG626" s="910"/>
      <c r="FH626" s="910"/>
      <c r="FI626" s="910"/>
      <c r="FJ626" s="910"/>
      <c r="FK626" s="910"/>
      <c r="FL626" s="910"/>
      <c r="FM626" s="910"/>
      <c r="FN626" s="910"/>
      <c r="FO626" s="910"/>
      <c r="FP626" s="910"/>
      <c r="FQ626" s="910"/>
      <c r="FR626" s="910"/>
      <c r="FS626" s="910"/>
      <c r="FT626" s="910"/>
      <c r="FU626" s="910"/>
      <c r="FV626" s="910"/>
      <c r="FW626" s="910"/>
      <c r="FX626" s="910"/>
      <c r="FY626" s="910"/>
      <c r="FZ626" s="910"/>
      <c r="GA626" s="910"/>
      <c r="GB626" s="910"/>
      <c r="GC626" s="910"/>
      <c r="GD626" s="910"/>
      <c r="GE626" s="910"/>
      <c r="GF626" s="910"/>
      <c r="GG626" s="910"/>
      <c r="GH626" s="910"/>
      <c r="GI626" s="910"/>
      <c r="GJ626" s="910"/>
      <c r="GK626" s="910"/>
      <c r="GL626" s="910"/>
      <c r="GM626" s="910"/>
      <c r="GN626" s="910"/>
      <c r="GO626" s="910"/>
      <c r="GP626" s="910"/>
      <c r="GQ626" s="910"/>
      <c r="GR626" s="910"/>
      <c r="GS626" s="910"/>
      <c r="GT626" s="910"/>
      <c r="GU626" s="910"/>
      <c r="GV626" s="910"/>
      <c r="GW626" s="910"/>
      <c r="GX626" s="910"/>
      <c r="GY626" s="910"/>
      <c r="GZ626" s="910"/>
      <c r="HA626" s="910"/>
      <c r="HB626" s="910"/>
      <c r="HC626" s="910"/>
      <c r="HD626" s="910"/>
      <c r="HE626" s="910"/>
      <c r="HF626" s="910"/>
      <c r="HG626" s="910"/>
      <c r="HH626" s="910"/>
      <c r="HI626" s="910"/>
      <c r="HJ626" s="910"/>
      <c r="HK626" s="910"/>
      <c r="HL626" s="910"/>
      <c r="HM626" s="910"/>
      <c r="HN626" s="910"/>
      <c r="HO626" s="910"/>
      <c r="HP626" s="910"/>
      <c r="HQ626" s="910"/>
      <c r="HR626" s="910"/>
      <c r="HS626" s="910"/>
      <c r="HT626" s="910"/>
      <c r="HU626" s="910"/>
      <c r="HV626" s="910"/>
      <c r="HW626" s="910"/>
      <c r="HX626" s="910"/>
      <c r="HY626" s="910"/>
      <c r="HZ626" s="910"/>
      <c r="IA626" s="910"/>
      <c r="IB626" s="910"/>
      <c r="IC626" s="910"/>
      <c r="ID626" s="910"/>
      <c r="IE626" s="910"/>
      <c r="IF626" s="910"/>
      <c r="IG626" s="910"/>
      <c r="IH626" s="910"/>
      <c r="II626" s="910"/>
      <c r="IJ626" s="910"/>
      <c r="IK626" s="910"/>
      <c r="IL626" s="910"/>
      <c r="IM626" s="910"/>
      <c r="IN626" s="910"/>
      <c r="IO626" s="910"/>
      <c r="IP626" s="910"/>
      <c r="IQ626" s="910"/>
      <c r="IR626" s="910"/>
      <c r="IS626" s="910"/>
      <c r="IT626" s="910"/>
      <c r="IU626" s="910"/>
      <c r="IV626" s="910"/>
    </row>
    <row r="627" spans="1:256">
      <c r="A627" s="931" t="s">
        <v>5068</v>
      </c>
      <c r="B627" s="933"/>
      <c r="C627" s="933" t="s">
        <v>2091</v>
      </c>
      <c r="D627" s="932"/>
      <c r="E627" s="933"/>
      <c r="F627" s="932"/>
      <c r="G627" s="933"/>
      <c r="H627" s="934"/>
      <c r="I627" s="932"/>
      <c r="J627" s="933"/>
      <c r="K627" s="935"/>
      <c r="L627" s="944"/>
      <c r="M627" s="910"/>
      <c r="N627" s="910"/>
      <c r="O627" s="910"/>
      <c r="P627" s="910"/>
      <c r="Q627" s="910"/>
      <c r="R627" s="910"/>
      <c r="S627" s="910"/>
      <c r="T627" s="910"/>
      <c r="U627" s="910"/>
      <c r="V627" s="910"/>
      <c r="W627" s="910"/>
      <c r="X627" s="910"/>
      <c r="Y627" s="910"/>
      <c r="Z627" s="910"/>
      <c r="AA627" s="910"/>
      <c r="AB627" s="910"/>
      <c r="AC627" s="910"/>
      <c r="AD627" s="910"/>
      <c r="AE627" s="910"/>
      <c r="AF627" s="910"/>
      <c r="AG627" s="910"/>
      <c r="AH627" s="910"/>
      <c r="AI627" s="910"/>
      <c r="AJ627" s="910"/>
      <c r="AK627" s="910"/>
      <c r="AL627" s="910"/>
      <c r="AM627" s="910"/>
      <c r="AN627" s="910"/>
      <c r="AO627" s="910"/>
      <c r="AP627" s="910"/>
      <c r="AQ627" s="910"/>
      <c r="AR627" s="910"/>
      <c r="AS627" s="910"/>
      <c r="AT627" s="910"/>
      <c r="AU627" s="910"/>
      <c r="AV627" s="910"/>
      <c r="AW627" s="910"/>
      <c r="AX627" s="910"/>
      <c r="AY627" s="910"/>
      <c r="AZ627" s="910"/>
      <c r="BA627" s="910"/>
      <c r="BB627" s="910"/>
      <c r="BC627" s="910"/>
      <c r="BD627" s="910"/>
      <c r="BE627" s="910"/>
      <c r="BF627" s="910"/>
      <c r="BG627" s="910"/>
      <c r="BH627" s="910"/>
      <c r="BI627" s="910"/>
      <c r="BJ627" s="910"/>
      <c r="BK627" s="910"/>
      <c r="BL627" s="910"/>
      <c r="BM627" s="910"/>
      <c r="BN627" s="910"/>
      <c r="BO627" s="910"/>
      <c r="BP627" s="910"/>
      <c r="BQ627" s="910"/>
      <c r="BR627" s="910"/>
      <c r="BS627" s="910"/>
      <c r="BT627" s="910"/>
      <c r="BU627" s="910"/>
      <c r="BV627" s="910"/>
      <c r="BW627" s="910"/>
      <c r="BX627" s="910"/>
      <c r="BY627" s="910"/>
      <c r="BZ627" s="910"/>
      <c r="CA627" s="910"/>
      <c r="CB627" s="910"/>
      <c r="CC627" s="910"/>
      <c r="CD627" s="910"/>
      <c r="CE627" s="910"/>
      <c r="CF627" s="910"/>
      <c r="CG627" s="910"/>
      <c r="CH627" s="910"/>
      <c r="CI627" s="910"/>
      <c r="CJ627" s="910"/>
      <c r="CK627" s="910"/>
      <c r="CL627" s="910"/>
      <c r="CM627" s="910"/>
      <c r="CN627" s="910"/>
      <c r="CO627" s="910"/>
      <c r="CP627" s="910"/>
      <c r="CQ627" s="910"/>
      <c r="CR627" s="910"/>
      <c r="CS627" s="910"/>
      <c r="CT627" s="910"/>
      <c r="CU627" s="910"/>
      <c r="CV627" s="910"/>
      <c r="CW627" s="910"/>
      <c r="CX627" s="910"/>
      <c r="CY627" s="910"/>
      <c r="CZ627" s="910"/>
      <c r="DA627" s="910"/>
      <c r="DB627" s="910"/>
      <c r="DC627" s="910"/>
      <c r="DD627" s="910"/>
      <c r="DE627" s="910"/>
      <c r="DF627" s="910"/>
      <c r="DG627" s="910"/>
      <c r="DH627" s="910"/>
      <c r="DI627" s="910"/>
      <c r="DJ627" s="910"/>
      <c r="DK627" s="910"/>
      <c r="DL627" s="910"/>
      <c r="DM627" s="910"/>
      <c r="DN627" s="910"/>
      <c r="DO627" s="910"/>
      <c r="DP627" s="910"/>
      <c r="DQ627" s="910"/>
      <c r="DR627" s="910"/>
      <c r="DS627" s="910"/>
      <c r="DT627" s="910"/>
      <c r="DU627" s="910"/>
      <c r="DV627" s="910"/>
      <c r="DW627" s="910"/>
      <c r="DX627" s="910"/>
      <c r="DY627" s="910"/>
      <c r="DZ627" s="910"/>
      <c r="EA627" s="910"/>
      <c r="EB627" s="910"/>
      <c r="EC627" s="910"/>
      <c r="ED627" s="910"/>
      <c r="EE627" s="910"/>
      <c r="EF627" s="910"/>
      <c r="EG627" s="910"/>
      <c r="EH627" s="910"/>
      <c r="EI627" s="910"/>
      <c r="EJ627" s="910"/>
      <c r="EK627" s="910"/>
      <c r="EL627" s="910"/>
      <c r="EM627" s="910"/>
      <c r="EN627" s="910"/>
      <c r="EO627" s="910"/>
      <c r="EP627" s="910"/>
      <c r="EQ627" s="910"/>
      <c r="ER627" s="910"/>
      <c r="ES627" s="910"/>
      <c r="ET627" s="910"/>
      <c r="EU627" s="910"/>
      <c r="EV627" s="910"/>
      <c r="EW627" s="910"/>
      <c r="EX627" s="910"/>
      <c r="EY627" s="910"/>
      <c r="EZ627" s="910"/>
      <c r="FA627" s="910"/>
      <c r="FB627" s="910"/>
      <c r="FC627" s="910"/>
      <c r="FD627" s="910"/>
      <c r="FE627" s="910"/>
      <c r="FF627" s="910"/>
      <c r="FG627" s="910"/>
      <c r="FH627" s="910"/>
      <c r="FI627" s="910"/>
      <c r="FJ627" s="910"/>
      <c r="FK627" s="910"/>
      <c r="FL627" s="910"/>
      <c r="FM627" s="910"/>
      <c r="FN627" s="910"/>
      <c r="FO627" s="910"/>
      <c r="FP627" s="910"/>
      <c r="FQ627" s="910"/>
      <c r="FR627" s="910"/>
      <c r="FS627" s="910"/>
      <c r="FT627" s="910"/>
      <c r="FU627" s="910"/>
      <c r="FV627" s="910"/>
      <c r="FW627" s="910"/>
      <c r="FX627" s="910"/>
      <c r="FY627" s="910"/>
      <c r="FZ627" s="910"/>
      <c r="GA627" s="910"/>
      <c r="GB627" s="910"/>
      <c r="GC627" s="910"/>
      <c r="GD627" s="910"/>
      <c r="GE627" s="910"/>
      <c r="GF627" s="910"/>
      <c r="GG627" s="910"/>
      <c r="GH627" s="910"/>
      <c r="GI627" s="910"/>
      <c r="GJ627" s="910"/>
      <c r="GK627" s="910"/>
      <c r="GL627" s="910"/>
      <c r="GM627" s="910"/>
      <c r="GN627" s="910"/>
      <c r="GO627" s="910"/>
      <c r="GP627" s="910"/>
      <c r="GQ627" s="910"/>
      <c r="GR627" s="910"/>
      <c r="GS627" s="910"/>
      <c r="GT627" s="910"/>
      <c r="GU627" s="910"/>
      <c r="GV627" s="910"/>
      <c r="GW627" s="910"/>
      <c r="GX627" s="910"/>
      <c r="GY627" s="910"/>
      <c r="GZ627" s="910"/>
      <c r="HA627" s="910"/>
      <c r="HB627" s="910"/>
      <c r="HC627" s="910"/>
      <c r="HD627" s="910"/>
      <c r="HE627" s="910"/>
      <c r="HF627" s="910"/>
      <c r="HG627" s="910"/>
      <c r="HH627" s="910"/>
      <c r="HI627" s="910"/>
      <c r="HJ627" s="910"/>
      <c r="HK627" s="910"/>
      <c r="HL627" s="910"/>
      <c r="HM627" s="910"/>
      <c r="HN627" s="910"/>
      <c r="HO627" s="910"/>
      <c r="HP627" s="910"/>
      <c r="HQ627" s="910"/>
      <c r="HR627" s="910"/>
      <c r="HS627" s="910"/>
      <c r="HT627" s="910"/>
      <c r="HU627" s="910"/>
      <c r="HV627" s="910"/>
      <c r="HW627" s="910"/>
      <c r="HX627" s="910"/>
      <c r="HY627" s="910"/>
      <c r="HZ627" s="910"/>
      <c r="IA627" s="910"/>
      <c r="IB627" s="910"/>
      <c r="IC627" s="910"/>
      <c r="ID627" s="910"/>
      <c r="IE627" s="910"/>
      <c r="IF627" s="910"/>
      <c r="IG627" s="910"/>
      <c r="IH627" s="910"/>
      <c r="II627" s="910"/>
      <c r="IJ627" s="910"/>
      <c r="IK627" s="910"/>
      <c r="IL627" s="910"/>
      <c r="IM627" s="910"/>
      <c r="IN627" s="910"/>
      <c r="IO627" s="910"/>
      <c r="IP627" s="910"/>
      <c r="IQ627" s="910"/>
      <c r="IR627" s="910"/>
      <c r="IS627" s="910"/>
      <c r="IT627" s="910"/>
      <c r="IU627" s="910"/>
      <c r="IV627" s="910"/>
    </row>
    <row r="628" spans="1:256">
      <c r="A628" s="937" t="s">
        <v>525</v>
      </c>
      <c r="B628" s="909"/>
      <c r="C628" s="909" t="s">
        <v>2092</v>
      </c>
      <c r="D628" s="938">
        <v>9212</v>
      </c>
      <c r="E628" s="909" t="s">
        <v>2092</v>
      </c>
      <c r="F628" s="932"/>
      <c r="G628" s="933"/>
      <c r="H628" s="934"/>
      <c r="I628" s="932"/>
      <c r="J628" s="933"/>
      <c r="K628" s="935"/>
      <c r="L628" s="944"/>
      <c r="M628" s="910"/>
      <c r="N628" s="910"/>
      <c r="O628" s="910"/>
      <c r="P628" s="910"/>
      <c r="Q628" s="910"/>
      <c r="R628" s="910"/>
      <c r="S628" s="910"/>
      <c r="T628" s="910"/>
      <c r="U628" s="910"/>
      <c r="V628" s="910"/>
      <c r="W628" s="910"/>
      <c r="X628" s="910"/>
      <c r="Y628" s="910"/>
      <c r="Z628" s="910"/>
      <c r="AA628" s="910"/>
      <c r="AB628" s="910"/>
      <c r="AC628" s="910"/>
      <c r="AD628" s="910"/>
      <c r="AE628" s="910"/>
      <c r="AF628" s="910"/>
      <c r="AG628" s="910"/>
      <c r="AH628" s="910"/>
      <c r="AI628" s="910"/>
      <c r="AJ628" s="910"/>
      <c r="AK628" s="910"/>
      <c r="AL628" s="910"/>
      <c r="AM628" s="910"/>
      <c r="AN628" s="910"/>
      <c r="AO628" s="910"/>
      <c r="AP628" s="910"/>
      <c r="AQ628" s="910"/>
      <c r="AR628" s="910"/>
      <c r="AS628" s="910"/>
      <c r="AT628" s="910"/>
      <c r="AU628" s="910"/>
      <c r="AV628" s="910"/>
      <c r="AW628" s="910"/>
      <c r="AX628" s="910"/>
      <c r="AY628" s="910"/>
      <c r="AZ628" s="910"/>
      <c r="BA628" s="910"/>
      <c r="BB628" s="910"/>
      <c r="BC628" s="910"/>
      <c r="BD628" s="910"/>
      <c r="BE628" s="910"/>
      <c r="BF628" s="910"/>
      <c r="BG628" s="910"/>
      <c r="BH628" s="910"/>
      <c r="BI628" s="910"/>
      <c r="BJ628" s="910"/>
      <c r="BK628" s="910"/>
      <c r="BL628" s="910"/>
      <c r="BM628" s="910"/>
      <c r="BN628" s="910"/>
      <c r="BO628" s="910"/>
      <c r="BP628" s="910"/>
      <c r="BQ628" s="910"/>
      <c r="BR628" s="910"/>
      <c r="BS628" s="910"/>
      <c r="BT628" s="910"/>
      <c r="BU628" s="910"/>
      <c r="BV628" s="910"/>
      <c r="BW628" s="910"/>
      <c r="BX628" s="910"/>
      <c r="BY628" s="910"/>
      <c r="BZ628" s="910"/>
      <c r="CA628" s="910"/>
      <c r="CB628" s="910"/>
      <c r="CC628" s="910"/>
      <c r="CD628" s="910"/>
      <c r="CE628" s="910"/>
      <c r="CF628" s="910"/>
      <c r="CG628" s="910"/>
      <c r="CH628" s="910"/>
      <c r="CI628" s="910"/>
      <c r="CJ628" s="910"/>
      <c r="CK628" s="910"/>
      <c r="CL628" s="910"/>
      <c r="CM628" s="910"/>
      <c r="CN628" s="910"/>
      <c r="CO628" s="910"/>
      <c r="CP628" s="910"/>
      <c r="CQ628" s="910"/>
      <c r="CR628" s="910"/>
      <c r="CS628" s="910"/>
      <c r="CT628" s="910"/>
      <c r="CU628" s="910"/>
      <c r="CV628" s="910"/>
      <c r="CW628" s="910"/>
      <c r="CX628" s="910"/>
      <c r="CY628" s="910"/>
      <c r="CZ628" s="910"/>
      <c r="DA628" s="910"/>
      <c r="DB628" s="910"/>
      <c r="DC628" s="910"/>
      <c r="DD628" s="910"/>
      <c r="DE628" s="910"/>
      <c r="DF628" s="910"/>
      <c r="DG628" s="910"/>
      <c r="DH628" s="910"/>
      <c r="DI628" s="910"/>
      <c r="DJ628" s="910"/>
      <c r="DK628" s="910"/>
      <c r="DL628" s="910"/>
      <c r="DM628" s="910"/>
      <c r="DN628" s="910"/>
      <c r="DO628" s="910"/>
      <c r="DP628" s="910"/>
      <c r="DQ628" s="910"/>
      <c r="DR628" s="910"/>
      <c r="DS628" s="910"/>
      <c r="DT628" s="910"/>
      <c r="DU628" s="910"/>
      <c r="DV628" s="910"/>
      <c r="DW628" s="910"/>
      <c r="DX628" s="910"/>
      <c r="DY628" s="910"/>
      <c r="DZ628" s="910"/>
      <c r="EA628" s="910"/>
      <c r="EB628" s="910"/>
      <c r="EC628" s="910"/>
      <c r="ED628" s="910"/>
      <c r="EE628" s="910"/>
      <c r="EF628" s="910"/>
      <c r="EG628" s="910"/>
      <c r="EH628" s="910"/>
      <c r="EI628" s="910"/>
      <c r="EJ628" s="910"/>
      <c r="EK628" s="910"/>
      <c r="EL628" s="910"/>
      <c r="EM628" s="910"/>
      <c r="EN628" s="910"/>
      <c r="EO628" s="910"/>
      <c r="EP628" s="910"/>
      <c r="EQ628" s="910"/>
      <c r="ER628" s="910"/>
      <c r="ES628" s="910"/>
      <c r="ET628" s="910"/>
      <c r="EU628" s="910"/>
      <c r="EV628" s="910"/>
      <c r="EW628" s="910"/>
      <c r="EX628" s="910"/>
      <c r="EY628" s="910"/>
      <c r="EZ628" s="910"/>
      <c r="FA628" s="910"/>
      <c r="FB628" s="910"/>
      <c r="FC628" s="910"/>
      <c r="FD628" s="910"/>
      <c r="FE628" s="910"/>
      <c r="FF628" s="910"/>
      <c r="FG628" s="910"/>
      <c r="FH628" s="910"/>
      <c r="FI628" s="910"/>
      <c r="FJ628" s="910"/>
      <c r="FK628" s="910"/>
      <c r="FL628" s="910"/>
      <c r="FM628" s="910"/>
      <c r="FN628" s="910"/>
      <c r="FO628" s="910"/>
      <c r="FP628" s="910"/>
      <c r="FQ628" s="910"/>
      <c r="FR628" s="910"/>
      <c r="FS628" s="910"/>
      <c r="FT628" s="910"/>
      <c r="FU628" s="910"/>
      <c r="FV628" s="910"/>
      <c r="FW628" s="910"/>
      <c r="FX628" s="910"/>
      <c r="FY628" s="910"/>
      <c r="FZ628" s="910"/>
      <c r="GA628" s="910"/>
      <c r="GB628" s="910"/>
      <c r="GC628" s="910"/>
      <c r="GD628" s="910"/>
      <c r="GE628" s="910"/>
      <c r="GF628" s="910"/>
      <c r="GG628" s="910"/>
      <c r="GH628" s="910"/>
      <c r="GI628" s="910"/>
      <c r="GJ628" s="910"/>
      <c r="GK628" s="910"/>
      <c r="GL628" s="910"/>
      <c r="GM628" s="910"/>
      <c r="GN628" s="910"/>
      <c r="GO628" s="910"/>
      <c r="GP628" s="910"/>
      <c r="GQ628" s="910"/>
      <c r="GR628" s="910"/>
      <c r="GS628" s="910"/>
      <c r="GT628" s="910"/>
      <c r="GU628" s="910"/>
      <c r="GV628" s="910"/>
      <c r="GW628" s="910"/>
      <c r="GX628" s="910"/>
      <c r="GY628" s="910"/>
      <c r="GZ628" s="910"/>
      <c r="HA628" s="910"/>
      <c r="HB628" s="910"/>
      <c r="HC628" s="910"/>
      <c r="HD628" s="910"/>
      <c r="HE628" s="910"/>
      <c r="HF628" s="910"/>
      <c r="HG628" s="910"/>
      <c r="HH628" s="910"/>
      <c r="HI628" s="910"/>
      <c r="HJ628" s="910"/>
      <c r="HK628" s="910"/>
      <c r="HL628" s="910"/>
      <c r="HM628" s="910"/>
      <c r="HN628" s="910"/>
      <c r="HO628" s="910"/>
      <c r="HP628" s="910"/>
      <c r="HQ628" s="910"/>
      <c r="HR628" s="910"/>
      <c r="HS628" s="910"/>
      <c r="HT628" s="910"/>
      <c r="HU628" s="910"/>
      <c r="HV628" s="910"/>
      <c r="HW628" s="910"/>
      <c r="HX628" s="910"/>
      <c r="HY628" s="910"/>
      <c r="HZ628" s="910"/>
      <c r="IA628" s="910"/>
      <c r="IB628" s="910"/>
      <c r="IC628" s="910"/>
      <c r="ID628" s="910"/>
      <c r="IE628" s="910"/>
      <c r="IF628" s="910"/>
      <c r="IG628" s="910"/>
      <c r="IH628" s="910"/>
      <c r="II628" s="910"/>
      <c r="IJ628" s="910"/>
      <c r="IK628" s="910"/>
      <c r="IL628" s="910"/>
      <c r="IM628" s="910"/>
      <c r="IN628" s="910"/>
      <c r="IO628" s="910"/>
      <c r="IP628" s="910"/>
      <c r="IQ628" s="910"/>
      <c r="IR628" s="910"/>
      <c r="IS628" s="910"/>
      <c r="IT628" s="910"/>
      <c r="IU628" s="910"/>
      <c r="IV628" s="910"/>
    </row>
    <row r="629" spans="1:256">
      <c r="A629" s="937" t="s">
        <v>526</v>
      </c>
      <c r="B629" s="909"/>
      <c r="C629" s="909" t="s">
        <v>527</v>
      </c>
      <c r="D629" s="938">
        <v>9213</v>
      </c>
      <c r="E629" s="909" t="s">
        <v>527</v>
      </c>
      <c r="F629" s="932"/>
      <c r="G629" s="933"/>
      <c r="H629" s="934"/>
      <c r="I629" s="932"/>
      <c r="J629" s="933"/>
      <c r="K629" s="935"/>
      <c r="L629" s="944"/>
      <c r="M629" s="910"/>
      <c r="N629" s="910"/>
      <c r="O629" s="910"/>
      <c r="P629" s="910"/>
      <c r="Q629" s="910"/>
      <c r="R629" s="910"/>
      <c r="S629" s="910"/>
      <c r="T629" s="910"/>
      <c r="U629" s="910"/>
      <c r="V629" s="910"/>
      <c r="W629" s="910"/>
      <c r="X629" s="910"/>
      <c r="Y629" s="910"/>
      <c r="Z629" s="910"/>
      <c r="AA629" s="910"/>
      <c r="AB629" s="910"/>
      <c r="AC629" s="910"/>
      <c r="AD629" s="910"/>
      <c r="AE629" s="910"/>
      <c r="AF629" s="910"/>
      <c r="AG629" s="910"/>
      <c r="AH629" s="910"/>
      <c r="AI629" s="910"/>
      <c r="AJ629" s="910"/>
      <c r="AK629" s="910"/>
      <c r="AL629" s="910"/>
      <c r="AM629" s="910"/>
      <c r="AN629" s="910"/>
      <c r="AO629" s="910"/>
      <c r="AP629" s="910"/>
      <c r="AQ629" s="910"/>
      <c r="AR629" s="910"/>
      <c r="AS629" s="910"/>
      <c r="AT629" s="910"/>
      <c r="AU629" s="910"/>
      <c r="AV629" s="910"/>
      <c r="AW629" s="910"/>
      <c r="AX629" s="910"/>
      <c r="AY629" s="910"/>
      <c r="AZ629" s="910"/>
      <c r="BA629" s="910"/>
      <c r="BB629" s="910"/>
      <c r="BC629" s="910"/>
      <c r="BD629" s="910"/>
      <c r="BE629" s="910"/>
      <c r="BF629" s="910"/>
      <c r="BG629" s="910"/>
      <c r="BH629" s="910"/>
      <c r="BI629" s="910"/>
      <c r="BJ629" s="910"/>
      <c r="BK629" s="910"/>
      <c r="BL629" s="910"/>
      <c r="BM629" s="910"/>
      <c r="BN629" s="910"/>
      <c r="BO629" s="910"/>
      <c r="BP629" s="910"/>
      <c r="BQ629" s="910"/>
      <c r="BR629" s="910"/>
      <c r="BS629" s="910"/>
      <c r="BT629" s="910"/>
      <c r="BU629" s="910"/>
      <c r="BV629" s="910"/>
      <c r="BW629" s="910"/>
      <c r="BX629" s="910"/>
      <c r="BY629" s="910"/>
      <c r="BZ629" s="910"/>
      <c r="CA629" s="910"/>
      <c r="CB629" s="910"/>
      <c r="CC629" s="910"/>
      <c r="CD629" s="910"/>
      <c r="CE629" s="910"/>
      <c r="CF629" s="910"/>
      <c r="CG629" s="910"/>
      <c r="CH629" s="910"/>
      <c r="CI629" s="910"/>
      <c r="CJ629" s="910"/>
      <c r="CK629" s="910"/>
      <c r="CL629" s="910"/>
      <c r="CM629" s="910"/>
      <c r="CN629" s="910"/>
      <c r="CO629" s="910"/>
      <c r="CP629" s="910"/>
      <c r="CQ629" s="910"/>
      <c r="CR629" s="910"/>
      <c r="CS629" s="910"/>
      <c r="CT629" s="910"/>
      <c r="CU629" s="910"/>
      <c r="CV629" s="910"/>
      <c r="CW629" s="910"/>
      <c r="CX629" s="910"/>
      <c r="CY629" s="910"/>
      <c r="CZ629" s="910"/>
      <c r="DA629" s="910"/>
      <c r="DB629" s="910"/>
      <c r="DC629" s="910"/>
      <c r="DD629" s="910"/>
      <c r="DE629" s="910"/>
      <c r="DF629" s="910"/>
      <c r="DG629" s="910"/>
      <c r="DH629" s="910"/>
      <c r="DI629" s="910"/>
      <c r="DJ629" s="910"/>
      <c r="DK629" s="910"/>
      <c r="DL629" s="910"/>
      <c r="DM629" s="910"/>
      <c r="DN629" s="910"/>
      <c r="DO629" s="910"/>
      <c r="DP629" s="910"/>
      <c r="DQ629" s="910"/>
      <c r="DR629" s="910"/>
      <c r="DS629" s="910"/>
      <c r="DT629" s="910"/>
      <c r="DU629" s="910"/>
      <c r="DV629" s="910"/>
      <c r="DW629" s="910"/>
      <c r="DX629" s="910"/>
      <c r="DY629" s="910"/>
      <c r="DZ629" s="910"/>
      <c r="EA629" s="910"/>
      <c r="EB629" s="910"/>
      <c r="EC629" s="910"/>
      <c r="ED629" s="910"/>
      <c r="EE629" s="910"/>
      <c r="EF629" s="910"/>
      <c r="EG629" s="910"/>
      <c r="EH629" s="910"/>
      <c r="EI629" s="910"/>
      <c r="EJ629" s="910"/>
      <c r="EK629" s="910"/>
      <c r="EL629" s="910"/>
      <c r="EM629" s="910"/>
      <c r="EN629" s="910"/>
      <c r="EO629" s="910"/>
      <c r="EP629" s="910"/>
      <c r="EQ629" s="910"/>
      <c r="ER629" s="910"/>
      <c r="ES629" s="910"/>
      <c r="ET629" s="910"/>
      <c r="EU629" s="910"/>
      <c r="EV629" s="910"/>
      <c r="EW629" s="910"/>
      <c r="EX629" s="910"/>
      <c r="EY629" s="910"/>
      <c r="EZ629" s="910"/>
      <c r="FA629" s="910"/>
      <c r="FB629" s="910"/>
      <c r="FC629" s="910"/>
      <c r="FD629" s="910"/>
      <c r="FE629" s="910"/>
      <c r="FF629" s="910"/>
      <c r="FG629" s="910"/>
      <c r="FH629" s="910"/>
      <c r="FI629" s="910"/>
      <c r="FJ629" s="910"/>
      <c r="FK629" s="910"/>
      <c r="FL629" s="910"/>
      <c r="FM629" s="910"/>
      <c r="FN629" s="910"/>
      <c r="FO629" s="910"/>
      <c r="FP629" s="910"/>
      <c r="FQ629" s="910"/>
      <c r="FR629" s="910"/>
      <c r="FS629" s="910"/>
      <c r="FT629" s="910"/>
      <c r="FU629" s="910"/>
      <c r="FV629" s="910"/>
      <c r="FW629" s="910"/>
      <c r="FX629" s="910"/>
      <c r="FY629" s="910"/>
      <c r="FZ629" s="910"/>
      <c r="GA629" s="910"/>
      <c r="GB629" s="910"/>
      <c r="GC629" s="910"/>
      <c r="GD629" s="910"/>
      <c r="GE629" s="910"/>
      <c r="GF629" s="910"/>
      <c r="GG629" s="910"/>
      <c r="GH629" s="910"/>
      <c r="GI629" s="910"/>
      <c r="GJ629" s="910"/>
      <c r="GK629" s="910"/>
      <c r="GL629" s="910"/>
      <c r="GM629" s="910"/>
      <c r="GN629" s="910"/>
      <c r="GO629" s="910"/>
      <c r="GP629" s="910"/>
      <c r="GQ629" s="910"/>
      <c r="GR629" s="910"/>
      <c r="GS629" s="910"/>
      <c r="GT629" s="910"/>
      <c r="GU629" s="910"/>
      <c r="GV629" s="910"/>
      <c r="GW629" s="910"/>
      <c r="GX629" s="910"/>
      <c r="GY629" s="910"/>
      <c r="GZ629" s="910"/>
      <c r="HA629" s="910"/>
      <c r="HB629" s="910"/>
      <c r="HC629" s="910"/>
      <c r="HD629" s="910"/>
      <c r="HE629" s="910"/>
      <c r="HF629" s="910"/>
      <c r="HG629" s="910"/>
      <c r="HH629" s="910"/>
      <c r="HI629" s="910"/>
      <c r="HJ629" s="910"/>
      <c r="HK629" s="910"/>
      <c r="HL629" s="910"/>
      <c r="HM629" s="910"/>
      <c r="HN629" s="910"/>
      <c r="HO629" s="910"/>
      <c r="HP629" s="910"/>
      <c r="HQ629" s="910"/>
      <c r="HR629" s="910"/>
      <c r="HS629" s="910"/>
      <c r="HT629" s="910"/>
      <c r="HU629" s="910"/>
      <c r="HV629" s="910"/>
      <c r="HW629" s="910"/>
      <c r="HX629" s="910"/>
      <c r="HY629" s="910"/>
      <c r="HZ629" s="910"/>
      <c r="IA629" s="910"/>
      <c r="IB629" s="910"/>
      <c r="IC629" s="910"/>
      <c r="ID629" s="910"/>
      <c r="IE629" s="910"/>
      <c r="IF629" s="910"/>
      <c r="IG629" s="910"/>
      <c r="IH629" s="910"/>
      <c r="II629" s="910"/>
      <c r="IJ629" s="910"/>
      <c r="IK629" s="910"/>
      <c r="IL629" s="910"/>
      <c r="IM629" s="910"/>
      <c r="IN629" s="910"/>
      <c r="IO629" s="910"/>
      <c r="IP629" s="910"/>
      <c r="IQ629" s="910"/>
      <c r="IR629" s="910"/>
      <c r="IS629" s="910"/>
      <c r="IT629" s="910"/>
      <c r="IU629" s="910"/>
      <c r="IV629" s="910"/>
    </row>
    <row r="630" spans="1:256">
      <c r="A630" s="937" t="s">
        <v>528</v>
      </c>
      <c r="B630" s="909"/>
      <c r="C630" s="909" t="s">
        <v>531</v>
      </c>
      <c r="D630" s="938">
        <v>9220</v>
      </c>
      <c r="E630" s="1033" t="s">
        <v>5083</v>
      </c>
      <c r="F630" s="938">
        <v>105</v>
      </c>
      <c r="G630" s="909" t="s">
        <v>531</v>
      </c>
      <c r="H630" s="950">
        <v>11048425</v>
      </c>
      <c r="I630" s="938">
        <v>45</v>
      </c>
      <c r="J630" s="909" t="s">
        <v>531</v>
      </c>
      <c r="K630" s="951">
        <f>H630</f>
        <v>11048425</v>
      </c>
      <c r="L630" s="944"/>
      <c r="M630" s="910"/>
      <c r="N630" s="910"/>
      <c r="O630" s="910"/>
      <c r="P630" s="910"/>
      <c r="Q630" s="910"/>
      <c r="R630" s="910"/>
      <c r="S630" s="910"/>
      <c r="T630" s="910"/>
      <c r="U630" s="910"/>
      <c r="V630" s="910"/>
      <c r="W630" s="910"/>
      <c r="X630" s="910"/>
      <c r="Y630" s="910"/>
      <c r="Z630" s="910"/>
      <c r="AA630" s="910"/>
      <c r="AB630" s="910"/>
      <c r="AC630" s="910"/>
      <c r="AD630" s="910"/>
      <c r="AE630" s="910"/>
      <c r="AF630" s="910"/>
      <c r="AG630" s="910"/>
      <c r="AH630" s="910"/>
      <c r="AI630" s="910"/>
      <c r="AJ630" s="910"/>
      <c r="AK630" s="910"/>
      <c r="AL630" s="910"/>
      <c r="AM630" s="910"/>
      <c r="AN630" s="910"/>
      <c r="AO630" s="910"/>
      <c r="AP630" s="910"/>
      <c r="AQ630" s="910"/>
      <c r="AR630" s="910"/>
      <c r="AS630" s="910"/>
      <c r="AT630" s="910"/>
      <c r="AU630" s="910"/>
      <c r="AV630" s="910"/>
      <c r="AW630" s="910"/>
      <c r="AX630" s="910"/>
      <c r="AY630" s="910"/>
      <c r="AZ630" s="910"/>
      <c r="BA630" s="910"/>
      <c r="BB630" s="910"/>
      <c r="BC630" s="910"/>
      <c r="BD630" s="910"/>
      <c r="BE630" s="910"/>
      <c r="BF630" s="910"/>
      <c r="BG630" s="910"/>
      <c r="BH630" s="910"/>
      <c r="BI630" s="910"/>
      <c r="BJ630" s="910"/>
      <c r="BK630" s="910"/>
      <c r="BL630" s="910"/>
      <c r="BM630" s="910"/>
      <c r="BN630" s="910"/>
      <c r="BO630" s="910"/>
      <c r="BP630" s="910"/>
      <c r="BQ630" s="910"/>
      <c r="BR630" s="910"/>
      <c r="BS630" s="910"/>
      <c r="BT630" s="910"/>
      <c r="BU630" s="910"/>
      <c r="BV630" s="910"/>
      <c r="BW630" s="910"/>
      <c r="BX630" s="910"/>
      <c r="BY630" s="910"/>
      <c r="BZ630" s="910"/>
      <c r="CA630" s="910"/>
      <c r="CB630" s="910"/>
      <c r="CC630" s="910"/>
      <c r="CD630" s="910"/>
      <c r="CE630" s="910"/>
      <c r="CF630" s="910"/>
      <c r="CG630" s="910"/>
      <c r="CH630" s="910"/>
      <c r="CI630" s="910"/>
      <c r="CJ630" s="910"/>
      <c r="CK630" s="910"/>
      <c r="CL630" s="910"/>
      <c r="CM630" s="910"/>
      <c r="CN630" s="910"/>
      <c r="CO630" s="910"/>
      <c r="CP630" s="910"/>
      <c r="CQ630" s="910"/>
      <c r="CR630" s="910"/>
      <c r="CS630" s="910"/>
      <c r="CT630" s="910"/>
      <c r="CU630" s="910"/>
      <c r="CV630" s="910"/>
      <c r="CW630" s="910"/>
      <c r="CX630" s="910"/>
      <c r="CY630" s="910"/>
      <c r="CZ630" s="910"/>
      <c r="DA630" s="910"/>
      <c r="DB630" s="910"/>
      <c r="DC630" s="910"/>
      <c r="DD630" s="910"/>
      <c r="DE630" s="910"/>
      <c r="DF630" s="910"/>
      <c r="DG630" s="910"/>
      <c r="DH630" s="910"/>
      <c r="DI630" s="910"/>
      <c r="DJ630" s="910"/>
      <c r="DK630" s="910"/>
      <c r="DL630" s="910"/>
      <c r="DM630" s="910"/>
      <c r="DN630" s="910"/>
      <c r="DO630" s="910"/>
      <c r="DP630" s="910"/>
      <c r="DQ630" s="910"/>
      <c r="DR630" s="910"/>
      <c r="DS630" s="910"/>
      <c r="DT630" s="910"/>
      <c r="DU630" s="910"/>
      <c r="DV630" s="910"/>
      <c r="DW630" s="910"/>
      <c r="DX630" s="910"/>
      <c r="DY630" s="910"/>
      <c r="DZ630" s="910"/>
      <c r="EA630" s="910"/>
      <c r="EB630" s="910"/>
      <c r="EC630" s="910"/>
      <c r="ED630" s="910"/>
      <c r="EE630" s="910"/>
      <c r="EF630" s="910"/>
      <c r="EG630" s="910"/>
      <c r="EH630" s="910"/>
      <c r="EI630" s="910"/>
      <c r="EJ630" s="910"/>
      <c r="EK630" s="910"/>
      <c r="EL630" s="910"/>
      <c r="EM630" s="910"/>
      <c r="EN630" s="910"/>
      <c r="EO630" s="910"/>
      <c r="EP630" s="910"/>
      <c r="EQ630" s="910"/>
      <c r="ER630" s="910"/>
      <c r="ES630" s="910"/>
      <c r="ET630" s="910"/>
      <c r="EU630" s="910"/>
      <c r="EV630" s="910"/>
      <c r="EW630" s="910"/>
      <c r="EX630" s="910"/>
      <c r="EY630" s="910"/>
      <c r="EZ630" s="910"/>
      <c r="FA630" s="910"/>
      <c r="FB630" s="910"/>
      <c r="FC630" s="910"/>
      <c r="FD630" s="910"/>
      <c r="FE630" s="910"/>
      <c r="FF630" s="910"/>
      <c r="FG630" s="910"/>
      <c r="FH630" s="910"/>
      <c r="FI630" s="910"/>
      <c r="FJ630" s="910"/>
      <c r="FK630" s="910"/>
      <c r="FL630" s="910"/>
      <c r="FM630" s="910"/>
      <c r="FN630" s="910"/>
      <c r="FO630" s="910"/>
      <c r="FP630" s="910"/>
      <c r="FQ630" s="910"/>
      <c r="FR630" s="910"/>
      <c r="FS630" s="910"/>
      <c r="FT630" s="910"/>
      <c r="FU630" s="910"/>
      <c r="FV630" s="910"/>
      <c r="FW630" s="910"/>
      <c r="FX630" s="910"/>
      <c r="FY630" s="910"/>
      <c r="FZ630" s="910"/>
      <c r="GA630" s="910"/>
      <c r="GB630" s="910"/>
      <c r="GC630" s="910"/>
      <c r="GD630" s="910"/>
      <c r="GE630" s="910"/>
      <c r="GF630" s="910"/>
      <c r="GG630" s="910"/>
      <c r="GH630" s="910"/>
      <c r="GI630" s="910"/>
      <c r="GJ630" s="910"/>
      <c r="GK630" s="910"/>
      <c r="GL630" s="910"/>
      <c r="GM630" s="910"/>
      <c r="GN630" s="910"/>
      <c r="GO630" s="910"/>
      <c r="GP630" s="910"/>
      <c r="GQ630" s="910"/>
      <c r="GR630" s="910"/>
      <c r="GS630" s="910"/>
      <c r="GT630" s="910"/>
      <c r="GU630" s="910"/>
      <c r="GV630" s="910"/>
      <c r="GW630" s="910"/>
      <c r="GX630" s="910"/>
      <c r="GY630" s="910"/>
      <c r="GZ630" s="910"/>
      <c r="HA630" s="910"/>
      <c r="HB630" s="910"/>
      <c r="HC630" s="910"/>
      <c r="HD630" s="910"/>
      <c r="HE630" s="910"/>
      <c r="HF630" s="910"/>
      <c r="HG630" s="910"/>
      <c r="HH630" s="910"/>
      <c r="HI630" s="910"/>
      <c r="HJ630" s="910"/>
      <c r="HK630" s="910"/>
      <c r="HL630" s="910"/>
      <c r="HM630" s="910"/>
      <c r="HN630" s="910"/>
      <c r="HO630" s="910"/>
      <c r="HP630" s="910"/>
      <c r="HQ630" s="910"/>
      <c r="HR630" s="910"/>
      <c r="HS630" s="910"/>
      <c r="HT630" s="910"/>
      <c r="HU630" s="910"/>
      <c r="HV630" s="910"/>
      <c r="HW630" s="910"/>
      <c r="HX630" s="910"/>
      <c r="HY630" s="910"/>
      <c r="HZ630" s="910"/>
      <c r="IA630" s="910"/>
      <c r="IB630" s="910"/>
      <c r="IC630" s="910"/>
      <c r="ID630" s="910"/>
      <c r="IE630" s="910"/>
      <c r="IF630" s="910"/>
      <c r="IG630" s="910"/>
      <c r="IH630" s="910"/>
      <c r="II630" s="910"/>
      <c r="IJ630" s="910"/>
      <c r="IK630" s="910"/>
      <c r="IL630" s="910"/>
      <c r="IM630" s="910"/>
      <c r="IN630" s="910"/>
      <c r="IO630" s="910"/>
      <c r="IP630" s="910"/>
      <c r="IQ630" s="910"/>
      <c r="IR630" s="910"/>
      <c r="IS630" s="910"/>
      <c r="IT630" s="910"/>
      <c r="IU630" s="910"/>
      <c r="IV630" s="910"/>
    </row>
    <row r="631" spans="1:256">
      <c r="A631" s="937" t="s">
        <v>532</v>
      </c>
      <c r="B631" s="909"/>
      <c r="C631" s="909" t="s">
        <v>533</v>
      </c>
      <c r="D631" s="938">
        <v>9300</v>
      </c>
      <c r="E631" s="909" t="s">
        <v>533</v>
      </c>
      <c r="F631" s="938">
        <v>106</v>
      </c>
      <c r="G631" s="909" t="s">
        <v>533</v>
      </c>
      <c r="H631" s="950">
        <v>35287356</v>
      </c>
      <c r="I631" s="938">
        <v>46</v>
      </c>
      <c r="J631" s="909" t="s">
        <v>533</v>
      </c>
      <c r="K631" s="951">
        <f>H631</f>
        <v>35287356</v>
      </c>
      <c r="L631" s="944"/>
      <c r="M631" s="910"/>
      <c r="N631" s="910"/>
      <c r="O631" s="910"/>
      <c r="P631" s="910"/>
      <c r="Q631" s="910"/>
      <c r="R631" s="910"/>
      <c r="S631" s="910"/>
      <c r="T631" s="910"/>
      <c r="U631" s="910"/>
      <c r="V631" s="910"/>
      <c r="W631" s="910"/>
      <c r="X631" s="910"/>
      <c r="Y631" s="910"/>
      <c r="Z631" s="910"/>
      <c r="AA631" s="910"/>
      <c r="AB631" s="910"/>
      <c r="AC631" s="910"/>
      <c r="AD631" s="910"/>
      <c r="AE631" s="910"/>
      <c r="AF631" s="910"/>
      <c r="AG631" s="910"/>
      <c r="AH631" s="910"/>
      <c r="AI631" s="910"/>
      <c r="AJ631" s="910"/>
      <c r="AK631" s="910"/>
      <c r="AL631" s="910"/>
      <c r="AM631" s="910"/>
      <c r="AN631" s="910"/>
      <c r="AO631" s="910"/>
      <c r="AP631" s="910"/>
      <c r="AQ631" s="910"/>
      <c r="AR631" s="910"/>
      <c r="AS631" s="910"/>
      <c r="AT631" s="910"/>
      <c r="AU631" s="910"/>
      <c r="AV631" s="910"/>
      <c r="AW631" s="910"/>
      <c r="AX631" s="910"/>
      <c r="AY631" s="910"/>
      <c r="AZ631" s="910"/>
      <c r="BA631" s="910"/>
      <c r="BB631" s="910"/>
      <c r="BC631" s="910"/>
      <c r="BD631" s="910"/>
      <c r="BE631" s="910"/>
      <c r="BF631" s="910"/>
      <c r="BG631" s="910"/>
      <c r="BH631" s="910"/>
      <c r="BI631" s="910"/>
      <c r="BJ631" s="910"/>
      <c r="BK631" s="910"/>
      <c r="BL631" s="910"/>
      <c r="BM631" s="910"/>
      <c r="BN631" s="910"/>
      <c r="BO631" s="910"/>
      <c r="BP631" s="910"/>
      <c r="BQ631" s="910"/>
      <c r="BR631" s="910"/>
      <c r="BS631" s="910"/>
      <c r="BT631" s="910"/>
      <c r="BU631" s="910"/>
      <c r="BV631" s="910"/>
      <c r="BW631" s="910"/>
      <c r="BX631" s="910"/>
      <c r="BY631" s="910"/>
      <c r="BZ631" s="910"/>
      <c r="CA631" s="910"/>
      <c r="CB631" s="910"/>
      <c r="CC631" s="910"/>
      <c r="CD631" s="910"/>
      <c r="CE631" s="910"/>
      <c r="CF631" s="910"/>
      <c r="CG631" s="910"/>
      <c r="CH631" s="910"/>
      <c r="CI631" s="910"/>
      <c r="CJ631" s="910"/>
      <c r="CK631" s="910"/>
      <c r="CL631" s="910"/>
      <c r="CM631" s="910"/>
      <c r="CN631" s="910"/>
      <c r="CO631" s="910"/>
      <c r="CP631" s="910"/>
      <c r="CQ631" s="910"/>
      <c r="CR631" s="910"/>
      <c r="CS631" s="910"/>
      <c r="CT631" s="910"/>
      <c r="CU631" s="910"/>
      <c r="CV631" s="910"/>
      <c r="CW631" s="910"/>
      <c r="CX631" s="910"/>
      <c r="CY631" s="910"/>
      <c r="CZ631" s="910"/>
      <c r="DA631" s="910"/>
      <c r="DB631" s="910"/>
      <c r="DC631" s="910"/>
      <c r="DD631" s="910"/>
      <c r="DE631" s="910"/>
      <c r="DF631" s="910"/>
      <c r="DG631" s="910"/>
      <c r="DH631" s="910"/>
      <c r="DI631" s="910"/>
      <c r="DJ631" s="910"/>
      <c r="DK631" s="910"/>
      <c r="DL631" s="910"/>
      <c r="DM631" s="910"/>
      <c r="DN631" s="910"/>
      <c r="DO631" s="910"/>
      <c r="DP631" s="910"/>
      <c r="DQ631" s="910"/>
      <c r="DR631" s="910"/>
      <c r="DS631" s="910"/>
      <c r="DT631" s="910"/>
      <c r="DU631" s="910"/>
      <c r="DV631" s="910"/>
      <c r="DW631" s="910"/>
      <c r="DX631" s="910"/>
      <c r="DY631" s="910"/>
      <c r="DZ631" s="910"/>
      <c r="EA631" s="910"/>
      <c r="EB631" s="910"/>
      <c r="EC631" s="910"/>
      <c r="ED631" s="910"/>
      <c r="EE631" s="910"/>
      <c r="EF631" s="910"/>
      <c r="EG631" s="910"/>
      <c r="EH631" s="910"/>
      <c r="EI631" s="910"/>
      <c r="EJ631" s="910"/>
      <c r="EK631" s="910"/>
      <c r="EL631" s="910"/>
      <c r="EM631" s="910"/>
      <c r="EN631" s="910"/>
      <c r="EO631" s="910"/>
      <c r="EP631" s="910"/>
      <c r="EQ631" s="910"/>
      <c r="ER631" s="910"/>
      <c r="ES631" s="910"/>
      <c r="ET631" s="910"/>
      <c r="EU631" s="910"/>
      <c r="EV631" s="910"/>
      <c r="EW631" s="910"/>
      <c r="EX631" s="910"/>
      <c r="EY631" s="910"/>
      <c r="EZ631" s="910"/>
      <c r="FA631" s="910"/>
      <c r="FB631" s="910"/>
      <c r="FC631" s="910"/>
      <c r="FD631" s="910"/>
      <c r="FE631" s="910"/>
      <c r="FF631" s="910"/>
      <c r="FG631" s="910"/>
      <c r="FH631" s="910"/>
      <c r="FI631" s="910"/>
      <c r="FJ631" s="910"/>
      <c r="FK631" s="910"/>
      <c r="FL631" s="910"/>
      <c r="FM631" s="910"/>
      <c r="FN631" s="910"/>
      <c r="FO631" s="910"/>
      <c r="FP631" s="910"/>
      <c r="FQ631" s="910"/>
      <c r="FR631" s="910"/>
      <c r="FS631" s="910"/>
      <c r="FT631" s="910"/>
      <c r="FU631" s="910"/>
      <c r="FV631" s="910"/>
      <c r="FW631" s="910"/>
      <c r="FX631" s="910"/>
      <c r="FY631" s="910"/>
      <c r="FZ631" s="910"/>
      <c r="GA631" s="910"/>
      <c r="GB631" s="910"/>
      <c r="GC631" s="910"/>
      <c r="GD631" s="910"/>
      <c r="GE631" s="910"/>
      <c r="GF631" s="910"/>
      <c r="GG631" s="910"/>
      <c r="GH631" s="910"/>
      <c r="GI631" s="910"/>
      <c r="GJ631" s="910"/>
      <c r="GK631" s="910"/>
      <c r="GL631" s="910"/>
      <c r="GM631" s="910"/>
      <c r="GN631" s="910"/>
      <c r="GO631" s="910"/>
      <c r="GP631" s="910"/>
      <c r="GQ631" s="910"/>
      <c r="GR631" s="910"/>
      <c r="GS631" s="910"/>
      <c r="GT631" s="910"/>
      <c r="GU631" s="910"/>
      <c r="GV631" s="910"/>
      <c r="GW631" s="910"/>
      <c r="GX631" s="910"/>
      <c r="GY631" s="910"/>
      <c r="GZ631" s="910"/>
      <c r="HA631" s="910"/>
      <c r="HB631" s="910"/>
      <c r="HC631" s="910"/>
      <c r="HD631" s="910"/>
      <c r="HE631" s="910"/>
      <c r="HF631" s="910"/>
      <c r="HG631" s="910"/>
      <c r="HH631" s="910"/>
      <c r="HI631" s="910"/>
      <c r="HJ631" s="910"/>
      <c r="HK631" s="910"/>
      <c r="HL631" s="910"/>
      <c r="HM631" s="910"/>
      <c r="HN631" s="910"/>
      <c r="HO631" s="910"/>
      <c r="HP631" s="910"/>
      <c r="HQ631" s="910"/>
      <c r="HR631" s="910"/>
      <c r="HS631" s="910"/>
      <c r="HT631" s="910"/>
      <c r="HU631" s="910"/>
      <c r="HV631" s="910"/>
      <c r="HW631" s="910"/>
      <c r="HX631" s="910"/>
      <c r="HY631" s="910"/>
      <c r="HZ631" s="910"/>
      <c r="IA631" s="910"/>
      <c r="IB631" s="910"/>
      <c r="IC631" s="910"/>
      <c r="ID631" s="910"/>
      <c r="IE631" s="910"/>
      <c r="IF631" s="910"/>
      <c r="IG631" s="910"/>
      <c r="IH631" s="910"/>
      <c r="II631" s="910"/>
      <c r="IJ631" s="910"/>
      <c r="IK631" s="910"/>
      <c r="IL631" s="910"/>
      <c r="IM631" s="910"/>
      <c r="IN631" s="910"/>
      <c r="IO631" s="910"/>
      <c r="IP631" s="910"/>
      <c r="IQ631" s="910"/>
      <c r="IR631" s="910"/>
      <c r="IS631" s="910"/>
      <c r="IT631" s="910"/>
      <c r="IU631" s="910"/>
      <c r="IV631" s="910"/>
    </row>
    <row r="632" spans="1:256">
      <c r="A632" s="937" t="s">
        <v>534</v>
      </c>
      <c r="B632" s="909"/>
      <c r="C632" s="909" t="s">
        <v>535</v>
      </c>
      <c r="D632" s="938">
        <v>9350</v>
      </c>
      <c r="E632" s="909" t="s">
        <v>535</v>
      </c>
      <c r="F632" s="938">
        <v>107</v>
      </c>
      <c r="G632" s="909" t="s">
        <v>535</v>
      </c>
      <c r="H632" s="950">
        <v>54621974</v>
      </c>
      <c r="I632" s="938">
        <v>47</v>
      </c>
      <c r="J632" s="909" t="s">
        <v>535</v>
      </c>
      <c r="K632" s="951">
        <f>H632</f>
        <v>54621974</v>
      </c>
      <c r="L632" s="944"/>
      <c r="M632" s="910"/>
      <c r="N632" s="910"/>
      <c r="O632" s="910"/>
      <c r="P632" s="910"/>
      <c r="Q632" s="910"/>
      <c r="R632" s="910"/>
      <c r="S632" s="910"/>
      <c r="T632" s="910"/>
      <c r="U632" s="910"/>
      <c r="V632" s="910"/>
      <c r="W632" s="910"/>
      <c r="X632" s="910"/>
      <c r="Y632" s="910"/>
      <c r="Z632" s="910"/>
      <c r="AA632" s="910"/>
      <c r="AB632" s="910"/>
      <c r="AC632" s="910"/>
      <c r="AD632" s="910"/>
      <c r="AE632" s="910"/>
      <c r="AF632" s="910"/>
      <c r="AG632" s="910"/>
      <c r="AH632" s="910"/>
      <c r="AI632" s="910"/>
      <c r="AJ632" s="910"/>
      <c r="AK632" s="910"/>
      <c r="AL632" s="910"/>
      <c r="AM632" s="910"/>
      <c r="AN632" s="910"/>
      <c r="AO632" s="910"/>
      <c r="AP632" s="910"/>
      <c r="AQ632" s="910"/>
      <c r="AR632" s="910"/>
      <c r="AS632" s="910"/>
      <c r="AT632" s="910"/>
      <c r="AU632" s="910"/>
      <c r="AV632" s="910"/>
      <c r="AW632" s="910"/>
      <c r="AX632" s="910"/>
      <c r="AY632" s="910"/>
      <c r="AZ632" s="910"/>
      <c r="BA632" s="910"/>
      <c r="BB632" s="910"/>
      <c r="BC632" s="910"/>
      <c r="BD632" s="910"/>
      <c r="BE632" s="910"/>
      <c r="BF632" s="910"/>
      <c r="BG632" s="910"/>
      <c r="BH632" s="910"/>
      <c r="BI632" s="910"/>
      <c r="BJ632" s="910"/>
      <c r="BK632" s="910"/>
      <c r="BL632" s="910"/>
      <c r="BM632" s="910"/>
      <c r="BN632" s="910"/>
      <c r="BO632" s="910"/>
      <c r="BP632" s="910"/>
      <c r="BQ632" s="910"/>
      <c r="BR632" s="910"/>
      <c r="BS632" s="910"/>
      <c r="BT632" s="910"/>
      <c r="BU632" s="910"/>
      <c r="BV632" s="910"/>
      <c r="BW632" s="910"/>
      <c r="BX632" s="910"/>
      <c r="BY632" s="910"/>
      <c r="BZ632" s="910"/>
      <c r="CA632" s="910"/>
      <c r="CB632" s="910"/>
      <c r="CC632" s="910"/>
      <c r="CD632" s="910"/>
      <c r="CE632" s="910"/>
      <c r="CF632" s="910"/>
      <c r="CG632" s="910"/>
      <c r="CH632" s="910"/>
      <c r="CI632" s="910"/>
      <c r="CJ632" s="910"/>
      <c r="CK632" s="910"/>
      <c r="CL632" s="910"/>
      <c r="CM632" s="910"/>
      <c r="CN632" s="910"/>
      <c r="CO632" s="910"/>
      <c r="CP632" s="910"/>
      <c r="CQ632" s="910"/>
      <c r="CR632" s="910"/>
      <c r="CS632" s="910"/>
      <c r="CT632" s="910"/>
      <c r="CU632" s="910"/>
      <c r="CV632" s="910"/>
      <c r="CW632" s="910"/>
      <c r="CX632" s="910"/>
      <c r="CY632" s="910"/>
      <c r="CZ632" s="910"/>
      <c r="DA632" s="910"/>
      <c r="DB632" s="910"/>
      <c r="DC632" s="910"/>
      <c r="DD632" s="910"/>
      <c r="DE632" s="910"/>
      <c r="DF632" s="910"/>
      <c r="DG632" s="910"/>
      <c r="DH632" s="910"/>
      <c r="DI632" s="910"/>
      <c r="DJ632" s="910"/>
      <c r="DK632" s="910"/>
      <c r="DL632" s="910"/>
      <c r="DM632" s="910"/>
      <c r="DN632" s="910"/>
      <c r="DO632" s="910"/>
      <c r="DP632" s="910"/>
      <c r="DQ632" s="910"/>
      <c r="DR632" s="910"/>
      <c r="DS632" s="910"/>
      <c r="DT632" s="910"/>
      <c r="DU632" s="910"/>
      <c r="DV632" s="910"/>
      <c r="DW632" s="910"/>
      <c r="DX632" s="910"/>
      <c r="DY632" s="910"/>
      <c r="DZ632" s="910"/>
      <c r="EA632" s="910"/>
      <c r="EB632" s="910"/>
      <c r="EC632" s="910"/>
      <c r="ED632" s="910"/>
      <c r="EE632" s="910"/>
      <c r="EF632" s="910"/>
      <c r="EG632" s="910"/>
      <c r="EH632" s="910"/>
      <c r="EI632" s="910"/>
      <c r="EJ632" s="910"/>
      <c r="EK632" s="910"/>
      <c r="EL632" s="910"/>
      <c r="EM632" s="910"/>
      <c r="EN632" s="910"/>
      <c r="EO632" s="910"/>
      <c r="EP632" s="910"/>
      <c r="EQ632" s="910"/>
      <c r="ER632" s="910"/>
      <c r="ES632" s="910"/>
      <c r="ET632" s="910"/>
      <c r="EU632" s="910"/>
      <c r="EV632" s="910"/>
      <c r="EW632" s="910"/>
      <c r="EX632" s="910"/>
      <c r="EY632" s="910"/>
      <c r="EZ632" s="910"/>
      <c r="FA632" s="910"/>
      <c r="FB632" s="910"/>
      <c r="FC632" s="910"/>
      <c r="FD632" s="910"/>
      <c r="FE632" s="910"/>
      <c r="FF632" s="910"/>
      <c r="FG632" s="910"/>
      <c r="FH632" s="910"/>
      <c r="FI632" s="910"/>
      <c r="FJ632" s="910"/>
      <c r="FK632" s="910"/>
      <c r="FL632" s="910"/>
      <c r="FM632" s="910"/>
      <c r="FN632" s="910"/>
      <c r="FO632" s="910"/>
      <c r="FP632" s="910"/>
      <c r="FQ632" s="910"/>
      <c r="FR632" s="910"/>
      <c r="FS632" s="910"/>
      <c r="FT632" s="910"/>
      <c r="FU632" s="910"/>
      <c r="FV632" s="910"/>
      <c r="FW632" s="910"/>
      <c r="FX632" s="910"/>
      <c r="FY632" s="910"/>
      <c r="FZ632" s="910"/>
      <c r="GA632" s="910"/>
      <c r="GB632" s="910"/>
      <c r="GC632" s="910"/>
      <c r="GD632" s="910"/>
      <c r="GE632" s="910"/>
      <c r="GF632" s="910"/>
      <c r="GG632" s="910"/>
      <c r="GH632" s="910"/>
      <c r="GI632" s="910"/>
      <c r="GJ632" s="910"/>
      <c r="GK632" s="910"/>
      <c r="GL632" s="910"/>
      <c r="GM632" s="910"/>
      <c r="GN632" s="910"/>
      <c r="GO632" s="910"/>
      <c r="GP632" s="910"/>
      <c r="GQ632" s="910"/>
      <c r="GR632" s="910"/>
      <c r="GS632" s="910"/>
      <c r="GT632" s="910"/>
      <c r="GU632" s="910"/>
      <c r="GV632" s="910"/>
      <c r="GW632" s="910"/>
      <c r="GX632" s="910"/>
      <c r="GY632" s="910"/>
      <c r="GZ632" s="910"/>
      <c r="HA632" s="910"/>
      <c r="HB632" s="910"/>
      <c r="HC632" s="910"/>
      <c r="HD632" s="910"/>
      <c r="HE632" s="910"/>
      <c r="HF632" s="910"/>
      <c r="HG632" s="910"/>
      <c r="HH632" s="910"/>
      <c r="HI632" s="910"/>
      <c r="HJ632" s="910"/>
      <c r="HK632" s="910"/>
      <c r="HL632" s="910"/>
      <c r="HM632" s="910"/>
      <c r="HN632" s="910"/>
      <c r="HO632" s="910"/>
      <c r="HP632" s="910"/>
      <c r="HQ632" s="910"/>
      <c r="HR632" s="910"/>
      <c r="HS632" s="910"/>
      <c r="HT632" s="910"/>
      <c r="HU632" s="910"/>
      <c r="HV632" s="910"/>
      <c r="HW632" s="910"/>
      <c r="HX632" s="910"/>
      <c r="HY632" s="910"/>
      <c r="HZ632" s="910"/>
      <c r="IA632" s="910"/>
      <c r="IB632" s="910"/>
      <c r="IC632" s="910"/>
      <c r="ID632" s="910"/>
      <c r="IE632" s="910"/>
      <c r="IF632" s="910"/>
      <c r="IG632" s="910"/>
      <c r="IH632" s="910"/>
      <c r="II632" s="910"/>
      <c r="IJ632" s="910"/>
      <c r="IK632" s="910"/>
      <c r="IL632" s="910"/>
      <c r="IM632" s="910"/>
      <c r="IN632" s="910"/>
      <c r="IO632" s="910"/>
      <c r="IP632" s="910"/>
      <c r="IQ632" s="910"/>
      <c r="IR632" s="910"/>
      <c r="IS632" s="910"/>
      <c r="IT632" s="910"/>
      <c r="IU632" s="910"/>
      <c r="IV632" s="910"/>
    </row>
    <row r="633" spans="1:256">
      <c r="A633" s="937" t="s">
        <v>536</v>
      </c>
      <c r="B633" s="909"/>
      <c r="C633" s="909" t="s">
        <v>2093</v>
      </c>
      <c r="D633" s="938">
        <v>9411</v>
      </c>
      <c r="E633" s="909" t="s">
        <v>2094</v>
      </c>
      <c r="F633" s="938">
        <v>108</v>
      </c>
      <c r="G633" s="909" t="s">
        <v>2094</v>
      </c>
      <c r="H633" s="1034">
        <v>-1627179</v>
      </c>
      <c r="I633" s="938">
        <v>48</v>
      </c>
      <c r="J633" s="909" t="s">
        <v>2094</v>
      </c>
      <c r="K633" s="1035">
        <f>H633+H636+H637</f>
        <v>-1721865</v>
      </c>
      <c r="L633" s="944"/>
      <c r="M633" s="910"/>
      <c r="N633" s="910"/>
      <c r="O633" s="910"/>
      <c r="P633" s="910"/>
      <c r="Q633" s="910"/>
      <c r="R633" s="910"/>
      <c r="S633" s="910"/>
      <c r="T633" s="910"/>
      <c r="U633" s="910"/>
      <c r="V633" s="910"/>
      <c r="W633" s="910"/>
      <c r="X633" s="910"/>
      <c r="Y633" s="910"/>
      <c r="Z633" s="910"/>
      <c r="AA633" s="910"/>
      <c r="AB633" s="910"/>
      <c r="AC633" s="910"/>
      <c r="AD633" s="910"/>
      <c r="AE633" s="910"/>
      <c r="AF633" s="910"/>
      <c r="AG633" s="910"/>
      <c r="AH633" s="910"/>
      <c r="AI633" s="910"/>
      <c r="AJ633" s="910"/>
      <c r="AK633" s="910"/>
      <c r="AL633" s="910"/>
      <c r="AM633" s="910"/>
      <c r="AN633" s="910"/>
      <c r="AO633" s="910"/>
      <c r="AP633" s="910"/>
      <c r="AQ633" s="910"/>
      <c r="AR633" s="910"/>
      <c r="AS633" s="910"/>
      <c r="AT633" s="910"/>
      <c r="AU633" s="910"/>
      <c r="AV633" s="910"/>
      <c r="AW633" s="910"/>
      <c r="AX633" s="910"/>
      <c r="AY633" s="910"/>
      <c r="AZ633" s="910"/>
      <c r="BA633" s="910"/>
      <c r="BB633" s="910"/>
      <c r="BC633" s="910"/>
      <c r="BD633" s="910"/>
      <c r="BE633" s="910"/>
      <c r="BF633" s="910"/>
      <c r="BG633" s="910"/>
      <c r="BH633" s="910"/>
      <c r="BI633" s="910"/>
      <c r="BJ633" s="910"/>
      <c r="BK633" s="910"/>
      <c r="BL633" s="910"/>
      <c r="BM633" s="910"/>
      <c r="BN633" s="910"/>
      <c r="BO633" s="910"/>
      <c r="BP633" s="910"/>
      <c r="BQ633" s="910"/>
      <c r="BR633" s="910"/>
      <c r="BS633" s="910"/>
      <c r="BT633" s="910"/>
      <c r="BU633" s="910"/>
      <c r="BV633" s="910"/>
      <c r="BW633" s="910"/>
      <c r="BX633" s="910"/>
      <c r="BY633" s="910"/>
      <c r="BZ633" s="910"/>
      <c r="CA633" s="910"/>
      <c r="CB633" s="910"/>
      <c r="CC633" s="910"/>
      <c r="CD633" s="910"/>
      <c r="CE633" s="910"/>
      <c r="CF633" s="910"/>
      <c r="CG633" s="910"/>
      <c r="CH633" s="910"/>
      <c r="CI633" s="910"/>
      <c r="CJ633" s="910"/>
      <c r="CK633" s="910"/>
      <c r="CL633" s="910"/>
      <c r="CM633" s="910"/>
      <c r="CN633" s="910"/>
      <c r="CO633" s="910"/>
      <c r="CP633" s="910"/>
      <c r="CQ633" s="910"/>
      <c r="CR633" s="910"/>
      <c r="CS633" s="910"/>
      <c r="CT633" s="910"/>
      <c r="CU633" s="910"/>
      <c r="CV633" s="910"/>
      <c r="CW633" s="910"/>
      <c r="CX633" s="910"/>
      <c r="CY633" s="910"/>
      <c r="CZ633" s="910"/>
      <c r="DA633" s="910"/>
      <c r="DB633" s="910"/>
      <c r="DC633" s="910"/>
      <c r="DD633" s="910"/>
      <c r="DE633" s="910"/>
      <c r="DF633" s="910"/>
      <c r="DG633" s="910"/>
      <c r="DH633" s="910"/>
      <c r="DI633" s="910"/>
      <c r="DJ633" s="910"/>
      <c r="DK633" s="910"/>
      <c r="DL633" s="910"/>
      <c r="DM633" s="910"/>
      <c r="DN633" s="910"/>
      <c r="DO633" s="910"/>
      <c r="DP633" s="910"/>
      <c r="DQ633" s="910"/>
      <c r="DR633" s="910"/>
      <c r="DS633" s="910"/>
      <c r="DT633" s="910"/>
      <c r="DU633" s="910"/>
      <c r="DV633" s="910"/>
      <c r="DW633" s="910"/>
      <c r="DX633" s="910"/>
      <c r="DY633" s="910"/>
      <c r="DZ633" s="910"/>
      <c r="EA633" s="910"/>
      <c r="EB633" s="910"/>
      <c r="EC633" s="910"/>
      <c r="ED633" s="910"/>
      <c r="EE633" s="910"/>
      <c r="EF633" s="910"/>
      <c r="EG633" s="910"/>
      <c r="EH633" s="910"/>
      <c r="EI633" s="910"/>
      <c r="EJ633" s="910"/>
      <c r="EK633" s="910"/>
      <c r="EL633" s="910"/>
      <c r="EM633" s="910"/>
      <c r="EN633" s="910"/>
      <c r="EO633" s="910"/>
      <c r="EP633" s="910"/>
      <c r="EQ633" s="910"/>
      <c r="ER633" s="910"/>
      <c r="ES633" s="910"/>
      <c r="ET633" s="910"/>
      <c r="EU633" s="910"/>
      <c r="EV633" s="910"/>
      <c r="EW633" s="910"/>
      <c r="EX633" s="910"/>
      <c r="EY633" s="910"/>
      <c r="EZ633" s="910"/>
      <c r="FA633" s="910"/>
      <c r="FB633" s="910"/>
      <c r="FC633" s="910"/>
      <c r="FD633" s="910"/>
      <c r="FE633" s="910"/>
      <c r="FF633" s="910"/>
      <c r="FG633" s="910"/>
      <c r="FH633" s="910"/>
      <c r="FI633" s="910"/>
      <c r="FJ633" s="910"/>
      <c r="FK633" s="910"/>
      <c r="FL633" s="910"/>
      <c r="FM633" s="910"/>
      <c r="FN633" s="910"/>
      <c r="FO633" s="910"/>
      <c r="FP633" s="910"/>
      <c r="FQ633" s="910"/>
      <c r="FR633" s="910"/>
      <c r="FS633" s="910"/>
      <c r="FT633" s="910"/>
      <c r="FU633" s="910"/>
      <c r="FV633" s="910"/>
      <c r="FW633" s="910"/>
      <c r="FX633" s="910"/>
      <c r="FY633" s="910"/>
      <c r="FZ633" s="910"/>
      <c r="GA633" s="910"/>
      <c r="GB633" s="910"/>
      <c r="GC633" s="910"/>
      <c r="GD633" s="910"/>
      <c r="GE633" s="910"/>
      <c r="GF633" s="910"/>
      <c r="GG633" s="910"/>
      <c r="GH633" s="910"/>
      <c r="GI633" s="910"/>
      <c r="GJ633" s="910"/>
      <c r="GK633" s="910"/>
      <c r="GL633" s="910"/>
      <c r="GM633" s="910"/>
      <c r="GN633" s="910"/>
      <c r="GO633" s="910"/>
      <c r="GP633" s="910"/>
      <c r="GQ633" s="910"/>
      <c r="GR633" s="910"/>
      <c r="GS633" s="910"/>
      <c r="GT633" s="910"/>
      <c r="GU633" s="910"/>
      <c r="GV633" s="910"/>
      <c r="GW633" s="910"/>
      <c r="GX633" s="910"/>
      <c r="GY633" s="910"/>
      <c r="GZ633" s="910"/>
      <c r="HA633" s="910"/>
      <c r="HB633" s="910"/>
      <c r="HC633" s="910"/>
      <c r="HD633" s="910"/>
      <c r="HE633" s="910"/>
      <c r="HF633" s="910"/>
      <c r="HG633" s="910"/>
      <c r="HH633" s="910"/>
      <c r="HI633" s="910"/>
      <c r="HJ633" s="910"/>
      <c r="HK633" s="910"/>
      <c r="HL633" s="910"/>
      <c r="HM633" s="910"/>
      <c r="HN633" s="910"/>
      <c r="HO633" s="910"/>
      <c r="HP633" s="910"/>
      <c r="HQ633" s="910"/>
      <c r="HR633" s="910"/>
      <c r="HS633" s="910"/>
      <c r="HT633" s="910"/>
      <c r="HU633" s="910"/>
      <c r="HV633" s="910"/>
      <c r="HW633" s="910"/>
      <c r="HX633" s="910"/>
      <c r="HY633" s="910"/>
      <c r="HZ633" s="910"/>
      <c r="IA633" s="910"/>
      <c r="IB633" s="910"/>
      <c r="IC633" s="910"/>
      <c r="ID633" s="910"/>
      <c r="IE633" s="910"/>
      <c r="IF633" s="910"/>
      <c r="IG633" s="910"/>
      <c r="IH633" s="910"/>
      <c r="II633" s="910"/>
      <c r="IJ633" s="910"/>
      <c r="IK633" s="910"/>
      <c r="IL633" s="910"/>
      <c r="IM633" s="910"/>
      <c r="IN633" s="910"/>
      <c r="IO633" s="910"/>
      <c r="IP633" s="910"/>
      <c r="IQ633" s="910"/>
      <c r="IR633" s="910"/>
      <c r="IS633" s="910"/>
      <c r="IT633" s="910"/>
      <c r="IU633" s="910"/>
      <c r="IV633" s="910"/>
    </row>
    <row r="634" spans="1:256">
      <c r="A634" s="931" t="s">
        <v>5068</v>
      </c>
      <c r="B634" s="933"/>
      <c r="C634" s="933" t="s">
        <v>2095</v>
      </c>
      <c r="D634" s="932"/>
      <c r="E634" s="933"/>
      <c r="F634" s="932"/>
      <c r="G634" s="933"/>
      <c r="H634" s="1036"/>
      <c r="I634" s="932"/>
      <c r="J634" s="933"/>
      <c r="K634" s="935"/>
      <c r="L634" s="944"/>
      <c r="M634" s="910"/>
      <c r="N634" s="910"/>
      <c r="O634" s="910"/>
      <c r="P634" s="910"/>
      <c r="Q634" s="910"/>
      <c r="R634" s="910"/>
      <c r="S634" s="910"/>
      <c r="T634" s="910"/>
      <c r="U634" s="910"/>
      <c r="V634" s="910"/>
      <c r="W634" s="910"/>
      <c r="X634" s="910"/>
      <c r="Y634" s="910"/>
      <c r="Z634" s="910"/>
      <c r="AA634" s="910"/>
      <c r="AB634" s="910"/>
      <c r="AC634" s="910"/>
      <c r="AD634" s="910"/>
      <c r="AE634" s="910"/>
      <c r="AF634" s="910"/>
      <c r="AG634" s="910"/>
      <c r="AH634" s="910"/>
      <c r="AI634" s="910"/>
      <c r="AJ634" s="910"/>
      <c r="AK634" s="910"/>
      <c r="AL634" s="910"/>
      <c r="AM634" s="910"/>
      <c r="AN634" s="910"/>
      <c r="AO634" s="910"/>
      <c r="AP634" s="910"/>
      <c r="AQ634" s="910"/>
      <c r="AR634" s="910"/>
      <c r="AS634" s="910"/>
      <c r="AT634" s="910"/>
      <c r="AU634" s="910"/>
      <c r="AV634" s="910"/>
      <c r="AW634" s="910"/>
      <c r="AX634" s="910"/>
      <c r="AY634" s="910"/>
      <c r="AZ634" s="910"/>
      <c r="BA634" s="910"/>
      <c r="BB634" s="910"/>
      <c r="BC634" s="910"/>
      <c r="BD634" s="910"/>
      <c r="BE634" s="910"/>
      <c r="BF634" s="910"/>
      <c r="BG634" s="910"/>
      <c r="BH634" s="910"/>
      <c r="BI634" s="910"/>
      <c r="BJ634" s="910"/>
      <c r="BK634" s="910"/>
      <c r="BL634" s="910"/>
      <c r="BM634" s="910"/>
      <c r="BN634" s="910"/>
      <c r="BO634" s="910"/>
      <c r="BP634" s="910"/>
      <c r="BQ634" s="910"/>
      <c r="BR634" s="910"/>
      <c r="BS634" s="910"/>
      <c r="BT634" s="910"/>
      <c r="BU634" s="910"/>
      <c r="BV634" s="910"/>
      <c r="BW634" s="910"/>
      <c r="BX634" s="910"/>
      <c r="BY634" s="910"/>
      <c r="BZ634" s="910"/>
      <c r="CA634" s="910"/>
      <c r="CB634" s="910"/>
      <c r="CC634" s="910"/>
      <c r="CD634" s="910"/>
      <c r="CE634" s="910"/>
      <c r="CF634" s="910"/>
      <c r="CG634" s="910"/>
      <c r="CH634" s="910"/>
      <c r="CI634" s="910"/>
      <c r="CJ634" s="910"/>
      <c r="CK634" s="910"/>
      <c r="CL634" s="910"/>
      <c r="CM634" s="910"/>
      <c r="CN634" s="910"/>
      <c r="CO634" s="910"/>
      <c r="CP634" s="910"/>
      <c r="CQ634" s="910"/>
      <c r="CR634" s="910"/>
      <c r="CS634" s="910"/>
      <c r="CT634" s="910"/>
      <c r="CU634" s="910"/>
      <c r="CV634" s="910"/>
      <c r="CW634" s="910"/>
      <c r="CX634" s="910"/>
      <c r="CY634" s="910"/>
      <c r="CZ634" s="910"/>
      <c r="DA634" s="910"/>
      <c r="DB634" s="910"/>
      <c r="DC634" s="910"/>
      <c r="DD634" s="910"/>
      <c r="DE634" s="910"/>
      <c r="DF634" s="910"/>
      <c r="DG634" s="910"/>
      <c r="DH634" s="910"/>
      <c r="DI634" s="910"/>
      <c r="DJ634" s="910"/>
      <c r="DK634" s="910"/>
      <c r="DL634" s="910"/>
      <c r="DM634" s="910"/>
      <c r="DN634" s="910"/>
      <c r="DO634" s="910"/>
      <c r="DP634" s="910"/>
      <c r="DQ634" s="910"/>
      <c r="DR634" s="910"/>
      <c r="DS634" s="910"/>
      <c r="DT634" s="910"/>
      <c r="DU634" s="910"/>
      <c r="DV634" s="910"/>
      <c r="DW634" s="910"/>
      <c r="DX634" s="910"/>
      <c r="DY634" s="910"/>
      <c r="DZ634" s="910"/>
      <c r="EA634" s="910"/>
      <c r="EB634" s="910"/>
      <c r="EC634" s="910"/>
      <c r="ED634" s="910"/>
      <c r="EE634" s="910"/>
      <c r="EF634" s="910"/>
      <c r="EG634" s="910"/>
      <c r="EH634" s="910"/>
      <c r="EI634" s="910"/>
      <c r="EJ634" s="910"/>
      <c r="EK634" s="910"/>
      <c r="EL634" s="910"/>
      <c r="EM634" s="910"/>
      <c r="EN634" s="910"/>
      <c r="EO634" s="910"/>
      <c r="EP634" s="910"/>
      <c r="EQ634" s="910"/>
      <c r="ER634" s="910"/>
      <c r="ES634" s="910"/>
      <c r="ET634" s="910"/>
      <c r="EU634" s="910"/>
      <c r="EV634" s="910"/>
      <c r="EW634" s="910"/>
      <c r="EX634" s="910"/>
      <c r="EY634" s="910"/>
      <c r="EZ634" s="910"/>
      <c r="FA634" s="910"/>
      <c r="FB634" s="910"/>
      <c r="FC634" s="910"/>
      <c r="FD634" s="910"/>
      <c r="FE634" s="910"/>
      <c r="FF634" s="910"/>
      <c r="FG634" s="910"/>
      <c r="FH634" s="910"/>
      <c r="FI634" s="910"/>
      <c r="FJ634" s="910"/>
      <c r="FK634" s="910"/>
      <c r="FL634" s="910"/>
      <c r="FM634" s="910"/>
      <c r="FN634" s="910"/>
      <c r="FO634" s="910"/>
      <c r="FP634" s="910"/>
      <c r="FQ634" s="910"/>
      <c r="FR634" s="910"/>
      <c r="FS634" s="910"/>
      <c r="FT634" s="910"/>
      <c r="FU634" s="910"/>
      <c r="FV634" s="910"/>
      <c r="FW634" s="910"/>
      <c r="FX634" s="910"/>
      <c r="FY634" s="910"/>
      <c r="FZ634" s="910"/>
      <c r="GA634" s="910"/>
      <c r="GB634" s="910"/>
      <c r="GC634" s="910"/>
      <c r="GD634" s="910"/>
      <c r="GE634" s="910"/>
      <c r="GF634" s="910"/>
      <c r="GG634" s="910"/>
      <c r="GH634" s="910"/>
      <c r="GI634" s="910"/>
      <c r="GJ634" s="910"/>
      <c r="GK634" s="910"/>
      <c r="GL634" s="910"/>
      <c r="GM634" s="910"/>
      <c r="GN634" s="910"/>
      <c r="GO634" s="910"/>
      <c r="GP634" s="910"/>
      <c r="GQ634" s="910"/>
      <c r="GR634" s="910"/>
      <c r="GS634" s="910"/>
      <c r="GT634" s="910"/>
      <c r="GU634" s="910"/>
      <c r="GV634" s="910"/>
      <c r="GW634" s="910"/>
      <c r="GX634" s="910"/>
      <c r="GY634" s="910"/>
      <c r="GZ634" s="910"/>
      <c r="HA634" s="910"/>
      <c r="HB634" s="910"/>
      <c r="HC634" s="910"/>
      <c r="HD634" s="910"/>
      <c r="HE634" s="910"/>
      <c r="HF634" s="910"/>
      <c r="HG634" s="910"/>
      <c r="HH634" s="910"/>
      <c r="HI634" s="910"/>
      <c r="HJ634" s="910"/>
      <c r="HK634" s="910"/>
      <c r="HL634" s="910"/>
      <c r="HM634" s="910"/>
      <c r="HN634" s="910"/>
      <c r="HO634" s="910"/>
      <c r="HP634" s="910"/>
      <c r="HQ634" s="910"/>
      <c r="HR634" s="910"/>
      <c r="HS634" s="910"/>
      <c r="HT634" s="910"/>
      <c r="HU634" s="910"/>
      <c r="HV634" s="910"/>
      <c r="HW634" s="910"/>
      <c r="HX634" s="910"/>
      <c r="HY634" s="910"/>
      <c r="HZ634" s="910"/>
      <c r="IA634" s="910"/>
      <c r="IB634" s="910"/>
      <c r="IC634" s="910"/>
      <c r="ID634" s="910"/>
      <c r="IE634" s="910"/>
      <c r="IF634" s="910"/>
      <c r="IG634" s="910"/>
      <c r="IH634" s="910"/>
      <c r="II634" s="910"/>
      <c r="IJ634" s="910"/>
      <c r="IK634" s="910"/>
      <c r="IL634" s="910"/>
      <c r="IM634" s="910"/>
      <c r="IN634" s="910"/>
      <c r="IO634" s="910"/>
      <c r="IP634" s="910"/>
      <c r="IQ634" s="910"/>
      <c r="IR634" s="910"/>
      <c r="IS634" s="910"/>
      <c r="IT634" s="910"/>
      <c r="IU634" s="910"/>
      <c r="IV634" s="910"/>
    </row>
    <row r="635" spans="1:256">
      <c r="A635" s="937" t="s">
        <v>538</v>
      </c>
      <c r="B635" s="909"/>
      <c r="C635" s="909" t="s">
        <v>2096</v>
      </c>
      <c r="D635" s="938">
        <v>9412</v>
      </c>
      <c r="E635" s="909" t="s">
        <v>2096</v>
      </c>
      <c r="F635" s="932"/>
      <c r="G635" s="933"/>
      <c r="H635" s="1036"/>
      <c r="I635" s="932"/>
      <c r="J635" s="933"/>
      <c r="K635" s="935"/>
      <c r="L635" s="944"/>
      <c r="M635" s="910"/>
      <c r="N635" s="910"/>
      <c r="O635" s="910"/>
      <c r="P635" s="910"/>
      <c r="Q635" s="910"/>
      <c r="R635" s="910"/>
      <c r="S635" s="910"/>
      <c r="T635" s="910"/>
      <c r="U635" s="910"/>
      <c r="V635" s="910"/>
      <c r="W635" s="910"/>
      <c r="X635" s="910"/>
      <c r="Y635" s="910"/>
      <c r="Z635" s="910"/>
      <c r="AA635" s="910"/>
      <c r="AB635" s="910"/>
      <c r="AC635" s="910"/>
      <c r="AD635" s="910"/>
      <c r="AE635" s="910"/>
      <c r="AF635" s="910"/>
      <c r="AG635" s="910"/>
      <c r="AH635" s="910"/>
      <c r="AI635" s="910"/>
      <c r="AJ635" s="910"/>
      <c r="AK635" s="910"/>
      <c r="AL635" s="910"/>
      <c r="AM635" s="910"/>
      <c r="AN635" s="910"/>
      <c r="AO635" s="910"/>
      <c r="AP635" s="910"/>
      <c r="AQ635" s="910"/>
      <c r="AR635" s="910"/>
      <c r="AS635" s="910"/>
      <c r="AT635" s="910"/>
      <c r="AU635" s="910"/>
      <c r="AV635" s="910"/>
      <c r="AW635" s="910"/>
      <c r="AX635" s="910"/>
      <c r="AY635" s="910"/>
      <c r="AZ635" s="910"/>
      <c r="BA635" s="910"/>
      <c r="BB635" s="910"/>
      <c r="BC635" s="910"/>
      <c r="BD635" s="910"/>
      <c r="BE635" s="910"/>
      <c r="BF635" s="910"/>
      <c r="BG635" s="910"/>
      <c r="BH635" s="910"/>
      <c r="BI635" s="910"/>
      <c r="BJ635" s="910"/>
      <c r="BK635" s="910"/>
      <c r="BL635" s="910"/>
      <c r="BM635" s="910"/>
      <c r="BN635" s="910"/>
      <c r="BO635" s="910"/>
      <c r="BP635" s="910"/>
      <c r="BQ635" s="910"/>
      <c r="BR635" s="910"/>
      <c r="BS635" s="910"/>
      <c r="BT635" s="910"/>
      <c r="BU635" s="910"/>
      <c r="BV635" s="910"/>
      <c r="BW635" s="910"/>
      <c r="BX635" s="910"/>
      <c r="BY635" s="910"/>
      <c r="BZ635" s="910"/>
      <c r="CA635" s="910"/>
      <c r="CB635" s="910"/>
      <c r="CC635" s="910"/>
      <c r="CD635" s="910"/>
      <c r="CE635" s="910"/>
      <c r="CF635" s="910"/>
      <c r="CG635" s="910"/>
      <c r="CH635" s="910"/>
      <c r="CI635" s="910"/>
      <c r="CJ635" s="910"/>
      <c r="CK635" s="910"/>
      <c r="CL635" s="910"/>
      <c r="CM635" s="910"/>
      <c r="CN635" s="910"/>
      <c r="CO635" s="910"/>
      <c r="CP635" s="910"/>
      <c r="CQ635" s="910"/>
      <c r="CR635" s="910"/>
      <c r="CS635" s="910"/>
      <c r="CT635" s="910"/>
      <c r="CU635" s="910"/>
      <c r="CV635" s="910"/>
      <c r="CW635" s="910"/>
      <c r="CX635" s="910"/>
      <c r="CY635" s="910"/>
      <c r="CZ635" s="910"/>
      <c r="DA635" s="910"/>
      <c r="DB635" s="910"/>
      <c r="DC635" s="910"/>
      <c r="DD635" s="910"/>
      <c r="DE635" s="910"/>
      <c r="DF635" s="910"/>
      <c r="DG635" s="910"/>
      <c r="DH635" s="910"/>
      <c r="DI635" s="910"/>
      <c r="DJ635" s="910"/>
      <c r="DK635" s="910"/>
      <c r="DL635" s="910"/>
      <c r="DM635" s="910"/>
      <c r="DN635" s="910"/>
      <c r="DO635" s="910"/>
      <c r="DP635" s="910"/>
      <c r="DQ635" s="910"/>
      <c r="DR635" s="910"/>
      <c r="DS635" s="910"/>
      <c r="DT635" s="910"/>
      <c r="DU635" s="910"/>
      <c r="DV635" s="910"/>
      <c r="DW635" s="910"/>
      <c r="DX635" s="910"/>
      <c r="DY635" s="910"/>
      <c r="DZ635" s="910"/>
      <c r="EA635" s="910"/>
      <c r="EB635" s="910"/>
      <c r="EC635" s="910"/>
      <c r="ED635" s="910"/>
      <c r="EE635" s="910"/>
      <c r="EF635" s="910"/>
      <c r="EG635" s="910"/>
      <c r="EH635" s="910"/>
      <c r="EI635" s="910"/>
      <c r="EJ635" s="910"/>
      <c r="EK635" s="910"/>
      <c r="EL635" s="910"/>
      <c r="EM635" s="910"/>
      <c r="EN635" s="910"/>
      <c r="EO635" s="910"/>
      <c r="EP635" s="910"/>
      <c r="EQ635" s="910"/>
      <c r="ER635" s="910"/>
      <c r="ES635" s="910"/>
      <c r="ET635" s="910"/>
      <c r="EU635" s="910"/>
      <c r="EV635" s="910"/>
      <c r="EW635" s="910"/>
      <c r="EX635" s="910"/>
      <c r="EY635" s="910"/>
      <c r="EZ635" s="910"/>
      <c r="FA635" s="910"/>
      <c r="FB635" s="910"/>
      <c r="FC635" s="910"/>
      <c r="FD635" s="910"/>
      <c r="FE635" s="910"/>
      <c r="FF635" s="910"/>
      <c r="FG635" s="910"/>
      <c r="FH635" s="910"/>
      <c r="FI635" s="910"/>
      <c r="FJ635" s="910"/>
      <c r="FK635" s="910"/>
      <c r="FL635" s="910"/>
      <c r="FM635" s="910"/>
      <c r="FN635" s="910"/>
      <c r="FO635" s="910"/>
      <c r="FP635" s="910"/>
      <c r="FQ635" s="910"/>
      <c r="FR635" s="910"/>
      <c r="FS635" s="910"/>
      <c r="FT635" s="910"/>
      <c r="FU635" s="910"/>
      <c r="FV635" s="910"/>
      <c r="FW635" s="910"/>
      <c r="FX635" s="910"/>
      <c r="FY635" s="910"/>
      <c r="FZ635" s="910"/>
      <c r="GA635" s="910"/>
      <c r="GB635" s="910"/>
      <c r="GC635" s="910"/>
      <c r="GD635" s="910"/>
      <c r="GE635" s="910"/>
      <c r="GF635" s="910"/>
      <c r="GG635" s="910"/>
      <c r="GH635" s="910"/>
      <c r="GI635" s="910"/>
      <c r="GJ635" s="910"/>
      <c r="GK635" s="910"/>
      <c r="GL635" s="910"/>
      <c r="GM635" s="910"/>
      <c r="GN635" s="910"/>
      <c r="GO635" s="910"/>
      <c r="GP635" s="910"/>
      <c r="GQ635" s="910"/>
      <c r="GR635" s="910"/>
      <c r="GS635" s="910"/>
      <c r="GT635" s="910"/>
      <c r="GU635" s="910"/>
      <c r="GV635" s="910"/>
      <c r="GW635" s="910"/>
      <c r="GX635" s="910"/>
      <c r="GY635" s="910"/>
      <c r="GZ635" s="910"/>
      <c r="HA635" s="910"/>
      <c r="HB635" s="910"/>
      <c r="HC635" s="910"/>
      <c r="HD635" s="910"/>
      <c r="HE635" s="910"/>
      <c r="HF635" s="910"/>
      <c r="HG635" s="910"/>
      <c r="HH635" s="910"/>
      <c r="HI635" s="910"/>
      <c r="HJ635" s="910"/>
      <c r="HK635" s="910"/>
      <c r="HL635" s="910"/>
      <c r="HM635" s="910"/>
      <c r="HN635" s="910"/>
      <c r="HO635" s="910"/>
      <c r="HP635" s="910"/>
      <c r="HQ635" s="910"/>
      <c r="HR635" s="910"/>
      <c r="HS635" s="910"/>
      <c r="HT635" s="910"/>
      <c r="HU635" s="910"/>
      <c r="HV635" s="910"/>
      <c r="HW635" s="910"/>
      <c r="HX635" s="910"/>
      <c r="HY635" s="910"/>
      <c r="HZ635" s="910"/>
      <c r="IA635" s="910"/>
      <c r="IB635" s="910"/>
      <c r="IC635" s="910"/>
      <c r="ID635" s="910"/>
      <c r="IE635" s="910"/>
      <c r="IF635" s="910"/>
      <c r="IG635" s="910"/>
      <c r="IH635" s="910"/>
      <c r="II635" s="910"/>
      <c r="IJ635" s="910"/>
      <c r="IK635" s="910"/>
      <c r="IL635" s="910"/>
      <c r="IM635" s="910"/>
      <c r="IN635" s="910"/>
      <c r="IO635" s="910"/>
      <c r="IP635" s="910"/>
      <c r="IQ635" s="910"/>
      <c r="IR635" s="910"/>
      <c r="IS635" s="910"/>
      <c r="IT635" s="910"/>
      <c r="IU635" s="910"/>
      <c r="IV635" s="910"/>
    </row>
    <row r="636" spans="1:256">
      <c r="A636" s="937" t="s">
        <v>542</v>
      </c>
      <c r="B636" s="909"/>
      <c r="C636" s="909" t="s">
        <v>2097</v>
      </c>
      <c r="D636" s="938">
        <v>9420</v>
      </c>
      <c r="E636" s="909" t="s">
        <v>2097</v>
      </c>
      <c r="F636" s="938">
        <v>109</v>
      </c>
      <c r="G636" s="909" t="s">
        <v>2097</v>
      </c>
      <c r="H636" s="1037">
        <v>-39503</v>
      </c>
      <c r="I636" s="932"/>
      <c r="J636" s="933"/>
      <c r="K636" s="935"/>
      <c r="L636" s="944"/>
      <c r="M636" s="910"/>
      <c r="N636" s="910"/>
      <c r="O636" s="910"/>
      <c r="P636" s="910"/>
      <c r="Q636" s="910"/>
      <c r="R636" s="910"/>
      <c r="S636" s="910"/>
      <c r="T636" s="910"/>
      <c r="U636" s="910"/>
      <c r="V636" s="910"/>
      <c r="W636" s="910"/>
      <c r="X636" s="910"/>
      <c r="Y636" s="910"/>
      <c r="Z636" s="910"/>
      <c r="AA636" s="910"/>
      <c r="AB636" s="910"/>
      <c r="AC636" s="910"/>
      <c r="AD636" s="910"/>
      <c r="AE636" s="910"/>
      <c r="AF636" s="910"/>
      <c r="AG636" s="910"/>
      <c r="AH636" s="910"/>
      <c r="AI636" s="910"/>
      <c r="AJ636" s="910"/>
      <c r="AK636" s="910"/>
      <c r="AL636" s="910"/>
      <c r="AM636" s="910"/>
      <c r="AN636" s="910"/>
      <c r="AO636" s="910"/>
      <c r="AP636" s="910"/>
      <c r="AQ636" s="910"/>
      <c r="AR636" s="910"/>
      <c r="AS636" s="910"/>
      <c r="AT636" s="910"/>
      <c r="AU636" s="910"/>
      <c r="AV636" s="910"/>
      <c r="AW636" s="910"/>
      <c r="AX636" s="910"/>
      <c r="AY636" s="910"/>
      <c r="AZ636" s="910"/>
      <c r="BA636" s="910"/>
      <c r="BB636" s="910"/>
      <c r="BC636" s="910"/>
      <c r="BD636" s="910"/>
      <c r="BE636" s="910"/>
      <c r="BF636" s="910"/>
      <c r="BG636" s="910"/>
      <c r="BH636" s="910"/>
      <c r="BI636" s="910"/>
      <c r="BJ636" s="910"/>
      <c r="BK636" s="910"/>
      <c r="BL636" s="910"/>
      <c r="BM636" s="910"/>
      <c r="BN636" s="910"/>
      <c r="BO636" s="910"/>
      <c r="BP636" s="910"/>
      <c r="BQ636" s="910"/>
      <c r="BR636" s="910"/>
      <c r="BS636" s="910"/>
      <c r="BT636" s="910"/>
      <c r="BU636" s="910"/>
      <c r="BV636" s="910"/>
      <c r="BW636" s="910"/>
      <c r="BX636" s="910"/>
      <c r="BY636" s="910"/>
      <c r="BZ636" s="910"/>
      <c r="CA636" s="910"/>
      <c r="CB636" s="910"/>
      <c r="CC636" s="910"/>
      <c r="CD636" s="910"/>
      <c r="CE636" s="910"/>
      <c r="CF636" s="910"/>
      <c r="CG636" s="910"/>
      <c r="CH636" s="910"/>
      <c r="CI636" s="910"/>
      <c r="CJ636" s="910"/>
      <c r="CK636" s="910"/>
      <c r="CL636" s="910"/>
      <c r="CM636" s="910"/>
      <c r="CN636" s="910"/>
      <c r="CO636" s="910"/>
      <c r="CP636" s="910"/>
      <c r="CQ636" s="910"/>
      <c r="CR636" s="910"/>
      <c r="CS636" s="910"/>
      <c r="CT636" s="910"/>
      <c r="CU636" s="910"/>
      <c r="CV636" s="910"/>
      <c r="CW636" s="910"/>
      <c r="CX636" s="910"/>
      <c r="CY636" s="910"/>
      <c r="CZ636" s="910"/>
      <c r="DA636" s="910"/>
      <c r="DB636" s="910"/>
      <c r="DC636" s="910"/>
      <c r="DD636" s="910"/>
      <c r="DE636" s="910"/>
      <c r="DF636" s="910"/>
      <c r="DG636" s="910"/>
      <c r="DH636" s="910"/>
      <c r="DI636" s="910"/>
      <c r="DJ636" s="910"/>
      <c r="DK636" s="910"/>
      <c r="DL636" s="910"/>
      <c r="DM636" s="910"/>
      <c r="DN636" s="910"/>
      <c r="DO636" s="910"/>
      <c r="DP636" s="910"/>
      <c r="DQ636" s="910"/>
      <c r="DR636" s="910"/>
      <c r="DS636" s="910"/>
      <c r="DT636" s="910"/>
      <c r="DU636" s="910"/>
      <c r="DV636" s="910"/>
      <c r="DW636" s="910"/>
      <c r="DX636" s="910"/>
      <c r="DY636" s="910"/>
      <c r="DZ636" s="910"/>
      <c r="EA636" s="910"/>
      <c r="EB636" s="910"/>
      <c r="EC636" s="910"/>
      <c r="ED636" s="910"/>
      <c r="EE636" s="910"/>
      <c r="EF636" s="910"/>
      <c r="EG636" s="910"/>
      <c r="EH636" s="910"/>
      <c r="EI636" s="910"/>
      <c r="EJ636" s="910"/>
      <c r="EK636" s="910"/>
      <c r="EL636" s="910"/>
      <c r="EM636" s="910"/>
      <c r="EN636" s="910"/>
      <c r="EO636" s="910"/>
      <c r="EP636" s="910"/>
      <c r="EQ636" s="910"/>
      <c r="ER636" s="910"/>
      <c r="ES636" s="910"/>
      <c r="ET636" s="910"/>
      <c r="EU636" s="910"/>
      <c r="EV636" s="910"/>
      <c r="EW636" s="910"/>
      <c r="EX636" s="910"/>
      <c r="EY636" s="910"/>
      <c r="EZ636" s="910"/>
      <c r="FA636" s="910"/>
      <c r="FB636" s="910"/>
      <c r="FC636" s="910"/>
      <c r="FD636" s="910"/>
      <c r="FE636" s="910"/>
      <c r="FF636" s="910"/>
      <c r="FG636" s="910"/>
      <c r="FH636" s="910"/>
      <c r="FI636" s="910"/>
      <c r="FJ636" s="910"/>
      <c r="FK636" s="910"/>
      <c r="FL636" s="910"/>
      <c r="FM636" s="910"/>
      <c r="FN636" s="910"/>
      <c r="FO636" s="910"/>
      <c r="FP636" s="910"/>
      <c r="FQ636" s="910"/>
      <c r="FR636" s="910"/>
      <c r="FS636" s="910"/>
      <c r="FT636" s="910"/>
      <c r="FU636" s="910"/>
      <c r="FV636" s="910"/>
      <c r="FW636" s="910"/>
      <c r="FX636" s="910"/>
      <c r="FY636" s="910"/>
      <c r="FZ636" s="910"/>
      <c r="GA636" s="910"/>
      <c r="GB636" s="910"/>
      <c r="GC636" s="910"/>
      <c r="GD636" s="910"/>
      <c r="GE636" s="910"/>
      <c r="GF636" s="910"/>
      <c r="GG636" s="910"/>
      <c r="GH636" s="910"/>
      <c r="GI636" s="910"/>
      <c r="GJ636" s="910"/>
      <c r="GK636" s="910"/>
      <c r="GL636" s="910"/>
      <c r="GM636" s="910"/>
      <c r="GN636" s="910"/>
      <c r="GO636" s="910"/>
      <c r="GP636" s="910"/>
      <c r="GQ636" s="910"/>
      <c r="GR636" s="910"/>
      <c r="GS636" s="910"/>
      <c r="GT636" s="910"/>
      <c r="GU636" s="910"/>
      <c r="GV636" s="910"/>
      <c r="GW636" s="910"/>
      <c r="GX636" s="910"/>
      <c r="GY636" s="910"/>
      <c r="GZ636" s="910"/>
      <c r="HA636" s="910"/>
      <c r="HB636" s="910"/>
      <c r="HC636" s="910"/>
      <c r="HD636" s="910"/>
      <c r="HE636" s="910"/>
      <c r="HF636" s="910"/>
      <c r="HG636" s="910"/>
      <c r="HH636" s="910"/>
      <c r="HI636" s="910"/>
      <c r="HJ636" s="910"/>
      <c r="HK636" s="910"/>
      <c r="HL636" s="910"/>
      <c r="HM636" s="910"/>
      <c r="HN636" s="910"/>
      <c r="HO636" s="910"/>
      <c r="HP636" s="910"/>
      <c r="HQ636" s="910"/>
      <c r="HR636" s="910"/>
      <c r="HS636" s="910"/>
      <c r="HT636" s="910"/>
      <c r="HU636" s="910"/>
      <c r="HV636" s="910"/>
      <c r="HW636" s="910"/>
      <c r="HX636" s="910"/>
      <c r="HY636" s="910"/>
      <c r="HZ636" s="910"/>
      <c r="IA636" s="910"/>
      <c r="IB636" s="910"/>
      <c r="IC636" s="910"/>
      <c r="ID636" s="910"/>
      <c r="IE636" s="910"/>
      <c r="IF636" s="910"/>
      <c r="IG636" s="910"/>
      <c r="IH636" s="910"/>
      <c r="II636" s="910"/>
      <c r="IJ636" s="910"/>
      <c r="IK636" s="910"/>
      <c r="IL636" s="910"/>
      <c r="IM636" s="910"/>
      <c r="IN636" s="910"/>
      <c r="IO636" s="910"/>
      <c r="IP636" s="910"/>
      <c r="IQ636" s="910"/>
      <c r="IR636" s="910"/>
      <c r="IS636" s="910"/>
      <c r="IT636" s="910"/>
      <c r="IU636" s="910"/>
      <c r="IV636" s="910"/>
    </row>
    <row r="637" spans="1:256">
      <c r="A637" s="937" t="s">
        <v>5084</v>
      </c>
      <c r="B637" s="909"/>
      <c r="C637" s="909" t="s">
        <v>541</v>
      </c>
      <c r="D637" s="938">
        <v>9430</v>
      </c>
      <c r="E637" s="909" t="s">
        <v>541</v>
      </c>
      <c r="F637" s="938">
        <v>110</v>
      </c>
      <c r="G637" s="909" t="s">
        <v>541</v>
      </c>
      <c r="H637" s="1037">
        <v>-55183</v>
      </c>
      <c r="I637" s="932"/>
      <c r="J637" s="933"/>
      <c r="K637" s="935"/>
      <c r="L637" s="944"/>
      <c r="M637" s="910"/>
      <c r="N637" s="910"/>
      <c r="O637" s="910"/>
      <c r="P637" s="910"/>
      <c r="Q637" s="910"/>
      <c r="R637" s="910"/>
      <c r="S637" s="910"/>
      <c r="T637" s="910"/>
      <c r="U637" s="910"/>
      <c r="V637" s="910"/>
      <c r="W637" s="910"/>
      <c r="X637" s="910"/>
      <c r="Y637" s="910"/>
      <c r="Z637" s="910"/>
      <c r="AA637" s="910"/>
      <c r="AB637" s="910"/>
      <c r="AC637" s="910"/>
      <c r="AD637" s="910"/>
      <c r="AE637" s="910"/>
      <c r="AF637" s="910"/>
      <c r="AG637" s="910"/>
      <c r="AH637" s="910"/>
      <c r="AI637" s="910"/>
      <c r="AJ637" s="910"/>
      <c r="AK637" s="910"/>
      <c r="AL637" s="910"/>
      <c r="AM637" s="910"/>
      <c r="AN637" s="910"/>
      <c r="AO637" s="910"/>
      <c r="AP637" s="910"/>
      <c r="AQ637" s="910"/>
      <c r="AR637" s="910"/>
      <c r="AS637" s="910"/>
      <c r="AT637" s="910"/>
      <c r="AU637" s="910"/>
      <c r="AV637" s="910"/>
      <c r="AW637" s="910"/>
      <c r="AX637" s="910"/>
      <c r="AY637" s="910"/>
      <c r="AZ637" s="910"/>
      <c r="BA637" s="910"/>
      <c r="BB637" s="910"/>
      <c r="BC637" s="910"/>
      <c r="BD637" s="910"/>
      <c r="BE637" s="910"/>
      <c r="BF637" s="910"/>
      <c r="BG637" s="910"/>
      <c r="BH637" s="910"/>
      <c r="BI637" s="910"/>
      <c r="BJ637" s="910"/>
      <c r="BK637" s="910"/>
      <c r="BL637" s="910"/>
      <c r="BM637" s="910"/>
      <c r="BN637" s="910"/>
      <c r="BO637" s="910"/>
      <c r="BP637" s="910"/>
      <c r="BQ637" s="910"/>
      <c r="BR637" s="910"/>
      <c r="BS637" s="910"/>
      <c r="BT637" s="910"/>
      <c r="BU637" s="910"/>
      <c r="BV637" s="910"/>
      <c r="BW637" s="910"/>
      <c r="BX637" s="910"/>
      <c r="BY637" s="910"/>
      <c r="BZ637" s="910"/>
      <c r="CA637" s="910"/>
      <c r="CB637" s="910"/>
      <c r="CC637" s="910"/>
      <c r="CD637" s="910"/>
      <c r="CE637" s="910"/>
      <c r="CF637" s="910"/>
      <c r="CG637" s="910"/>
      <c r="CH637" s="910"/>
      <c r="CI637" s="910"/>
      <c r="CJ637" s="910"/>
      <c r="CK637" s="910"/>
      <c r="CL637" s="910"/>
      <c r="CM637" s="910"/>
      <c r="CN637" s="910"/>
      <c r="CO637" s="910"/>
      <c r="CP637" s="910"/>
      <c r="CQ637" s="910"/>
      <c r="CR637" s="910"/>
      <c r="CS637" s="910"/>
      <c r="CT637" s="910"/>
      <c r="CU637" s="910"/>
      <c r="CV637" s="910"/>
      <c r="CW637" s="910"/>
      <c r="CX637" s="910"/>
      <c r="CY637" s="910"/>
      <c r="CZ637" s="910"/>
      <c r="DA637" s="910"/>
      <c r="DB637" s="910"/>
      <c r="DC637" s="910"/>
      <c r="DD637" s="910"/>
      <c r="DE637" s="910"/>
      <c r="DF637" s="910"/>
      <c r="DG637" s="910"/>
      <c r="DH637" s="910"/>
      <c r="DI637" s="910"/>
      <c r="DJ637" s="910"/>
      <c r="DK637" s="910"/>
      <c r="DL637" s="910"/>
      <c r="DM637" s="910"/>
      <c r="DN637" s="910"/>
      <c r="DO637" s="910"/>
      <c r="DP637" s="910"/>
      <c r="DQ637" s="910"/>
      <c r="DR637" s="910"/>
      <c r="DS637" s="910"/>
      <c r="DT637" s="910"/>
      <c r="DU637" s="910"/>
      <c r="DV637" s="910"/>
      <c r="DW637" s="910"/>
      <c r="DX637" s="910"/>
      <c r="DY637" s="910"/>
      <c r="DZ637" s="910"/>
      <c r="EA637" s="910"/>
      <c r="EB637" s="910"/>
      <c r="EC637" s="910"/>
      <c r="ED637" s="910"/>
      <c r="EE637" s="910"/>
      <c r="EF637" s="910"/>
      <c r="EG637" s="910"/>
      <c r="EH637" s="910"/>
      <c r="EI637" s="910"/>
      <c r="EJ637" s="910"/>
      <c r="EK637" s="910"/>
      <c r="EL637" s="910"/>
      <c r="EM637" s="910"/>
      <c r="EN637" s="910"/>
      <c r="EO637" s="910"/>
      <c r="EP637" s="910"/>
      <c r="EQ637" s="910"/>
      <c r="ER637" s="910"/>
      <c r="ES637" s="910"/>
      <c r="ET637" s="910"/>
      <c r="EU637" s="910"/>
      <c r="EV637" s="910"/>
      <c r="EW637" s="910"/>
      <c r="EX637" s="910"/>
      <c r="EY637" s="910"/>
      <c r="EZ637" s="910"/>
      <c r="FA637" s="910"/>
      <c r="FB637" s="910"/>
      <c r="FC637" s="910"/>
      <c r="FD637" s="910"/>
      <c r="FE637" s="910"/>
      <c r="FF637" s="910"/>
      <c r="FG637" s="910"/>
      <c r="FH637" s="910"/>
      <c r="FI637" s="910"/>
      <c r="FJ637" s="910"/>
      <c r="FK637" s="910"/>
      <c r="FL637" s="910"/>
      <c r="FM637" s="910"/>
      <c r="FN637" s="910"/>
      <c r="FO637" s="910"/>
      <c r="FP637" s="910"/>
      <c r="FQ637" s="910"/>
      <c r="FR637" s="910"/>
      <c r="FS637" s="910"/>
      <c r="FT637" s="910"/>
      <c r="FU637" s="910"/>
      <c r="FV637" s="910"/>
      <c r="FW637" s="910"/>
      <c r="FX637" s="910"/>
      <c r="FY637" s="910"/>
      <c r="FZ637" s="910"/>
      <c r="GA637" s="910"/>
      <c r="GB637" s="910"/>
      <c r="GC637" s="910"/>
      <c r="GD637" s="910"/>
      <c r="GE637" s="910"/>
      <c r="GF637" s="910"/>
      <c r="GG637" s="910"/>
      <c r="GH637" s="910"/>
      <c r="GI637" s="910"/>
      <c r="GJ637" s="910"/>
      <c r="GK637" s="910"/>
      <c r="GL637" s="910"/>
      <c r="GM637" s="910"/>
      <c r="GN637" s="910"/>
      <c r="GO637" s="910"/>
      <c r="GP637" s="910"/>
      <c r="GQ637" s="910"/>
      <c r="GR637" s="910"/>
      <c r="GS637" s="910"/>
      <c r="GT637" s="910"/>
      <c r="GU637" s="910"/>
      <c r="GV637" s="910"/>
      <c r="GW637" s="910"/>
      <c r="GX637" s="910"/>
      <c r="GY637" s="910"/>
      <c r="GZ637" s="910"/>
      <c r="HA637" s="910"/>
      <c r="HB637" s="910"/>
      <c r="HC637" s="910"/>
      <c r="HD637" s="910"/>
      <c r="HE637" s="910"/>
      <c r="HF637" s="910"/>
      <c r="HG637" s="910"/>
      <c r="HH637" s="910"/>
      <c r="HI637" s="910"/>
      <c r="HJ637" s="910"/>
      <c r="HK637" s="910"/>
      <c r="HL637" s="910"/>
      <c r="HM637" s="910"/>
      <c r="HN637" s="910"/>
      <c r="HO637" s="910"/>
      <c r="HP637" s="910"/>
      <c r="HQ637" s="910"/>
      <c r="HR637" s="910"/>
      <c r="HS637" s="910"/>
      <c r="HT637" s="910"/>
      <c r="HU637" s="910"/>
      <c r="HV637" s="910"/>
      <c r="HW637" s="910"/>
      <c r="HX637" s="910"/>
      <c r="HY637" s="910"/>
      <c r="HZ637" s="910"/>
      <c r="IA637" s="910"/>
      <c r="IB637" s="910"/>
      <c r="IC637" s="910"/>
      <c r="ID637" s="910"/>
      <c r="IE637" s="910"/>
      <c r="IF637" s="910"/>
      <c r="IG637" s="910"/>
      <c r="IH637" s="910"/>
      <c r="II637" s="910"/>
      <c r="IJ637" s="910"/>
      <c r="IK637" s="910"/>
      <c r="IL637" s="910"/>
      <c r="IM637" s="910"/>
      <c r="IN637" s="910"/>
      <c r="IO637" s="910"/>
      <c r="IP637" s="910"/>
      <c r="IQ637" s="910"/>
      <c r="IR637" s="910"/>
      <c r="IS637" s="910"/>
      <c r="IT637" s="910"/>
      <c r="IU637" s="910"/>
      <c r="IV637" s="910"/>
    </row>
    <row r="638" spans="1:256">
      <c r="A638" s="931"/>
      <c r="B638" s="933"/>
      <c r="C638" s="933"/>
      <c r="D638" s="932"/>
      <c r="E638" s="933"/>
      <c r="F638" s="932"/>
      <c r="G638" s="933"/>
      <c r="H638" s="1036"/>
      <c r="I638" s="932"/>
      <c r="J638" s="933"/>
      <c r="K638" s="935"/>
      <c r="L638" s="944"/>
      <c r="M638" s="910"/>
      <c r="N638" s="910"/>
      <c r="O638" s="910"/>
      <c r="P638" s="910"/>
      <c r="Q638" s="910"/>
      <c r="R638" s="910"/>
      <c r="S638" s="910"/>
      <c r="T638" s="910"/>
      <c r="U638" s="910"/>
      <c r="V638" s="910"/>
      <c r="W638" s="910"/>
      <c r="X638" s="910"/>
      <c r="Y638" s="910"/>
      <c r="Z638" s="910"/>
      <c r="AA638" s="910"/>
      <c r="AB638" s="910"/>
      <c r="AC638" s="910"/>
      <c r="AD638" s="910"/>
      <c r="AE638" s="910"/>
      <c r="AF638" s="910"/>
      <c r="AG638" s="910"/>
      <c r="AH638" s="910"/>
      <c r="AI638" s="910"/>
      <c r="AJ638" s="910"/>
      <c r="AK638" s="910"/>
      <c r="AL638" s="910"/>
      <c r="AM638" s="910"/>
      <c r="AN638" s="910"/>
      <c r="AO638" s="910"/>
      <c r="AP638" s="910"/>
      <c r="AQ638" s="910"/>
      <c r="AR638" s="910"/>
      <c r="AS638" s="910"/>
      <c r="AT638" s="910"/>
      <c r="AU638" s="910"/>
      <c r="AV638" s="910"/>
      <c r="AW638" s="910"/>
      <c r="AX638" s="910"/>
      <c r="AY638" s="910"/>
      <c r="AZ638" s="910"/>
      <c r="BA638" s="910"/>
      <c r="BB638" s="910"/>
      <c r="BC638" s="910"/>
      <c r="BD638" s="910"/>
      <c r="BE638" s="910"/>
      <c r="BF638" s="910"/>
      <c r="BG638" s="910"/>
      <c r="BH638" s="910"/>
      <c r="BI638" s="910"/>
      <c r="BJ638" s="910"/>
      <c r="BK638" s="910"/>
      <c r="BL638" s="910"/>
      <c r="BM638" s="910"/>
      <c r="BN638" s="910"/>
      <c r="BO638" s="910"/>
      <c r="BP638" s="910"/>
      <c r="BQ638" s="910"/>
      <c r="BR638" s="910"/>
      <c r="BS638" s="910"/>
      <c r="BT638" s="910"/>
      <c r="BU638" s="910"/>
      <c r="BV638" s="910"/>
      <c r="BW638" s="910"/>
      <c r="BX638" s="910"/>
      <c r="BY638" s="910"/>
      <c r="BZ638" s="910"/>
      <c r="CA638" s="910"/>
      <c r="CB638" s="910"/>
      <c r="CC638" s="910"/>
      <c r="CD638" s="910"/>
      <c r="CE638" s="910"/>
      <c r="CF638" s="910"/>
      <c r="CG638" s="910"/>
      <c r="CH638" s="910"/>
      <c r="CI638" s="910"/>
      <c r="CJ638" s="910"/>
      <c r="CK638" s="910"/>
      <c r="CL638" s="910"/>
      <c r="CM638" s="910"/>
      <c r="CN638" s="910"/>
      <c r="CO638" s="910"/>
      <c r="CP638" s="910"/>
      <c r="CQ638" s="910"/>
      <c r="CR638" s="910"/>
      <c r="CS638" s="910"/>
      <c r="CT638" s="910"/>
      <c r="CU638" s="910"/>
      <c r="CV638" s="910"/>
      <c r="CW638" s="910"/>
      <c r="CX638" s="910"/>
      <c r="CY638" s="910"/>
      <c r="CZ638" s="910"/>
      <c r="DA638" s="910"/>
      <c r="DB638" s="910"/>
      <c r="DC638" s="910"/>
      <c r="DD638" s="910"/>
      <c r="DE638" s="910"/>
      <c r="DF638" s="910"/>
      <c r="DG638" s="910"/>
      <c r="DH638" s="910"/>
      <c r="DI638" s="910"/>
      <c r="DJ638" s="910"/>
      <c r="DK638" s="910"/>
      <c r="DL638" s="910"/>
      <c r="DM638" s="910"/>
      <c r="DN638" s="910"/>
      <c r="DO638" s="910"/>
      <c r="DP638" s="910"/>
      <c r="DQ638" s="910"/>
      <c r="DR638" s="910"/>
      <c r="DS638" s="910"/>
      <c r="DT638" s="910"/>
      <c r="DU638" s="910"/>
      <c r="DV638" s="910"/>
      <c r="DW638" s="910"/>
      <c r="DX638" s="910"/>
      <c r="DY638" s="910"/>
      <c r="DZ638" s="910"/>
      <c r="EA638" s="910"/>
      <c r="EB638" s="910"/>
      <c r="EC638" s="910"/>
      <c r="ED638" s="910"/>
      <c r="EE638" s="910"/>
      <c r="EF638" s="910"/>
      <c r="EG638" s="910"/>
      <c r="EH638" s="910"/>
      <c r="EI638" s="910"/>
      <c r="EJ638" s="910"/>
      <c r="EK638" s="910"/>
      <c r="EL638" s="910"/>
      <c r="EM638" s="910"/>
      <c r="EN638" s="910"/>
      <c r="EO638" s="910"/>
      <c r="EP638" s="910"/>
      <c r="EQ638" s="910"/>
      <c r="ER638" s="910"/>
      <c r="ES638" s="910"/>
      <c r="ET638" s="910"/>
      <c r="EU638" s="910"/>
      <c r="EV638" s="910"/>
      <c r="EW638" s="910"/>
      <c r="EX638" s="910"/>
      <c r="EY638" s="910"/>
      <c r="EZ638" s="910"/>
      <c r="FA638" s="910"/>
      <c r="FB638" s="910"/>
      <c r="FC638" s="910"/>
      <c r="FD638" s="910"/>
      <c r="FE638" s="910"/>
      <c r="FF638" s="910"/>
      <c r="FG638" s="910"/>
      <c r="FH638" s="910"/>
      <c r="FI638" s="910"/>
      <c r="FJ638" s="910"/>
      <c r="FK638" s="910"/>
      <c r="FL638" s="910"/>
      <c r="FM638" s="910"/>
      <c r="FN638" s="910"/>
      <c r="FO638" s="910"/>
      <c r="FP638" s="910"/>
      <c r="FQ638" s="910"/>
      <c r="FR638" s="910"/>
      <c r="FS638" s="910"/>
      <c r="FT638" s="910"/>
      <c r="FU638" s="910"/>
      <c r="FV638" s="910"/>
      <c r="FW638" s="910"/>
      <c r="FX638" s="910"/>
      <c r="FY638" s="910"/>
      <c r="FZ638" s="910"/>
      <c r="GA638" s="910"/>
      <c r="GB638" s="910"/>
      <c r="GC638" s="910"/>
      <c r="GD638" s="910"/>
      <c r="GE638" s="910"/>
      <c r="GF638" s="910"/>
      <c r="GG638" s="910"/>
      <c r="GH638" s="910"/>
      <c r="GI638" s="910"/>
      <c r="GJ638" s="910"/>
      <c r="GK638" s="910"/>
      <c r="GL638" s="910"/>
      <c r="GM638" s="910"/>
      <c r="GN638" s="910"/>
      <c r="GO638" s="910"/>
      <c r="GP638" s="910"/>
      <c r="GQ638" s="910"/>
      <c r="GR638" s="910"/>
      <c r="GS638" s="910"/>
      <c r="GT638" s="910"/>
      <c r="GU638" s="910"/>
      <c r="GV638" s="910"/>
      <c r="GW638" s="910"/>
      <c r="GX638" s="910"/>
      <c r="GY638" s="910"/>
      <c r="GZ638" s="910"/>
      <c r="HA638" s="910"/>
      <c r="HB638" s="910"/>
      <c r="HC638" s="910"/>
      <c r="HD638" s="910"/>
      <c r="HE638" s="910"/>
      <c r="HF638" s="910"/>
      <c r="HG638" s="910"/>
      <c r="HH638" s="910"/>
      <c r="HI638" s="910"/>
      <c r="HJ638" s="910"/>
      <c r="HK638" s="910"/>
      <c r="HL638" s="910"/>
      <c r="HM638" s="910"/>
      <c r="HN638" s="910"/>
      <c r="HO638" s="910"/>
      <c r="HP638" s="910"/>
      <c r="HQ638" s="910"/>
      <c r="HR638" s="910"/>
      <c r="HS638" s="910"/>
      <c r="HT638" s="910"/>
      <c r="HU638" s="910"/>
      <c r="HV638" s="910"/>
      <c r="HW638" s="910"/>
      <c r="HX638" s="910"/>
      <c r="HY638" s="910"/>
      <c r="HZ638" s="910"/>
      <c r="IA638" s="910"/>
      <c r="IB638" s="910"/>
      <c r="IC638" s="910"/>
      <c r="ID638" s="910"/>
      <c r="IE638" s="910"/>
      <c r="IF638" s="910"/>
      <c r="IG638" s="910"/>
      <c r="IH638" s="910"/>
      <c r="II638" s="910"/>
      <c r="IJ638" s="910"/>
      <c r="IK638" s="910"/>
      <c r="IL638" s="910"/>
      <c r="IM638" s="910"/>
      <c r="IN638" s="910"/>
      <c r="IO638" s="910"/>
      <c r="IP638" s="910"/>
      <c r="IQ638" s="910"/>
      <c r="IR638" s="910"/>
      <c r="IS638" s="910"/>
      <c r="IT638" s="910"/>
      <c r="IU638" s="910"/>
      <c r="IV638" s="910"/>
    </row>
    <row r="639" spans="1:256">
      <c r="A639" s="937" t="s">
        <v>2104</v>
      </c>
      <c r="B639" s="909"/>
      <c r="C639" s="909" t="s">
        <v>2098</v>
      </c>
      <c r="D639" s="938">
        <v>9450</v>
      </c>
      <c r="E639" s="909" t="s">
        <v>2098</v>
      </c>
      <c r="F639" s="938">
        <v>111</v>
      </c>
      <c r="G639" s="909" t="s">
        <v>2098</v>
      </c>
      <c r="H639" s="1034">
        <v>-1721865</v>
      </c>
      <c r="I639" s="932"/>
      <c r="J639" s="933"/>
      <c r="K639" s="935"/>
      <c r="L639" s="944"/>
      <c r="M639" s="910"/>
      <c r="N639" s="910"/>
      <c r="O639" s="910"/>
      <c r="P639" s="910"/>
      <c r="Q639" s="910"/>
      <c r="R639" s="910"/>
      <c r="S639" s="910"/>
      <c r="T639" s="910"/>
      <c r="U639" s="910"/>
      <c r="V639" s="910"/>
      <c r="W639" s="910"/>
      <c r="X639" s="910"/>
      <c r="Y639" s="910"/>
      <c r="Z639" s="910"/>
      <c r="AA639" s="910"/>
      <c r="AB639" s="910"/>
      <c r="AC639" s="910"/>
      <c r="AD639" s="910"/>
      <c r="AE639" s="910"/>
      <c r="AF639" s="910"/>
      <c r="AG639" s="910"/>
      <c r="AH639" s="910"/>
      <c r="AI639" s="910"/>
      <c r="AJ639" s="910"/>
      <c r="AK639" s="910"/>
      <c r="AL639" s="910"/>
      <c r="AM639" s="910"/>
      <c r="AN639" s="910"/>
      <c r="AO639" s="910"/>
      <c r="AP639" s="910"/>
      <c r="AQ639" s="910"/>
      <c r="AR639" s="910"/>
      <c r="AS639" s="910"/>
      <c r="AT639" s="910"/>
      <c r="AU639" s="910"/>
      <c r="AV639" s="910"/>
      <c r="AW639" s="910"/>
      <c r="AX639" s="910"/>
      <c r="AY639" s="910"/>
      <c r="AZ639" s="910"/>
      <c r="BA639" s="910"/>
      <c r="BB639" s="910"/>
      <c r="BC639" s="910"/>
      <c r="BD639" s="910"/>
      <c r="BE639" s="910"/>
      <c r="BF639" s="910"/>
      <c r="BG639" s="910"/>
      <c r="BH639" s="910"/>
      <c r="BI639" s="910"/>
      <c r="BJ639" s="910"/>
      <c r="BK639" s="910"/>
      <c r="BL639" s="910"/>
      <c r="BM639" s="910"/>
      <c r="BN639" s="910"/>
      <c r="BO639" s="910"/>
      <c r="BP639" s="910"/>
      <c r="BQ639" s="910"/>
      <c r="BR639" s="910"/>
      <c r="BS639" s="910"/>
      <c r="BT639" s="910"/>
      <c r="BU639" s="910"/>
      <c r="BV639" s="910"/>
      <c r="BW639" s="910"/>
      <c r="BX639" s="910"/>
      <c r="BY639" s="910"/>
      <c r="BZ639" s="910"/>
      <c r="CA639" s="910"/>
      <c r="CB639" s="910"/>
      <c r="CC639" s="910"/>
      <c r="CD639" s="910"/>
      <c r="CE639" s="910"/>
      <c r="CF639" s="910"/>
      <c r="CG639" s="910"/>
      <c r="CH639" s="910"/>
      <c r="CI639" s="910"/>
      <c r="CJ639" s="910"/>
      <c r="CK639" s="910"/>
      <c r="CL639" s="910"/>
      <c r="CM639" s="910"/>
      <c r="CN639" s="910"/>
      <c r="CO639" s="910"/>
      <c r="CP639" s="910"/>
      <c r="CQ639" s="910"/>
      <c r="CR639" s="910"/>
      <c r="CS639" s="910"/>
      <c r="CT639" s="910"/>
      <c r="CU639" s="910"/>
      <c r="CV639" s="910"/>
      <c r="CW639" s="910"/>
      <c r="CX639" s="910"/>
      <c r="CY639" s="910"/>
      <c r="CZ639" s="910"/>
      <c r="DA639" s="910"/>
      <c r="DB639" s="910"/>
      <c r="DC639" s="910"/>
      <c r="DD639" s="910"/>
      <c r="DE639" s="910"/>
      <c r="DF639" s="910"/>
      <c r="DG639" s="910"/>
      <c r="DH639" s="910"/>
      <c r="DI639" s="910"/>
      <c r="DJ639" s="910"/>
      <c r="DK639" s="910"/>
      <c r="DL639" s="910"/>
      <c r="DM639" s="910"/>
      <c r="DN639" s="910"/>
      <c r="DO639" s="910"/>
      <c r="DP639" s="910"/>
      <c r="DQ639" s="910"/>
      <c r="DR639" s="910"/>
      <c r="DS639" s="910"/>
      <c r="DT639" s="910"/>
      <c r="DU639" s="910"/>
      <c r="DV639" s="910"/>
      <c r="DW639" s="910"/>
      <c r="DX639" s="910"/>
      <c r="DY639" s="910"/>
      <c r="DZ639" s="910"/>
      <c r="EA639" s="910"/>
      <c r="EB639" s="910"/>
      <c r="EC639" s="910"/>
      <c r="ED639" s="910"/>
      <c r="EE639" s="910"/>
      <c r="EF639" s="910"/>
      <c r="EG639" s="910"/>
      <c r="EH639" s="910"/>
      <c r="EI639" s="910"/>
      <c r="EJ639" s="910"/>
      <c r="EK639" s="910"/>
      <c r="EL639" s="910"/>
      <c r="EM639" s="910"/>
      <c r="EN639" s="910"/>
      <c r="EO639" s="910"/>
      <c r="EP639" s="910"/>
      <c r="EQ639" s="910"/>
      <c r="ER639" s="910"/>
      <c r="ES639" s="910"/>
      <c r="ET639" s="910"/>
      <c r="EU639" s="910"/>
      <c r="EV639" s="910"/>
      <c r="EW639" s="910"/>
      <c r="EX639" s="910"/>
      <c r="EY639" s="910"/>
      <c r="EZ639" s="910"/>
      <c r="FA639" s="910"/>
      <c r="FB639" s="910"/>
      <c r="FC639" s="910"/>
      <c r="FD639" s="910"/>
      <c r="FE639" s="910"/>
      <c r="FF639" s="910"/>
      <c r="FG639" s="910"/>
      <c r="FH639" s="910"/>
      <c r="FI639" s="910"/>
      <c r="FJ639" s="910"/>
      <c r="FK639" s="910"/>
      <c r="FL639" s="910"/>
      <c r="FM639" s="910"/>
      <c r="FN639" s="910"/>
      <c r="FO639" s="910"/>
      <c r="FP639" s="910"/>
      <c r="FQ639" s="910"/>
      <c r="FR639" s="910"/>
      <c r="FS639" s="910"/>
      <c r="FT639" s="910"/>
      <c r="FU639" s="910"/>
      <c r="FV639" s="910"/>
      <c r="FW639" s="910"/>
      <c r="FX639" s="910"/>
      <c r="FY639" s="910"/>
      <c r="FZ639" s="910"/>
      <c r="GA639" s="910"/>
      <c r="GB639" s="910"/>
      <c r="GC639" s="910"/>
      <c r="GD639" s="910"/>
      <c r="GE639" s="910"/>
      <c r="GF639" s="910"/>
      <c r="GG639" s="910"/>
      <c r="GH639" s="910"/>
      <c r="GI639" s="910"/>
      <c r="GJ639" s="910"/>
      <c r="GK639" s="910"/>
      <c r="GL639" s="910"/>
      <c r="GM639" s="910"/>
      <c r="GN639" s="910"/>
      <c r="GO639" s="910"/>
      <c r="GP639" s="910"/>
      <c r="GQ639" s="910"/>
      <c r="GR639" s="910"/>
      <c r="GS639" s="910"/>
      <c r="GT639" s="910"/>
      <c r="GU639" s="910"/>
      <c r="GV639" s="910"/>
      <c r="GW639" s="910"/>
      <c r="GX639" s="910"/>
      <c r="GY639" s="910"/>
      <c r="GZ639" s="910"/>
      <c r="HA639" s="910"/>
      <c r="HB639" s="910"/>
      <c r="HC639" s="910"/>
      <c r="HD639" s="910"/>
      <c r="HE639" s="910"/>
      <c r="HF639" s="910"/>
      <c r="HG639" s="910"/>
      <c r="HH639" s="910"/>
      <c r="HI639" s="910"/>
      <c r="HJ639" s="910"/>
      <c r="HK639" s="910"/>
      <c r="HL639" s="910"/>
      <c r="HM639" s="910"/>
      <c r="HN639" s="910"/>
      <c r="HO639" s="910"/>
      <c r="HP639" s="910"/>
      <c r="HQ639" s="910"/>
      <c r="HR639" s="910"/>
      <c r="HS639" s="910"/>
      <c r="HT639" s="910"/>
      <c r="HU639" s="910"/>
      <c r="HV639" s="910"/>
      <c r="HW639" s="910"/>
      <c r="HX639" s="910"/>
      <c r="HY639" s="910"/>
      <c r="HZ639" s="910"/>
      <c r="IA639" s="910"/>
      <c r="IB639" s="910"/>
      <c r="IC639" s="910"/>
      <c r="ID639" s="910"/>
      <c r="IE639" s="910"/>
      <c r="IF639" s="910"/>
      <c r="IG639" s="910"/>
      <c r="IH639" s="910"/>
      <c r="II639" s="910"/>
      <c r="IJ639" s="910"/>
      <c r="IK639" s="910"/>
      <c r="IL639" s="910"/>
      <c r="IM639" s="910"/>
      <c r="IN639" s="910"/>
      <c r="IO639" s="910"/>
      <c r="IP639" s="910"/>
      <c r="IQ639" s="910"/>
      <c r="IR639" s="910"/>
      <c r="IS639" s="910"/>
      <c r="IT639" s="910"/>
      <c r="IU639" s="910"/>
      <c r="IV639" s="910"/>
    </row>
    <row r="640" spans="1:256">
      <c r="A640" s="937" t="s">
        <v>5085</v>
      </c>
      <c r="B640" s="909"/>
      <c r="C640" s="909" t="s">
        <v>2099</v>
      </c>
      <c r="D640" s="938">
        <v>9460</v>
      </c>
      <c r="E640" s="909" t="s">
        <v>2099</v>
      </c>
      <c r="F640" s="938">
        <v>112</v>
      </c>
      <c r="G640" s="909" t="s">
        <v>2099</v>
      </c>
      <c r="H640" s="1034">
        <v>-14945154</v>
      </c>
      <c r="I640" s="938">
        <v>49</v>
      </c>
      <c r="J640" s="909" t="s">
        <v>2099</v>
      </c>
      <c r="K640" s="908">
        <f>H640</f>
        <v>-14945154</v>
      </c>
      <c r="L640" s="944"/>
      <c r="M640" s="910"/>
      <c r="N640" s="910"/>
      <c r="O640" s="910"/>
      <c r="P640" s="910"/>
      <c r="Q640" s="910"/>
      <c r="R640" s="910"/>
      <c r="S640" s="910"/>
      <c r="T640" s="910"/>
      <c r="U640" s="910"/>
      <c r="V640" s="910"/>
      <c r="W640" s="910"/>
      <c r="X640" s="910"/>
      <c r="Y640" s="910"/>
      <c r="Z640" s="910"/>
      <c r="AA640" s="910"/>
      <c r="AB640" s="910"/>
      <c r="AC640" s="910"/>
      <c r="AD640" s="910"/>
      <c r="AE640" s="910"/>
      <c r="AF640" s="910"/>
      <c r="AG640" s="910"/>
      <c r="AH640" s="910"/>
      <c r="AI640" s="910"/>
      <c r="AJ640" s="910"/>
      <c r="AK640" s="910"/>
      <c r="AL640" s="910"/>
      <c r="AM640" s="910"/>
      <c r="AN640" s="910"/>
      <c r="AO640" s="910"/>
      <c r="AP640" s="910"/>
      <c r="AQ640" s="910"/>
      <c r="AR640" s="910"/>
      <c r="AS640" s="910"/>
      <c r="AT640" s="910"/>
      <c r="AU640" s="910"/>
      <c r="AV640" s="910"/>
      <c r="AW640" s="910"/>
      <c r="AX640" s="910"/>
      <c r="AY640" s="910"/>
      <c r="AZ640" s="910"/>
      <c r="BA640" s="910"/>
      <c r="BB640" s="910"/>
      <c r="BC640" s="910"/>
      <c r="BD640" s="910"/>
      <c r="BE640" s="910"/>
      <c r="BF640" s="910"/>
      <c r="BG640" s="910"/>
      <c r="BH640" s="910"/>
      <c r="BI640" s="910"/>
      <c r="BJ640" s="910"/>
      <c r="BK640" s="910"/>
      <c r="BL640" s="910"/>
      <c r="BM640" s="910"/>
      <c r="BN640" s="910"/>
      <c r="BO640" s="910"/>
      <c r="BP640" s="910"/>
      <c r="BQ640" s="910"/>
      <c r="BR640" s="910"/>
      <c r="BS640" s="910"/>
      <c r="BT640" s="910"/>
      <c r="BU640" s="910"/>
      <c r="BV640" s="910"/>
      <c r="BW640" s="910"/>
      <c r="BX640" s="910"/>
      <c r="BY640" s="910"/>
      <c r="BZ640" s="910"/>
      <c r="CA640" s="910"/>
      <c r="CB640" s="910"/>
      <c r="CC640" s="910"/>
      <c r="CD640" s="910"/>
      <c r="CE640" s="910"/>
      <c r="CF640" s="910"/>
      <c r="CG640" s="910"/>
      <c r="CH640" s="910"/>
      <c r="CI640" s="910"/>
      <c r="CJ640" s="910"/>
      <c r="CK640" s="910"/>
      <c r="CL640" s="910"/>
      <c r="CM640" s="910"/>
      <c r="CN640" s="910"/>
      <c r="CO640" s="910"/>
      <c r="CP640" s="910"/>
      <c r="CQ640" s="910"/>
      <c r="CR640" s="910"/>
      <c r="CS640" s="910"/>
      <c r="CT640" s="910"/>
      <c r="CU640" s="910"/>
      <c r="CV640" s="910"/>
      <c r="CW640" s="910"/>
      <c r="CX640" s="910"/>
      <c r="CY640" s="910"/>
      <c r="CZ640" s="910"/>
      <c r="DA640" s="910"/>
      <c r="DB640" s="910"/>
      <c r="DC640" s="910"/>
      <c r="DD640" s="910"/>
      <c r="DE640" s="910"/>
      <c r="DF640" s="910"/>
      <c r="DG640" s="910"/>
      <c r="DH640" s="910"/>
      <c r="DI640" s="910"/>
      <c r="DJ640" s="910"/>
      <c r="DK640" s="910"/>
      <c r="DL640" s="910"/>
      <c r="DM640" s="910"/>
      <c r="DN640" s="910"/>
      <c r="DO640" s="910"/>
      <c r="DP640" s="910"/>
      <c r="DQ640" s="910"/>
      <c r="DR640" s="910"/>
      <c r="DS640" s="910"/>
      <c r="DT640" s="910"/>
      <c r="DU640" s="910"/>
      <c r="DV640" s="910"/>
      <c r="DW640" s="910"/>
      <c r="DX640" s="910"/>
      <c r="DY640" s="910"/>
      <c r="DZ640" s="910"/>
      <c r="EA640" s="910"/>
      <c r="EB640" s="910"/>
      <c r="EC640" s="910"/>
      <c r="ED640" s="910"/>
      <c r="EE640" s="910"/>
      <c r="EF640" s="910"/>
      <c r="EG640" s="910"/>
      <c r="EH640" s="910"/>
      <c r="EI640" s="910"/>
      <c r="EJ640" s="910"/>
      <c r="EK640" s="910"/>
      <c r="EL640" s="910"/>
      <c r="EM640" s="910"/>
      <c r="EN640" s="910"/>
      <c r="EO640" s="910"/>
      <c r="EP640" s="910"/>
      <c r="EQ640" s="910"/>
      <c r="ER640" s="910"/>
      <c r="ES640" s="910"/>
      <c r="ET640" s="910"/>
      <c r="EU640" s="910"/>
      <c r="EV640" s="910"/>
      <c r="EW640" s="910"/>
      <c r="EX640" s="910"/>
      <c r="EY640" s="910"/>
      <c r="EZ640" s="910"/>
      <c r="FA640" s="910"/>
      <c r="FB640" s="910"/>
      <c r="FC640" s="910"/>
      <c r="FD640" s="910"/>
      <c r="FE640" s="910"/>
      <c r="FF640" s="910"/>
      <c r="FG640" s="910"/>
      <c r="FH640" s="910"/>
      <c r="FI640" s="910"/>
      <c r="FJ640" s="910"/>
      <c r="FK640" s="910"/>
      <c r="FL640" s="910"/>
      <c r="FM640" s="910"/>
      <c r="FN640" s="910"/>
      <c r="FO640" s="910"/>
      <c r="FP640" s="910"/>
      <c r="FQ640" s="910"/>
      <c r="FR640" s="910"/>
      <c r="FS640" s="910"/>
      <c r="FT640" s="910"/>
      <c r="FU640" s="910"/>
      <c r="FV640" s="910"/>
      <c r="FW640" s="910"/>
      <c r="FX640" s="910"/>
      <c r="FY640" s="910"/>
      <c r="FZ640" s="910"/>
      <c r="GA640" s="910"/>
      <c r="GB640" s="910"/>
      <c r="GC640" s="910"/>
      <c r="GD640" s="910"/>
      <c r="GE640" s="910"/>
      <c r="GF640" s="910"/>
      <c r="GG640" s="910"/>
      <c r="GH640" s="910"/>
      <c r="GI640" s="910"/>
      <c r="GJ640" s="910"/>
      <c r="GK640" s="910"/>
      <c r="GL640" s="910"/>
      <c r="GM640" s="910"/>
      <c r="GN640" s="910"/>
      <c r="GO640" s="910"/>
      <c r="GP640" s="910"/>
      <c r="GQ640" s="910"/>
      <c r="GR640" s="910"/>
      <c r="GS640" s="910"/>
      <c r="GT640" s="910"/>
      <c r="GU640" s="910"/>
      <c r="GV640" s="910"/>
      <c r="GW640" s="910"/>
      <c r="GX640" s="910"/>
      <c r="GY640" s="910"/>
      <c r="GZ640" s="910"/>
      <c r="HA640" s="910"/>
      <c r="HB640" s="910"/>
      <c r="HC640" s="910"/>
      <c r="HD640" s="910"/>
      <c r="HE640" s="910"/>
      <c r="HF640" s="910"/>
      <c r="HG640" s="910"/>
      <c r="HH640" s="910"/>
      <c r="HI640" s="910"/>
      <c r="HJ640" s="910"/>
      <c r="HK640" s="910"/>
      <c r="HL640" s="910"/>
      <c r="HM640" s="910"/>
      <c r="HN640" s="910"/>
      <c r="HO640" s="910"/>
      <c r="HP640" s="910"/>
      <c r="HQ640" s="910"/>
      <c r="HR640" s="910"/>
      <c r="HS640" s="910"/>
      <c r="HT640" s="910"/>
      <c r="HU640" s="910"/>
      <c r="HV640" s="910"/>
      <c r="HW640" s="910"/>
      <c r="HX640" s="910"/>
      <c r="HY640" s="910"/>
      <c r="HZ640" s="910"/>
      <c r="IA640" s="910"/>
      <c r="IB640" s="910"/>
      <c r="IC640" s="910"/>
      <c r="ID640" s="910"/>
      <c r="IE640" s="910"/>
      <c r="IF640" s="910"/>
      <c r="IG640" s="910"/>
      <c r="IH640" s="910"/>
      <c r="II640" s="910"/>
      <c r="IJ640" s="910"/>
      <c r="IK640" s="910"/>
      <c r="IL640" s="910"/>
      <c r="IM640" s="910"/>
      <c r="IN640" s="910"/>
      <c r="IO640" s="910"/>
      <c r="IP640" s="910"/>
      <c r="IQ640" s="910"/>
      <c r="IR640" s="910"/>
      <c r="IS640" s="910"/>
      <c r="IT640" s="910"/>
      <c r="IU640" s="910"/>
      <c r="IV640" s="910"/>
    </row>
    <row r="641" spans="1:256">
      <c r="A641" s="937" t="s">
        <v>5086</v>
      </c>
      <c r="B641" s="909"/>
      <c r="C641" s="909" t="s">
        <v>543</v>
      </c>
      <c r="D641" s="938">
        <v>9470</v>
      </c>
      <c r="E641" s="909" t="s">
        <v>543</v>
      </c>
      <c r="F641" s="938">
        <v>113</v>
      </c>
      <c r="G641" s="909" t="s">
        <v>543</v>
      </c>
      <c r="H641" s="1034">
        <v>-16667019</v>
      </c>
      <c r="I641" s="938">
        <v>50</v>
      </c>
      <c r="J641" s="909" t="s">
        <v>2273</v>
      </c>
      <c r="K641" s="908">
        <f>H641</f>
        <v>-16667019</v>
      </c>
      <c r="L641" s="944"/>
      <c r="M641" s="910"/>
      <c r="N641" s="910"/>
      <c r="O641" s="910"/>
      <c r="P641" s="910"/>
      <c r="Q641" s="910"/>
      <c r="R641" s="910"/>
      <c r="S641" s="910"/>
      <c r="T641" s="910"/>
      <c r="U641" s="910"/>
      <c r="V641" s="910"/>
      <c r="W641" s="910"/>
      <c r="X641" s="910"/>
      <c r="Y641" s="910"/>
      <c r="Z641" s="910"/>
      <c r="AA641" s="910"/>
      <c r="AB641" s="910"/>
      <c r="AC641" s="910"/>
      <c r="AD641" s="910"/>
      <c r="AE641" s="910"/>
      <c r="AF641" s="910"/>
      <c r="AG641" s="910"/>
      <c r="AH641" s="910"/>
      <c r="AI641" s="910"/>
      <c r="AJ641" s="910"/>
      <c r="AK641" s="910"/>
      <c r="AL641" s="910"/>
      <c r="AM641" s="910"/>
      <c r="AN641" s="910"/>
      <c r="AO641" s="910"/>
      <c r="AP641" s="910"/>
      <c r="AQ641" s="910"/>
      <c r="AR641" s="910"/>
      <c r="AS641" s="910"/>
      <c r="AT641" s="910"/>
      <c r="AU641" s="910"/>
      <c r="AV641" s="910"/>
      <c r="AW641" s="910"/>
      <c r="AX641" s="910"/>
      <c r="AY641" s="910"/>
      <c r="AZ641" s="910"/>
      <c r="BA641" s="910"/>
      <c r="BB641" s="910"/>
      <c r="BC641" s="910"/>
      <c r="BD641" s="910"/>
      <c r="BE641" s="910"/>
      <c r="BF641" s="910"/>
      <c r="BG641" s="910"/>
      <c r="BH641" s="910"/>
      <c r="BI641" s="910"/>
      <c r="BJ641" s="910"/>
      <c r="BK641" s="910"/>
      <c r="BL641" s="910"/>
      <c r="BM641" s="910"/>
      <c r="BN641" s="910"/>
      <c r="BO641" s="910"/>
      <c r="BP641" s="910"/>
      <c r="BQ641" s="910"/>
      <c r="BR641" s="910"/>
      <c r="BS641" s="910"/>
      <c r="BT641" s="910"/>
      <c r="BU641" s="910"/>
      <c r="BV641" s="910"/>
      <c r="BW641" s="910"/>
      <c r="BX641" s="910"/>
      <c r="BY641" s="910"/>
      <c r="BZ641" s="910"/>
      <c r="CA641" s="910"/>
      <c r="CB641" s="910"/>
      <c r="CC641" s="910"/>
      <c r="CD641" s="910"/>
      <c r="CE641" s="910"/>
      <c r="CF641" s="910"/>
      <c r="CG641" s="910"/>
      <c r="CH641" s="910"/>
      <c r="CI641" s="910"/>
      <c r="CJ641" s="910"/>
      <c r="CK641" s="910"/>
      <c r="CL641" s="910"/>
      <c r="CM641" s="910"/>
      <c r="CN641" s="910"/>
      <c r="CO641" s="910"/>
      <c r="CP641" s="910"/>
      <c r="CQ641" s="910"/>
      <c r="CR641" s="910"/>
      <c r="CS641" s="910"/>
      <c r="CT641" s="910"/>
      <c r="CU641" s="910"/>
      <c r="CV641" s="910"/>
      <c r="CW641" s="910"/>
      <c r="CX641" s="910"/>
      <c r="CY641" s="910"/>
      <c r="CZ641" s="910"/>
      <c r="DA641" s="910"/>
      <c r="DB641" s="910"/>
      <c r="DC641" s="910"/>
      <c r="DD641" s="910"/>
      <c r="DE641" s="910"/>
      <c r="DF641" s="910"/>
      <c r="DG641" s="910"/>
      <c r="DH641" s="910"/>
      <c r="DI641" s="910"/>
      <c r="DJ641" s="910"/>
      <c r="DK641" s="910"/>
      <c r="DL641" s="910"/>
      <c r="DM641" s="910"/>
      <c r="DN641" s="910"/>
      <c r="DO641" s="910"/>
      <c r="DP641" s="910"/>
      <c r="DQ641" s="910"/>
      <c r="DR641" s="910"/>
      <c r="DS641" s="910"/>
      <c r="DT641" s="910"/>
      <c r="DU641" s="910"/>
      <c r="DV641" s="910"/>
      <c r="DW641" s="910"/>
      <c r="DX641" s="910"/>
      <c r="DY641" s="910"/>
      <c r="DZ641" s="910"/>
      <c r="EA641" s="910"/>
      <c r="EB641" s="910"/>
      <c r="EC641" s="910"/>
      <c r="ED641" s="910"/>
      <c r="EE641" s="910"/>
      <c r="EF641" s="910"/>
      <c r="EG641" s="910"/>
      <c r="EH641" s="910"/>
      <c r="EI641" s="910"/>
      <c r="EJ641" s="910"/>
      <c r="EK641" s="910"/>
      <c r="EL641" s="910"/>
      <c r="EM641" s="910"/>
      <c r="EN641" s="910"/>
      <c r="EO641" s="910"/>
      <c r="EP641" s="910"/>
      <c r="EQ641" s="910"/>
      <c r="ER641" s="910"/>
      <c r="ES641" s="910"/>
      <c r="ET641" s="910"/>
      <c r="EU641" s="910"/>
      <c r="EV641" s="910"/>
      <c r="EW641" s="910"/>
      <c r="EX641" s="910"/>
      <c r="EY641" s="910"/>
      <c r="EZ641" s="910"/>
      <c r="FA641" s="910"/>
      <c r="FB641" s="910"/>
      <c r="FC641" s="910"/>
      <c r="FD641" s="910"/>
      <c r="FE641" s="910"/>
      <c r="FF641" s="910"/>
      <c r="FG641" s="910"/>
      <c r="FH641" s="910"/>
      <c r="FI641" s="910"/>
      <c r="FJ641" s="910"/>
      <c r="FK641" s="910"/>
      <c r="FL641" s="910"/>
      <c r="FM641" s="910"/>
      <c r="FN641" s="910"/>
      <c r="FO641" s="910"/>
      <c r="FP641" s="910"/>
      <c r="FQ641" s="910"/>
      <c r="FR641" s="910"/>
      <c r="FS641" s="910"/>
      <c r="FT641" s="910"/>
      <c r="FU641" s="910"/>
      <c r="FV641" s="910"/>
      <c r="FW641" s="910"/>
      <c r="FX641" s="910"/>
      <c r="FY641" s="910"/>
      <c r="FZ641" s="910"/>
      <c r="GA641" s="910"/>
      <c r="GB641" s="910"/>
      <c r="GC641" s="910"/>
      <c r="GD641" s="910"/>
      <c r="GE641" s="910"/>
      <c r="GF641" s="910"/>
      <c r="GG641" s="910"/>
      <c r="GH641" s="910"/>
      <c r="GI641" s="910"/>
      <c r="GJ641" s="910"/>
      <c r="GK641" s="910"/>
      <c r="GL641" s="910"/>
      <c r="GM641" s="910"/>
      <c r="GN641" s="910"/>
      <c r="GO641" s="910"/>
      <c r="GP641" s="910"/>
      <c r="GQ641" s="910"/>
      <c r="GR641" s="910"/>
      <c r="GS641" s="910"/>
      <c r="GT641" s="910"/>
      <c r="GU641" s="910"/>
      <c r="GV641" s="910"/>
      <c r="GW641" s="910"/>
      <c r="GX641" s="910"/>
      <c r="GY641" s="910"/>
      <c r="GZ641" s="910"/>
      <c r="HA641" s="910"/>
      <c r="HB641" s="910"/>
      <c r="HC641" s="910"/>
      <c r="HD641" s="910"/>
      <c r="HE641" s="910"/>
      <c r="HF641" s="910"/>
      <c r="HG641" s="910"/>
      <c r="HH641" s="910"/>
      <c r="HI641" s="910"/>
      <c r="HJ641" s="910"/>
      <c r="HK641" s="910"/>
      <c r="HL641" s="910"/>
      <c r="HM641" s="910"/>
      <c r="HN641" s="910"/>
      <c r="HO641" s="910"/>
      <c r="HP641" s="910"/>
      <c r="HQ641" s="910"/>
      <c r="HR641" s="910"/>
      <c r="HS641" s="910"/>
      <c r="HT641" s="910"/>
      <c r="HU641" s="910"/>
      <c r="HV641" s="910"/>
      <c r="HW641" s="910"/>
      <c r="HX641" s="910"/>
      <c r="HY641" s="910"/>
      <c r="HZ641" s="910"/>
      <c r="IA641" s="910"/>
      <c r="IB641" s="910"/>
      <c r="IC641" s="910"/>
      <c r="ID641" s="910"/>
      <c r="IE641" s="910"/>
      <c r="IF641" s="910"/>
      <c r="IG641" s="910"/>
      <c r="IH641" s="910"/>
      <c r="II641" s="910"/>
      <c r="IJ641" s="910"/>
      <c r="IK641" s="910"/>
      <c r="IL641" s="910"/>
      <c r="IM641" s="910"/>
      <c r="IN641" s="910"/>
      <c r="IO641" s="910"/>
      <c r="IP641" s="910"/>
      <c r="IQ641" s="910"/>
      <c r="IR641" s="910"/>
      <c r="IS641" s="910"/>
      <c r="IT641" s="910"/>
      <c r="IU641" s="910"/>
      <c r="IV641" s="910"/>
    </row>
    <row r="642" spans="1:256">
      <c r="A642" s="937" t="s">
        <v>544</v>
      </c>
      <c r="B642" s="909"/>
      <c r="C642" s="909" t="s">
        <v>545</v>
      </c>
      <c r="D642" s="938">
        <v>9500</v>
      </c>
      <c r="E642" s="909" t="s">
        <v>545</v>
      </c>
      <c r="F642" s="938">
        <v>114</v>
      </c>
      <c r="G642" s="909" t="s">
        <v>545</v>
      </c>
      <c r="H642" s="950">
        <v>19160337</v>
      </c>
      <c r="I642" s="938">
        <v>51</v>
      </c>
      <c r="J642" s="909" t="s">
        <v>545</v>
      </c>
      <c r="K642" s="951">
        <f>H642</f>
        <v>19160337</v>
      </c>
      <c r="L642" s="944"/>
      <c r="M642" s="910"/>
      <c r="N642" s="910"/>
      <c r="O642" s="910"/>
      <c r="P642" s="910"/>
      <c r="Q642" s="910"/>
      <c r="R642" s="910"/>
      <c r="S642" s="910"/>
      <c r="T642" s="910"/>
      <c r="U642" s="910"/>
      <c r="V642" s="910"/>
      <c r="W642" s="910"/>
      <c r="X642" s="910"/>
      <c r="Y642" s="910"/>
      <c r="Z642" s="910"/>
      <c r="AA642" s="910"/>
      <c r="AB642" s="910"/>
      <c r="AC642" s="910"/>
      <c r="AD642" s="910"/>
      <c r="AE642" s="910"/>
      <c r="AF642" s="910"/>
      <c r="AG642" s="910"/>
      <c r="AH642" s="910"/>
      <c r="AI642" s="910"/>
      <c r="AJ642" s="910"/>
      <c r="AK642" s="910"/>
      <c r="AL642" s="910"/>
      <c r="AM642" s="910"/>
      <c r="AN642" s="910"/>
      <c r="AO642" s="910"/>
      <c r="AP642" s="910"/>
      <c r="AQ642" s="910"/>
      <c r="AR642" s="910"/>
      <c r="AS642" s="910"/>
      <c r="AT642" s="910"/>
      <c r="AU642" s="910"/>
      <c r="AV642" s="910"/>
      <c r="AW642" s="910"/>
      <c r="AX642" s="910"/>
      <c r="AY642" s="910"/>
      <c r="AZ642" s="910"/>
      <c r="BA642" s="910"/>
      <c r="BB642" s="910"/>
      <c r="BC642" s="910"/>
      <c r="BD642" s="910"/>
      <c r="BE642" s="910"/>
      <c r="BF642" s="910"/>
      <c r="BG642" s="910"/>
      <c r="BH642" s="910"/>
      <c r="BI642" s="910"/>
      <c r="BJ642" s="910"/>
      <c r="BK642" s="910"/>
      <c r="BL642" s="910"/>
      <c r="BM642" s="910"/>
      <c r="BN642" s="910"/>
      <c r="BO642" s="910"/>
      <c r="BP642" s="910"/>
      <c r="BQ642" s="910"/>
      <c r="BR642" s="910"/>
      <c r="BS642" s="910"/>
      <c r="BT642" s="910"/>
      <c r="BU642" s="910"/>
      <c r="BV642" s="910"/>
      <c r="BW642" s="910"/>
      <c r="BX642" s="910"/>
      <c r="BY642" s="910"/>
      <c r="BZ642" s="910"/>
      <c r="CA642" s="910"/>
      <c r="CB642" s="910"/>
      <c r="CC642" s="910"/>
      <c r="CD642" s="910"/>
      <c r="CE642" s="910"/>
      <c r="CF642" s="910"/>
      <c r="CG642" s="910"/>
      <c r="CH642" s="910"/>
      <c r="CI642" s="910"/>
      <c r="CJ642" s="910"/>
      <c r="CK642" s="910"/>
      <c r="CL642" s="910"/>
      <c r="CM642" s="910"/>
      <c r="CN642" s="910"/>
      <c r="CO642" s="910"/>
      <c r="CP642" s="910"/>
      <c r="CQ642" s="910"/>
      <c r="CR642" s="910"/>
      <c r="CS642" s="910"/>
      <c r="CT642" s="910"/>
      <c r="CU642" s="910"/>
      <c r="CV642" s="910"/>
      <c r="CW642" s="910"/>
      <c r="CX642" s="910"/>
      <c r="CY642" s="910"/>
      <c r="CZ642" s="910"/>
      <c r="DA642" s="910"/>
      <c r="DB642" s="910"/>
      <c r="DC642" s="910"/>
      <c r="DD642" s="910"/>
      <c r="DE642" s="910"/>
      <c r="DF642" s="910"/>
      <c r="DG642" s="910"/>
      <c r="DH642" s="910"/>
      <c r="DI642" s="910"/>
      <c r="DJ642" s="910"/>
      <c r="DK642" s="910"/>
      <c r="DL642" s="910"/>
      <c r="DM642" s="910"/>
      <c r="DN642" s="910"/>
      <c r="DO642" s="910"/>
      <c r="DP642" s="910"/>
      <c r="DQ642" s="910"/>
      <c r="DR642" s="910"/>
      <c r="DS642" s="910"/>
      <c r="DT642" s="910"/>
      <c r="DU642" s="910"/>
      <c r="DV642" s="910"/>
      <c r="DW642" s="910"/>
      <c r="DX642" s="910"/>
      <c r="DY642" s="910"/>
      <c r="DZ642" s="910"/>
      <c r="EA642" s="910"/>
      <c r="EB642" s="910"/>
      <c r="EC642" s="910"/>
      <c r="ED642" s="910"/>
      <c r="EE642" s="910"/>
      <c r="EF642" s="910"/>
      <c r="EG642" s="910"/>
      <c r="EH642" s="910"/>
      <c r="EI642" s="910"/>
      <c r="EJ642" s="910"/>
      <c r="EK642" s="910"/>
      <c r="EL642" s="910"/>
      <c r="EM642" s="910"/>
      <c r="EN642" s="910"/>
      <c r="EO642" s="910"/>
      <c r="EP642" s="910"/>
      <c r="EQ642" s="910"/>
      <c r="ER642" s="910"/>
      <c r="ES642" s="910"/>
      <c r="ET642" s="910"/>
      <c r="EU642" s="910"/>
      <c r="EV642" s="910"/>
      <c r="EW642" s="910"/>
      <c r="EX642" s="910"/>
      <c r="EY642" s="910"/>
      <c r="EZ642" s="910"/>
      <c r="FA642" s="910"/>
      <c r="FB642" s="910"/>
      <c r="FC642" s="910"/>
      <c r="FD642" s="910"/>
      <c r="FE642" s="910"/>
      <c r="FF642" s="910"/>
      <c r="FG642" s="910"/>
      <c r="FH642" s="910"/>
      <c r="FI642" s="910"/>
      <c r="FJ642" s="910"/>
      <c r="FK642" s="910"/>
      <c r="FL642" s="910"/>
      <c r="FM642" s="910"/>
      <c r="FN642" s="910"/>
      <c r="FO642" s="910"/>
      <c r="FP642" s="910"/>
      <c r="FQ642" s="910"/>
      <c r="FR642" s="910"/>
      <c r="FS642" s="910"/>
      <c r="FT642" s="910"/>
      <c r="FU642" s="910"/>
      <c r="FV642" s="910"/>
      <c r="FW642" s="910"/>
      <c r="FX642" s="910"/>
      <c r="FY642" s="910"/>
      <c r="FZ642" s="910"/>
      <c r="GA642" s="910"/>
      <c r="GB642" s="910"/>
      <c r="GC642" s="910"/>
      <c r="GD642" s="910"/>
      <c r="GE642" s="910"/>
      <c r="GF642" s="910"/>
      <c r="GG642" s="910"/>
      <c r="GH642" s="910"/>
      <c r="GI642" s="910"/>
      <c r="GJ642" s="910"/>
      <c r="GK642" s="910"/>
      <c r="GL642" s="910"/>
      <c r="GM642" s="910"/>
      <c r="GN642" s="910"/>
      <c r="GO642" s="910"/>
      <c r="GP642" s="910"/>
      <c r="GQ642" s="910"/>
      <c r="GR642" s="910"/>
      <c r="GS642" s="910"/>
      <c r="GT642" s="910"/>
      <c r="GU642" s="910"/>
      <c r="GV642" s="910"/>
      <c r="GW642" s="910"/>
      <c r="GX642" s="910"/>
      <c r="GY642" s="910"/>
      <c r="GZ642" s="910"/>
      <c r="HA642" s="910"/>
      <c r="HB642" s="910"/>
      <c r="HC642" s="910"/>
      <c r="HD642" s="910"/>
      <c r="HE642" s="910"/>
      <c r="HF642" s="910"/>
      <c r="HG642" s="910"/>
      <c r="HH642" s="910"/>
      <c r="HI642" s="910"/>
      <c r="HJ642" s="910"/>
      <c r="HK642" s="910"/>
      <c r="HL642" s="910"/>
      <c r="HM642" s="910"/>
      <c r="HN642" s="910"/>
      <c r="HO642" s="910"/>
      <c r="HP642" s="910"/>
      <c r="HQ642" s="910"/>
      <c r="HR642" s="910"/>
      <c r="HS642" s="910"/>
      <c r="HT642" s="910"/>
      <c r="HU642" s="910"/>
      <c r="HV642" s="910"/>
      <c r="HW642" s="910"/>
      <c r="HX642" s="910"/>
      <c r="HY642" s="910"/>
      <c r="HZ642" s="910"/>
      <c r="IA642" s="910"/>
      <c r="IB642" s="910"/>
      <c r="IC642" s="910"/>
      <c r="ID642" s="910"/>
      <c r="IE642" s="910"/>
      <c r="IF642" s="910"/>
      <c r="IG642" s="910"/>
      <c r="IH642" s="910"/>
      <c r="II642" s="910"/>
      <c r="IJ642" s="910"/>
      <c r="IK642" s="910"/>
      <c r="IL642" s="910"/>
      <c r="IM642" s="910"/>
      <c r="IN642" s="910"/>
      <c r="IO642" s="910"/>
      <c r="IP642" s="910"/>
      <c r="IQ642" s="910"/>
      <c r="IR642" s="910"/>
      <c r="IS642" s="910"/>
      <c r="IT642" s="910"/>
      <c r="IU642" s="910"/>
      <c r="IV642" s="910"/>
    </row>
    <row r="643" spans="1:256">
      <c r="A643" s="937" t="s">
        <v>548</v>
      </c>
      <c r="B643" s="909"/>
      <c r="C643" s="909" t="s">
        <v>549</v>
      </c>
      <c r="D643" s="938">
        <v>9700</v>
      </c>
      <c r="E643" s="909" t="s">
        <v>549</v>
      </c>
      <c r="F643" s="938">
        <v>115</v>
      </c>
      <c r="G643" s="909" t="s">
        <v>549</v>
      </c>
      <c r="H643" s="950">
        <v>37954955</v>
      </c>
      <c r="I643" s="938">
        <v>52</v>
      </c>
      <c r="J643" s="909" t="s">
        <v>549</v>
      </c>
      <c r="K643" s="951">
        <f>H643</f>
        <v>37954955</v>
      </c>
      <c r="L643" s="958"/>
      <c r="M643" s="910"/>
      <c r="N643" s="910"/>
      <c r="O643" s="1025"/>
      <c r="P643" s="910"/>
      <c r="Q643" s="910"/>
      <c r="R643" s="910"/>
      <c r="S643" s="910"/>
      <c r="T643" s="910"/>
      <c r="U643" s="910"/>
      <c r="V643" s="910"/>
      <c r="W643" s="910"/>
      <c r="X643" s="910"/>
      <c r="Y643" s="910"/>
      <c r="Z643" s="910"/>
      <c r="AA643" s="910"/>
      <c r="AB643" s="910"/>
      <c r="AC643" s="910"/>
      <c r="AD643" s="910"/>
      <c r="AE643" s="910"/>
      <c r="AF643" s="910"/>
      <c r="AG643" s="910"/>
      <c r="AH643" s="910"/>
      <c r="AI643" s="910"/>
      <c r="AJ643" s="910"/>
      <c r="AK643" s="910"/>
      <c r="AL643" s="910"/>
      <c r="AM643" s="910"/>
      <c r="AN643" s="910"/>
      <c r="AO643" s="910"/>
      <c r="AP643" s="910"/>
      <c r="AQ643" s="910"/>
      <c r="AR643" s="910"/>
      <c r="AS643" s="910"/>
      <c r="AT643" s="910"/>
      <c r="AU643" s="910"/>
      <c r="AV643" s="910"/>
      <c r="AW643" s="910"/>
      <c r="AX643" s="910"/>
      <c r="AY643" s="910"/>
      <c r="AZ643" s="910"/>
      <c r="BA643" s="910"/>
      <c r="BB643" s="910"/>
      <c r="BC643" s="910"/>
      <c r="BD643" s="910"/>
      <c r="BE643" s="910"/>
      <c r="BF643" s="910"/>
      <c r="BG643" s="910"/>
      <c r="BH643" s="910"/>
      <c r="BI643" s="910"/>
      <c r="BJ643" s="910"/>
      <c r="BK643" s="910"/>
      <c r="BL643" s="910"/>
      <c r="BM643" s="910"/>
      <c r="BN643" s="910"/>
      <c r="BO643" s="910"/>
      <c r="BP643" s="910"/>
      <c r="BQ643" s="910"/>
      <c r="BR643" s="910"/>
      <c r="BS643" s="910"/>
      <c r="BT643" s="910"/>
      <c r="BU643" s="910"/>
      <c r="BV643" s="910"/>
      <c r="BW643" s="910"/>
      <c r="BX643" s="910"/>
      <c r="BY643" s="910"/>
      <c r="BZ643" s="910"/>
      <c r="CA643" s="910"/>
      <c r="CB643" s="910"/>
      <c r="CC643" s="910"/>
      <c r="CD643" s="910"/>
      <c r="CE643" s="910"/>
      <c r="CF643" s="910"/>
      <c r="CG643" s="910"/>
      <c r="CH643" s="910"/>
      <c r="CI643" s="910"/>
      <c r="CJ643" s="910"/>
      <c r="CK643" s="910"/>
      <c r="CL643" s="910"/>
      <c r="CM643" s="910"/>
      <c r="CN643" s="910"/>
      <c r="CO643" s="910"/>
      <c r="CP643" s="910"/>
      <c r="CQ643" s="910"/>
      <c r="CR643" s="910"/>
      <c r="CS643" s="910"/>
      <c r="CT643" s="910"/>
      <c r="CU643" s="910"/>
      <c r="CV643" s="910"/>
      <c r="CW643" s="910"/>
      <c r="CX643" s="910"/>
      <c r="CY643" s="910"/>
      <c r="CZ643" s="910"/>
      <c r="DA643" s="910"/>
      <c r="DB643" s="910"/>
      <c r="DC643" s="910"/>
      <c r="DD643" s="910"/>
      <c r="DE643" s="910"/>
      <c r="DF643" s="910"/>
      <c r="DG643" s="910"/>
      <c r="DH643" s="910"/>
      <c r="DI643" s="910"/>
      <c r="DJ643" s="910"/>
      <c r="DK643" s="910"/>
      <c r="DL643" s="910"/>
      <c r="DM643" s="910"/>
      <c r="DN643" s="910"/>
      <c r="DO643" s="910"/>
      <c r="DP643" s="910"/>
      <c r="DQ643" s="910"/>
      <c r="DR643" s="910"/>
      <c r="DS643" s="910"/>
      <c r="DT643" s="910"/>
      <c r="DU643" s="910"/>
      <c r="DV643" s="910"/>
      <c r="DW643" s="910"/>
      <c r="DX643" s="910"/>
      <c r="DY643" s="910"/>
      <c r="DZ643" s="910"/>
      <c r="EA643" s="910"/>
      <c r="EB643" s="910"/>
      <c r="EC643" s="910"/>
      <c r="ED643" s="910"/>
      <c r="EE643" s="910"/>
      <c r="EF643" s="910"/>
      <c r="EG643" s="910"/>
      <c r="EH643" s="910"/>
      <c r="EI643" s="910"/>
      <c r="EJ643" s="910"/>
      <c r="EK643" s="910"/>
      <c r="EL643" s="910"/>
      <c r="EM643" s="910"/>
      <c r="EN643" s="910"/>
      <c r="EO643" s="910"/>
      <c r="EP643" s="910"/>
      <c r="EQ643" s="910"/>
      <c r="ER643" s="910"/>
      <c r="ES643" s="910"/>
      <c r="ET643" s="910"/>
      <c r="EU643" s="910"/>
      <c r="EV643" s="910"/>
      <c r="EW643" s="910"/>
      <c r="EX643" s="910"/>
      <c r="EY643" s="910"/>
      <c r="EZ643" s="910"/>
      <c r="FA643" s="910"/>
      <c r="FB643" s="910"/>
      <c r="FC643" s="910"/>
      <c r="FD643" s="910"/>
      <c r="FE643" s="910"/>
      <c r="FF643" s="910"/>
      <c r="FG643" s="910"/>
      <c r="FH643" s="910"/>
      <c r="FI643" s="910"/>
      <c r="FJ643" s="910"/>
      <c r="FK643" s="910"/>
      <c r="FL643" s="910"/>
      <c r="FM643" s="910"/>
      <c r="FN643" s="910"/>
      <c r="FO643" s="910"/>
      <c r="FP643" s="910"/>
      <c r="FQ643" s="910"/>
      <c r="FR643" s="910"/>
      <c r="FS643" s="910"/>
      <c r="FT643" s="910"/>
      <c r="FU643" s="910"/>
      <c r="FV643" s="910"/>
      <c r="FW643" s="910"/>
      <c r="FX643" s="910"/>
      <c r="FY643" s="910"/>
      <c r="FZ643" s="910"/>
      <c r="GA643" s="910"/>
      <c r="GB643" s="910"/>
      <c r="GC643" s="910"/>
      <c r="GD643" s="910"/>
      <c r="GE643" s="910"/>
      <c r="GF643" s="910"/>
      <c r="GG643" s="910"/>
      <c r="GH643" s="910"/>
      <c r="GI643" s="910"/>
      <c r="GJ643" s="910"/>
      <c r="GK643" s="910"/>
      <c r="GL643" s="910"/>
      <c r="GM643" s="910"/>
      <c r="GN643" s="910"/>
      <c r="GO643" s="910"/>
      <c r="GP643" s="910"/>
      <c r="GQ643" s="910"/>
      <c r="GR643" s="910"/>
      <c r="GS643" s="910"/>
      <c r="GT643" s="910"/>
      <c r="GU643" s="910"/>
      <c r="GV643" s="910"/>
      <c r="GW643" s="910"/>
      <c r="GX643" s="910"/>
      <c r="GY643" s="910"/>
      <c r="GZ643" s="910"/>
      <c r="HA643" s="910"/>
      <c r="HB643" s="910"/>
      <c r="HC643" s="910"/>
      <c r="HD643" s="910"/>
      <c r="HE643" s="910"/>
      <c r="HF643" s="910"/>
      <c r="HG643" s="910"/>
      <c r="HH643" s="910"/>
      <c r="HI643" s="910"/>
      <c r="HJ643" s="910"/>
      <c r="HK643" s="910"/>
      <c r="HL643" s="910"/>
      <c r="HM643" s="910"/>
      <c r="HN643" s="910"/>
      <c r="HO643" s="910"/>
      <c r="HP643" s="910"/>
      <c r="HQ643" s="910"/>
      <c r="HR643" s="910"/>
      <c r="HS643" s="910"/>
      <c r="HT643" s="910"/>
      <c r="HU643" s="910"/>
      <c r="HV643" s="910"/>
      <c r="HW643" s="910"/>
      <c r="HX643" s="910"/>
      <c r="HY643" s="910"/>
      <c r="HZ643" s="910"/>
      <c r="IA643" s="910"/>
      <c r="IB643" s="910"/>
      <c r="IC643" s="910"/>
      <c r="ID643" s="910"/>
      <c r="IE643" s="910"/>
      <c r="IF643" s="910"/>
      <c r="IG643" s="910"/>
      <c r="IH643" s="910"/>
      <c r="II643" s="910"/>
      <c r="IJ643" s="910"/>
      <c r="IK643" s="910"/>
      <c r="IL643" s="910"/>
      <c r="IM643" s="910"/>
      <c r="IN643" s="910"/>
      <c r="IO643" s="910"/>
      <c r="IP643" s="910"/>
      <c r="IQ643" s="910"/>
      <c r="IR643" s="910"/>
      <c r="IS643" s="910"/>
      <c r="IT643" s="910"/>
      <c r="IU643" s="910"/>
      <c r="IV643" s="910"/>
    </row>
    <row r="644" spans="1:256" ht="13.5" thickBot="1">
      <c r="A644" s="1038" t="s">
        <v>5087</v>
      </c>
      <c r="B644" s="1039"/>
      <c r="C644" s="1039"/>
      <c r="D644" s="1040"/>
      <c r="E644" s="1039"/>
      <c r="F644" s="1040"/>
      <c r="G644" s="1039"/>
      <c r="H644" s="1041"/>
      <c r="I644" s="1040"/>
      <c r="J644" s="1039"/>
      <c r="K644" s="1042"/>
      <c r="L644" s="944"/>
      <c r="M644" s="910"/>
      <c r="N644" s="910"/>
      <c r="O644" s="910"/>
      <c r="P644" s="910"/>
      <c r="Q644" s="910"/>
      <c r="R644" s="910"/>
      <c r="S644" s="910"/>
      <c r="T644" s="910"/>
      <c r="U644" s="910"/>
      <c r="V644" s="910"/>
      <c r="W644" s="910"/>
      <c r="X644" s="910"/>
      <c r="Y644" s="910"/>
      <c r="Z644" s="910"/>
      <c r="AA644" s="910"/>
      <c r="AB644" s="910"/>
      <c r="AC644" s="910"/>
      <c r="AD644" s="910"/>
      <c r="AE644" s="910"/>
      <c r="AF644" s="910"/>
      <c r="AG644" s="910"/>
      <c r="AH644" s="910"/>
      <c r="AI644" s="910"/>
      <c r="AJ644" s="910"/>
      <c r="AK644" s="910"/>
      <c r="AL644" s="910"/>
      <c r="AM644" s="910"/>
      <c r="AN644" s="910"/>
      <c r="AO644" s="910"/>
      <c r="AP644" s="910"/>
      <c r="AQ644" s="910"/>
      <c r="AR644" s="910"/>
      <c r="AS644" s="910"/>
      <c r="AT644" s="910"/>
      <c r="AU644" s="910"/>
      <c r="AV644" s="910"/>
      <c r="AW644" s="910"/>
      <c r="AX644" s="910"/>
      <c r="AY644" s="910"/>
      <c r="AZ644" s="910"/>
      <c r="BA644" s="910"/>
      <c r="BB644" s="910"/>
      <c r="BC644" s="910"/>
      <c r="BD644" s="910"/>
      <c r="BE644" s="910"/>
      <c r="BF644" s="910"/>
      <c r="BG644" s="910"/>
      <c r="BH644" s="910"/>
      <c r="BI644" s="910"/>
      <c r="BJ644" s="910"/>
      <c r="BK644" s="910"/>
      <c r="BL644" s="910"/>
      <c r="BM644" s="910"/>
      <c r="BN644" s="910"/>
      <c r="BO644" s="910"/>
      <c r="BP644" s="910"/>
      <c r="BQ644" s="910"/>
      <c r="BR644" s="910"/>
      <c r="BS644" s="910"/>
      <c r="BT644" s="910"/>
      <c r="BU644" s="910"/>
      <c r="BV644" s="910"/>
      <c r="BW644" s="910"/>
      <c r="BX644" s="910"/>
      <c r="BY644" s="910"/>
      <c r="BZ644" s="910"/>
      <c r="CA644" s="910"/>
      <c r="CB644" s="910"/>
      <c r="CC644" s="910"/>
      <c r="CD644" s="910"/>
      <c r="CE644" s="910"/>
      <c r="CF644" s="910"/>
      <c r="CG644" s="910"/>
      <c r="CH644" s="910"/>
      <c r="CI644" s="910"/>
      <c r="CJ644" s="910"/>
      <c r="CK644" s="910"/>
      <c r="CL644" s="910"/>
      <c r="CM644" s="910"/>
      <c r="CN644" s="910"/>
      <c r="CO644" s="910"/>
      <c r="CP644" s="910"/>
      <c r="CQ644" s="910"/>
      <c r="CR644" s="910"/>
      <c r="CS644" s="910"/>
      <c r="CT644" s="910"/>
      <c r="CU644" s="910"/>
      <c r="CV644" s="910"/>
      <c r="CW644" s="910"/>
      <c r="CX644" s="910"/>
      <c r="CY644" s="910"/>
      <c r="CZ644" s="910"/>
      <c r="DA644" s="910"/>
      <c r="DB644" s="910"/>
      <c r="DC644" s="910"/>
      <c r="DD644" s="910"/>
      <c r="DE644" s="910"/>
      <c r="DF644" s="910"/>
      <c r="DG644" s="910"/>
      <c r="DH644" s="910"/>
      <c r="DI644" s="910"/>
      <c r="DJ644" s="910"/>
      <c r="DK644" s="910"/>
      <c r="DL644" s="910"/>
      <c r="DM644" s="910"/>
      <c r="DN644" s="910"/>
      <c r="DO644" s="910"/>
      <c r="DP644" s="910"/>
      <c r="DQ644" s="910"/>
      <c r="DR644" s="910"/>
      <c r="DS644" s="910"/>
      <c r="DT644" s="910"/>
      <c r="DU644" s="910"/>
      <c r="DV644" s="910"/>
      <c r="DW644" s="910"/>
      <c r="DX644" s="910"/>
      <c r="DY644" s="910"/>
      <c r="DZ644" s="910"/>
      <c r="EA644" s="910"/>
      <c r="EB644" s="910"/>
      <c r="EC644" s="910"/>
      <c r="ED644" s="910"/>
      <c r="EE644" s="910"/>
      <c r="EF644" s="910"/>
      <c r="EG644" s="910"/>
      <c r="EH644" s="910"/>
      <c r="EI644" s="910"/>
      <c r="EJ644" s="910"/>
      <c r="EK644" s="910"/>
      <c r="EL644" s="910"/>
      <c r="EM644" s="910"/>
      <c r="EN644" s="910"/>
      <c r="EO644" s="910"/>
      <c r="EP644" s="910"/>
      <c r="EQ644" s="910"/>
      <c r="ER644" s="910"/>
      <c r="ES644" s="910"/>
      <c r="ET644" s="910"/>
      <c r="EU644" s="910"/>
      <c r="EV644" s="910"/>
      <c r="EW644" s="910"/>
      <c r="EX644" s="910"/>
      <c r="EY644" s="910"/>
      <c r="EZ644" s="910"/>
      <c r="FA644" s="910"/>
      <c r="FB644" s="910"/>
      <c r="FC644" s="910"/>
      <c r="FD644" s="910"/>
      <c r="FE644" s="910"/>
      <c r="FF644" s="910"/>
      <c r="FG644" s="910"/>
      <c r="FH644" s="910"/>
      <c r="FI644" s="910"/>
      <c r="FJ644" s="910"/>
      <c r="FK644" s="910"/>
      <c r="FL644" s="910"/>
      <c r="FM644" s="910"/>
      <c r="FN644" s="910"/>
      <c r="FO644" s="910"/>
      <c r="FP644" s="910"/>
      <c r="FQ644" s="910"/>
      <c r="FR644" s="910"/>
      <c r="FS644" s="910"/>
      <c r="FT644" s="910"/>
      <c r="FU644" s="910"/>
      <c r="FV644" s="910"/>
      <c r="FW644" s="910"/>
      <c r="FX644" s="910"/>
      <c r="FY644" s="910"/>
      <c r="FZ644" s="910"/>
      <c r="GA644" s="910"/>
      <c r="GB644" s="910"/>
      <c r="GC644" s="910"/>
      <c r="GD644" s="910"/>
      <c r="GE644" s="910"/>
      <c r="GF644" s="910"/>
      <c r="GG644" s="910"/>
      <c r="GH644" s="910"/>
      <c r="GI644" s="910"/>
      <c r="GJ644" s="910"/>
      <c r="GK644" s="910"/>
      <c r="GL644" s="910"/>
      <c r="GM644" s="910"/>
      <c r="GN644" s="910"/>
      <c r="GO644" s="910"/>
      <c r="GP644" s="910"/>
      <c r="GQ644" s="910"/>
      <c r="GR644" s="910"/>
      <c r="GS644" s="910"/>
      <c r="GT644" s="910"/>
      <c r="GU644" s="910"/>
      <c r="GV644" s="910"/>
      <c r="GW644" s="910"/>
      <c r="GX644" s="910"/>
      <c r="GY644" s="910"/>
      <c r="GZ644" s="910"/>
      <c r="HA644" s="910"/>
      <c r="HB644" s="910"/>
      <c r="HC644" s="910"/>
      <c r="HD644" s="910"/>
      <c r="HE644" s="910"/>
      <c r="HF644" s="910"/>
      <c r="HG644" s="910"/>
      <c r="HH644" s="910"/>
      <c r="HI644" s="910"/>
      <c r="HJ644" s="910"/>
      <c r="HK644" s="910"/>
      <c r="HL644" s="910"/>
      <c r="HM644" s="910"/>
      <c r="HN644" s="910"/>
      <c r="HO644" s="910"/>
      <c r="HP644" s="910"/>
      <c r="HQ644" s="910"/>
      <c r="HR644" s="910"/>
      <c r="HS644" s="910"/>
      <c r="HT644" s="910"/>
      <c r="HU644" s="910"/>
      <c r="HV644" s="910"/>
      <c r="HW644" s="910"/>
      <c r="HX644" s="910"/>
      <c r="HY644" s="910"/>
      <c r="HZ644" s="910"/>
      <c r="IA644" s="910"/>
      <c r="IB644" s="910"/>
      <c r="IC644" s="910"/>
      <c r="ID644" s="910"/>
      <c r="IE644" s="910"/>
      <c r="IF644" s="910"/>
      <c r="IG644" s="910"/>
      <c r="IH644" s="910"/>
      <c r="II644" s="910"/>
      <c r="IJ644" s="910"/>
      <c r="IK644" s="910"/>
      <c r="IL644" s="910"/>
      <c r="IM644" s="910"/>
      <c r="IN644" s="910"/>
      <c r="IO644" s="910"/>
      <c r="IP644" s="910"/>
      <c r="IQ644" s="910"/>
      <c r="IR644" s="910"/>
      <c r="IS644" s="910"/>
      <c r="IT644" s="910"/>
      <c r="IU644" s="910"/>
      <c r="IV644" s="910"/>
    </row>
    <row r="645" spans="1:256">
      <c r="A645" s="1026"/>
      <c r="B645" s="1043" t="s">
        <v>551</v>
      </c>
      <c r="C645" s="1044" t="s">
        <v>552</v>
      </c>
      <c r="D645" s="1043" t="s">
        <v>485</v>
      </c>
      <c r="E645" s="1044" t="s">
        <v>553</v>
      </c>
      <c r="F645" s="1043">
        <v>116</v>
      </c>
      <c r="G645" s="1044" t="s">
        <v>553</v>
      </c>
      <c r="H645" s="1045">
        <v>783540</v>
      </c>
      <c r="I645" s="1043">
        <v>52</v>
      </c>
      <c r="J645" s="1044" t="s">
        <v>5088</v>
      </c>
      <c r="K645" s="1046">
        <f>H645</f>
        <v>783540</v>
      </c>
      <c r="L645" s="944"/>
      <c r="M645" s="910"/>
      <c r="N645" s="910"/>
      <c r="O645" s="910"/>
      <c r="P645" s="910"/>
      <c r="Q645" s="910"/>
      <c r="R645" s="910"/>
      <c r="S645" s="910"/>
      <c r="T645" s="910"/>
      <c r="U645" s="910"/>
      <c r="V645" s="910"/>
      <c r="W645" s="910"/>
      <c r="X645" s="910"/>
      <c r="Y645" s="910"/>
      <c r="Z645" s="910"/>
      <c r="AA645" s="910"/>
      <c r="AB645" s="910"/>
      <c r="AC645" s="910"/>
      <c r="AD645" s="910"/>
      <c r="AE645" s="910"/>
      <c r="AF645" s="910"/>
      <c r="AG645" s="910"/>
      <c r="AH645" s="910"/>
      <c r="AI645" s="910"/>
      <c r="AJ645" s="910"/>
      <c r="AK645" s="910"/>
      <c r="AL645" s="910"/>
      <c r="AM645" s="910"/>
      <c r="AN645" s="910"/>
      <c r="AO645" s="910"/>
      <c r="AP645" s="910"/>
      <c r="AQ645" s="910"/>
      <c r="AR645" s="910"/>
      <c r="AS645" s="910"/>
      <c r="AT645" s="910"/>
      <c r="AU645" s="910"/>
      <c r="AV645" s="910"/>
      <c r="AW645" s="910"/>
      <c r="AX645" s="910"/>
      <c r="AY645" s="910"/>
      <c r="AZ645" s="910"/>
      <c r="BA645" s="910"/>
      <c r="BB645" s="910"/>
      <c r="BC645" s="910"/>
      <c r="BD645" s="910"/>
      <c r="BE645" s="910"/>
      <c r="BF645" s="910"/>
      <c r="BG645" s="910"/>
      <c r="BH645" s="910"/>
      <c r="BI645" s="910"/>
      <c r="BJ645" s="910"/>
      <c r="BK645" s="910"/>
      <c r="BL645" s="910"/>
      <c r="BM645" s="910"/>
      <c r="BN645" s="910"/>
      <c r="BO645" s="910"/>
      <c r="BP645" s="910"/>
      <c r="BQ645" s="910"/>
      <c r="BR645" s="910"/>
      <c r="BS645" s="910"/>
      <c r="BT645" s="910"/>
      <c r="BU645" s="910"/>
      <c r="BV645" s="910"/>
      <c r="BW645" s="910"/>
      <c r="BX645" s="910"/>
      <c r="BY645" s="910"/>
      <c r="BZ645" s="910"/>
      <c r="CA645" s="910"/>
      <c r="CB645" s="910"/>
      <c r="CC645" s="910"/>
      <c r="CD645" s="910"/>
      <c r="CE645" s="910"/>
      <c r="CF645" s="910"/>
      <c r="CG645" s="910"/>
      <c r="CH645" s="910"/>
      <c r="CI645" s="910"/>
      <c r="CJ645" s="910"/>
      <c r="CK645" s="910"/>
      <c r="CL645" s="910"/>
      <c r="CM645" s="910"/>
      <c r="CN645" s="910"/>
      <c r="CO645" s="910"/>
      <c r="CP645" s="910"/>
      <c r="CQ645" s="910"/>
      <c r="CR645" s="910"/>
      <c r="CS645" s="910"/>
      <c r="CT645" s="910"/>
      <c r="CU645" s="910"/>
      <c r="CV645" s="910"/>
      <c r="CW645" s="910"/>
      <c r="CX645" s="910"/>
      <c r="CY645" s="910"/>
      <c r="CZ645" s="910"/>
      <c r="DA645" s="910"/>
      <c r="DB645" s="910"/>
      <c r="DC645" s="910"/>
      <c r="DD645" s="910"/>
      <c r="DE645" s="910"/>
      <c r="DF645" s="910"/>
      <c r="DG645" s="910"/>
      <c r="DH645" s="910"/>
      <c r="DI645" s="910"/>
      <c r="DJ645" s="910"/>
      <c r="DK645" s="910"/>
      <c r="DL645" s="910"/>
      <c r="DM645" s="910"/>
      <c r="DN645" s="910"/>
      <c r="DO645" s="910"/>
      <c r="DP645" s="910"/>
      <c r="DQ645" s="910"/>
      <c r="DR645" s="910"/>
      <c r="DS645" s="910"/>
      <c r="DT645" s="910"/>
      <c r="DU645" s="910"/>
      <c r="DV645" s="910"/>
      <c r="DW645" s="910"/>
      <c r="DX645" s="910"/>
      <c r="DY645" s="910"/>
      <c r="DZ645" s="910"/>
      <c r="EA645" s="910"/>
      <c r="EB645" s="910"/>
      <c r="EC645" s="910"/>
      <c r="ED645" s="910"/>
      <c r="EE645" s="910"/>
      <c r="EF645" s="910"/>
      <c r="EG645" s="910"/>
      <c r="EH645" s="910"/>
      <c r="EI645" s="910"/>
      <c r="EJ645" s="910"/>
      <c r="EK645" s="910"/>
      <c r="EL645" s="910"/>
      <c r="EM645" s="910"/>
      <c r="EN645" s="910"/>
      <c r="EO645" s="910"/>
      <c r="EP645" s="910"/>
      <c r="EQ645" s="910"/>
      <c r="ER645" s="910"/>
      <c r="ES645" s="910"/>
      <c r="ET645" s="910"/>
      <c r="EU645" s="910"/>
      <c r="EV645" s="910"/>
      <c r="EW645" s="910"/>
      <c r="EX645" s="910"/>
      <c r="EY645" s="910"/>
      <c r="EZ645" s="910"/>
      <c r="FA645" s="910"/>
      <c r="FB645" s="910"/>
      <c r="FC645" s="910"/>
      <c r="FD645" s="910"/>
      <c r="FE645" s="910"/>
      <c r="FF645" s="910"/>
      <c r="FG645" s="910"/>
      <c r="FH645" s="910"/>
      <c r="FI645" s="910"/>
      <c r="FJ645" s="910"/>
      <c r="FK645" s="910"/>
      <c r="FL645" s="910"/>
      <c r="FM645" s="910"/>
      <c r="FN645" s="910"/>
      <c r="FO645" s="910"/>
      <c r="FP645" s="910"/>
      <c r="FQ645" s="910"/>
      <c r="FR645" s="910"/>
      <c r="FS645" s="910"/>
      <c r="FT645" s="910"/>
      <c r="FU645" s="910"/>
      <c r="FV645" s="910"/>
      <c r="FW645" s="910"/>
      <c r="FX645" s="910"/>
      <c r="FY645" s="910"/>
      <c r="FZ645" s="910"/>
      <c r="GA645" s="910"/>
      <c r="GB645" s="910"/>
      <c r="GC645" s="910"/>
      <c r="GD645" s="910"/>
      <c r="GE645" s="910"/>
      <c r="GF645" s="910"/>
      <c r="GG645" s="910"/>
      <c r="GH645" s="910"/>
      <c r="GI645" s="910"/>
      <c r="GJ645" s="910"/>
      <c r="GK645" s="910"/>
      <c r="GL645" s="910"/>
      <c r="GM645" s="910"/>
      <c r="GN645" s="910"/>
      <c r="GO645" s="910"/>
      <c r="GP645" s="910"/>
      <c r="GQ645" s="910"/>
      <c r="GR645" s="910"/>
      <c r="GS645" s="910"/>
      <c r="GT645" s="910"/>
      <c r="GU645" s="910"/>
      <c r="GV645" s="910"/>
      <c r="GW645" s="910"/>
      <c r="GX645" s="910"/>
      <c r="GY645" s="910"/>
      <c r="GZ645" s="910"/>
      <c r="HA645" s="910"/>
      <c r="HB645" s="910"/>
      <c r="HC645" s="910"/>
      <c r="HD645" s="910"/>
      <c r="HE645" s="910"/>
      <c r="HF645" s="910"/>
      <c r="HG645" s="910"/>
      <c r="HH645" s="910"/>
      <c r="HI645" s="910"/>
      <c r="HJ645" s="910"/>
      <c r="HK645" s="910"/>
      <c r="HL645" s="910"/>
      <c r="HM645" s="910"/>
      <c r="HN645" s="910"/>
      <c r="HO645" s="910"/>
      <c r="HP645" s="910"/>
      <c r="HQ645" s="910"/>
      <c r="HR645" s="910"/>
      <c r="HS645" s="910"/>
      <c r="HT645" s="910"/>
      <c r="HU645" s="910"/>
      <c r="HV645" s="910"/>
      <c r="HW645" s="910"/>
      <c r="HX645" s="910"/>
      <c r="HY645" s="910"/>
      <c r="HZ645" s="910"/>
      <c r="IA645" s="910"/>
      <c r="IB645" s="910"/>
      <c r="IC645" s="910"/>
      <c r="ID645" s="910"/>
      <c r="IE645" s="910"/>
      <c r="IF645" s="910"/>
      <c r="IG645" s="910"/>
      <c r="IH645" s="910"/>
      <c r="II645" s="910"/>
      <c r="IJ645" s="910"/>
      <c r="IK645" s="910"/>
      <c r="IL645" s="910"/>
      <c r="IM645" s="910"/>
      <c r="IN645" s="910"/>
      <c r="IO645" s="910"/>
      <c r="IP645" s="910"/>
      <c r="IQ645" s="910"/>
      <c r="IR645" s="910"/>
      <c r="IS645" s="910"/>
      <c r="IT645" s="910"/>
      <c r="IU645" s="910"/>
      <c r="IV645" s="910"/>
    </row>
    <row r="646" spans="1:256">
      <c r="A646" s="1047"/>
      <c r="B646" s="932" t="s">
        <v>5089</v>
      </c>
      <c r="C646" s="933" t="s">
        <v>555</v>
      </c>
      <c r="D646" s="932"/>
      <c r="E646" s="933"/>
      <c r="F646" s="932"/>
      <c r="G646" s="933"/>
      <c r="H646" s="934"/>
      <c r="I646" s="932"/>
      <c r="J646" s="932" t="s">
        <v>5090</v>
      </c>
      <c r="K646" s="935"/>
      <c r="L646" s="944"/>
      <c r="M646" s="910"/>
      <c r="N646" s="910"/>
      <c r="O646" s="910"/>
      <c r="P646" s="910"/>
      <c r="Q646" s="910"/>
      <c r="R646" s="910"/>
      <c r="S646" s="910"/>
      <c r="T646" s="910"/>
      <c r="U646" s="910"/>
      <c r="V646" s="910"/>
      <c r="W646" s="910"/>
      <c r="X646" s="910"/>
      <c r="Y646" s="910"/>
      <c r="Z646" s="910"/>
      <c r="AA646" s="910"/>
      <c r="AB646" s="910"/>
      <c r="AC646" s="910"/>
      <c r="AD646" s="910"/>
      <c r="AE646" s="910"/>
      <c r="AF646" s="910"/>
      <c r="AG646" s="910"/>
      <c r="AH646" s="910"/>
      <c r="AI646" s="910"/>
      <c r="AJ646" s="910"/>
      <c r="AK646" s="910"/>
      <c r="AL646" s="910"/>
      <c r="AM646" s="910"/>
      <c r="AN646" s="910"/>
      <c r="AO646" s="910"/>
      <c r="AP646" s="910"/>
      <c r="AQ646" s="910"/>
      <c r="AR646" s="910"/>
      <c r="AS646" s="910"/>
      <c r="AT646" s="910"/>
      <c r="AU646" s="910"/>
      <c r="AV646" s="910"/>
      <c r="AW646" s="910"/>
      <c r="AX646" s="910"/>
      <c r="AY646" s="910"/>
      <c r="AZ646" s="910"/>
      <c r="BA646" s="910"/>
      <c r="BB646" s="910"/>
      <c r="BC646" s="910"/>
      <c r="BD646" s="910"/>
      <c r="BE646" s="910"/>
      <c r="BF646" s="910"/>
      <c r="BG646" s="910"/>
      <c r="BH646" s="910"/>
      <c r="BI646" s="910"/>
      <c r="BJ646" s="910"/>
      <c r="BK646" s="910"/>
      <c r="BL646" s="910"/>
      <c r="BM646" s="910"/>
      <c r="BN646" s="910"/>
      <c r="BO646" s="910"/>
      <c r="BP646" s="910"/>
      <c r="BQ646" s="910"/>
      <c r="BR646" s="910"/>
      <c r="BS646" s="910"/>
      <c r="BT646" s="910"/>
      <c r="BU646" s="910"/>
      <c r="BV646" s="910"/>
      <c r="BW646" s="910"/>
      <c r="BX646" s="910"/>
      <c r="BY646" s="910"/>
      <c r="BZ646" s="910"/>
      <c r="CA646" s="910"/>
      <c r="CB646" s="910"/>
      <c r="CC646" s="910"/>
      <c r="CD646" s="910"/>
      <c r="CE646" s="910"/>
      <c r="CF646" s="910"/>
      <c r="CG646" s="910"/>
      <c r="CH646" s="910"/>
      <c r="CI646" s="910"/>
      <c r="CJ646" s="910"/>
      <c r="CK646" s="910"/>
      <c r="CL646" s="910"/>
      <c r="CM646" s="910"/>
      <c r="CN646" s="910"/>
      <c r="CO646" s="910"/>
      <c r="CP646" s="910"/>
      <c r="CQ646" s="910"/>
      <c r="CR646" s="910"/>
      <c r="CS646" s="910"/>
      <c r="CT646" s="910"/>
      <c r="CU646" s="910"/>
      <c r="CV646" s="910"/>
      <c r="CW646" s="910"/>
      <c r="CX646" s="910"/>
      <c r="CY646" s="910"/>
      <c r="CZ646" s="910"/>
      <c r="DA646" s="910"/>
      <c r="DB646" s="910"/>
      <c r="DC646" s="910"/>
      <c r="DD646" s="910"/>
      <c r="DE646" s="910"/>
      <c r="DF646" s="910"/>
      <c r="DG646" s="910"/>
      <c r="DH646" s="910"/>
      <c r="DI646" s="910"/>
      <c r="DJ646" s="910"/>
      <c r="DK646" s="910"/>
      <c r="DL646" s="910"/>
      <c r="DM646" s="910"/>
      <c r="DN646" s="910"/>
      <c r="DO646" s="910"/>
      <c r="DP646" s="910"/>
      <c r="DQ646" s="910"/>
      <c r="DR646" s="910"/>
      <c r="DS646" s="910"/>
      <c r="DT646" s="910"/>
      <c r="DU646" s="910"/>
      <c r="DV646" s="910"/>
      <c r="DW646" s="910"/>
      <c r="DX646" s="910"/>
      <c r="DY646" s="910"/>
      <c r="DZ646" s="910"/>
      <c r="EA646" s="910"/>
      <c r="EB646" s="910"/>
      <c r="EC646" s="910"/>
      <c r="ED646" s="910"/>
      <c r="EE646" s="910"/>
      <c r="EF646" s="910"/>
      <c r="EG646" s="910"/>
      <c r="EH646" s="910"/>
      <c r="EI646" s="910"/>
      <c r="EJ646" s="910"/>
      <c r="EK646" s="910"/>
      <c r="EL646" s="910"/>
      <c r="EM646" s="910"/>
      <c r="EN646" s="910"/>
      <c r="EO646" s="910"/>
      <c r="EP646" s="910"/>
      <c r="EQ646" s="910"/>
      <c r="ER646" s="910"/>
      <c r="ES646" s="910"/>
      <c r="ET646" s="910"/>
      <c r="EU646" s="910"/>
      <c r="EV646" s="910"/>
      <c r="EW646" s="910"/>
      <c r="EX646" s="910"/>
      <c r="EY646" s="910"/>
      <c r="EZ646" s="910"/>
      <c r="FA646" s="910"/>
      <c r="FB646" s="910"/>
      <c r="FC646" s="910"/>
      <c r="FD646" s="910"/>
      <c r="FE646" s="910"/>
      <c r="FF646" s="910"/>
      <c r="FG646" s="910"/>
      <c r="FH646" s="910"/>
      <c r="FI646" s="910"/>
      <c r="FJ646" s="910"/>
      <c r="FK646" s="910"/>
      <c r="FL646" s="910"/>
      <c r="FM646" s="910"/>
      <c r="FN646" s="910"/>
      <c r="FO646" s="910"/>
      <c r="FP646" s="910"/>
      <c r="FQ646" s="910"/>
      <c r="FR646" s="910"/>
      <c r="FS646" s="910"/>
      <c r="FT646" s="910"/>
      <c r="FU646" s="910"/>
      <c r="FV646" s="910"/>
      <c r="FW646" s="910"/>
      <c r="FX646" s="910"/>
      <c r="FY646" s="910"/>
      <c r="FZ646" s="910"/>
      <c r="GA646" s="910"/>
      <c r="GB646" s="910"/>
      <c r="GC646" s="910"/>
      <c r="GD646" s="910"/>
      <c r="GE646" s="910"/>
      <c r="GF646" s="910"/>
      <c r="GG646" s="910"/>
      <c r="GH646" s="910"/>
      <c r="GI646" s="910"/>
      <c r="GJ646" s="910"/>
      <c r="GK646" s="910"/>
      <c r="GL646" s="910"/>
      <c r="GM646" s="910"/>
      <c r="GN646" s="910"/>
      <c r="GO646" s="910"/>
      <c r="GP646" s="910"/>
      <c r="GQ646" s="910"/>
      <c r="GR646" s="910"/>
      <c r="GS646" s="910"/>
      <c r="GT646" s="910"/>
      <c r="GU646" s="910"/>
      <c r="GV646" s="910"/>
      <c r="GW646" s="910"/>
      <c r="GX646" s="910"/>
      <c r="GY646" s="910"/>
      <c r="GZ646" s="910"/>
      <c r="HA646" s="910"/>
      <c r="HB646" s="910"/>
      <c r="HC646" s="910"/>
      <c r="HD646" s="910"/>
      <c r="HE646" s="910"/>
      <c r="HF646" s="910"/>
      <c r="HG646" s="910"/>
      <c r="HH646" s="910"/>
      <c r="HI646" s="910"/>
      <c r="HJ646" s="910"/>
      <c r="HK646" s="910"/>
      <c r="HL646" s="910"/>
      <c r="HM646" s="910"/>
      <c r="HN646" s="910"/>
      <c r="HO646" s="910"/>
      <c r="HP646" s="910"/>
      <c r="HQ646" s="910"/>
      <c r="HR646" s="910"/>
      <c r="HS646" s="910"/>
      <c r="HT646" s="910"/>
      <c r="HU646" s="910"/>
      <c r="HV646" s="910"/>
      <c r="HW646" s="910"/>
      <c r="HX646" s="910"/>
      <c r="HY646" s="910"/>
      <c r="HZ646" s="910"/>
      <c r="IA646" s="910"/>
      <c r="IB646" s="910"/>
      <c r="IC646" s="910"/>
      <c r="ID646" s="910"/>
      <c r="IE646" s="910"/>
      <c r="IF646" s="910"/>
      <c r="IG646" s="910"/>
      <c r="IH646" s="910"/>
      <c r="II646" s="910"/>
      <c r="IJ646" s="910"/>
      <c r="IK646" s="910"/>
      <c r="IL646" s="910"/>
      <c r="IM646" s="910"/>
      <c r="IN646" s="910"/>
      <c r="IO646" s="910"/>
      <c r="IP646" s="910"/>
      <c r="IQ646" s="910"/>
      <c r="IR646" s="910"/>
      <c r="IS646" s="910"/>
      <c r="IT646" s="910"/>
      <c r="IU646" s="910"/>
      <c r="IV646" s="910"/>
    </row>
    <row r="647" spans="1:256">
      <c r="A647" s="1047"/>
      <c r="B647" s="932" t="s">
        <v>5091</v>
      </c>
      <c r="C647" s="933" t="s">
        <v>557</v>
      </c>
      <c r="D647" s="932"/>
      <c r="E647" s="933"/>
      <c r="F647" s="932"/>
      <c r="G647" s="933"/>
      <c r="H647" s="934"/>
      <c r="I647" s="932"/>
      <c r="J647" s="933"/>
      <c r="K647" s="935"/>
      <c r="L647" s="944"/>
      <c r="M647" s="910"/>
      <c r="N647" s="910"/>
      <c r="O647" s="910"/>
      <c r="P647" s="910"/>
      <c r="Q647" s="910"/>
      <c r="R647" s="910"/>
      <c r="S647" s="910"/>
      <c r="T647" s="910"/>
      <c r="U647" s="910"/>
      <c r="V647" s="910"/>
      <c r="W647" s="910"/>
      <c r="X647" s="910"/>
      <c r="Y647" s="910"/>
      <c r="Z647" s="910"/>
      <c r="AA647" s="910"/>
      <c r="AB647" s="910"/>
      <c r="AC647" s="910"/>
      <c r="AD647" s="910"/>
      <c r="AE647" s="910"/>
      <c r="AF647" s="910"/>
      <c r="AG647" s="910"/>
      <c r="AH647" s="910"/>
      <c r="AI647" s="910"/>
      <c r="AJ647" s="910"/>
      <c r="AK647" s="910"/>
      <c r="AL647" s="910"/>
      <c r="AM647" s="910"/>
      <c r="AN647" s="910"/>
      <c r="AO647" s="910"/>
      <c r="AP647" s="910"/>
      <c r="AQ647" s="910"/>
      <c r="AR647" s="910"/>
      <c r="AS647" s="910"/>
      <c r="AT647" s="910"/>
      <c r="AU647" s="910"/>
      <c r="AV647" s="910"/>
      <c r="AW647" s="910"/>
      <c r="AX647" s="910"/>
      <c r="AY647" s="910"/>
      <c r="AZ647" s="910"/>
      <c r="BA647" s="910"/>
      <c r="BB647" s="910"/>
      <c r="BC647" s="910"/>
      <c r="BD647" s="910"/>
      <c r="BE647" s="910"/>
      <c r="BF647" s="910"/>
      <c r="BG647" s="910"/>
      <c r="BH647" s="910"/>
      <c r="BI647" s="910"/>
      <c r="BJ647" s="910"/>
      <c r="BK647" s="910"/>
      <c r="BL647" s="910"/>
      <c r="BM647" s="910"/>
      <c r="BN647" s="910"/>
      <c r="BO647" s="910"/>
      <c r="BP647" s="910"/>
      <c r="BQ647" s="910"/>
      <c r="BR647" s="910"/>
      <c r="BS647" s="910"/>
      <c r="BT647" s="910"/>
      <c r="BU647" s="910"/>
      <c r="BV647" s="910"/>
      <c r="BW647" s="910"/>
      <c r="BX647" s="910"/>
      <c r="BY647" s="910"/>
      <c r="BZ647" s="910"/>
      <c r="CA647" s="910"/>
      <c r="CB647" s="910"/>
      <c r="CC647" s="910"/>
      <c r="CD647" s="910"/>
      <c r="CE647" s="910"/>
      <c r="CF647" s="910"/>
      <c r="CG647" s="910"/>
      <c r="CH647" s="910"/>
      <c r="CI647" s="910"/>
      <c r="CJ647" s="910"/>
      <c r="CK647" s="910"/>
      <c r="CL647" s="910"/>
      <c r="CM647" s="910"/>
      <c r="CN647" s="910"/>
      <c r="CO647" s="910"/>
      <c r="CP647" s="910"/>
      <c r="CQ647" s="910"/>
      <c r="CR647" s="910"/>
      <c r="CS647" s="910"/>
      <c r="CT647" s="910"/>
      <c r="CU647" s="910"/>
      <c r="CV647" s="910"/>
      <c r="CW647" s="910"/>
      <c r="CX647" s="910"/>
      <c r="CY647" s="910"/>
      <c r="CZ647" s="910"/>
      <c r="DA647" s="910"/>
      <c r="DB647" s="910"/>
      <c r="DC647" s="910"/>
      <c r="DD647" s="910"/>
      <c r="DE647" s="910"/>
      <c r="DF647" s="910"/>
      <c r="DG647" s="910"/>
      <c r="DH647" s="910"/>
      <c r="DI647" s="910"/>
      <c r="DJ647" s="910"/>
      <c r="DK647" s="910"/>
      <c r="DL647" s="910"/>
      <c r="DM647" s="910"/>
      <c r="DN647" s="910"/>
      <c r="DO647" s="910"/>
      <c r="DP647" s="910"/>
      <c r="DQ647" s="910"/>
      <c r="DR647" s="910"/>
      <c r="DS647" s="910"/>
      <c r="DT647" s="910"/>
      <c r="DU647" s="910"/>
      <c r="DV647" s="910"/>
      <c r="DW647" s="910"/>
      <c r="DX647" s="910"/>
      <c r="DY647" s="910"/>
      <c r="DZ647" s="910"/>
      <c r="EA647" s="910"/>
      <c r="EB647" s="910"/>
      <c r="EC647" s="910"/>
      <c r="ED647" s="910"/>
      <c r="EE647" s="910"/>
      <c r="EF647" s="910"/>
      <c r="EG647" s="910"/>
      <c r="EH647" s="910"/>
      <c r="EI647" s="910"/>
      <c r="EJ647" s="910"/>
      <c r="EK647" s="910"/>
      <c r="EL647" s="910"/>
      <c r="EM647" s="910"/>
      <c r="EN647" s="910"/>
      <c r="EO647" s="910"/>
      <c r="EP647" s="910"/>
      <c r="EQ647" s="910"/>
      <c r="ER647" s="910"/>
      <c r="ES647" s="910"/>
      <c r="ET647" s="910"/>
      <c r="EU647" s="910"/>
      <c r="EV647" s="910"/>
      <c r="EW647" s="910"/>
      <c r="EX647" s="910"/>
      <c r="EY647" s="910"/>
      <c r="EZ647" s="910"/>
      <c r="FA647" s="910"/>
      <c r="FB647" s="910"/>
      <c r="FC647" s="910"/>
      <c r="FD647" s="910"/>
      <c r="FE647" s="910"/>
      <c r="FF647" s="910"/>
      <c r="FG647" s="910"/>
      <c r="FH647" s="910"/>
      <c r="FI647" s="910"/>
      <c r="FJ647" s="910"/>
      <c r="FK647" s="910"/>
      <c r="FL647" s="910"/>
      <c r="FM647" s="910"/>
      <c r="FN647" s="910"/>
      <c r="FO647" s="910"/>
      <c r="FP647" s="910"/>
      <c r="FQ647" s="910"/>
      <c r="FR647" s="910"/>
      <c r="FS647" s="910"/>
      <c r="FT647" s="910"/>
      <c r="FU647" s="910"/>
      <c r="FV647" s="910"/>
      <c r="FW647" s="910"/>
      <c r="FX647" s="910"/>
      <c r="FY647" s="910"/>
      <c r="FZ647" s="910"/>
      <c r="GA647" s="910"/>
      <c r="GB647" s="910"/>
      <c r="GC647" s="910"/>
      <c r="GD647" s="910"/>
      <c r="GE647" s="910"/>
      <c r="GF647" s="910"/>
      <c r="GG647" s="910"/>
      <c r="GH647" s="910"/>
      <c r="GI647" s="910"/>
      <c r="GJ647" s="910"/>
      <c r="GK647" s="910"/>
      <c r="GL647" s="910"/>
      <c r="GM647" s="910"/>
      <c r="GN647" s="910"/>
      <c r="GO647" s="910"/>
      <c r="GP647" s="910"/>
      <c r="GQ647" s="910"/>
      <c r="GR647" s="910"/>
      <c r="GS647" s="910"/>
      <c r="GT647" s="910"/>
      <c r="GU647" s="910"/>
      <c r="GV647" s="910"/>
      <c r="GW647" s="910"/>
      <c r="GX647" s="910"/>
      <c r="GY647" s="910"/>
      <c r="GZ647" s="910"/>
      <c r="HA647" s="910"/>
      <c r="HB647" s="910"/>
      <c r="HC647" s="910"/>
      <c r="HD647" s="910"/>
      <c r="HE647" s="910"/>
      <c r="HF647" s="910"/>
      <c r="HG647" s="910"/>
      <c r="HH647" s="910"/>
      <c r="HI647" s="910"/>
      <c r="HJ647" s="910"/>
      <c r="HK647" s="910"/>
      <c r="HL647" s="910"/>
      <c r="HM647" s="910"/>
      <c r="HN647" s="910"/>
      <c r="HO647" s="910"/>
      <c r="HP647" s="910"/>
      <c r="HQ647" s="910"/>
      <c r="HR647" s="910"/>
      <c r="HS647" s="910"/>
      <c r="HT647" s="910"/>
      <c r="HU647" s="910"/>
      <c r="HV647" s="910"/>
      <c r="HW647" s="910"/>
      <c r="HX647" s="910"/>
      <c r="HY647" s="910"/>
      <c r="HZ647" s="910"/>
      <c r="IA647" s="910"/>
      <c r="IB647" s="910"/>
      <c r="IC647" s="910"/>
      <c r="ID647" s="910"/>
      <c r="IE647" s="910"/>
      <c r="IF647" s="910"/>
      <c r="IG647" s="910"/>
      <c r="IH647" s="910"/>
      <c r="II647" s="910"/>
      <c r="IJ647" s="910"/>
      <c r="IK647" s="910"/>
      <c r="IL647" s="910"/>
      <c r="IM647" s="910"/>
      <c r="IN647" s="910"/>
      <c r="IO647" s="910"/>
      <c r="IP647" s="910"/>
      <c r="IQ647" s="910"/>
      <c r="IR647" s="910"/>
      <c r="IS647" s="910"/>
      <c r="IT647" s="910"/>
      <c r="IU647" s="910"/>
      <c r="IV647" s="910"/>
    </row>
    <row r="648" spans="1:256">
      <c r="A648" s="1048"/>
      <c r="B648" s="938" t="s">
        <v>558</v>
      </c>
      <c r="C648" s="909" t="s">
        <v>559</v>
      </c>
      <c r="D648" s="938" t="s">
        <v>560</v>
      </c>
      <c r="E648" s="909" t="s">
        <v>559</v>
      </c>
      <c r="F648" s="938">
        <v>117</v>
      </c>
      <c r="G648" s="909" t="s">
        <v>561</v>
      </c>
      <c r="H648" s="950">
        <v>10597032</v>
      </c>
      <c r="I648" s="938">
        <v>53</v>
      </c>
      <c r="J648" s="909" t="s">
        <v>561</v>
      </c>
      <c r="K648" s="951">
        <f>H648</f>
        <v>10597032</v>
      </c>
      <c r="L648" s="944"/>
      <c r="M648" s="910"/>
      <c r="N648" s="910"/>
      <c r="O648" s="910"/>
      <c r="P648" s="910"/>
      <c r="Q648" s="910"/>
      <c r="R648" s="910"/>
      <c r="S648" s="910"/>
      <c r="T648" s="910"/>
      <c r="U648" s="910"/>
      <c r="V648" s="910"/>
      <c r="W648" s="910"/>
      <c r="X648" s="910"/>
      <c r="Y648" s="910"/>
      <c r="Z648" s="910"/>
      <c r="AA648" s="910"/>
      <c r="AB648" s="910"/>
      <c r="AC648" s="910"/>
      <c r="AD648" s="910"/>
      <c r="AE648" s="910"/>
      <c r="AF648" s="910"/>
      <c r="AG648" s="910"/>
      <c r="AH648" s="910"/>
      <c r="AI648" s="910"/>
      <c r="AJ648" s="910"/>
      <c r="AK648" s="910"/>
      <c r="AL648" s="910"/>
      <c r="AM648" s="910"/>
      <c r="AN648" s="910"/>
      <c r="AO648" s="910"/>
      <c r="AP648" s="910"/>
      <c r="AQ648" s="910"/>
      <c r="AR648" s="910"/>
      <c r="AS648" s="910"/>
      <c r="AT648" s="910"/>
      <c r="AU648" s="910"/>
      <c r="AV648" s="910"/>
      <c r="AW648" s="910"/>
      <c r="AX648" s="910"/>
      <c r="AY648" s="910"/>
      <c r="AZ648" s="910"/>
      <c r="BA648" s="910"/>
      <c r="BB648" s="910"/>
      <c r="BC648" s="910"/>
      <c r="BD648" s="910"/>
      <c r="BE648" s="910"/>
      <c r="BF648" s="910"/>
      <c r="BG648" s="910"/>
      <c r="BH648" s="910"/>
      <c r="BI648" s="910"/>
      <c r="BJ648" s="910"/>
      <c r="BK648" s="910"/>
      <c r="BL648" s="910"/>
      <c r="BM648" s="910"/>
      <c r="BN648" s="910"/>
      <c r="BO648" s="910"/>
      <c r="BP648" s="910"/>
      <c r="BQ648" s="910"/>
      <c r="BR648" s="910"/>
      <c r="BS648" s="910"/>
      <c r="BT648" s="910"/>
      <c r="BU648" s="910"/>
      <c r="BV648" s="910"/>
      <c r="BW648" s="910"/>
      <c r="BX648" s="910"/>
      <c r="BY648" s="910"/>
      <c r="BZ648" s="910"/>
      <c r="CA648" s="910"/>
      <c r="CB648" s="910"/>
      <c r="CC648" s="910"/>
      <c r="CD648" s="910"/>
      <c r="CE648" s="910"/>
      <c r="CF648" s="910"/>
      <c r="CG648" s="910"/>
      <c r="CH648" s="910"/>
      <c r="CI648" s="910"/>
      <c r="CJ648" s="910"/>
      <c r="CK648" s="910"/>
      <c r="CL648" s="910"/>
      <c r="CM648" s="910"/>
      <c r="CN648" s="910"/>
      <c r="CO648" s="910"/>
      <c r="CP648" s="910"/>
      <c r="CQ648" s="910"/>
      <c r="CR648" s="910"/>
      <c r="CS648" s="910"/>
      <c r="CT648" s="910"/>
      <c r="CU648" s="910"/>
      <c r="CV648" s="910"/>
      <c r="CW648" s="910"/>
      <c r="CX648" s="910"/>
      <c r="CY648" s="910"/>
      <c r="CZ648" s="910"/>
      <c r="DA648" s="910"/>
      <c r="DB648" s="910"/>
      <c r="DC648" s="910"/>
      <c r="DD648" s="910"/>
      <c r="DE648" s="910"/>
      <c r="DF648" s="910"/>
      <c r="DG648" s="910"/>
      <c r="DH648" s="910"/>
      <c r="DI648" s="910"/>
      <c r="DJ648" s="910"/>
      <c r="DK648" s="910"/>
      <c r="DL648" s="910"/>
      <c r="DM648" s="910"/>
      <c r="DN648" s="910"/>
      <c r="DO648" s="910"/>
      <c r="DP648" s="910"/>
      <c r="DQ648" s="910"/>
      <c r="DR648" s="910"/>
      <c r="DS648" s="910"/>
      <c r="DT648" s="910"/>
      <c r="DU648" s="910"/>
      <c r="DV648" s="910"/>
      <c r="DW648" s="910"/>
      <c r="DX648" s="910"/>
      <c r="DY648" s="910"/>
      <c r="DZ648" s="910"/>
      <c r="EA648" s="910"/>
      <c r="EB648" s="910"/>
      <c r="EC648" s="910"/>
      <c r="ED648" s="910"/>
      <c r="EE648" s="910"/>
      <c r="EF648" s="910"/>
      <c r="EG648" s="910"/>
      <c r="EH648" s="910"/>
      <c r="EI648" s="910"/>
      <c r="EJ648" s="910"/>
      <c r="EK648" s="910"/>
      <c r="EL648" s="910"/>
      <c r="EM648" s="910"/>
      <c r="EN648" s="910"/>
      <c r="EO648" s="910"/>
      <c r="EP648" s="910"/>
      <c r="EQ648" s="910"/>
      <c r="ER648" s="910"/>
      <c r="ES648" s="910"/>
      <c r="ET648" s="910"/>
      <c r="EU648" s="910"/>
      <c r="EV648" s="910"/>
      <c r="EW648" s="910"/>
      <c r="EX648" s="910"/>
      <c r="EY648" s="910"/>
      <c r="EZ648" s="910"/>
      <c r="FA648" s="910"/>
      <c r="FB648" s="910"/>
      <c r="FC648" s="910"/>
      <c r="FD648" s="910"/>
      <c r="FE648" s="910"/>
      <c r="FF648" s="910"/>
      <c r="FG648" s="910"/>
      <c r="FH648" s="910"/>
      <c r="FI648" s="910"/>
      <c r="FJ648" s="910"/>
      <c r="FK648" s="910"/>
      <c r="FL648" s="910"/>
      <c r="FM648" s="910"/>
      <c r="FN648" s="910"/>
      <c r="FO648" s="910"/>
      <c r="FP648" s="910"/>
      <c r="FQ648" s="910"/>
      <c r="FR648" s="910"/>
      <c r="FS648" s="910"/>
      <c r="FT648" s="910"/>
      <c r="FU648" s="910"/>
      <c r="FV648" s="910"/>
      <c r="FW648" s="910"/>
      <c r="FX648" s="910"/>
      <c r="FY648" s="910"/>
      <c r="FZ648" s="910"/>
      <c r="GA648" s="910"/>
      <c r="GB648" s="910"/>
      <c r="GC648" s="910"/>
      <c r="GD648" s="910"/>
      <c r="GE648" s="910"/>
      <c r="GF648" s="910"/>
      <c r="GG648" s="910"/>
      <c r="GH648" s="910"/>
      <c r="GI648" s="910"/>
      <c r="GJ648" s="910"/>
      <c r="GK648" s="910"/>
      <c r="GL648" s="910"/>
      <c r="GM648" s="910"/>
      <c r="GN648" s="910"/>
      <c r="GO648" s="910"/>
      <c r="GP648" s="910"/>
      <c r="GQ648" s="910"/>
      <c r="GR648" s="910"/>
      <c r="GS648" s="910"/>
      <c r="GT648" s="910"/>
      <c r="GU648" s="910"/>
      <c r="GV648" s="910"/>
      <c r="GW648" s="910"/>
      <c r="GX648" s="910"/>
      <c r="GY648" s="910"/>
      <c r="GZ648" s="910"/>
      <c r="HA648" s="910"/>
      <c r="HB648" s="910"/>
      <c r="HC648" s="910"/>
      <c r="HD648" s="910"/>
      <c r="HE648" s="910"/>
      <c r="HF648" s="910"/>
      <c r="HG648" s="910"/>
      <c r="HH648" s="910"/>
      <c r="HI648" s="910"/>
      <c r="HJ648" s="910"/>
      <c r="HK648" s="910"/>
      <c r="HL648" s="910"/>
      <c r="HM648" s="910"/>
      <c r="HN648" s="910"/>
      <c r="HO648" s="910"/>
      <c r="HP648" s="910"/>
      <c r="HQ648" s="910"/>
      <c r="HR648" s="910"/>
      <c r="HS648" s="910"/>
      <c r="HT648" s="910"/>
      <c r="HU648" s="910"/>
      <c r="HV648" s="910"/>
      <c r="HW648" s="910"/>
      <c r="HX648" s="910"/>
      <c r="HY648" s="910"/>
      <c r="HZ648" s="910"/>
      <c r="IA648" s="910"/>
      <c r="IB648" s="910"/>
      <c r="IC648" s="910"/>
      <c r="ID648" s="910"/>
      <c r="IE648" s="910"/>
      <c r="IF648" s="910"/>
      <c r="IG648" s="910"/>
      <c r="IH648" s="910"/>
      <c r="II648" s="910"/>
      <c r="IJ648" s="910"/>
      <c r="IK648" s="910"/>
      <c r="IL648" s="910"/>
      <c r="IM648" s="910"/>
      <c r="IN648" s="910"/>
      <c r="IO648" s="910"/>
      <c r="IP648" s="910"/>
      <c r="IQ648" s="910"/>
      <c r="IR648" s="910"/>
      <c r="IS648" s="910"/>
      <c r="IT648" s="910"/>
      <c r="IU648" s="910"/>
      <c r="IV648" s="910"/>
    </row>
    <row r="649" spans="1:256">
      <c r="A649" s="1048"/>
      <c r="B649" s="938" t="s">
        <v>562</v>
      </c>
      <c r="C649" s="909" t="s">
        <v>563</v>
      </c>
      <c r="D649" s="938" t="s">
        <v>564</v>
      </c>
      <c r="E649" s="909" t="s">
        <v>563</v>
      </c>
      <c r="F649" s="932"/>
      <c r="G649" s="933"/>
      <c r="H649" s="934"/>
      <c r="I649" s="932"/>
      <c r="J649" s="933"/>
      <c r="K649" s="935"/>
      <c r="L649" s="944"/>
      <c r="M649" s="910"/>
      <c r="N649" s="910"/>
      <c r="O649" s="910"/>
      <c r="P649" s="910"/>
      <c r="Q649" s="910"/>
      <c r="R649" s="910"/>
      <c r="S649" s="910"/>
      <c r="T649" s="910"/>
      <c r="U649" s="910"/>
      <c r="V649" s="910"/>
      <c r="W649" s="910"/>
      <c r="X649" s="910"/>
      <c r="Y649" s="910"/>
      <c r="Z649" s="910"/>
      <c r="AA649" s="910"/>
      <c r="AB649" s="910"/>
      <c r="AC649" s="910"/>
      <c r="AD649" s="910"/>
      <c r="AE649" s="910"/>
      <c r="AF649" s="910"/>
      <c r="AG649" s="910"/>
      <c r="AH649" s="910"/>
      <c r="AI649" s="910"/>
      <c r="AJ649" s="910"/>
      <c r="AK649" s="910"/>
      <c r="AL649" s="910"/>
      <c r="AM649" s="910"/>
      <c r="AN649" s="910"/>
      <c r="AO649" s="910"/>
      <c r="AP649" s="910"/>
      <c r="AQ649" s="910"/>
      <c r="AR649" s="910"/>
      <c r="AS649" s="910"/>
      <c r="AT649" s="910"/>
      <c r="AU649" s="910"/>
      <c r="AV649" s="910"/>
      <c r="AW649" s="910"/>
      <c r="AX649" s="910"/>
      <c r="AY649" s="910"/>
      <c r="AZ649" s="910"/>
      <c r="BA649" s="910"/>
      <c r="BB649" s="910"/>
      <c r="BC649" s="910"/>
      <c r="BD649" s="910"/>
      <c r="BE649" s="910"/>
      <c r="BF649" s="910"/>
      <c r="BG649" s="910"/>
      <c r="BH649" s="910"/>
      <c r="BI649" s="910"/>
      <c r="BJ649" s="910"/>
      <c r="BK649" s="910"/>
      <c r="BL649" s="910"/>
      <c r="BM649" s="910"/>
      <c r="BN649" s="910"/>
      <c r="BO649" s="910"/>
      <c r="BP649" s="910"/>
      <c r="BQ649" s="910"/>
      <c r="BR649" s="910"/>
      <c r="BS649" s="910"/>
      <c r="BT649" s="910"/>
      <c r="BU649" s="910"/>
      <c r="BV649" s="910"/>
      <c r="BW649" s="910"/>
      <c r="BX649" s="910"/>
      <c r="BY649" s="910"/>
      <c r="BZ649" s="910"/>
      <c r="CA649" s="910"/>
      <c r="CB649" s="910"/>
      <c r="CC649" s="910"/>
      <c r="CD649" s="910"/>
      <c r="CE649" s="910"/>
      <c r="CF649" s="910"/>
      <c r="CG649" s="910"/>
      <c r="CH649" s="910"/>
      <c r="CI649" s="910"/>
      <c r="CJ649" s="910"/>
      <c r="CK649" s="910"/>
      <c r="CL649" s="910"/>
      <c r="CM649" s="910"/>
      <c r="CN649" s="910"/>
      <c r="CO649" s="910"/>
      <c r="CP649" s="910"/>
      <c r="CQ649" s="910"/>
      <c r="CR649" s="910"/>
      <c r="CS649" s="910"/>
      <c r="CT649" s="910"/>
      <c r="CU649" s="910"/>
      <c r="CV649" s="910"/>
      <c r="CW649" s="910"/>
      <c r="CX649" s="910"/>
      <c r="CY649" s="910"/>
      <c r="CZ649" s="910"/>
      <c r="DA649" s="910"/>
      <c r="DB649" s="910"/>
      <c r="DC649" s="910"/>
      <c r="DD649" s="910"/>
      <c r="DE649" s="910"/>
      <c r="DF649" s="910"/>
      <c r="DG649" s="910"/>
      <c r="DH649" s="910"/>
      <c r="DI649" s="910"/>
      <c r="DJ649" s="910"/>
      <c r="DK649" s="910"/>
      <c r="DL649" s="910"/>
      <c r="DM649" s="910"/>
      <c r="DN649" s="910"/>
      <c r="DO649" s="910"/>
      <c r="DP649" s="910"/>
      <c r="DQ649" s="910"/>
      <c r="DR649" s="910"/>
      <c r="DS649" s="910"/>
      <c r="DT649" s="910"/>
      <c r="DU649" s="910"/>
      <c r="DV649" s="910"/>
      <c r="DW649" s="910"/>
      <c r="DX649" s="910"/>
      <c r="DY649" s="910"/>
      <c r="DZ649" s="910"/>
      <c r="EA649" s="910"/>
      <c r="EB649" s="910"/>
      <c r="EC649" s="910"/>
      <c r="ED649" s="910"/>
      <c r="EE649" s="910"/>
      <c r="EF649" s="910"/>
      <c r="EG649" s="910"/>
      <c r="EH649" s="910"/>
      <c r="EI649" s="910"/>
      <c r="EJ649" s="910"/>
      <c r="EK649" s="910"/>
      <c r="EL649" s="910"/>
      <c r="EM649" s="910"/>
      <c r="EN649" s="910"/>
      <c r="EO649" s="910"/>
      <c r="EP649" s="910"/>
      <c r="EQ649" s="910"/>
      <c r="ER649" s="910"/>
      <c r="ES649" s="910"/>
      <c r="ET649" s="910"/>
      <c r="EU649" s="910"/>
      <c r="EV649" s="910"/>
      <c r="EW649" s="910"/>
      <c r="EX649" s="910"/>
      <c r="EY649" s="910"/>
      <c r="EZ649" s="910"/>
      <c r="FA649" s="910"/>
      <c r="FB649" s="910"/>
      <c r="FC649" s="910"/>
      <c r="FD649" s="910"/>
      <c r="FE649" s="910"/>
      <c r="FF649" s="910"/>
      <c r="FG649" s="910"/>
      <c r="FH649" s="910"/>
      <c r="FI649" s="910"/>
      <c r="FJ649" s="910"/>
      <c r="FK649" s="910"/>
      <c r="FL649" s="910"/>
      <c r="FM649" s="910"/>
      <c r="FN649" s="910"/>
      <c r="FO649" s="910"/>
      <c r="FP649" s="910"/>
      <c r="FQ649" s="910"/>
      <c r="FR649" s="910"/>
      <c r="FS649" s="910"/>
      <c r="FT649" s="910"/>
      <c r="FU649" s="910"/>
      <c r="FV649" s="910"/>
      <c r="FW649" s="910"/>
      <c r="FX649" s="910"/>
      <c r="FY649" s="910"/>
      <c r="FZ649" s="910"/>
      <c r="GA649" s="910"/>
      <c r="GB649" s="910"/>
      <c r="GC649" s="910"/>
      <c r="GD649" s="910"/>
      <c r="GE649" s="910"/>
      <c r="GF649" s="910"/>
      <c r="GG649" s="910"/>
      <c r="GH649" s="910"/>
      <c r="GI649" s="910"/>
      <c r="GJ649" s="910"/>
      <c r="GK649" s="910"/>
      <c r="GL649" s="910"/>
      <c r="GM649" s="910"/>
      <c r="GN649" s="910"/>
      <c r="GO649" s="910"/>
      <c r="GP649" s="910"/>
      <c r="GQ649" s="910"/>
      <c r="GR649" s="910"/>
      <c r="GS649" s="910"/>
      <c r="GT649" s="910"/>
      <c r="GU649" s="910"/>
      <c r="GV649" s="910"/>
      <c r="GW649" s="910"/>
      <c r="GX649" s="910"/>
      <c r="GY649" s="910"/>
      <c r="GZ649" s="910"/>
      <c r="HA649" s="910"/>
      <c r="HB649" s="910"/>
      <c r="HC649" s="910"/>
      <c r="HD649" s="910"/>
      <c r="HE649" s="910"/>
      <c r="HF649" s="910"/>
      <c r="HG649" s="910"/>
      <c r="HH649" s="910"/>
      <c r="HI649" s="910"/>
      <c r="HJ649" s="910"/>
      <c r="HK649" s="910"/>
      <c r="HL649" s="910"/>
      <c r="HM649" s="910"/>
      <c r="HN649" s="910"/>
      <c r="HO649" s="910"/>
      <c r="HP649" s="910"/>
      <c r="HQ649" s="910"/>
      <c r="HR649" s="910"/>
      <c r="HS649" s="910"/>
      <c r="HT649" s="910"/>
      <c r="HU649" s="910"/>
      <c r="HV649" s="910"/>
      <c r="HW649" s="910"/>
      <c r="HX649" s="910"/>
      <c r="HY649" s="910"/>
      <c r="HZ649" s="910"/>
      <c r="IA649" s="910"/>
      <c r="IB649" s="910"/>
      <c r="IC649" s="910"/>
      <c r="ID649" s="910"/>
      <c r="IE649" s="910"/>
      <c r="IF649" s="910"/>
      <c r="IG649" s="910"/>
      <c r="IH649" s="910"/>
      <c r="II649" s="910"/>
      <c r="IJ649" s="910"/>
      <c r="IK649" s="910"/>
      <c r="IL649" s="910"/>
      <c r="IM649" s="910"/>
      <c r="IN649" s="910"/>
      <c r="IO649" s="910"/>
      <c r="IP649" s="910"/>
      <c r="IQ649" s="910"/>
      <c r="IR649" s="910"/>
      <c r="IS649" s="910"/>
      <c r="IT649" s="910"/>
      <c r="IU649" s="910"/>
      <c r="IV649" s="910"/>
    </row>
    <row r="650" spans="1:256">
      <c r="A650" s="1048"/>
      <c r="B650" s="938" t="s">
        <v>565</v>
      </c>
      <c r="C650" s="909" t="s">
        <v>566</v>
      </c>
      <c r="D650" s="938" t="s">
        <v>567</v>
      </c>
      <c r="E650" s="909" t="s">
        <v>566</v>
      </c>
      <c r="F650" s="932"/>
      <c r="G650" s="933"/>
      <c r="H650" s="934"/>
      <c r="I650" s="932"/>
      <c r="J650" s="933"/>
      <c r="K650" s="935"/>
      <c r="L650" s="944"/>
      <c r="M650" s="910"/>
      <c r="N650" s="910"/>
      <c r="O650" s="910"/>
      <c r="P650" s="910"/>
      <c r="Q650" s="910"/>
      <c r="R650" s="910"/>
      <c r="S650" s="910"/>
      <c r="T650" s="910"/>
      <c r="U650" s="910"/>
      <c r="V650" s="910"/>
      <c r="W650" s="910"/>
      <c r="X650" s="910"/>
      <c r="Y650" s="910"/>
      <c r="Z650" s="910"/>
      <c r="AA650" s="910"/>
      <c r="AB650" s="910"/>
      <c r="AC650" s="910"/>
      <c r="AD650" s="910"/>
      <c r="AE650" s="910"/>
      <c r="AF650" s="910"/>
      <c r="AG650" s="910"/>
      <c r="AH650" s="910"/>
      <c r="AI650" s="910"/>
      <c r="AJ650" s="910"/>
      <c r="AK650" s="910"/>
      <c r="AL650" s="910"/>
      <c r="AM650" s="910"/>
      <c r="AN650" s="910"/>
      <c r="AO650" s="910"/>
      <c r="AP650" s="910"/>
      <c r="AQ650" s="910"/>
      <c r="AR650" s="910"/>
      <c r="AS650" s="910"/>
      <c r="AT650" s="910"/>
      <c r="AU650" s="910"/>
      <c r="AV650" s="910"/>
      <c r="AW650" s="910"/>
      <c r="AX650" s="910"/>
      <c r="AY650" s="910"/>
      <c r="AZ650" s="910"/>
      <c r="BA650" s="910"/>
      <c r="BB650" s="910"/>
      <c r="BC650" s="910"/>
      <c r="BD650" s="910"/>
      <c r="BE650" s="910"/>
      <c r="BF650" s="910"/>
      <c r="BG650" s="910"/>
      <c r="BH650" s="910"/>
      <c r="BI650" s="910"/>
      <c r="BJ650" s="910"/>
      <c r="BK650" s="910"/>
      <c r="BL650" s="910"/>
      <c r="BM650" s="910"/>
      <c r="BN650" s="910"/>
      <c r="BO650" s="910"/>
      <c r="BP650" s="910"/>
      <c r="BQ650" s="910"/>
      <c r="BR650" s="910"/>
      <c r="BS650" s="910"/>
      <c r="BT650" s="910"/>
      <c r="BU650" s="910"/>
      <c r="BV650" s="910"/>
      <c r="BW650" s="910"/>
      <c r="BX650" s="910"/>
      <c r="BY650" s="910"/>
      <c r="BZ650" s="910"/>
      <c r="CA650" s="910"/>
      <c r="CB650" s="910"/>
      <c r="CC650" s="910"/>
      <c r="CD650" s="910"/>
      <c r="CE650" s="910"/>
      <c r="CF650" s="910"/>
      <c r="CG650" s="910"/>
      <c r="CH650" s="910"/>
      <c r="CI650" s="910"/>
      <c r="CJ650" s="910"/>
      <c r="CK650" s="910"/>
      <c r="CL650" s="910"/>
      <c r="CM650" s="910"/>
      <c r="CN650" s="910"/>
      <c r="CO650" s="910"/>
      <c r="CP650" s="910"/>
      <c r="CQ650" s="910"/>
      <c r="CR650" s="910"/>
      <c r="CS650" s="910"/>
      <c r="CT650" s="910"/>
      <c r="CU650" s="910"/>
      <c r="CV650" s="910"/>
      <c r="CW650" s="910"/>
      <c r="CX650" s="910"/>
      <c r="CY650" s="910"/>
      <c r="CZ650" s="910"/>
      <c r="DA650" s="910"/>
      <c r="DB650" s="910"/>
      <c r="DC650" s="910"/>
      <c r="DD650" s="910"/>
      <c r="DE650" s="910"/>
      <c r="DF650" s="910"/>
      <c r="DG650" s="910"/>
      <c r="DH650" s="910"/>
      <c r="DI650" s="910"/>
      <c r="DJ650" s="910"/>
      <c r="DK650" s="910"/>
      <c r="DL650" s="910"/>
      <c r="DM650" s="910"/>
      <c r="DN650" s="910"/>
      <c r="DO650" s="910"/>
      <c r="DP650" s="910"/>
      <c r="DQ650" s="910"/>
      <c r="DR650" s="910"/>
      <c r="DS650" s="910"/>
      <c r="DT650" s="910"/>
      <c r="DU650" s="910"/>
      <c r="DV650" s="910"/>
      <c r="DW650" s="910"/>
      <c r="DX650" s="910"/>
      <c r="DY650" s="910"/>
      <c r="DZ650" s="910"/>
      <c r="EA650" s="910"/>
      <c r="EB650" s="910"/>
      <c r="EC650" s="910"/>
      <c r="ED650" s="910"/>
      <c r="EE650" s="910"/>
      <c r="EF650" s="910"/>
      <c r="EG650" s="910"/>
      <c r="EH650" s="910"/>
      <c r="EI650" s="910"/>
      <c r="EJ650" s="910"/>
      <c r="EK650" s="910"/>
      <c r="EL650" s="910"/>
      <c r="EM650" s="910"/>
      <c r="EN650" s="910"/>
      <c r="EO650" s="910"/>
      <c r="EP650" s="910"/>
      <c r="EQ650" s="910"/>
      <c r="ER650" s="910"/>
      <c r="ES650" s="910"/>
      <c r="ET650" s="910"/>
      <c r="EU650" s="910"/>
      <c r="EV650" s="910"/>
      <c r="EW650" s="910"/>
      <c r="EX650" s="910"/>
      <c r="EY650" s="910"/>
      <c r="EZ650" s="910"/>
      <c r="FA650" s="910"/>
      <c r="FB650" s="910"/>
      <c r="FC650" s="910"/>
      <c r="FD650" s="910"/>
      <c r="FE650" s="910"/>
      <c r="FF650" s="910"/>
      <c r="FG650" s="910"/>
      <c r="FH650" s="910"/>
      <c r="FI650" s="910"/>
      <c r="FJ650" s="910"/>
      <c r="FK650" s="910"/>
      <c r="FL650" s="910"/>
      <c r="FM650" s="910"/>
      <c r="FN650" s="910"/>
      <c r="FO650" s="910"/>
      <c r="FP650" s="910"/>
      <c r="FQ650" s="910"/>
      <c r="FR650" s="910"/>
      <c r="FS650" s="910"/>
      <c r="FT650" s="910"/>
      <c r="FU650" s="910"/>
      <c r="FV650" s="910"/>
      <c r="FW650" s="910"/>
      <c r="FX650" s="910"/>
      <c r="FY650" s="910"/>
      <c r="FZ650" s="910"/>
      <c r="GA650" s="910"/>
      <c r="GB650" s="910"/>
      <c r="GC650" s="910"/>
      <c r="GD650" s="910"/>
      <c r="GE650" s="910"/>
      <c r="GF650" s="910"/>
      <c r="GG650" s="910"/>
      <c r="GH650" s="910"/>
      <c r="GI650" s="910"/>
      <c r="GJ650" s="910"/>
      <c r="GK650" s="910"/>
      <c r="GL650" s="910"/>
      <c r="GM650" s="910"/>
      <c r="GN650" s="910"/>
      <c r="GO650" s="910"/>
      <c r="GP650" s="910"/>
      <c r="GQ650" s="910"/>
      <c r="GR650" s="910"/>
      <c r="GS650" s="910"/>
      <c r="GT650" s="910"/>
      <c r="GU650" s="910"/>
      <c r="GV650" s="910"/>
      <c r="GW650" s="910"/>
      <c r="GX650" s="910"/>
      <c r="GY650" s="910"/>
      <c r="GZ650" s="910"/>
      <c r="HA650" s="910"/>
      <c r="HB650" s="910"/>
      <c r="HC650" s="910"/>
      <c r="HD650" s="910"/>
      <c r="HE650" s="910"/>
      <c r="HF650" s="910"/>
      <c r="HG650" s="910"/>
      <c r="HH650" s="910"/>
      <c r="HI650" s="910"/>
      <c r="HJ650" s="910"/>
      <c r="HK650" s="910"/>
      <c r="HL650" s="910"/>
      <c r="HM650" s="910"/>
      <c r="HN650" s="910"/>
      <c r="HO650" s="910"/>
      <c r="HP650" s="910"/>
      <c r="HQ650" s="910"/>
      <c r="HR650" s="910"/>
      <c r="HS650" s="910"/>
      <c r="HT650" s="910"/>
      <c r="HU650" s="910"/>
      <c r="HV650" s="910"/>
      <c r="HW650" s="910"/>
      <c r="HX650" s="910"/>
      <c r="HY650" s="910"/>
      <c r="HZ650" s="910"/>
      <c r="IA650" s="910"/>
      <c r="IB650" s="910"/>
      <c r="IC650" s="910"/>
      <c r="ID650" s="910"/>
      <c r="IE650" s="910"/>
      <c r="IF650" s="910"/>
      <c r="IG650" s="910"/>
      <c r="IH650" s="910"/>
      <c r="II650" s="910"/>
      <c r="IJ650" s="910"/>
      <c r="IK650" s="910"/>
      <c r="IL650" s="910"/>
      <c r="IM650" s="910"/>
      <c r="IN650" s="910"/>
      <c r="IO650" s="910"/>
      <c r="IP650" s="910"/>
      <c r="IQ650" s="910"/>
      <c r="IR650" s="910"/>
      <c r="IS650" s="910"/>
      <c r="IT650" s="910"/>
      <c r="IU650" s="910"/>
      <c r="IV650" s="910"/>
    </row>
    <row r="651" spans="1:256">
      <c r="A651" s="1048"/>
      <c r="B651" s="938" t="s">
        <v>5092</v>
      </c>
      <c r="C651" s="909" t="s">
        <v>569</v>
      </c>
      <c r="D651" s="938" t="s">
        <v>4744</v>
      </c>
      <c r="E651" s="909" t="s">
        <v>569</v>
      </c>
      <c r="F651" s="938">
        <v>118</v>
      </c>
      <c r="G651" s="909" t="s">
        <v>569</v>
      </c>
      <c r="H651" s="950">
        <v>3041521</v>
      </c>
      <c r="I651" s="938">
        <v>54</v>
      </c>
      <c r="J651" s="909" t="s">
        <v>569</v>
      </c>
      <c r="K651" s="951">
        <f>H651</f>
        <v>3041521</v>
      </c>
      <c r="L651" s="944"/>
      <c r="M651" s="910"/>
      <c r="N651" s="910"/>
      <c r="O651" s="910"/>
      <c r="P651" s="910"/>
      <c r="Q651" s="910"/>
      <c r="R651" s="910"/>
      <c r="S651" s="910"/>
      <c r="T651" s="910"/>
      <c r="U651" s="910"/>
      <c r="V651" s="910"/>
      <c r="W651" s="910"/>
      <c r="X651" s="910"/>
      <c r="Y651" s="910"/>
      <c r="Z651" s="910"/>
      <c r="AA651" s="910"/>
      <c r="AB651" s="910"/>
      <c r="AC651" s="910"/>
      <c r="AD651" s="910"/>
      <c r="AE651" s="910"/>
      <c r="AF651" s="910"/>
      <c r="AG651" s="910"/>
      <c r="AH651" s="910"/>
      <c r="AI651" s="910"/>
      <c r="AJ651" s="910"/>
      <c r="AK651" s="910"/>
      <c r="AL651" s="910"/>
      <c r="AM651" s="910"/>
      <c r="AN651" s="910"/>
      <c r="AO651" s="910"/>
      <c r="AP651" s="910"/>
      <c r="AQ651" s="910"/>
      <c r="AR651" s="910"/>
      <c r="AS651" s="910"/>
      <c r="AT651" s="910"/>
      <c r="AU651" s="910"/>
      <c r="AV651" s="910"/>
      <c r="AW651" s="910"/>
      <c r="AX651" s="910"/>
      <c r="AY651" s="910"/>
      <c r="AZ651" s="910"/>
      <c r="BA651" s="910"/>
      <c r="BB651" s="910"/>
      <c r="BC651" s="910"/>
      <c r="BD651" s="910"/>
      <c r="BE651" s="910"/>
      <c r="BF651" s="910"/>
      <c r="BG651" s="910"/>
      <c r="BH651" s="910"/>
      <c r="BI651" s="910"/>
      <c r="BJ651" s="910"/>
      <c r="BK651" s="910"/>
      <c r="BL651" s="910"/>
      <c r="BM651" s="910"/>
      <c r="BN651" s="910"/>
      <c r="BO651" s="910"/>
      <c r="BP651" s="910"/>
      <c r="BQ651" s="910"/>
      <c r="BR651" s="910"/>
      <c r="BS651" s="910"/>
      <c r="BT651" s="910"/>
      <c r="BU651" s="910"/>
      <c r="BV651" s="910"/>
      <c r="BW651" s="910"/>
      <c r="BX651" s="910"/>
      <c r="BY651" s="910"/>
      <c r="BZ651" s="910"/>
      <c r="CA651" s="910"/>
      <c r="CB651" s="910"/>
      <c r="CC651" s="910"/>
      <c r="CD651" s="910"/>
      <c r="CE651" s="910"/>
      <c r="CF651" s="910"/>
      <c r="CG651" s="910"/>
      <c r="CH651" s="910"/>
      <c r="CI651" s="910"/>
      <c r="CJ651" s="910"/>
      <c r="CK651" s="910"/>
      <c r="CL651" s="910"/>
      <c r="CM651" s="910"/>
      <c r="CN651" s="910"/>
      <c r="CO651" s="910"/>
      <c r="CP651" s="910"/>
      <c r="CQ651" s="910"/>
      <c r="CR651" s="910"/>
      <c r="CS651" s="910"/>
      <c r="CT651" s="910"/>
      <c r="CU651" s="910"/>
      <c r="CV651" s="910"/>
      <c r="CW651" s="910"/>
      <c r="CX651" s="910"/>
      <c r="CY651" s="910"/>
      <c r="CZ651" s="910"/>
      <c r="DA651" s="910"/>
      <c r="DB651" s="910"/>
      <c r="DC651" s="910"/>
      <c r="DD651" s="910"/>
      <c r="DE651" s="910"/>
      <c r="DF651" s="910"/>
      <c r="DG651" s="910"/>
      <c r="DH651" s="910"/>
      <c r="DI651" s="910"/>
      <c r="DJ651" s="910"/>
      <c r="DK651" s="910"/>
      <c r="DL651" s="910"/>
      <c r="DM651" s="910"/>
      <c r="DN651" s="910"/>
      <c r="DO651" s="910"/>
      <c r="DP651" s="910"/>
      <c r="DQ651" s="910"/>
      <c r="DR651" s="910"/>
      <c r="DS651" s="910"/>
      <c r="DT651" s="910"/>
      <c r="DU651" s="910"/>
      <c r="DV651" s="910"/>
      <c r="DW651" s="910"/>
      <c r="DX651" s="910"/>
      <c r="DY651" s="910"/>
      <c r="DZ651" s="910"/>
      <c r="EA651" s="910"/>
      <c r="EB651" s="910"/>
      <c r="EC651" s="910"/>
      <c r="ED651" s="910"/>
      <c r="EE651" s="910"/>
      <c r="EF651" s="910"/>
      <c r="EG651" s="910"/>
      <c r="EH651" s="910"/>
      <c r="EI651" s="910"/>
      <c r="EJ651" s="910"/>
      <c r="EK651" s="910"/>
      <c r="EL651" s="910"/>
      <c r="EM651" s="910"/>
      <c r="EN651" s="910"/>
      <c r="EO651" s="910"/>
      <c r="EP651" s="910"/>
      <c r="EQ651" s="910"/>
      <c r="ER651" s="910"/>
      <c r="ES651" s="910"/>
      <c r="ET651" s="910"/>
      <c r="EU651" s="910"/>
      <c r="EV651" s="910"/>
      <c r="EW651" s="910"/>
      <c r="EX651" s="910"/>
      <c r="EY651" s="910"/>
      <c r="EZ651" s="910"/>
      <c r="FA651" s="910"/>
      <c r="FB651" s="910"/>
      <c r="FC651" s="910"/>
      <c r="FD651" s="910"/>
      <c r="FE651" s="910"/>
      <c r="FF651" s="910"/>
      <c r="FG651" s="910"/>
      <c r="FH651" s="910"/>
      <c r="FI651" s="910"/>
      <c r="FJ651" s="910"/>
      <c r="FK651" s="910"/>
      <c r="FL651" s="910"/>
      <c r="FM651" s="910"/>
      <c r="FN651" s="910"/>
      <c r="FO651" s="910"/>
      <c r="FP651" s="910"/>
      <c r="FQ651" s="910"/>
      <c r="FR651" s="910"/>
      <c r="FS651" s="910"/>
      <c r="FT651" s="910"/>
      <c r="FU651" s="910"/>
      <c r="FV651" s="910"/>
      <c r="FW651" s="910"/>
      <c r="FX651" s="910"/>
      <c r="FY651" s="910"/>
      <c r="FZ651" s="910"/>
      <c r="GA651" s="910"/>
      <c r="GB651" s="910"/>
      <c r="GC651" s="910"/>
      <c r="GD651" s="910"/>
      <c r="GE651" s="910"/>
      <c r="GF651" s="910"/>
      <c r="GG651" s="910"/>
      <c r="GH651" s="910"/>
      <c r="GI651" s="910"/>
      <c r="GJ651" s="910"/>
      <c r="GK651" s="910"/>
      <c r="GL651" s="910"/>
      <c r="GM651" s="910"/>
      <c r="GN651" s="910"/>
      <c r="GO651" s="910"/>
      <c r="GP651" s="910"/>
      <c r="GQ651" s="910"/>
      <c r="GR651" s="910"/>
      <c r="GS651" s="910"/>
      <c r="GT651" s="910"/>
      <c r="GU651" s="910"/>
      <c r="GV651" s="910"/>
      <c r="GW651" s="910"/>
      <c r="GX651" s="910"/>
      <c r="GY651" s="910"/>
      <c r="GZ651" s="910"/>
      <c r="HA651" s="910"/>
      <c r="HB651" s="910"/>
      <c r="HC651" s="910"/>
      <c r="HD651" s="910"/>
      <c r="HE651" s="910"/>
      <c r="HF651" s="910"/>
      <c r="HG651" s="910"/>
      <c r="HH651" s="910"/>
      <c r="HI651" s="910"/>
      <c r="HJ651" s="910"/>
      <c r="HK651" s="910"/>
      <c r="HL651" s="910"/>
      <c r="HM651" s="910"/>
      <c r="HN651" s="910"/>
      <c r="HO651" s="910"/>
      <c r="HP651" s="910"/>
      <c r="HQ651" s="910"/>
      <c r="HR651" s="910"/>
      <c r="HS651" s="910"/>
      <c r="HT651" s="910"/>
      <c r="HU651" s="910"/>
      <c r="HV651" s="910"/>
      <c r="HW651" s="910"/>
      <c r="HX651" s="910"/>
      <c r="HY651" s="910"/>
      <c r="HZ651" s="910"/>
      <c r="IA651" s="910"/>
      <c r="IB651" s="910"/>
      <c r="IC651" s="910"/>
      <c r="ID651" s="910"/>
      <c r="IE651" s="910"/>
      <c r="IF651" s="910"/>
      <c r="IG651" s="910"/>
      <c r="IH651" s="910"/>
      <c r="II651" s="910"/>
      <c r="IJ651" s="910"/>
      <c r="IK651" s="910"/>
      <c r="IL651" s="910"/>
      <c r="IM651" s="910"/>
      <c r="IN651" s="910"/>
      <c r="IO651" s="910"/>
      <c r="IP651" s="910"/>
      <c r="IQ651" s="910"/>
      <c r="IR651" s="910"/>
      <c r="IS651" s="910"/>
      <c r="IT651" s="910"/>
      <c r="IU651" s="910"/>
      <c r="IV651" s="910"/>
    </row>
    <row r="652" spans="1:256">
      <c r="A652" s="1048"/>
      <c r="B652" s="938" t="s">
        <v>5093</v>
      </c>
      <c r="C652" s="909" t="s">
        <v>571</v>
      </c>
      <c r="D652" s="938" t="s">
        <v>4754</v>
      </c>
      <c r="E652" s="909" t="s">
        <v>571</v>
      </c>
      <c r="F652" s="938">
        <v>119</v>
      </c>
      <c r="G652" s="909" t="s">
        <v>571</v>
      </c>
      <c r="H652" s="950">
        <v>3482869</v>
      </c>
      <c r="I652" s="938">
        <v>55</v>
      </c>
      <c r="J652" s="909" t="s">
        <v>571</v>
      </c>
      <c r="K652" s="951">
        <f>H652</f>
        <v>3482869</v>
      </c>
      <c r="L652" s="944"/>
      <c r="M652" s="910"/>
      <c r="N652" s="910"/>
      <c r="O652" s="910"/>
      <c r="P652" s="910"/>
      <c r="Q652" s="910"/>
      <c r="R652" s="910"/>
      <c r="S652" s="910"/>
      <c r="T652" s="910"/>
      <c r="U652" s="910"/>
      <c r="V652" s="910"/>
      <c r="W652" s="910"/>
      <c r="X652" s="910"/>
      <c r="Y652" s="910"/>
      <c r="Z652" s="910"/>
      <c r="AA652" s="910"/>
      <c r="AB652" s="910"/>
      <c r="AC652" s="910"/>
      <c r="AD652" s="910"/>
      <c r="AE652" s="910"/>
      <c r="AF652" s="910"/>
      <c r="AG652" s="910"/>
      <c r="AH652" s="910"/>
      <c r="AI652" s="910"/>
      <c r="AJ652" s="910"/>
      <c r="AK652" s="910"/>
      <c r="AL652" s="910"/>
      <c r="AM652" s="910"/>
      <c r="AN652" s="910"/>
      <c r="AO652" s="910"/>
      <c r="AP652" s="910"/>
      <c r="AQ652" s="910"/>
      <c r="AR652" s="910"/>
      <c r="AS652" s="910"/>
      <c r="AT652" s="910"/>
      <c r="AU652" s="910"/>
      <c r="AV652" s="910"/>
      <c r="AW652" s="910"/>
      <c r="AX652" s="910"/>
      <c r="AY652" s="910"/>
      <c r="AZ652" s="910"/>
      <c r="BA652" s="910"/>
      <c r="BB652" s="910"/>
      <c r="BC652" s="910"/>
      <c r="BD652" s="910"/>
      <c r="BE652" s="910"/>
      <c r="BF652" s="910"/>
      <c r="BG652" s="910"/>
      <c r="BH652" s="910"/>
      <c r="BI652" s="910"/>
      <c r="BJ652" s="910"/>
      <c r="BK652" s="910"/>
      <c r="BL652" s="910"/>
      <c r="BM652" s="910"/>
      <c r="BN652" s="910"/>
      <c r="BO652" s="910"/>
      <c r="BP652" s="910"/>
      <c r="BQ652" s="910"/>
      <c r="BR652" s="910"/>
      <c r="BS652" s="910"/>
      <c r="BT652" s="910"/>
      <c r="BU652" s="910"/>
      <c r="BV652" s="910"/>
      <c r="BW652" s="910"/>
      <c r="BX652" s="910"/>
      <c r="BY652" s="910"/>
      <c r="BZ652" s="910"/>
      <c r="CA652" s="910"/>
      <c r="CB652" s="910"/>
      <c r="CC652" s="910"/>
      <c r="CD652" s="910"/>
      <c r="CE652" s="910"/>
      <c r="CF652" s="910"/>
      <c r="CG652" s="910"/>
      <c r="CH652" s="910"/>
      <c r="CI652" s="910"/>
      <c r="CJ652" s="910"/>
      <c r="CK652" s="910"/>
      <c r="CL652" s="910"/>
      <c r="CM652" s="910"/>
      <c r="CN652" s="910"/>
      <c r="CO652" s="910"/>
      <c r="CP652" s="910"/>
      <c r="CQ652" s="910"/>
      <c r="CR652" s="910"/>
      <c r="CS652" s="910"/>
      <c r="CT652" s="910"/>
      <c r="CU652" s="910"/>
      <c r="CV652" s="910"/>
      <c r="CW652" s="910"/>
      <c r="CX652" s="910"/>
      <c r="CY652" s="910"/>
      <c r="CZ652" s="910"/>
      <c r="DA652" s="910"/>
      <c r="DB652" s="910"/>
      <c r="DC652" s="910"/>
      <c r="DD652" s="910"/>
      <c r="DE652" s="910"/>
      <c r="DF652" s="910"/>
      <c r="DG652" s="910"/>
      <c r="DH652" s="910"/>
      <c r="DI652" s="910"/>
      <c r="DJ652" s="910"/>
      <c r="DK652" s="910"/>
      <c r="DL652" s="910"/>
      <c r="DM652" s="910"/>
      <c r="DN652" s="910"/>
      <c r="DO652" s="910"/>
      <c r="DP652" s="910"/>
      <c r="DQ652" s="910"/>
      <c r="DR652" s="910"/>
      <c r="DS652" s="910"/>
      <c r="DT652" s="910"/>
      <c r="DU652" s="910"/>
      <c r="DV652" s="910"/>
      <c r="DW652" s="910"/>
      <c r="DX652" s="910"/>
      <c r="DY652" s="910"/>
      <c r="DZ652" s="910"/>
      <c r="EA652" s="910"/>
      <c r="EB652" s="910"/>
      <c r="EC652" s="910"/>
      <c r="ED652" s="910"/>
      <c r="EE652" s="910"/>
      <c r="EF652" s="910"/>
      <c r="EG652" s="910"/>
      <c r="EH652" s="910"/>
      <c r="EI652" s="910"/>
      <c r="EJ652" s="910"/>
      <c r="EK652" s="910"/>
      <c r="EL652" s="910"/>
      <c r="EM652" s="910"/>
      <c r="EN652" s="910"/>
      <c r="EO652" s="910"/>
      <c r="EP652" s="910"/>
      <c r="EQ652" s="910"/>
      <c r="ER652" s="910"/>
      <c r="ES652" s="910"/>
      <c r="ET652" s="910"/>
      <c r="EU652" s="910"/>
      <c r="EV652" s="910"/>
      <c r="EW652" s="910"/>
      <c r="EX652" s="910"/>
      <c r="EY652" s="910"/>
      <c r="EZ652" s="910"/>
      <c r="FA652" s="910"/>
      <c r="FB652" s="910"/>
      <c r="FC652" s="910"/>
      <c r="FD652" s="910"/>
      <c r="FE652" s="910"/>
      <c r="FF652" s="910"/>
      <c r="FG652" s="910"/>
      <c r="FH652" s="910"/>
      <c r="FI652" s="910"/>
      <c r="FJ652" s="910"/>
      <c r="FK652" s="910"/>
      <c r="FL652" s="910"/>
      <c r="FM652" s="910"/>
      <c r="FN652" s="910"/>
      <c r="FO652" s="910"/>
      <c r="FP652" s="910"/>
      <c r="FQ652" s="910"/>
      <c r="FR652" s="910"/>
      <c r="FS652" s="910"/>
      <c r="FT652" s="910"/>
      <c r="FU652" s="910"/>
      <c r="FV652" s="910"/>
      <c r="FW652" s="910"/>
      <c r="FX652" s="910"/>
      <c r="FY652" s="910"/>
      <c r="FZ652" s="910"/>
      <c r="GA652" s="910"/>
      <c r="GB652" s="910"/>
      <c r="GC652" s="910"/>
      <c r="GD652" s="910"/>
      <c r="GE652" s="910"/>
      <c r="GF652" s="910"/>
      <c r="GG652" s="910"/>
      <c r="GH652" s="910"/>
      <c r="GI652" s="910"/>
      <c r="GJ652" s="910"/>
      <c r="GK652" s="910"/>
      <c r="GL652" s="910"/>
      <c r="GM652" s="910"/>
      <c r="GN652" s="910"/>
      <c r="GO652" s="910"/>
      <c r="GP652" s="910"/>
      <c r="GQ652" s="910"/>
      <c r="GR652" s="910"/>
      <c r="GS652" s="910"/>
      <c r="GT652" s="910"/>
      <c r="GU652" s="910"/>
      <c r="GV652" s="910"/>
      <c r="GW652" s="910"/>
      <c r="GX652" s="910"/>
      <c r="GY652" s="910"/>
      <c r="GZ652" s="910"/>
      <c r="HA652" s="910"/>
      <c r="HB652" s="910"/>
      <c r="HC652" s="910"/>
      <c r="HD652" s="910"/>
      <c r="HE652" s="910"/>
      <c r="HF652" s="910"/>
      <c r="HG652" s="910"/>
      <c r="HH652" s="910"/>
      <c r="HI652" s="910"/>
      <c r="HJ652" s="910"/>
      <c r="HK652" s="910"/>
      <c r="HL652" s="910"/>
      <c r="HM652" s="910"/>
      <c r="HN652" s="910"/>
      <c r="HO652" s="910"/>
      <c r="HP652" s="910"/>
      <c r="HQ652" s="910"/>
      <c r="HR652" s="910"/>
      <c r="HS652" s="910"/>
      <c r="HT652" s="910"/>
      <c r="HU652" s="910"/>
      <c r="HV652" s="910"/>
      <c r="HW652" s="910"/>
      <c r="HX652" s="910"/>
      <c r="HY652" s="910"/>
      <c r="HZ652" s="910"/>
      <c r="IA652" s="910"/>
      <c r="IB652" s="910"/>
      <c r="IC652" s="910"/>
      <c r="ID652" s="910"/>
      <c r="IE652" s="910"/>
      <c r="IF652" s="910"/>
      <c r="IG652" s="910"/>
      <c r="IH652" s="910"/>
      <c r="II652" s="910"/>
      <c r="IJ652" s="910"/>
      <c r="IK652" s="910"/>
      <c r="IL652" s="910"/>
      <c r="IM652" s="910"/>
      <c r="IN652" s="910"/>
      <c r="IO652" s="910"/>
      <c r="IP652" s="910"/>
      <c r="IQ652" s="910"/>
      <c r="IR652" s="910"/>
      <c r="IS652" s="910"/>
      <c r="IT652" s="910"/>
      <c r="IU652" s="910"/>
      <c r="IV652" s="910"/>
    </row>
    <row r="653" spans="1:256">
      <c r="A653" s="1048"/>
      <c r="B653" s="938" t="s">
        <v>5094</v>
      </c>
      <c r="C653" s="909" t="s">
        <v>2101</v>
      </c>
      <c r="D653" s="938" t="s">
        <v>5095</v>
      </c>
      <c r="E653" s="909" t="s">
        <v>2101</v>
      </c>
      <c r="F653" s="938">
        <v>120</v>
      </c>
      <c r="G653" s="909" t="s">
        <v>2101</v>
      </c>
      <c r="H653" s="950">
        <v>1554339</v>
      </c>
      <c r="I653" s="938">
        <v>56</v>
      </c>
      <c r="J653" s="909" t="s">
        <v>2284</v>
      </c>
      <c r="K653" s="951">
        <f>H653</f>
        <v>1554339</v>
      </c>
      <c r="L653" s="944"/>
      <c r="M653" s="910"/>
      <c r="N653" s="910"/>
      <c r="O653" s="910"/>
      <c r="P653" s="910"/>
      <c r="Q653" s="910"/>
      <c r="R653" s="910"/>
      <c r="S653" s="910"/>
      <c r="T653" s="910"/>
      <c r="U653" s="910"/>
      <c r="V653" s="910"/>
      <c r="W653" s="910"/>
      <c r="X653" s="910"/>
      <c r="Y653" s="910"/>
      <c r="Z653" s="910"/>
      <c r="AA653" s="910"/>
      <c r="AB653" s="910"/>
      <c r="AC653" s="910"/>
      <c r="AD653" s="910"/>
      <c r="AE653" s="910"/>
      <c r="AF653" s="910"/>
      <c r="AG653" s="910"/>
      <c r="AH653" s="910"/>
      <c r="AI653" s="910"/>
      <c r="AJ653" s="910"/>
      <c r="AK653" s="910"/>
      <c r="AL653" s="910"/>
      <c r="AM653" s="910"/>
      <c r="AN653" s="910"/>
      <c r="AO653" s="910"/>
      <c r="AP653" s="910"/>
      <c r="AQ653" s="910"/>
      <c r="AR653" s="910"/>
      <c r="AS653" s="910"/>
      <c r="AT653" s="910"/>
      <c r="AU653" s="910"/>
      <c r="AV653" s="910"/>
      <c r="AW653" s="910"/>
      <c r="AX653" s="910"/>
      <c r="AY653" s="910"/>
      <c r="AZ653" s="910"/>
      <c r="BA653" s="910"/>
      <c r="BB653" s="910"/>
      <c r="BC653" s="910"/>
      <c r="BD653" s="910"/>
      <c r="BE653" s="910"/>
      <c r="BF653" s="910"/>
      <c r="BG653" s="910"/>
      <c r="BH653" s="910"/>
      <c r="BI653" s="910"/>
      <c r="BJ653" s="910"/>
      <c r="BK653" s="910"/>
      <c r="BL653" s="910"/>
      <c r="BM653" s="910"/>
      <c r="BN653" s="910"/>
      <c r="BO653" s="910"/>
      <c r="BP653" s="910"/>
      <c r="BQ653" s="910"/>
      <c r="BR653" s="910"/>
      <c r="BS653" s="910"/>
      <c r="BT653" s="910"/>
      <c r="BU653" s="910"/>
      <c r="BV653" s="910"/>
      <c r="BW653" s="910"/>
      <c r="BX653" s="910"/>
      <c r="BY653" s="910"/>
      <c r="BZ653" s="910"/>
      <c r="CA653" s="910"/>
      <c r="CB653" s="910"/>
      <c r="CC653" s="910"/>
      <c r="CD653" s="910"/>
      <c r="CE653" s="910"/>
      <c r="CF653" s="910"/>
      <c r="CG653" s="910"/>
      <c r="CH653" s="910"/>
      <c r="CI653" s="910"/>
      <c r="CJ653" s="910"/>
      <c r="CK653" s="910"/>
      <c r="CL653" s="910"/>
      <c r="CM653" s="910"/>
      <c r="CN653" s="910"/>
      <c r="CO653" s="910"/>
      <c r="CP653" s="910"/>
      <c r="CQ653" s="910"/>
      <c r="CR653" s="910"/>
      <c r="CS653" s="910"/>
      <c r="CT653" s="910"/>
      <c r="CU653" s="910"/>
      <c r="CV653" s="910"/>
      <c r="CW653" s="910"/>
      <c r="CX653" s="910"/>
      <c r="CY653" s="910"/>
      <c r="CZ653" s="910"/>
      <c r="DA653" s="910"/>
      <c r="DB653" s="910"/>
      <c r="DC653" s="910"/>
      <c r="DD653" s="910"/>
      <c r="DE653" s="910"/>
      <c r="DF653" s="910"/>
      <c r="DG653" s="910"/>
      <c r="DH653" s="910"/>
      <c r="DI653" s="910"/>
      <c r="DJ653" s="910"/>
      <c r="DK653" s="910"/>
      <c r="DL653" s="910"/>
      <c r="DM653" s="910"/>
      <c r="DN653" s="910"/>
      <c r="DO653" s="910"/>
      <c r="DP653" s="910"/>
      <c r="DQ653" s="910"/>
      <c r="DR653" s="910"/>
      <c r="DS653" s="910"/>
      <c r="DT653" s="910"/>
      <c r="DU653" s="910"/>
      <c r="DV653" s="910"/>
      <c r="DW653" s="910"/>
      <c r="DX653" s="910"/>
      <c r="DY653" s="910"/>
      <c r="DZ653" s="910"/>
      <c r="EA653" s="910"/>
      <c r="EB653" s="910"/>
      <c r="EC653" s="910"/>
      <c r="ED653" s="910"/>
      <c r="EE653" s="910"/>
      <c r="EF653" s="910"/>
      <c r="EG653" s="910"/>
      <c r="EH653" s="910"/>
      <c r="EI653" s="910"/>
      <c r="EJ653" s="910"/>
      <c r="EK653" s="910"/>
      <c r="EL653" s="910"/>
      <c r="EM653" s="910"/>
      <c r="EN653" s="910"/>
      <c r="EO653" s="910"/>
      <c r="EP653" s="910"/>
      <c r="EQ653" s="910"/>
      <c r="ER653" s="910"/>
      <c r="ES653" s="910"/>
      <c r="ET653" s="910"/>
      <c r="EU653" s="910"/>
      <c r="EV653" s="910"/>
      <c r="EW653" s="910"/>
      <c r="EX653" s="910"/>
      <c r="EY653" s="910"/>
      <c r="EZ653" s="910"/>
      <c r="FA653" s="910"/>
      <c r="FB653" s="910"/>
      <c r="FC653" s="910"/>
      <c r="FD653" s="910"/>
      <c r="FE653" s="910"/>
      <c r="FF653" s="910"/>
      <c r="FG653" s="910"/>
      <c r="FH653" s="910"/>
      <c r="FI653" s="910"/>
      <c r="FJ653" s="910"/>
      <c r="FK653" s="910"/>
      <c r="FL653" s="910"/>
      <c r="FM653" s="910"/>
      <c r="FN653" s="910"/>
      <c r="FO653" s="910"/>
      <c r="FP653" s="910"/>
      <c r="FQ653" s="910"/>
      <c r="FR653" s="910"/>
      <c r="FS653" s="910"/>
      <c r="FT653" s="910"/>
      <c r="FU653" s="910"/>
      <c r="FV653" s="910"/>
      <c r="FW653" s="910"/>
      <c r="FX653" s="910"/>
      <c r="FY653" s="910"/>
      <c r="FZ653" s="910"/>
      <c r="GA653" s="910"/>
      <c r="GB653" s="910"/>
      <c r="GC653" s="910"/>
      <c r="GD653" s="910"/>
      <c r="GE653" s="910"/>
      <c r="GF653" s="910"/>
      <c r="GG653" s="910"/>
      <c r="GH653" s="910"/>
      <c r="GI653" s="910"/>
      <c r="GJ653" s="910"/>
      <c r="GK653" s="910"/>
      <c r="GL653" s="910"/>
      <c r="GM653" s="910"/>
      <c r="GN653" s="910"/>
      <c r="GO653" s="910"/>
      <c r="GP653" s="910"/>
      <c r="GQ653" s="910"/>
      <c r="GR653" s="910"/>
      <c r="GS653" s="910"/>
      <c r="GT653" s="910"/>
      <c r="GU653" s="910"/>
      <c r="GV653" s="910"/>
      <c r="GW653" s="910"/>
      <c r="GX653" s="910"/>
      <c r="GY653" s="910"/>
      <c r="GZ653" s="910"/>
      <c r="HA653" s="910"/>
      <c r="HB653" s="910"/>
      <c r="HC653" s="910"/>
      <c r="HD653" s="910"/>
      <c r="HE653" s="910"/>
      <c r="HF653" s="910"/>
      <c r="HG653" s="910"/>
      <c r="HH653" s="910"/>
      <c r="HI653" s="910"/>
      <c r="HJ653" s="910"/>
      <c r="HK653" s="910"/>
      <c r="HL653" s="910"/>
      <c r="HM653" s="910"/>
      <c r="HN653" s="910"/>
      <c r="HO653" s="910"/>
      <c r="HP653" s="910"/>
      <c r="HQ653" s="910"/>
      <c r="HR653" s="910"/>
      <c r="HS653" s="910"/>
      <c r="HT653" s="910"/>
      <c r="HU653" s="910"/>
      <c r="HV653" s="910"/>
      <c r="HW653" s="910"/>
      <c r="HX653" s="910"/>
      <c r="HY653" s="910"/>
      <c r="HZ653" s="910"/>
      <c r="IA653" s="910"/>
      <c r="IB653" s="910"/>
      <c r="IC653" s="910"/>
      <c r="ID653" s="910"/>
      <c r="IE653" s="910"/>
      <c r="IF653" s="910"/>
      <c r="IG653" s="910"/>
      <c r="IH653" s="910"/>
      <c r="II653" s="910"/>
      <c r="IJ653" s="910"/>
      <c r="IK653" s="910"/>
      <c r="IL653" s="910"/>
      <c r="IM653" s="910"/>
      <c r="IN653" s="910"/>
      <c r="IO653" s="910"/>
      <c r="IP653" s="910"/>
      <c r="IQ653" s="910"/>
      <c r="IR653" s="910"/>
      <c r="IS653" s="910"/>
      <c r="IT653" s="910"/>
      <c r="IU653" s="910"/>
      <c r="IV653" s="910"/>
    </row>
    <row r="654" spans="1:256">
      <c r="A654" s="1048"/>
      <c r="B654" s="938" t="s">
        <v>5096</v>
      </c>
      <c r="C654" s="909" t="s">
        <v>3209</v>
      </c>
      <c r="D654" s="938" t="s">
        <v>5097</v>
      </c>
      <c r="E654" s="909" t="s">
        <v>2102</v>
      </c>
      <c r="F654" s="938">
        <v>121</v>
      </c>
      <c r="G654" s="909" t="s">
        <v>2102</v>
      </c>
      <c r="H654" s="1037">
        <v>-298964</v>
      </c>
      <c r="I654" s="938">
        <v>57</v>
      </c>
      <c r="J654" s="909" t="s">
        <v>2286</v>
      </c>
      <c r="K654" s="1035">
        <f>H654</f>
        <v>-298964</v>
      </c>
      <c r="L654" s="944"/>
      <c r="M654" s="910"/>
      <c r="N654" s="910"/>
      <c r="O654" s="910"/>
      <c r="P654" s="910"/>
      <c r="Q654" s="910"/>
      <c r="R654" s="910"/>
      <c r="S654" s="910"/>
      <c r="T654" s="910"/>
      <c r="U654" s="910"/>
      <c r="V654" s="910"/>
      <c r="W654" s="910"/>
      <c r="X654" s="910"/>
      <c r="Y654" s="910"/>
      <c r="Z654" s="910"/>
      <c r="AA654" s="910"/>
      <c r="AB654" s="910"/>
      <c r="AC654" s="910"/>
      <c r="AD654" s="910"/>
      <c r="AE654" s="910"/>
      <c r="AF654" s="910"/>
      <c r="AG654" s="910"/>
      <c r="AH654" s="910"/>
      <c r="AI654" s="910"/>
      <c r="AJ654" s="910"/>
      <c r="AK654" s="910"/>
      <c r="AL654" s="910"/>
      <c r="AM654" s="910"/>
      <c r="AN654" s="910"/>
      <c r="AO654" s="910"/>
      <c r="AP654" s="910"/>
      <c r="AQ654" s="910"/>
      <c r="AR654" s="910"/>
      <c r="AS654" s="910"/>
      <c r="AT654" s="910"/>
      <c r="AU654" s="910"/>
      <c r="AV654" s="910"/>
      <c r="AW654" s="910"/>
      <c r="AX654" s="910"/>
      <c r="AY654" s="910"/>
      <c r="AZ654" s="910"/>
      <c r="BA654" s="910"/>
      <c r="BB654" s="910"/>
      <c r="BC654" s="910"/>
      <c r="BD654" s="910"/>
      <c r="BE654" s="910"/>
      <c r="BF654" s="910"/>
      <c r="BG654" s="910"/>
      <c r="BH654" s="910"/>
      <c r="BI654" s="910"/>
      <c r="BJ654" s="910"/>
      <c r="BK654" s="910"/>
      <c r="BL654" s="910"/>
      <c r="BM654" s="910"/>
      <c r="BN654" s="910"/>
      <c r="BO654" s="910"/>
      <c r="BP654" s="910"/>
      <c r="BQ654" s="910"/>
      <c r="BR654" s="910"/>
      <c r="BS654" s="910"/>
      <c r="BT654" s="910"/>
      <c r="BU654" s="910"/>
      <c r="BV654" s="910"/>
      <c r="BW654" s="910"/>
      <c r="BX654" s="910"/>
      <c r="BY654" s="910"/>
      <c r="BZ654" s="910"/>
      <c r="CA654" s="910"/>
      <c r="CB654" s="910"/>
      <c r="CC654" s="910"/>
      <c r="CD654" s="910"/>
      <c r="CE654" s="910"/>
      <c r="CF654" s="910"/>
      <c r="CG654" s="910"/>
      <c r="CH654" s="910"/>
      <c r="CI654" s="910"/>
      <c r="CJ654" s="910"/>
      <c r="CK654" s="910"/>
      <c r="CL654" s="910"/>
      <c r="CM654" s="910"/>
      <c r="CN654" s="910"/>
      <c r="CO654" s="910"/>
      <c r="CP654" s="910"/>
      <c r="CQ654" s="910"/>
      <c r="CR654" s="910"/>
      <c r="CS654" s="910"/>
      <c r="CT654" s="910"/>
      <c r="CU654" s="910"/>
      <c r="CV654" s="910"/>
      <c r="CW654" s="910"/>
      <c r="CX654" s="910"/>
      <c r="CY654" s="910"/>
      <c r="CZ654" s="910"/>
      <c r="DA654" s="910"/>
      <c r="DB654" s="910"/>
      <c r="DC654" s="910"/>
      <c r="DD654" s="910"/>
      <c r="DE654" s="910"/>
      <c r="DF654" s="910"/>
      <c r="DG654" s="910"/>
      <c r="DH654" s="910"/>
      <c r="DI654" s="910"/>
      <c r="DJ654" s="910"/>
      <c r="DK654" s="910"/>
      <c r="DL654" s="910"/>
      <c r="DM654" s="910"/>
      <c r="DN654" s="910"/>
      <c r="DO654" s="910"/>
      <c r="DP654" s="910"/>
      <c r="DQ654" s="910"/>
      <c r="DR654" s="910"/>
      <c r="DS654" s="910"/>
      <c r="DT654" s="910"/>
      <c r="DU654" s="910"/>
      <c r="DV654" s="910"/>
      <c r="DW654" s="910"/>
      <c r="DX654" s="910"/>
      <c r="DY654" s="910"/>
      <c r="DZ654" s="910"/>
      <c r="EA654" s="910"/>
      <c r="EB654" s="910"/>
      <c r="EC654" s="910"/>
      <c r="ED654" s="910"/>
      <c r="EE654" s="910"/>
      <c r="EF654" s="910"/>
      <c r="EG654" s="910"/>
      <c r="EH654" s="910"/>
      <c r="EI654" s="910"/>
      <c r="EJ654" s="910"/>
      <c r="EK654" s="910"/>
      <c r="EL654" s="910"/>
      <c r="EM654" s="910"/>
      <c r="EN654" s="910"/>
      <c r="EO654" s="910"/>
      <c r="EP654" s="910"/>
      <c r="EQ654" s="910"/>
      <c r="ER654" s="910"/>
      <c r="ES654" s="910"/>
      <c r="ET654" s="910"/>
      <c r="EU654" s="910"/>
      <c r="EV654" s="910"/>
      <c r="EW654" s="910"/>
      <c r="EX654" s="910"/>
      <c r="EY654" s="910"/>
      <c r="EZ654" s="910"/>
      <c r="FA654" s="910"/>
      <c r="FB654" s="910"/>
      <c r="FC654" s="910"/>
      <c r="FD654" s="910"/>
      <c r="FE654" s="910"/>
      <c r="FF654" s="910"/>
      <c r="FG654" s="910"/>
      <c r="FH654" s="910"/>
      <c r="FI654" s="910"/>
      <c r="FJ654" s="910"/>
      <c r="FK654" s="910"/>
      <c r="FL654" s="910"/>
      <c r="FM654" s="910"/>
      <c r="FN654" s="910"/>
      <c r="FO654" s="910"/>
      <c r="FP654" s="910"/>
      <c r="FQ654" s="910"/>
      <c r="FR654" s="910"/>
      <c r="FS654" s="910"/>
      <c r="FT654" s="910"/>
      <c r="FU654" s="910"/>
      <c r="FV654" s="910"/>
      <c r="FW654" s="910"/>
      <c r="FX654" s="910"/>
      <c r="FY654" s="910"/>
      <c r="FZ654" s="910"/>
      <c r="GA654" s="910"/>
      <c r="GB654" s="910"/>
      <c r="GC654" s="910"/>
      <c r="GD654" s="910"/>
      <c r="GE654" s="910"/>
      <c r="GF654" s="910"/>
      <c r="GG654" s="910"/>
      <c r="GH654" s="910"/>
      <c r="GI654" s="910"/>
      <c r="GJ654" s="910"/>
      <c r="GK654" s="910"/>
      <c r="GL654" s="910"/>
      <c r="GM654" s="910"/>
      <c r="GN654" s="910"/>
      <c r="GO654" s="910"/>
      <c r="GP654" s="910"/>
      <c r="GQ654" s="910"/>
      <c r="GR654" s="910"/>
      <c r="GS654" s="910"/>
      <c r="GT654" s="910"/>
      <c r="GU654" s="910"/>
      <c r="GV654" s="910"/>
      <c r="GW654" s="910"/>
      <c r="GX654" s="910"/>
      <c r="GY654" s="910"/>
      <c r="GZ654" s="910"/>
      <c r="HA654" s="910"/>
      <c r="HB654" s="910"/>
      <c r="HC654" s="910"/>
      <c r="HD654" s="910"/>
      <c r="HE654" s="910"/>
      <c r="HF654" s="910"/>
      <c r="HG654" s="910"/>
      <c r="HH654" s="910"/>
      <c r="HI654" s="910"/>
      <c r="HJ654" s="910"/>
      <c r="HK654" s="910"/>
      <c r="HL654" s="910"/>
      <c r="HM654" s="910"/>
      <c r="HN654" s="910"/>
      <c r="HO654" s="910"/>
      <c r="HP654" s="910"/>
      <c r="HQ654" s="910"/>
      <c r="HR654" s="910"/>
      <c r="HS654" s="910"/>
      <c r="HT654" s="910"/>
      <c r="HU654" s="910"/>
      <c r="HV654" s="910"/>
      <c r="HW654" s="910"/>
      <c r="HX654" s="910"/>
      <c r="HY654" s="910"/>
      <c r="HZ654" s="910"/>
      <c r="IA654" s="910"/>
      <c r="IB654" s="910"/>
      <c r="IC654" s="910"/>
      <c r="ID654" s="910"/>
      <c r="IE654" s="910"/>
      <c r="IF654" s="910"/>
      <c r="IG654" s="910"/>
      <c r="IH654" s="910"/>
      <c r="II654" s="910"/>
      <c r="IJ654" s="910"/>
      <c r="IK654" s="910"/>
      <c r="IL654" s="910"/>
      <c r="IM654" s="910"/>
      <c r="IN654" s="910"/>
      <c r="IO654" s="910"/>
      <c r="IP654" s="910"/>
      <c r="IQ654" s="910"/>
      <c r="IR654" s="910"/>
      <c r="IS654" s="910"/>
      <c r="IT654" s="910"/>
      <c r="IU654" s="910"/>
      <c r="IV654" s="910"/>
    </row>
    <row r="655" spans="1:256">
      <c r="A655" s="1048"/>
      <c r="B655" s="938" t="s">
        <v>575</v>
      </c>
      <c r="C655" s="909" t="s">
        <v>576</v>
      </c>
      <c r="D655" s="938" t="s">
        <v>546</v>
      </c>
      <c r="E655" s="909" t="s">
        <v>576</v>
      </c>
      <c r="F655" s="938">
        <v>122</v>
      </c>
      <c r="G655" s="909" t="s">
        <v>576</v>
      </c>
      <c r="H655" s="950">
        <v>19160337</v>
      </c>
      <c r="I655" s="938">
        <v>58</v>
      </c>
      <c r="J655" s="909" t="s">
        <v>5098</v>
      </c>
      <c r="K655" s="951">
        <f>H655</f>
        <v>19160337</v>
      </c>
      <c r="L655" s="944"/>
      <c r="M655" s="910"/>
      <c r="N655" s="910"/>
      <c r="O655" s="910"/>
      <c r="P655" s="910"/>
      <c r="Q655" s="910"/>
      <c r="R655" s="910"/>
      <c r="S655" s="910"/>
      <c r="T655" s="910"/>
      <c r="U655" s="910"/>
      <c r="V655" s="910"/>
      <c r="W655" s="910"/>
      <c r="X655" s="910"/>
      <c r="Y655" s="910"/>
      <c r="Z655" s="910"/>
      <c r="AA655" s="910"/>
      <c r="AB655" s="910"/>
      <c r="AC655" s="910"/>
      <c r="AD655" s="910"/>
      <c r="AE655" s="910"/>
      <c r="AF655" s="910"/>
      <c r="AG655" s="910"/>
      <c r="AH655" s="910"/>
      <c r="AI655" s="910"/>
      <c r="AJ655" s="910"/>
      <c r="AK655" s="910"/>
      <c r="AL655" s="910"/>
      <c r="AM655" s="910"/>
      <c r="AN655" s="910"/>
      <c r="AO655" s="910"/>
      <c r="AP655" s="910"/>
      <c r="AQ655" s="910"/>
      <c r="AR655" s="910"/>
      <c r="AS655" s="910"/>
      <c r="AT655" s="910"/>
      <c r="AU655" s="910"/>
      <c r="AV655" s="910"/>
      <c r="AW655" s="910"/>
      <c r="AX655" s="910"/>
      <c r="AY655" s="910"/>
      <c r="AZ655" s="910"/>
      <c r="BA655" s="910"/>
      <c r="BB655" s="910"/>
      <c r="BC655" s="910"/>
      <c r="BD655" s="910"/>
      <c r="BE655" s="910"/>
      <c r="BF655" s="910"/>
      <c r="BG655" s="910"/>
      <c r="BH655" s="910"/>
      <c r="BI655" s="910"/>
      <c r="BJ655" s="910"/>
      <c r="BK655" s="910"/>
      <c r="BL655" s="910"/>
      <c r="BM655" s="910"/>
      <c r="BN655" s="910"/>
      <c r="BO655" s="910"/>
      <c r="BP655" s="910"/>
      <c r="BQ655" s="910"/>
      <c r="BR655" s="910"/>
      <c r="BS655" s="910"/>
      <c r="BT655" s="910"/>
      <c r="BU655" s="910"/>
      <c r="BV655" s="910"/>
      <c r="BW655" s="910"/>
      <c r="BX655" s="910"/>
      <c r="BY655" s="910"/>
      <c r="BZ655" s="910"/>
      <c r="CA655" s="910"/>
      <c r="CB655" s="910"/>
      <c r="CC655" s="910"/>
      <c r="CD655" s="910"/>
      <c r="CE655" s="910"/>
      <c r="CF655" s="910"/>
      <c r="CG655" s="910"/>
      <c r="CH655" s="910"/>
      <c r="CI655" s="910"/>
      <c r="CJ655" s="910"/>
      <c r="CK655" s="910"/>
      <c r="CL655" s="910"/>
      <c r="CM655" s="910"/>
      <c r="CN655" s="910"/>
      <c r="CO655" s="910"/>
      <c r="CP655" s="910"/>
      <c r="CQ655" s="910"/>
      <c r="CR655" s="910"/>
      <c r="CS655" s="910"/>
      <c r="CT655" s="910"/>
      <c r="CU655" s="910"/>
      <c r="CV655" s="910"/>
      <c r="CW655" s="910"/>
      <c r="CX655" s="910"/>
      <c r="CY655" s="910"/>
      <c r="CZ655" s="910"/>
      <c r="DA655" s="910"/>
      <c r="DB655" s="910"/>
      <c r="DC655" s="910"/>
      <c r="DD655" s="910"/>
      <c r="DE655" s="910"/>
      <c r="DF655" s="910"/>
      <c r="DG655" s="910"/>
      <c r="DH655" s="910"/>
      <c r="DI655" s="910"/>
      <c r="DJ655" s="910"/>
      <c r="DK655" s="910"/>
      <c r="DL655" s="910"/>
      <c r="DM655" s="910"/>
      <c r="DN655" s="910"/>
      <c r="DO655" s="910"/>
      <c r="DP655" s="910"/>
      <c r="DQ655" s="910"/>
      <c r="DR655" s="910"/>
      <c r="DS655" s="910"/>
      <c r="DT655" s="910"/>
      <c r="DU655" s="910"/>
      <c r="DV655" s="910"/>
      <c r="DW655" s="910"/>
      <c r="DX655" s="910"/>
      <c r="DY655" s="910"/>
      <c r="DZ655" s="910"/>
      <c r="EA655" s="910"/>
      <c r="EB655" s="910"/>
      <c r="EC655" s="910"/>
      <c r="ED655" s="910"/>
      <c r="EE655" s="910"/>
      <c r="EF655" s="910"/>
      <c r="EG655" s="910"/>
      <c r="EH655" s="910"/>
      <c r="EI655" s="910"/>
      <c r="EJ655" s="910"/>
      <c r="EK655" s="910"/>
      <c r="EL655" s="910"/>
      <c r="EM655" s="910"/>
      <c r="EN655" s="910"/>
      <c r="EO655" s="910"/>
      <c r="EP655" s="910"/>
      <c r="EQ655" s="910"/>
      <c r="ER655" s="910"/>
      <c r="ES655" s="910"/>
      <c r="ET655" s="910"/>
      <c r="EU655" s="910"/>
      <c r="EV655" s="910"/>
      <c r="EW655" s="910"/>
      <c r="EX655" s="910"/>
      <c r="EY655" s="910"/>
      <c r="EZ655" s="910"/>
      <c r="FA655" s="910"/>
      <c r="FB655" s="910"/>
      <c r="FC655" s="910"/>
      <c r="FD655" s="910"/>
      <c r="FE655" s="910"/>
      <c r="FF655" s="910"/>
      <c r="FG655" s="910"/>
      <c r="FH655" s="910"/>
      <c r="FI655" s="910"/>
      <c r="FJ655" s="910"/>
      <c r="FK655" s="910"/>
      <c r="FL655" s="910"/>
      <c r="FM655" s="910"/>
      <c r="FN655" s="910"/>
      <c r="FO655" s="910"/>
      <c r="FP655" s="910"/>
      <c r="FQ655" s="910"/>
      <c r="FR655" s="910"/>
      <c r="FS655" s="910"/>
      <c r="FT655" s="910"/>
      <c r="FU655" s="910"/>
      <c r="FV655" s="910"/>
      <c r="FW655" s="910"/>
      <c r="FX655" s="910"/>
      <c r="FY655" s="910"/>
      <c r="FZ655" s="910"/>
      <c r="GA655" s="910"/>
      <c r="GB655" s="910"/>
      <c r="GC655" s="910"/>
      <c r="GD655" s="910"/>
      <c r="GE655" s="910"/>
      <c r="GF655" s="910"/>
      <c r="GG655" s="910"/>
      <c r="GH655" s="910"/>
      <c r="GI655" s="910"/>
      <c r="GJ655" s="910"/>
      <c r="GK655" s="910"/>
      <c r="GL655" s="910"/>
      <c r="GM655" s="910"/>
      <c r="GN655" s="910"/>
      <c r="GO655" s="910"/>
      <c r="GP655" s="910"/>
      <c r="GQ655" s="910"/>
      <c r="GR655" s="910"/>
      <c r="GS655" s="910"/>
      <c r="GT655" s="910"/>
      <c r="GU655" s="910"/>
      <c r="GV655" s="910"/>
      <c r="GW655" s="910"/>
      <c r="GX655" s="910"/>
      <c r="GY655" s="910"/>
      <c r="GZ655" s="910"/>
      <c r="HA655" s="910"/>
      <c r="HB655" s="910"/>
      <c r="HC655" s="910"/>
      <c r="HD655" s="910"/>
      <c r="HE655" s="910"/>
      <c r="HF655" s="910"/>
      <c r="HG655" s="910"/>
      <c r="HH655" s="910"/>
      <c r="HI655" s="910"/>
      <c r="HJ655" s="910"/>
      <c r="HK655" s="910"/>
      <c r="HL655" s="910"/>
      <c r="HM655" s="910"/>
      <c r="HN655" s="910"/>
      <c r="HO655" s="910"/>
      <c r="HP655" s="910"/>
      <c r="HQ655" s="910"/>
      <c r="HR655" s="910"/>
      <c r="HS655" s="910"/>
      <c r="HT655" s="910"/>
      <c r="HU655" s="910"/>
      <c r="HV655" s="910"/>
      <c r="HW655" s="910"/>
      <c r="HX655" s="910"/>
      <c r="HY655" s="910"/>
      <c r="HZ655" s="910"/>
      <c r="IA655" s="910"/>
      <c r="IB655" s="910"/>
      <c r="IC655" s="910"/>
      <c r="ID655" s="910"/>
      <c r="IE655" s="910"/>
      <c r="IF655" s="910"/>
      <c r="IG655" s="910"/>
      <c r="IH655" s="910"/>
      <c r="II655" s="910"/>
      <c r="IJ655" s="910"/>
      <c r="IK655" s="910"/>
      <c r="IL655" s="910"/>
      <c r="IM655" s="910"/>
      <c r="IN655" s="910"/>
      <c r="IO655" s="910"/>
      <c r="IP655" s="910"/>
      <c r="IQ655" s="910"/>
      <c r="IR655" s="910"/>
      <c r="IS655" s="910"/>
      <c r="IT655" s="910"/>
      <c r="IU655" s="910"/>
      <c r="IV655" s="910"/>
    </row>
    <row r="656" spans="1:256">
      <c r="A656" s="1047"/>
      <c r="B656" s="932"/>
      <c r="C656" s="933"/>
      <c r="D656" s="932"/>
      <c r="E656" s="933"/>
      <c r="F656" s="932"/>
      <c r="G656" s="933"/>
      <c r="H656" s="934"/>
      <c r="I656" s="932"/>
      <c r="J656" s="933" t="s">
        <v>5099</v>
      </c>
      <c r="K656" s="935"/>
      <c r="L656" s="944"/>
      <c r="M656" s="910"/>
      <c r="N656" s="910"/>
      <c r="O656" s="910"/>
      <c r="P656" s="910"/>
      <c r="Q656" s="910"/>
      <c r="R656" s="910"/>
      <c r="S656" s="910"/>
      <c r="T656" s="910"/>
      <c r="U656" s="910"/>
      <c r="V656" s="910"/>
      <c r="W656" s="910"/>
      <c r="X656" s="910"/>
      <c r="Y656" s="910"/>
      <c r="Z656" s="910"/>
      <c r="AA656" s="910"/>
      <c r="AB656" s="910"/>
      <c r="AC656" s="910"/>
      <c r="AD656" s="910"/>
      <c r="AE656" s="910"/>
      <c r="AF656" s="910"/>
      <c r="AG656" s="910"/>
      <c r="AH656" s="910"/>
      <c r="AI656" s="910"/>
      <c r="AJ656" s="910"/>
      <c r="AK656" s="910"/>
      <c r="AL656" s="910"/>
      <c r="AM656" s="910"/>
      <c r="AN656" s="910"/>
      <c r="AO656" s="910"/>
      <c r="AP656" s="910"/>
      <c r="AQ656" s="910"/>
      <c r="AR656" s="910"/>
      <c r="AS656" s="910"/>
      <c r="AT656" s="910"/>
      <c r="AU656" s="910"/>
      <c r="AV656" s="910"/>
      <c r="AW656" s="910"/>
      <c r="AX656" s="910"/>
      <c r="AY656" s="910"/>
      <c r="AZ656" s="910"/>
      <c r="BA656" s="910"/>
      <c r="BB656" s="910"/>
      <c r="BC656" s="910"/>
      <c r="BD656" s="910"/>
      <c r="BE656" s="910"/>
      <c r="BF656" s="910"/>
      <c r="BG656" s="910"/>
      <c r="BH656" s="910"/>
      <c r="BI656" s="910"/>
      <c r="BJ656" s="910"/>
      <c r="BK656" s="910"/>
      <c r="BL656" s="910"/>
      <c r="BM656" s="910"/>
      <c r="BN656" s="910"/>
      <c r="BO656" s="910"/>
      <c r="BP656" s="910"/>
      <c r="BQ656" s="910"/>
      <c r="BR656" s="910"/>
      <c r="BS656" s="910"/>
      <c r="BT656" s="910"/>
      <c r="BU656" s="910"/>
      <c r="BV656" s="910"/>
      <c r="BW656" s="910"/>
      <c r="BX656" s="910"/>
      <c r="BY656" s="910"/>
      <c r="BZ656" s="910"/>
      <c r="CA656" s="910"/>
      <c r="CB656" s="910"/>
      <c r="CC656" s="910"/>
      <c r="CD656" s="910"/>
      <c r="CE656" s="910"/>
      <c r="CF656" s="910"/>
      <c r="CG656" s="910"/>
      <c r="CH656" s="910"/>
      <c r="CI656" s="910"/>
      <c r="CJ656" s="910"/>
      <c r="CK656" s="910"/>
      <c r="CL656" s="910"/>
      <c r="CM656" s="910"/>
      <c r="CN656" s="910"/>
      <c r="CO656" s="910"/>
      <c r="CP656" s="910"/>
      <c r="CQ656" s="910"/>
      <c r="CR656" s="910"/>
      <c r="CS656" s="910"/>
      <c r="CT656" s="910"/>
      <c r="CU656" s="910"/>
      <c r="CV656" s="910"/>
      <c r="CW656" s="910"/>
      <c r="CX656" s="910"/>
      <c r="CY656" s="910"/>
      <c r="CZ656" s="910"/>
      <c r="DA656" s="910"/>
      <c r="DB656" s="910"/>
      <c r="DC656" s="910"/>
      <c r="DD656" s="910"/>
      <c r="DE656" s="910"/>
      <c r="DF656" s="910"/>
      <c r="DG656" s="910"/>
      <c r="DH656" s="910"/>
      <c r="DI656" s="910"/>
      <c r="DJ656" s="910"/>
      <c r="DK656" s="910"/>
      <c r="DL656" s="910"/>
      <c r="DM656" s="910"/>
      <c r="DN656" s="910"/>
      <c r="DO656" s="910"/>
      <c r="DP656" s="910"/>
      <c r="DQ656" s="910"/>
      <c r="DR656" s="910"/>
      <c r="DS656" s="910"/>
      <c r="DT656" s="910"/>
      <c r="DU656" s="910"/>
      <c r="DV656" s="910"/>
      <c r="DW656" s="910"/>
      <c r="DX656" s="910"/>
      <c r="DY656" s="910"/>
      <c r="DZ656" s="910"/>
      <c r="EA656" s="910"/>
      <c r="EB656" s="910"/>
      <c r="EC656" s="910"/>
      <c r="ED656" s="910"/>
      <c r="EE656" s="910"/>
      <c r="EF656" s="910"/>
      <c r="EG656" s="910"/>
      <c r="EH656" s="910"/>
      <c r="EI656" s="910"/>
      <c r="EJ656" s="910"/>
      <c r="EK656" s="910"/>
      <c r="EL656" s="910"/>
      <c r="EM656" s="910"/>
      <c r="EN656" s="910"/>
      <c r="EO656" s="910"/>
      <c r="EP656" s="910"/>
      <c r="EQ656" s="910"/>
      <c r="ER656" s="910"/>
      <c r="ES656" s="910"/>
      <c r="ET656" s="910"/>
      <c r="EU656" s="910"/>
      <c r="EV656" s="910"/>
      <c r="EW656" s="910"/>
      <c r="EX656" s="910"/>
      <c r="EY656" s="910"/>
      <c r="EZ656" s="910"/>
      <c r="FA656" s="910"/>
      <c r="FB656" s="910"/>
      <c r="FC656" s="910"/>
      <c r="FD656" s="910"/>
      <c r="FE656" s="910"/>
      <c r="FF656" s="910"/>
      <c r="FG656" s="910"/>
      <c r="FH656" s="910"/>
      <c r="FI656" s="910"/>
      <c r="FJ656" s="910"/>
      <c r="FK656" s="910"/>
      <c r="FL656" s="910"/>
      <c r="FM656" s="910"/>
      <c r="FN656" s="910"/>
      <c r="FO656" s="910"/>
      <c r="FP656" s="910"/>
      <c r="FQ656" s="910"/>
      <c r="FR656" s="910"/>
      <c r="FS656" s="910"/>
      <c r="FT656" s="910"/>
      <c r="FU656" s="910"/>
      <c r="FV656" s="910"/>
      <c r="FW656" s="910"/>
      <c r="FX656" s="910"/>
      <c r="FY656" s="910"/>
      <c r="FZ656" s="910"/>
      <c r="GA656" s="910"/>
      <c r="GB656" s="910"/>
      <c r="GC656" s="910"/>
      <c r="GD656" s="910"/>
      <c r="GE656" s="910"/>
      <c r="GF656" s="910"/>
      <c r="GG656" s="910"/>
      <c r="GH656" s="910"/>
      <c r="GI656" s="910"/>
      <c r="GJ656" s="910"/>
      <c r="GK656" s="910"/>
      <c r="GL656" s="910"/>
      <c r="GM656" s="910"/>
      <c r="GN656" s="910"/>
      <c r="GO656" s="910"/>
      <c r="GP656" s="910"/>
      <c r="GQ656" s="910"/>
      <c r="GR656" s="910"/>
      <c r="GS656" s="910"/>
      <c r="GT656" s="910"/>
      <c r="GU656" s="910"/>
      <c r="GV656" s="910"/>
      <c r="GW656" s="910"/>
      <c r="GX656" s="910"/>
      <c r="GY656" s="910"/>
      <c r="GZ656" s="910"/>
      <c r="HA656" s="910"/>
      <c r="HB656" s="910"/>
      <c r="HC656" s="910"/>
      <c r="HD656" s="910"/>
      <c r="HE656" s="910"/>
      <c r="HF656" s="910"/>
      <c r="HG656" s="910"/>
      <c r="HH656" s="910"/>
      <c r="HI656" s="910"/>
      <c r="HJ656" s="910"/>
      <c r="HK656" s="910"/>
      <c r="HL656" s="910"/>
      <c r="HM656" s="910"/>
      <c r="HN656" s="910"/>
      <c r="HO656" s="910"/>
      <c r="HP656" s="910"/>
      <c r="HQ656" s="910"/>
      <c r="HR656" s="910"/>
      <c r="HS656" s="910"/>
      <c r="HT656" s="910"/>
      <c r="HU656" s="910"/>
      <c r="HV656" s="910"/>
      <c r="HW656" s="910"/>
      <c r="HX656" s="910"/>
      <c r="HY656" s="910"/>
      <c r="HZ656" s="910"/>
      <c r="IA656" s="910"/>
      <c r="IB656" s="910"/>
      <c r="IC656" s="910"/>
      <c r="ID656" s="910"/>
      <c r="IE656" s="910"/>
      <c r="IF656" s="910"/>
      <c r="IG656" s="910"/>
      <c r="IH656" s="910"/>
      <c r="II656" s="910"/>
      <c r="IJ656" s="910"/>
      <c r="IK656" s="910"/>
      <c r="IL656" s="910"/>
      <c r="IM656" s="910"/>
      <c r="IN656" s="910"/>
      <c r="IO656" s="910"/>
      <c r="IP656" s="910"/>
      <c r="IQ656" s="910"/>
      <c r="IR656" s="910"/>
      <c r="IS656" s="910"/>
      <c r="IT656" s="910"/>
      <c r="IU656" s="910"/>
      <c r="IV656" s="910"/>
    </row>
    <row r="657" spans="1:256" ht="13.5" thickBot="1">
      <c r="A657" s="1038"/>
      <c r="B657" s="1013" t="s">
        <v>577</v>
      </c>
      <c r="C657" s="1014" t="s">
        <v>5100</v>
      </c>
      <c r="D657" s="1013" t="s">
        <v>550</v>
      </c>
      <c r="E657" s="1014" t="s">
        <v>5100</v>
      </c>
      <c r="F657" s="1013">
        <v>123</v>
      </c>
      <c r="G657" s="1014" t="s">
        <v>5100</v>
      </c>
      <c r="H657" s="1015">
        <v>37954955</v>
      </c>
      <c r="I657" s="1013">
        <v>59</v>
      </c>
      <c r="J657" s="1014" t="s">
        <v>5100</v>
      </c>
      <c r="K657" s="1016">
        <f>H657</f>
        <v>37954955</v>
      </c>
      <c r="L657" s="944"/>
      <c r="M657" s="910"/>
      <c r="N657" s="910"/>
      <c r="O657" s="910"/>
      <c r="P657" s="910"/>
      <c r="Q657" s="910"/>
      <c r="R657" s="910"/>
      <c r="S657" s="910"/>
      <c r="T657" s="910"/>
      <c r="U657" s="910"/>
      <c r="V657" s="910"/>
      <c r="W657" s="910"/>
      <c r="X657" s="910"/>
      <c r="Y657" s="910"/>
      <c r="Z657" s="910"/>
      <c r="AA657" s="910"/>
      <c r="AB657" s="910"/>
      <c r="AC657" s="910"/>
      <c r="AD657" s="910"/>
      <c r="AE657" s="910"/>
      <c r="AF657" s="910"/>
      <c r="AG657" s="910"/>
      <c r="AH657" s="910"/>
      <c r="AI657" s="910"/>
      <c r="AJ657" s="910"/>
      <c r="AK657" s="910"/>
      <c r="AL657" s="910"/>
      <c r="AM657" s="910"/>
      <c r="AN657" s="910"/>
      <c r="AO657" s="910"/>
      <c r="AP657" s="910"/>
      <c r="AQ657" s="910"/>
      <c r="AR657" s="910"/>
      <c r="AS657" s="910"/>
      <c r="AT657" s="910"/>
      <c r="AU657" s="910"/>
      <c r="AV657" s="910"/>
      <c r="AW657" s="910"/>
      <c r="AX657" s="910"/>
      <c r="AY657" s="910"/>
      <c r="AZ657" s="910"/>
      <c r="BA657" s="910"/>
      <c r="BB657" s="910"/>
      <c r="BC657" s="910"/>
      <c r="BD657" s="910"/>
      <c r="BE657" s="910"/>
      <c r="BF657" s="910"/>
      <c r="BG657" s="910"/>
      <c r="BH657" s="910"/>
      <c r="BI657" s="910"/>
      <c r="BJ657" s="910"/>
      <c r="BK657" s="910"/>
      <c r="BL657" s="910"/>
      <c r="BM657" s="910"/>
      <c r="BN657" s="910"/>
      <c r="BO657" s="910"/>
      <c r="BP657" s="910"/>
      <c r="BQ657" s="910"/>
      <c r="BR657" s="910"/>
      <c r="BS657" s="910"/>
      <c r="BT657" s="910"/>
      <c r="BU657" s="910"/>
      <c r="BV657" s="910"/>
      <c r="BW657" s="910"/>
      <c r="BX657" s="910"/>
      <c r="BY657" s="910"/>
      <c r="BZ657" s="910"/>
      <c r="CA657" s="910"/>
      <c r="CB657" s="910"/>
      <c r="CC657" s="910"/>
      <c r="CD657" s="910"/>
      <c r="CE657" s="910"/>
      <c r="CF657" s="910"/>
      <c r="CG657" s="910"/>
      <c r="CH657" s="910"/>
      <c r="CI657" s="910"/>
      <c r="CJ657" s="910"/>
      <c r="CK657" s="910"/>
      <c r="CL657" s="910"/>
      <c r="CM657" s="910"/>
      <c r="CN657" s="910"/>
      <c r="CO657" s="910"/>
      <c r="CP657" s="910"/>
      <c r="CQ657" s="910"/>
      <c r="CR657" s="910"/>
      <c r="CS657" s="910"/>
      <c r="CT657" s="910"/>
      <c r="CU657" s="910"/>
      <c r="CV657" s="910"/>
      <c r="CW657" s="910"/>
      <c r="CX657" s="910"/>
      <c r="CY657" s="910"/>
      <c r="CZ657" s="910"/>
      <c r="DA657" s="910"/>
      <c r="DB657" s="910"/>
      <c r="DC657" s="910"/>
      <c r="DD657" s="910"/>
      <c r="DE657" s="910"/>
      <c r="DF657" s="910"/>
      <c r="DG657" s="910"/>
      <c r="DH657" s="910"/>
      <c r="DI657" s="910"/>
      <c r="DJ657" s="910"/>
      <c r="DK657" s="910"/>
      <c r="DL657" s="910"/>
      <c r="DM657" s="910"/>
      <c r="DN657" s="910"/>
      <c r="DO657" s="910"/>
      <c r="DP657" s="910"/>
      <c r="DQ657" s="910"/>
      <c r="DR657" s="910"/>
      <c r="DS657" s="910"/>
      <c r="DT657" s="910"/>
      <c r="DU657" s="910"/>
      <c r="DV657" s="910"/>
      <c r="DW657" s="910"/>
      <c r="DX657" s="910"/>
      <c r="DY657" s="910"/>
      <c r="DZ657" s="910"/>
      <c r="EA657" s="910"/>
      <c r="EB657" s="910"/>
      <c r="EC657" s="910"/>
      <c r="ED657" s="910"/>
      <c r="EE657" s="910"/>
      <c r="EF657" s="910"/>
      <c r="EG657" s="910"/>
      <c r="EH657" s="910"/>
      <c r="EI657" s="910"/>
      <c r="EJ657" s="910"/>
      <c r="EK657" s="910"/>
      <c r="EL657" s="910"/>
      <c r="EM657" s="910"/>
      <c r="EN657" s="910"/>
      <c r="EO657" s="910"/>
      <c r="EP657" s="910"/>
      <c r="EQ657" s="910"/>
      <c r="ER657" s="910"/>
      <c r="ES657" s="910"/>
      <c r="ET657" s="910"/>
      <c r="EU657" s="910"/>
      <c r="EV657" s="910"/>
      <c r="EW657" s="910"/>
      <c r="EX657" s="910"/>
      <c r="EY657" s="910"/>
      <c r="EZ657" s="910"/>
      <c r="FA657" s="910"/>
      <c r="FB657" s="910"/>
      <c r="FC657" s="910"/>
      <c r="FD657" s="910"/>
      <c r="FE657" s="910"/>
      <c r="FF657" s="910"/>
      <c r="FG657" s="910"/>
      <c r="FH657" s="910"/>
      <c r="FI657" s="910"/>
      <c r="FJ657" s="910"/>
      <c r="FK657" s="910"/>
      <c r="FL657" s="910"/>
      <c r="FM657" s="910"/>
      <c r="FN657" s="910"/>
      <c r="FO657" s="910"/>
      <c r="FP657" s="910"/>
      <c r="FQ657" s="910"/>
      <c r="FR657" s="910"/>
      <c r="FS657" s="910"/>
      <c r="FT657" s="910"/>
      <c r="FU657" s="910"/>
      <c r="FV657" s="910"/>
      <c r="FW657" s="910"/>
      <c r="FX657" s="910"/>
      <c r="FY657" s="910"/>
      <c r="FZ657" s="910"/>
      <c r="GA657" s="910"/>
      <c r="GB657" s="910"/>
      <c r="GC657" s="910"/>
      <c r="GD657" s="910"/>
      <c r="GE657" s="910"/>
      <c r="GF657" s="910"/>
      <c r="GG657" s="910"/>
      <c r="GH657" s="910"/>
      <c r="GI657" s="910"/>
      <c r="GJ657" s="910"/>
      <c r="GK657" s="910"/>
      <c r="GL657" s="910"/>
      <c r="GM657" s="910"/>
      <c r="GN657" s="910"/>
      <c r="GO657" s="910"/>
      <c r="GP657" s="910"/>
      <c r="GQ657" s="910"/>
      <c r="GR657" s="910"/>
      <c r="GS657" s="910"/>
      <c r="GT657" s="910"/>
      <c r="GU657" s="910"/>
      <c r="GV657" s="910"/>
      <c r="GW657" s="910"/>
      <c r="GX657" s="910"/>
      <c r="GY657" s="910"/>
      <c r="GZ657" s="910"/>
      <c r="HA657" s="910"/>
      <c r="HB657" s="910"/>
      <c r="HC657" s="910"/>
      <c r="HD657" s="910"/>
      <c r="HE657" s="910"/>
      <c r="HF657" s="910"/>
      <c r="HG657" s="910"/>
      <c r="HH657" s="910"/>
      <c r="HI657" s="910"/>
      <c r="HJ657" s="910"/>
      <c r="HK657" s="910"/>
      <c r="HL657" s="910"/>
      <c r="HM657" s="910"/>
      <c r="HN657" s="910"/>
      <c r="HO657" s="910"/>
      <c r="HP657" s="910"/>
      <c r="HQ657" s="910"/>
      <c r="HR657" s="910"/>
      <c r="HS657" s="910"/>
      <c r="HT657" s="910"/>
      <c r="HU657" s="910"/>
      <c r="HV657" s="910"/>
      <c r="HW657" s="910"/>
      <c r="HX657" s="910"/>
      <c r="HY657" s="910"/>
      <c r="HZ657" s="910"/>
      <c r="IA657" s="910"/>
      <c r="IB657" s="910"/>
      <c r="IC657" s="910"/>
      <c r="ID657" s="910"/>
      <c r="IE657" s="910"/>
      <c r="IF657" s="910"/>
      <c r="IG657" s="910"/>
      <c r="IH657" s="910"/>
      <c r="II657" s="910"/>
      <c r="IJ657" s="910"/>
      <c r="IK657" s="910"/>
      <c r="IL657" s="910"/>
      <c r="IM657" s="910"/>
      <c r="IN657" s="910"/>
      <c r="IO657" s="910"/>
      <c r="IP657" s="910"/>
      <c r="IQ657" s="910"/>
      <c r="IR657" s="910"/>
      <c r="IS657" s="910"/>
      <c r="IT657" s="910"/>
      <c r="IU657" s="910"/>
      <c r="IV657" s="910"/>
    </row>
    <row r="658" spans="1:256" ht="40.15" customHeight="1">
      <c r="A658" s="1017"/>
      <c r="B658" s="918"/>
      <c r="C658" s="918"/>
      <c r="D658" s="1018"/>
      <c r="E658" s="918"/>
      <c r="F658" s="1018"/>
      <c r="G658" s="918"/>
      <c r="H658" s="1019"/>
      <c r="I658" s="918"/>
      <c r="J658" s="918"/>
      <c r="K658" s="1019"/>
      <c r="L658" s="1049"/>
    </row>
    <row r="659" spans="1:256">
      <c r="A659" s="1020"/>
      <c r="C659" s="1050" t="s">
        <v>5101</v>
      </c>
      <c r="D659" s="1049"/>
      <c r="E659" s="1050"/>
      <c r="F659" s="911"/>
      <c r="H659" s="911"/>
      <c r="L659" s="1049"/>
      <c r="M659" s="1051"/>
    </row>
    <row r="660" spans="1:256" ht="7.9" customHeight="1">
      <c r="A660" s="1020"/>
      <c r="D660" s="1022"/>
      <c r="E660" s="1049"/>
      <c r="F660" s="911"/>
      <c r="H660" s="911"/>
      <c r="L660" s="1049"/>
    </row>
    <row r="661" spans="1:256" ht="13.5" thickBot="1">
      <c r="A661" s="1020"/>
      <c r="L661" s="1049"/>
      <c r="N661" s="925" t="s">
        <v>5102</v>
      </c>
      <c r="O661" s="1052"/>
      <c r="P661" s="1053" t="s">
        <v>5103</v>
      </c>
      <c r="Q661" s="1054"/>
      <c r="R661" s="1006"/>
    </row>
    <row r="662" spans="1:256" ht="25.9" customHeight="1">
      <c r="A662" s="1020"/>
      <c r="B662" s="1055" t="s">
        <v>5102</v>
      </c>
      <c r="C662" s="1056"/>
      <c r="D662" s="1057" t="s">
        <v>5103</v>
      </c>
      <c r="E662" s="1058"/>
      <c r="F662" s="550"/>
      <c r="G662" s="550"/>
      <c r="L662" s="1049"/>
      <c r="N662" s="932" t="s">
        <v>4843</v>
      </c>
      <c r="O662" s="1059" t="s">
        <v>1367</v>
      </c>
      <c r="P662" s="1060" t="s">
        <v>4843</v>
      </c>
      <c r="Q662" s="1061"/>
      <c r="R662" s="1006"/>
    </row>
    <row r="663" spans="1:256">
      <c r="A663" s="1020"/>
      <c r="B663" s="931" t="s">
        <v>4843</v>
      </c>
      <c r="C663" s="1059" t="s">
        <v>1367</v>
      </c>
      <c r="D663" s="1060" t="s">
        <v>4843</v>
      </c>
      <c r="E663" s="1062"/>
      <c r="F663" s="550"/>
      <c r="G663" s="550"/>
      <c r="L663" s="1049"/>
      <c r="N663" s="938" t="s">
        <v>1374</v>
      </c>
      <c r="O663" s="909" t="s">
        <v>4848</v>
      </c>
      <c r="P663" s="909"/>
      <c r="Q663" s="1063" t="s">
        <v>1374</v>
      </c>
      <c r="R663" s="1006"/>
    </row>
    <row r="664" spans="1:256">
      <c r="A664" s="1020"/>
      <c r="B664" s="937" t="s">
        <v>1374</v>
      </c>
      <c r="C664" s="909" t="s">
        <v>4848</v>
      </c>
      <c r="D664" s="909"/>
      <c r="E664" s="1064" t="s">
        <v>1374</v>
      </c>
      <c r="F664" s="550"/>
      <c r="G664" s="550"/>
      <c r="L664" s="1049"/>
      <c r="N664" s="932" t="s">
        <v>2134</v>
      </c>
      <c r="O664" s="933" t="s">
        <v>1447</v>
      </c>
      <c r="P664" s="933"/>
      <c r="Q664" s="1023" t="s">
        <v>2134</v>
      </c>
      <c r="R664" s="1006"/>
    </row>
    <row r="665" spans="1:256">
      <c r="A665" s="1020"/>
      <c r="B665" s="931" t="s">
        <v>2134</v>
      </c>
      <c r="C665" s="933" t="s">
        <v>1447</v>
      </c>
      <c r="D665" s="933"/>
      <c r="E665" s="1065" t="s">
        <v>2134</v>
      </c>
      <c r="F665" s="550"/>
      <c r="G665" s="550"/>
      <c r="L665" s="1049"/>
      <c r="N665" s="932" t="s">
        <v>2138</v>
      </c>
      <c r="O665" s="933" t="s">
        <v>1455</v>
      </c>
      <c r="P665" s="933"/>
      <c r="Q665" s="1023" t="s">
        <v>2138</v>
      </c>
      <c r="R665" s="1006"/>
    </row>
    <row r="666" spans="1:256">
      <c r="A666" s="1020"/>
      <c r="B666" s="931" t="s">
        <v>2138</v>
      </c>
      <c r="C666" s="933" t="s">
        <v>1455</v>
      </c>
      <c r="D666" s="933"/>
      <c r="E666" s="1065" t="s">
        <v>2138</v>
      </c>
      <c r="F666" s="550"/>
      <c r="G666" s="550"/>
      <c r="L666" s="1049"/>
      <c r="N666" s="932" t="s">
        <v>2140</v>
      </c>
      <c r="O666" s="933" t="s">
        <v>4383</v>
      </c>
      <c r="P666" s="933"/>
      <c r="Q666" s="1023" t="s">
        <v>2140</v>
      </c>
      <c r="R666" s="1006"/>
    </row>
    <row r="667" spans="1:256">
      <c r="A667" s="1020"/>
      <c r="B667" s="931" t="s">
        <v>2140</v>
      </c>
      <c r="C667" s="933" t="s">
        <v>4383</v>
      </c>
      <c r="D667" s="933"/>
      <c r="E667" s="1065" t="s">
        <v>2140</v>
      </c>
      <c r="F667" s="550"/>
      <c r="G667" s="550"/>
      <c r="L667" s="1049"/>
      <c r="N667" s="932" t="s">
        <v>2143</v>
      </c>
      <c r="O667" s="933" t="s">
        <v>5104</v>
      </c>
      <c r="P667" s="933"/>
      <c r="Q667" s="1023" t="s">
        <v>5105</v>
      </c>
      <c r="R667" s="1006"/>
    </row>
    <row r="668" spans="1:256">
      <c r="A668" s="1020"/>
      <c r="B668" s="931" t="s">
        <v>2143</v>
      </c>
      <c r="C668" s="933" t="s">
        <v>5104</v>
      </c>
      <c r="D668" s="933"/>
      <c r="E668" s="1065" t="s">
        <v>5105</v>
      </c>
      <c r="F668" s="550"/>
      <c r="G668" s="550"/>
      <c r="L668" s="1049"/>
      <c r="N668" s="932" t="s">
        <v>2148</v>
      </c>
      <c r="O668" s="933" t="s">
        <v>4412</v>
      </c>
      <c r="P668" s="933"/>
      <c r="Q668" s="1023" t="s">
        <v>4405</v>
      </c>
      <c r="R668" s="1006"/>
    </row>
    <row r="669" spans="1:256">
      <c r="A669" s="1020"/>
      <c r="B669" s="931" t="s">
        <v>2148</v>
      </c>
      <c r="C669" s="933" t="s">
        <v>4412</v>
      </c>
      <c r="D669" s="933"/>
      <c r="E669" s="1065" t="s">
        <v>4405</v>
      </c>
      <c r="F669" s="550"/>
      <c r="G669" s="550"/>
      <c r="L669" s="1049"/>
      <c r="N669" s="932" t="s">
        <v>2149</v>
      </c>
      <c r="O669" s="933" t="s">
        <v>5106</v>
      </c>
      <c r="P669" s="933"/>
      <c r="Q669" s="1023" t="s">
        <v>5107</v>
      </c>
      <c r="R669" s="1006"/>
    </row>
    <row r="670" spans="1:256">
      <c r="A670" s="1020"/>
      <c r="B670" s="931" t="s">
        <v>2149</v>
      </c>
      <c r="C670" s="933" t="s">
        <v>5106</v>
      </c>
      <c r="D670" s="933"/>
      <c r="E670" s="1065" t="s">
        <v>5107</v>
      </c>
      <c r="F670" s="550"/>
      <c r="G670" s="550"/>
      <c r="L670" s="1049"/>
      <c r="N670" s="932" t="s">
        <v>2150</v>
      </c>
      <c r="O670" s="933" t="s">
        <v>2824</v>
      </c>
      <c r="P670" s="933"/>
      <c r="Q670" s="1023" t="s">
        <v>4410</v>
      </c>
      <c r="R670" s="1006"/>
    </row>
    <row r="671" spans="1:256">
      <c r="A671" s="1020"/>
      <c r="B671" s="931" t="s">
        <v>2150</v>
      </c>
      <c r="C671" s="933" t="s">
        <v>2824</v>
      </c>
      <c r="D671" s="933"/>
      <c r="E671" s="1065" t="s">
        <v>4410</v>
      </c>
      <c r="F671" s="550"/>
      <c r="G671" s="550"/>
      <c r="L671" s="1049"/>
      <c r="N671" s="932" t="s">
        <v>2154</v>
      </c>
      <c r="O671" s="933" t="s">
        <v>2831</v>
      </c>
      <c r="P671" s="933"/>
      <c r="Q671" s="1023" t="s">
        <v>4411</v>
      </c>
      <c r="R671" s="1006"/>
    </row>
    <row r="672" spans="1:256">
      <c r="A672" s="1020"/>
      <c r="B672" s="931" t="s">
        <v>2154</v>
      </c>
      <c r="C672" s="933" t="s">
        <v>2831</v>
      </c>
      <c r="D672" s="933"/>
      <c r="E672" s="1065" t="s">
        <v>4411</v>
      </c>
      <c r="F672" s="550"/>
      <c r="G672" s="550"/>
      <c r="L672" s="1049"/>
      <c r="N672" s="932" t="s">
        <v>2155</v>
      </c>
      <c r="O672" s="933" t="s">
        <v>4422</v>
      </c>
      <c r="P672" s="933"/>
      <c r="Q672" s="1023" t="s">
        <v>4413</v>
      </c>
      <c r="R672" s="1006"/>
    </row>
    <row r="673" spans="1:18">
      <c r="A673" s="1020"/>
      <c r="B673" s="931" t="s">
        <v>2155</v>
      </c>
      <c r="C673" s="933" t="s">
        <v>4422</v>
      </c>
      <c r="D673" s="933"/>
      <c r="E673" s="1065" t="s">
        <v>4413</v>
      </c>
      <c r="F673" s="550"/>
      <c r="G673" s="550"/>
      <c r="L673" s="1049"/>
      <c r="N673" s="932" t="s">
        <v>2156</v>
      </c>
      <c r="O673" s="933" t="s">
        <v>5015</v>
      </c>
      <c r="P673" s="933"/>
      <c r="Q673" s="1023" t="s">
        <v>4414</v>
      </c>
      <c r="R673" s="1006"/>
    </row>
    <row r="674" spans="1:18">
      <c r="A674" s="1020"/>
      <c r="B674" s="931" t="s">
        <v>2156</v>
      </c>
      <c r="C674" s="933" t="s">
        <v>5015</v>
      </c>
      <c r="D674" s="933"/>
      <c r="E674" s="1065" t="s">
        <v>4414</v>
      </c>
      <c r="F674" s="550"/>
      <c r="G674" s="550"/>
      <c r="L674" s="1049"/>
      <c r="N674" s="932" t="s">
        <v>2160</v>
      </c>
      <c r="O674" s="933" t="s">
        <v>5028</v>
      </c>
      <c r="P674" s="933"/>
      <c r="Q674" s="1023" t="s">
        <v>4416</v>
      </c>
      <c r="R674" s="1006"/>
    </row>
    <row r="675" spans="1:18">
      <c r="A675" s="1020"/>
      <c r="B675" s="931" t="s">
        <v>2160</v>
      </c>
      <c r="C675" s="933" t="s">
        <v>5028</v>
      </c>
      <c r="D675" s="933"/>
      <c r="E675" s="1065" t="s">
        <v>4416</v>
      </c>
      <c r="F675" s="550"/>
      <c r="G675" s="550"/>
      <c r="L675" s="1049"/>
      <c r="N675" s="932" t="s">
        <v>2161</v>
      </c>
      <c r="O675" s="933" t="s">
        <v>344</v>
      </c>
      <c r="P675" s="933"/>
      <c r="Q675" s="1023" t="s">
        <v>4418</v>
      </c>
      <c r="R675" s="1006"/>
    </row>
    <row r="676" spans="1:18">
      <c r="A676" s="1020"/>
      <c r="B676" s="931" t="s">
        <v>2161</v>
      </c>
      <c r="C676" s="933" t="s">
        <v>344</v>
      </c>
      <c r="D676" s="933"/>
      <c r="E676" s="1065" t="s">
        <v>4418</v>
      </c>
      <c r="F676" s="550"/>
      <c r="G676" s="550"/>
      <c r="L676" s="1049"/>
      <c r="N676" s="932" t="s">
        <v>2164</v>
      </c>
      <c r="O676" s="933" t="s">
        <v>5108</v>
      </c>
      <c r="P676" s="933"/>
      <c r="Q676" s="1023" t="s">
        <v>5109</v>
      </c>
      <c r="R676" s="1006"/>
    </row>
    <row r="677" spans="1:18">
      <c r="A677" s="1020"/>
      <c r="B677" s="931" t="s">
        <v>2164</v>
      </c>
      <c r="C677" s="933" t="s">
        <v>5108</v>
      </c>
      <c r="D677" s="933"/>
      <c r="E677" s="1065" t="s">
        <v>5109</v>
      </c>
      <c r="F677" s="550"/>
      <c r="G677" s="550"/>
      <c r="L677" s="1049"/>
      <c r="N677" s="932" t="s">
        <v>2167</v>
      </c>
      <c r="O677" s="933" t="s">
        <v>744</v>
      </c>
      <c r="P677" s="933"/>
      <c r="Q677" s="1023" t="s">
        <v>4430</v>
      </c>
      <c r="R677" s="1006"/>
    </row>
    <row r="678" spans="1:18" ht="13.5" thickBot="1">
      <c r="A678" s="1020"/>
      <c r="B678" s="977" t="s">
        <v>2167</v>
      </c>
      <c r="C678" s="979" t="s">
        <v>744</v>
      </c>
      <c r="D678" s="979"/>
      <c r="E678" s="1066" t="s">
        <v>4430</v>
      </c>
      <c r="F678" s="550"/>
      <c r="G678" s="550"/>
      <c r="L678" s="1049"/>
      <c r="N678" s="1067"/>
      <c r="O678" s="1067"/>
      <c r="P678" s="1067"/>
      <c r="Q678" s="1067"/>
    </row>
    <row r="679" spans="1:18" ht="114" customHeight="1">
      <c r="A679" s="1020"/>
      <c r="L679" s="1049"/>
    </row>
    <row r="680" spans="1:18">
      <c r="A680" s="1049"/>
      <c r="B680" s="1049"/>
      <c r="C680" s="1049"/>
      <c r="E680" s="1049"/>
      <c r="G680" s="1049"/>
      <c r="I680" s="1049"/>
      <c r="J680" s="1049"/>
    </row>
  </sheetData>
  <phoneticPr fontId="4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49"/>
  <sheetViews>
    <sheetView workbookViewId="0">
      <selection sqref="A1:K1"/>
    </sheetView>
  </sheetViews>
  <sheetFormatPr defaultColWidth="7" defaultRowHeight="13"/>
  <cols>
    <col min="1" max="1" width="8.08984375" style="612" customWidth="1"/>
    <col min="2" max="2" width="8.90625" style="612" customWidth="1"/>
    <col min="3" max="3" width="26.36328125" style="612" customWidth="1"/>
    <col min="4" max="4" width="5.26953125" style="793" customWidth="1"/>
    <col min="5" max="5" width="17.6328125" style="612" customWidth="1"/>
    <col min="6" max="6" width="12.08984375" style="612" bestFit="1" customWidth="1"/>
    <col min="7" max="7" width="5.08984375" style="793" customWidth="1"/>
    <col min="8" max="8" width="17.26953125" style="612" customWidth="1"/>
    <col min="9" max="9" width="12.08984375" style="612" customWidth="1"/>
    <col min="10" max="10" width="5.08984375" style="793" customWidth="1"/>
    <col min="11" max="11" width="17.36328125" style="794" customWidth="1"/>
    <col min="12" max="12" width="12.08984375" style="1" customWidth="1"/>
    <col min="13" max="16384" width="7" style="612"/>
  </cols>
  <sheetData>
    <row r="1" spans="1:12" s="2" customFormat="1" ht="23.25" customHeight="1">
      <c r="A1" s="1240" t="s">
        <v>5127</v>
      </c>
      <c r="B1" s="1240"/>
      <c r="C1" s="1240"/>
      <c r="D1" s="1240"/>
      <c r="E1" s="1240"/>
      <c r="F1" s="1240"/>
      <c r="G1" s="1240"/>
      <c r="H1" s="1240"/>
      <c r="I1" s="1240"/>
      <c r="J1" s="1240"/>
      <c r="K1" s="1240"/>
      <c r="L1" s="1"/>
    </row>
    <row r="2" spans="1:12" s="4" customFormat="1" ht="17.25" customHeight="1" thickBot="1">
      <c r="A2" s="603"/>
      <c r="D2" s="5"/>
      <c r="G2" s="5"/>
      <c r="J2" s="5"/>
      <c r="K2" s="3"/>
      <c r="L2" s="604" t="s">
        <v>4445</v>
      </c>
    </row>
    <row r="3" spans="1:12" s="4" customFormat="1" ht="19.5" customHeight="1">
      <c r="A3" s="605" t="s">
        <v>1364</v>
      </c>
      <c r="B3" s="606"/>
      <c r="C3" s="606"/>
      <c r="D3" s="607"/>
      <c r="E3" s="606"/>
      <c r="F3" s="608"/>
      <c r="G3" s="609"/>
      <c r="H3" s="608"/>
      <c r="I3" s="608"/>
      <c r="J3" s="609"/>
      <c r="K3" s="610"/>
      <c r="L3" s="611"/>
    </row>
    <row r="4" spans="1:12" ht="20.25" customHeight="1">
      <c r="A4" s="1241" t="s">
        <v>4446</v>
      </c>
      <c r="B4" s="1242"/>
      <c r="C4" s="1243"/>
      <c r="D4" s="1247" t="s">
        <v>4447</v>
      </c>
      <c r="E4" s="1248"/>
      <c r="F4" s="1249"/>
      <c r="G4" s="1253" t="s">
        <v>1365</v>
      </c>
      <c r="H4" s="1254"/>
      <c r="I4" s="1254"/>
      <c r="J4" s="1254"/>
      <c r="K4" s="1254"/>
      <c r="L4" s="1255"/>
    </row>
    <row r="5" spans="1:12" ht="21" customHeight="1">
      <c r="A5" s="1244"/>
      <c r="B5" s="1245"/>
      <c r="C5" s="1246"/>
      <c r="D5" s="1250"/>
      <c r="E5" s="1251"/>
      <c r="F5" s="1252"/>
      <c r="G5" s="1256" t="s">
        <v>4448</v>
      </c>
      <c r="H5" s="1257"/>
      <c r="I5" s="1258"/>
      <c r="J5" s="1256" t="s">
        <v>4449</v>
      </c>
      <c r="K5" s="1257"/>
      <c r="L5" s="1255"/>
    </row>
    <row r="6" spans="1:12" s="615" customFormat="1" ht="19.5" customHeight="1">
      <c r="A6" s="613" t="s">
        <v>1366</v>
      </c>
      <c r="B6" s="614"/>
      <c r="C6" s="1259" t="s">
        <v>1367</v>
      </c>
      <c r="D6" s="1261" t="s">
        <v>745</v>
      </c>
      <c r="E6" s="1261" t="s">
        <v>1367</v>
      </c>
      <c r="F6" s="1264" t="s">
        <v>1368</v>
      </c>
      <c r="G6" s="1266" t="s">
        <v>745</v>
      </c>
      <c r="H6" s="1267" t="s">
        <v>1367</v>
      </c>
      <c r="I6" s="1264" t="s">
        <v>1368</v>
      </c>
      <c r="J6" s="1266" t="s">
        <v>745</v>
      </c>
      <c r="K6" s="1261" t="s">
        <v>1367</v>
      </c>
      <c r="L6" s="1269" t="s">
        <v>1368</v>
      </c>
    </row>
    <row r="7" spans="1:12" s="618" customFormat="1" ht="19.5" customHeight="1">
      <c r="A7" s="616" t="s">
        <v>1369</v>
      </c>
      <c r="B7" s="617" t="s">
        <v>1370</v>
      </c>
      <c r="C7" s="1260"/>
      <c r="D7" s="1262"/>
      <c r="E7" s="1263"/>
      <c r="F7" s="1265"/>
      <c r="G7" s="1262"/>
      <c r="H7" s="1268"/>
      <c r="I7" s="1265"/>
      <c r="J7" s="1262"/>
      <c r="K7" s="1263"/>
      <c r="L7" s="1270"/>
    </row>
    <row r="8" spans="1:12" s="630" customFormat="1">
      <c r="A8" s="619" t="s">
        <v>1371</v>
      </c>
      <c r="B8" s="620"/>
      <c r="C8" s="621" t="s">
        <v>853</v>
      </c>
      <c r="D8" s="622" t="s">
        <v>1087</v>
      </c>
      <c r="E8" s="623" t="s">
        <v>1088</v>
      </c>
      <c r="F8" s="624">
        <v>57269</v>
      </c>
      <c r="G8" s="625" t="s">
        <v>1372</v>
      </c>
      <c r="H8" s="626" t="s">
        <v>1373</v>
      </c>
      <c r="I8" s="627">
        <v>114638</v>
      </c>
      <c r="J8" s="622" t="s">
        <v>1374</v>
      </c>
      <c r="K8" s="628" t="s">
        <v>4450</v>
      </c>
      <c r="L8" s="629">
        <v>187931</v>
      </c>
    </row>
    <row r="9" spans="1:12" s="630" customFormat="1">
      <c r="A9" s="631"/>
      <c r="B9" s="632" t="s">
        <v>1375</v>
      </c>
      <c r="C9" s="633" t="s">
        <v>853</v>
      </c>
      <c r="D9" s="634"/>
      <c r="E9" s="635"/>
      <c r="F9" s="636"/>
      <c r="G9" s="637"/>
      <c r="H9" s="638"/>
      <c r="I9" s="639"/>
      <c r="J9" s="634"/>
      <c r="K9" s="633"/>
      <c r="L9" s="629"/>
    </row>
    <row r="10" spans="1:12" s="630" customFormat="1">
      <c r="A10" s="631"/>
      <c r="B10" s="632" t="s">
        <v>1376</v>
      </c>
      <c r="C10" s="633" t="s">
        <v>854</v>
      </c>
      <c r="D10" s="634"/>
      <c r="E10" s="635"/>
      <c r="F10" s="636"/>
      <c r="G10" s="637"/>
      <c r="H10" s="638"/>
      <c r="I10" s="639"/>
      <c r="J10" s="634"/>
      <c r="K10" s="633"/>
      <c r="L10" s="629"/>
    </row>
    <row r="11" spans="1:12" s="630" customFormat="1">
      <c r="A11" s="640" t="s">
        <v>1377</v>
      </c>
      <c r="B11" s="641"/>
      <c r="C11" s="642" t="s">
        <v>1378</v>
      </c>
      <c r="D11" s="634"/>
      <c r="E11" s="635"/>
      <c r="F11" s="636"/>
      <c r="G11" s="637"/>
      <c r="H11" s="638"/>
      <c r="I11" s="639"/>
      <c r="J11" s="634"/>
      <c r="K11" s="633"/>
      <c r="L11" s="629"/>
    </row>
    <row r="12" spans="1:12" s="630" customFormat="1">
      <c r="A12" s="631"/>
      <c r="B12" s="632" t="s">
        <v>1379</v>
      </c>
      <c r="C12" s="633" t="s">
        <v>4451</v>
      </c>
      <c r="D12" s="634"/>
      <c r="E12" s="635"/>
      <c r="F12" s="636"/>
      <c r="G12" s="637"/>
      <c r="H12" s="638"/>
      <c r="I12" s="639"/>
      <c r="J12" s="634"/>
      <c r="K12" s="633"/>
      <c r="L12" s="629"/>
    </row>
    <row r="13" spans="1:12" s="630" customFormat="1">
      <c r="A13" s="631"/>
      <c r="B13" s="632" t="s">
        <v>1380</v>
      </c>
      <c r="C13" s="633" t="s">
        <v>4452</v>
      </c>
      <c r="D13" s="634"/>
      <c r="E13" s="635"/>
      <c r="F13" s="636"/>
      <c r="G13" s="637"/>
      <c r="H13" s="638"/>
      <c r="I13" s="639"/>
      <c r="J13" s="634"/>
      <c r="K13" s="633"/>
      <c r="L13" s="629"/>
    </row>
    <row r="14" spans="1:12" s="630" customFormat="1">
      <c r="A14" s="631"/>
      <c r="B14" s="632" t="s">
        <v>1381</v>
      </c>
      <c r="C14" s="633" t="s">
        <v>4453</v>
      </c>
      <c r="D14" s="634"/>
      <c r="E14" s="635"/>
      <c r="F14" s="636"/>
      <c r="G14" s="637"/>
      <c r="H14" s="638"/>
      <c r="I14" s="639"/>
      <c r="J14" s="634"/>
      <c r="K14" s="633"/>
      <c r="L14" s="629"/>
    </row>
    <row r="15" spans="1:12" s="630" customFormat="1">
      <c r="A15" s="643"/>
      <c r="B15" s="644" t="s">
        <v>1382</v>
      </c>
      <c r="C15" s="645" t="s">
        <v>4454</v>
      </c>
      <c r="D15" s="634"/>
      <c r="E15" s="635"/>
      <c r="F15" s="646"/>
      <c r="G15" s="637"/>
      <c r="H15" s="638"/>
      <c r="I15" s="639"/>
      <c r="J15" s="634"/>
      <c r="K15" s="633"/>
      <c r="L15" s="629"/>
    </row>
    <row r="16" spans="1:12" s="630" customFormat="1">
      <c r="A16" s="619" t="s">
        <v>1383</v>
      </c>
      <c r="B16" s="620"/>
      <c r="C16" s="621" t="s">
        <v>1384</v>
      </c>
      <c r="D16" s="622" t="s">
        <v>1089</v>
      </c>
      <c r="E16" s="621" t="s">
        <v>1090</v>
      </c>
      <c r="F16" s="647">
        <v>4479</v>
      </c>
      <c r="G16" s="637"/>
      <c r="H16" s="638"/>
      <c r="I16" s="639"/>
      <c r="J16" s="634"/>
      <c r="K16" s="633"/>
      <c r="L16" s="629"/>
    </row>
    <row r="17" spans="1:12" s="630" customFormat="1">
      <c r="A17" s="631"/>
      <c r="B17" s="632" t="s">
        <v>1385</v>
      </c>
      <c r="C17" s="633" t="s">
        <v>855</v>
      </c>
      <c r="D17" s="634"/>
      <c r="E17" s="633"/>
      <c r="F17" s="647"/>
      <c r="G17" s="637"/>
      <c r="H17" s="638"/>
      <c r="I17" s="639"/>
      <c r="J17" s="634"/>
      <c r="K17" s="633"/>
      <c r="L17" s="629"/>
    </row>
    <row r="18" spans="1:12" s="630" customFormat="1">
      <c r="A18" s="648"/>
      <c r="B18" s="649" t="s">
        <v>1386</v>
      </c>
      <c r="C18" s="650" t="s">
        <v>856</v>
      </c>
      <c r="D18" s="634"/>
      <c r="E18" s="633"/>
      <c r="F18" s="647"/>
      <c r="G18" s="637"/>
      <c r="H18" s="638"/>
      <c r="I18" s="639"/>
      <c r="J18" s="634"/>
      <c r="K18" s="633"/>
      <c r="L18" s="629"/>
    </row>
    <row r="19" spans="1:12" s="630" customFormat="1">
      <c r="A19" s="631" t="s">
        <v>1387</v>
      </c>
      <c r="B19" s="632"/>
      <c r="C19" s="633" t="s">
        <v>1388</v>
      </c>
      <c r="D19" s="634"/>
      <c r="E19" s="633"/>
      <c r="F19" s="647"/>
      <c r="G19" s="637"/>
      <c r="H19" s="638"/>
      <c r="I19" s="639"/>
      <c r="J19" s="634"/>
      <c r="K19" s="633"/>
      <c r="L19" s="629"/>
    </row>
    <row r="20" spans="1:12" s="630" customFormat="1">
      <c r="A20" s="631"/>
      <c r="B20" s="632" t="s">
        <v>1389</v>
      </c>
      <c r="C20" s="633" t="s">
        <v>4455</v>
      </c>
      <c r="D20" s="634"/>
      <c r="E20" s="633"/>
      <c r="F20" s="647"/>
      <c r="G20" s="637"/>
      <c r="H20" s="638"/>
      <c r="I20" s="639"/>
      <c r="J20" s="634"/>
      <c r="K20" s="633"/>
      <c r="L20" s="629"/>
    </row>
    <row r="21" spans="1:12" s="630" customFormat="1">
      <c r="A21" s="631"/>
      <c r="B21" s="632" t="s">
        <v>1390</v>
      </c>
      <c r="C21" s="633" t="s">
        <v>4456</v>
      </c>
      <c r="D21" s="634"/>
      <c r="E21" s="633"/>
      <c r="F21" s="647"/>
      <c r="G21" s="637"/>
      <c r="H21" s="638"/>
      <c r="I21" s="639"/>
      <c r="J21" s="634"/>
      <c r="K21" s="633"/>
      <c r="L21" s="629"/>
    </row>
    <row r="22" spans="1:12" s="630" customFormat="1">
      <c r="A22" s="643"/>
      <c r="B22" s="644" t="s">
        <v>1391</v>
      </c>
      <c r="C22" s="645" t="s">
        <v>857</v>
      </c>
      <c r="D22" s="651"/>
      <c r="E22" s="645"/>
      <c r="F22" s="646"/>
      <c r="G22" s="637"/>
      <c r="H22" s="638"/>
      <c r="I22" s="639"/>
      <c r="J22" s="634"/>
      <c r="K22" s="633"/>
      <c r="L22" s="629"/>
    </row>
    <row r="23" spans="1:12" s="630" customFormat="1">
      <c r="A23" s="619"/>
      <c r="B23" s="620" t="s">
        <v>1392</v>
      </c>
      <c r="C23" s="621" t="s">
        <v>858</v>
      </c>
      <c r="D23" s="622" t="s">
        <v>1091</v>
      </c>
      <c r="E23" s="621" t="s">
        <v>858</v>
      </c>
      <c r="F23" s="647">
        <v>34653</v>
      </c>
      <c r="G23" s="637"/>
      <c r="H23" s="638"/>
      <c r="I23" s="639"/>
      <c r="J23" s="634"/>
      <c r="K23" s="633"/>
      <c r="L23" s="629"/>
    </row>
    <row r="24" spans="1:12" s="630" customFormat="1">
      <c r="A24" s="631" t="s">
        <v>1393</v>
      </c>
      <c r="B24" s="632"/>
      <c r="C24" s="633" t="s">
        <v>4457</v>
      </c>
      <c r="D24" s="634"/>
      <c r="E24" s="633"/>
      <c r="F24" s="647"/>
      <c r="G24" s="637"/>
      <c r="H24" s="638"/>
      <c r="I24" s="639"/>
      <c r="J24" s="634"/>
      <c r="K24" s="633"/>
      <c r="L24" s="629"/>
    </row>
    <row r="25" spans="1:12" s="630" customFormat="1">
      <c r="A25" s="631" t="s">
        <v>1394</v>
      </c>
      <c r="B25" s="632"/>
      <c r="C25" s="633" t="s">
        <v>4458</v>
      </c>
      <c r="D25" s="651"/>
      <c r="E25" s="645"/>
      <c r="F25" s="646"/>
      <c r="G25" s="637"/>
      <c r="H25" s="638"/>
      <c r="I25" s="639"/>
      <c r="J25" s="634"/>
      <c r="K25" s="633"/>
      <c r="L25" s="629"/>
    </row>
    <row r="26" spans="1:12" s="630" customFormat="1">
      <c r="A26" s="619" t="s">
        <v>1395</v>
      </c>
      <c r="B26" s="620"/>
      <c r="C26" s="621" t="s">
        <v>1093</v>
      </c>
      <c r="D26" s="622" t="s">
        <v>1092</v>
      </c>
      <c r="E26" s="621" t="s">
        <v>1093</v>
      </c>
      <c r="F26" s="647">
        <v>4240</v>
      </c>
      <c r="G26" s="637"/>
      <c r="H26" s="638"/>
      <c r="I26" s="639"/>
      <c r="J26" s="634"/>
      <c r="K26" s="633"/>
      <c r="L26" s="629"/>
    </row>
    <row r="27" spans="1:12" s="630" customFormat="1">
      <c r="A27" s="631"/>
      <c r="B27" s="632" t="s">
        <v>1396</v>
      </c>
      <c r="C27" s="633" t="s">
        <v>859</v>
      </c>
      <c r="D27" s="634"/>
      <c r="E27" s="633"/>
      <c r="F27" s="647"/>
      <c r="G27" s="637"/>
      <c r="H27" s="638"/>
      <c r="I27" s="639"/>
      <c r="J27" s="634"/>
      <c r="K27" s="633"/>
      <c r="L27" s="629"/>
    </row>
    <row r="28" spans="1:12" s="630" customFormat="1">
      <c r="A28" s="631"/>
      <c r="B28" s="632" t="s">
        <v>1397</v>
      </c>
      <c r="C28" s="633" t="s">
        <v>860</v>
      </c>
      <c r="D28" s="634"/>
      <c r="E28" s="633"/>
      <c r="F28" s="647"/>
      <c r="G28" s="637"/>
      <c r="H28" s="638"/>
      <c r="I28" s="639"/>
      <c r="J28" s="634"/>
      <c r="K28" s="633"/>
      <c r="L28" s="629"/>
    </row>
    <row r="29" spans="1:12" s="630" customFormat="1">
      <c r="A29" s="643"/>
      <c r="B29" s="644" t="s">
        <v>1398</v>
      </c>
      <c r="C29" s="645" t="s">
        <v>861</v>
      </c>
      <c r="D29" s="651"/>
      <c r="E29" s="645"/>
      <c r="F29" s="646"/>
      <c r="G29" s="637"/>
      <c r="H29" s="638"/>
      <c r="I29" s="639"/>
      <c r="J29" s="634"/>
      <c r="K29" s="633"/>
      <c r="L29" s="629"/>
    </row>
    <row r="30" spans="1:12" s="630" customFormat="1">
      <c r="A30" s="652" t="s">
        <v>1399</v>
      </c>
      <c r="B30" s="653" t="s">
        <v>1400</v>
      </c>
      <c r="C30" s="654" t="s">
        <v>862</v>
      </c>
      <c r="D30" s="622" t="s">
        <v>1094</v>
      </c>
      <c r="E30" s="621" t="s">
        <v>1095</v>
      </c>
      <c r="F30" s="647">
        <v>233</v>
      </c>
      <c r="G30" s="637"/>
      <c r="H30" s="638"/>
      <c r="I30" s="639"/>
      <c r="J30" s="634"/>
      <c r="K30" s="633"/>
      <c r="L30" s="629"/>
    </row>
    <row r="31" spans="1:12" s="630" customFormat="1">
      <c r="A31" s="631" t="s">
        <v>1401</v>
      </c>
      <c r="B31" s="632"/>
      <c r="C31" s="633" t="s">
        <v>1402</v>
      </c>
      <c r="D31" s="634"/>
      <c r="E31" s="633"/>
      <c r="F31" s="647"/>
      <c r="G31" s="637"/>
      <c r="H31" s="638"/>
      <c r="I31" s="639"/>
      <c r="J31" s="634"/>
      <c r="K31" s="633"/>
      <c r="L31" s="629"/>
    </row>
    <row r="32" spans="1:12" s="630" customFormat="1">
      <c r="A32" s="631"/>
      <c r="B32" s="632" t="s">
        <v>1403</v>
      </c>
      <c r="C32" s="633" t="s">
        <v>863</v>
      </c>
      <c r="D32" s="634"/>
      <c r="E32" s="633"/>
      <c r="F32" s="647"/>
      <c r="G32" s="637"/>
      <c r="H32" s="638"/>
      <c r="I32" s="639"/>
      <c r="J32" s="634"/>
      <c r="K32" s="633"/>
      <c r="L32" s="629"/>
    </row>
    <row r="33" spans="1:12" s="630" customFormat="1">
      <c r="A33" s="648"/>
      <c r="B33" s="649" t="s">
        <v>1404</v>
      </c>
      <c r="C33" s="650" t="s">
        <v>864</v>
      </c>
      <c r="D33" s="634"/>
      <c r="E33" s="633"/>
      <c r="F33" s="647"/>
      <c r="G33" s="637"/>
      <c r="H33" s="638"/>
      <c r="I33" s="639"/>
      <c r="J33" s="634"/>
      <c r="K33" s="633"/>
      <c r="L33" s="629"/>
    </row>
    <row r="34" spans="1:12" s="630" customFormat="1">
      <c r="A34" s="631" t="s">
        <v>1405</v>
      </c>
      <c r="B34" s="632"/>
      <c r="C34" s="633" t="s">
        <v>1406</v>
      </c>
      <c r="D34" s="634"/>
      <c r="E34" s="633"/>
      <c r="F34" s="647"/>
      <c r="G34" s="637"/>
      <c r="H34" s="638"/>
      <c r="I34" s="639"/>
      <c r="J34" s="634"/>
      <c r="K34" s="633"/>
      <c r="L34" s="629"/>
    </row>
    <row r="35" spans="1:12" s="630" customFormat="1">
      <c r="A35" s="631"/>
      <c r="B35" s="632" t="s">
        <v>1407</v>
      </c>
      <c r="C35" s="633" t="s">
        <v>865</v>
      </c>
      <c r="D35" s="634"/>
      <c r="E35" s="633"/>
      <c r="F35" s="647"/>
      <c r="G35" s="637"/>
      <c r="H35" s="638"/>
      <c r="I35" s="639"/>
      <c r="J35" s="634"/>
      <c r="K35" s="633"/>
      <c r="L35" s="629"/>
    </row>
    <row r="36" spans="1:12" s="630" customFormat="1">
      <c r="A36" s="631"/>
      <c r="B36" s="632" t="s">
        <v>1408</v>
      </c>
      <c r="C36" s="633" t="s">
        <v>866</v>
      </c>
      <c r="D36" s="634"/>
      <c r="E36" s="633"/>
      <c r="F36" s="647"/>
      <c r="G36" s="637"/>
      <c r="H36" s="638"/>
      <c r="I36" s="639"/>
      <c r="J36" s="634"/>
      <c r="K36" s="633"/>
      <c r="L36" s="629"/>
    </row>
    <row r="37" spans="1:12" s="630" customFormat="1">
      <c r="A37" s="643"/>
      <c r="B37" s="644" t="s">
        <v>1409</v>
      </c>
      <c r="C37" s="645" t="s">
        <v>867</v>
      </c>
      <c r="D37" s="651"/>
      <c r="E37" s="645"/>
      <c r="F37" s="646"/>
      <c r="G37" s="637"/>
      <c r="H37" s="638"/>
      <c r="I37" s="639"/>
      <c r="J37" s="634"/>
      <c r="K37" s="633"/>
      <c r="L37" s="629"/>
    </row>
    <row r="38" spans="1:12" s="630" customFormat="1">
      <c r="A38" s="652" t="s">
        <v>1410</v>
      </c>
      <c r="B38" s="653" t="s">
        <v>1411</v>
      </c>
      <c r="C38" s="654" t="s">
        <v>868</v>
      </c>
      <c r="D38" s="634" t="s">
        <v>1096</v>
      </c>
      <c r="E38" s="635" t="s">
        <v>1097</v>
      </c>
      <c r="F38" s="636">
        <v>13764</v>
      </c>
      <c r="G38" s="637"/>
      <c r="H38" s="638"/>
      <c r="I38" s="639"/>
      <c r="J38" s="634"/>
      <c r="K38" s="633"/>
      <c r="L38" s="629"/>
    </row>
    <row r="39" spans="1:12" s="630" customFormat="1">
      <c r="A39" s="655" t="s">
        <v>1412</v>
      </c>
      <c r="B39" s="656" t="s">
        <v>1413</v>
      </c>
      <c r="C39" s="657" t="s">
        <v>869</v>
      </c>
      <c r="D39" s="634"/>
      <c r="E39" s="635"/>
      <c r="F39" s="636"/>
      <c r="G39" s="637"/>
      <c r="H39" s="638"/>
      <c r="I39" s="639"/>
      <c r="J39" s="634"/>
      <c r="K39" s="633"/>
      <c r="L39" s="629"/>
    </row>
    <row r="40" spans="1:12" s="630" customFormat="1">
      <c r="A40" s="655" t="s">
        <v>1414</v>
      </c>
      <c r="B40" s="656" t="s">
        <v>1415</v>
      </c>
      <c r="C40" s="657" t="s">
        <v>870</v>
      </c>
      <c r="D40" s="634"/>
      <c r="E40" s="635"/>
      <c r="F40" s="636"/>
      <c r="G40" s="637"/>
      <c r="H40" s="638"/>
      <c r="I40" s="639"/>
      <c r="J40" s="634"/>
      <c r="K40" s="633"/>
      <c r="L40" s="629"/>
    </row>
    <row r="41" spans="1:12" s="630" customFormat="1">
      <c r="A41" s="631" t="s">
        <v>1416</v>
      </c>
      <c r="B41" s="632"/>
      <c r="C41" s="633" t="s">
        <v>1417</v>
      </c>
      <c r="D41" s="634"/>
      <c r="E41" s="635"/>
      <c r="F41" s="636"/>
      <c r="G41" s="637"/>
      <c r="H41" s="638"/>
      <c r="I41" s="639"/>
      <c r="J41" s="634"/>
      <c r="K41" s="633"/>
      <c r="L41" s="629"/>
    </row>
    <row r="42" spans="1:12" s="630" customFormat="1">
      <c r="A42" s="631"/>
      <c r="B42" s="632" t="s">
        <v>1418</v>
      </c>
      <c r="C42" s="633" t="s">
        <v>871</v>
      </c>
      <c r="D42" s="634"/>
      <c r="E42" s="635"/>
      <c r="F42" s="636"/>
      <c r="G42" s="637"/>
      <c r="H42" s="638"/>
      <c r="I42" s="639"/>
      <c r="J42" s="634"/>
      <c r="K42" s="633"/>
      <c r="L42" s="629"/>
    </row>
    <row r="43" spans="1:12" s="630" customFormat="1">
      <c r="A43" s="631"/>
      <c r="B43" s="632" t="s">
        <v>1419</v>
      </c>
      <c r="C43" s="633" t="s">
        <v>4459</v>
      </c>
      <c r="D43" s="634"/>
      <c r="E43" s="635"/>
      <c r="F43" s="636"/>
      <c r="G43" s="637"/>
      <c r="H43" s="638"/>
      <c r="I43" s="639"/>
      <c r="J43" s="634"/>
      <c r="K43" s="633"/>
      <c r="L43" s="629"/>
    </row>
    <row r="44" spans="1:12" s="630" customFormat="1">
      <c r="A44" s="631"/>
      <c r="B44" s="632" t="s">
        <v>1420</v>
      </c>
      <c r="C44" s="633" t="s">
        <v>4460</v>
      </c>
      <c r="D44" s="634"/>
      <c r="E44" s="635"/>
      <c r="F44" s="636"/>
      <c r="G44" s="637"/>
      <c r="H44" s="638"/>
      <c r="I44" s="639"/>
      <c r="J44" s="634"/>
      <c r="K44" s="633"/>
      <c r="L44" s="629"/>
    </row>
    <row r="45" spans="1:12" s="630" customFormat="1">
      <c r="A45" s="643"/>
      <c r="B45" s="644" t="s">
        <v>1421</v>
      </c>
      <c r="C45" s="658" t="s">
        <v>872</v>
      </c>
      <c r="D45" s="634"/>
      <c r="E45" s="635"/>
      <c r="F45" s="636"/>
      <c r="G45" s="637"/>
      <c r="H45" s="638"/>
      <c r="I45" s="646"/>
      <c r="J45" s="634"/>
      <c r="K45" s="633"/>
      <c r="L45" s="629"/>
    </row>
    <row r="46" spans="1:12" s="630" customFormat="1">
      <c r="A46" s="619" t="s">
        <v>1422</v>
      </c>
      <c r="B46" s="620"/>
      <c r="C46" s="621" t="s">
        <v>1423</v>
      </c>
      <c r="D46" s="622" t="s">
        <v>1098</v>
      </c>
      <c r="E46" s="621" t="s">
        <v>1099</v>
      </c>
      <c r="F46" s="659">
        <v>60496</v>
      </c>
      <c r="G46" s="625" t="s">
        <v>1424</v>
      </c>
      <c r="H46" s="626" t="s">
        <v>1099</v>
      </c>
      <c r="I46" s="639">
        <v>60496</v>
      </c>
      <c r="J46" s="634"/>
      <c r="K46" s="633"/>
      <c r="L46" s="629"/>
    </row>
    <row r="47" spans="1:12" s="630" customFormat="1">
      <c r="A47" s="631"/>
      <c r="B47" s="632" t="s">
        <v>1425</v>
      </c>
      <c r="C47" s="633" t="s">
        <v>1426</v>
      </c>
      <c r="D47" s="634"/>
      <c r="E47" s="633"/>
      <c r="F47" s="647"/>
      <c r="G47" s="637"/>
      <c r="H47" s="638"/>
      <c r="I47" s="639"/>
      <c r="J47" s="634"/>
      <c r="K47" s="633"/>
      <c r="L47" s="629"/>
    </row>
    <row r="48" spans="1:12" s="630" customFormat="1">
      <c r="A48" s="648"/>
      <c r="B48" s="649" t="s">
        <v>1427</v>
      </c>
      <c r="C48" s="650" t="s">
        <v>873</v>
      </c>
      <c r="D48" s="634"/>
      <c r="E48" s="633"/>
      <c r="F48" s="647"/>
      <c r="G48" s="637"/>
      <c r="H48" s="638"/>
      <c r="I48" s="639"/>
      <c r="J48" s="634"/>
      <c r="K48" s="633"/>
      <c r="L48" s="629"/>
    </row>
    <row r="49" spans="1:12" s="630" customFormat="1">
      <c r="A49" s="655" t="s">
        <v>1428</v>
      </c>
      <c r="B49" s="656" t="s">
        <v>1429</v>
      </c>
      <c r="C49" s="657" t="s">
        <v>874</v>
      </c>
      <c r="D49" s="634"/>
      <c r="E49" s="633"/>
      <c r="F49" s="647"/>
      <c r="G49" s="637"/>
      <c r="H49" s="638"/>
      <c r="I49" s="639"/>
      <c r="J49" s="634"/>
      <c r="K49" s="633"/>
      <c r="L49" s="629"/>
    </row>
    <row r="50" spans="1:12" s="630" customFormat="1">
      <c r="A50" s="655" t="s">
        <v>1430</v>
      </c>
      <c r="B50" s="656" t="s">
        <v>1431</v>
      </c>
      <c r="C50" s="657" t="s">
        <v>875</v>
      </c>
      <c r="D50" s="634"/>
      <c r="E50" s="633"/>
      <c r="F50" s="647"/>
      <c r="G50" s="637"/>
      <c r="H50" s="638"/>
      <c r="I50" s="639"/>
      <c r="J50" s="634"/>
      <c r="K50" s="633"/>
      <c r="L50" s="629"/>
    </row>
    <row r="51" spans="1:12" s="630" customFormat="1">
      <c r="A51" s="655" t="s">
        <v>1432</v>
      </c>
      <c r="B51" s="656" t="s">
        <v>1433</v>
      </c>
      <c r="C51" s="657" t="s">
        <v>876</v>
      </c>
      <c r="D51" s="634"/>
      <c r="E51" s="633"/>
      <c r="F51" s="647"/>
      <c r="G51" s="637"/>
      <c r="H51" s="638"/>
      <c r="I51" s="639"/>
      <c r="J51" s="634"/>
      <c r="K51" s="633"/>
      <c r="L51" s="629"/>
    </row>
    <row r="52" spans="1:12" s="630" customFormat="1">
      <c r="A52" s="655" t="s">
        <v>1434</v>
      </c>
      <c r="B52" s="656" t="s">
        <v>1435</v>
      </c>
      <c r="C52" s="657" t="s">
        <v>877</v>
      </c>
      <c r="D52" s="634"/>
      <c r="E52" s="633"/>
      <c r="F52" s="647"/>
      <c r="G52" s="637"/>
      <c r="H52" s="638"/>
      <c r="I52" s="639"/>
      <c r="J52" s="634"/>
      <c r="K52" s="633"/>
      <c r="L52" s="629"/>
    </row>
    <row r="53" spans="1:12" s="630" customFormat="1">
      <c r="A53" s="631" t="s">
        <v>1436</v>
      </c>
      <c r="B53" s="632"/>
      <c r="C53" s="633" t="s">
        <v>878</v>
      </c>
      <c r="D53" s="634"/>
      <c r="E53" s="633"/>
      <c r="F53" s="647"/>
      <c r="G53" s="637"/>
      <c r="H53" s="638"/>
      <c r="I53" s="639"/>
      <c r="J53" s="634"/>
      <c r="K53" s="633"/>
      <c r="L53" s="629"/>
    </row>
    <row r="54" spans="1:12" s="630" customFormat="1">
      <c r="A54" s="631"/>
      <c r="B54" s="632" t="s">
        <v>1437</v>
      </c>
      <c r="C54" s="633" t="s">
        <v>879</v>
      </c>
      <c r="D54" s="634"/>
      <c r="E54" s="633"/>
      <c r="F54" s="647"/>
      <c r="G54" s="637"/>
      <c r="H54" s="638"/>
      <c r="I54" s="639"/>
      <c r="J54" s="634"/>
      <c r="K54" s="633"/>
      <c r="L54" s="629"/>
    </row>
    <row r="55" spans="1:12" s="630" customFormat="1">
      <c r="A55" s="631"/>
      <c r="B55" s="632" t="s">
        <v>1438</v>
      </c>
      <c r="C55" s="633" t="s">
        <v>878</v>
      </c>
      <c r="D55" s="634"/>
      <c r="E55" s="633"/>
      <c r="F55" s="647"/>
      <c r="G55" s="637"/>
      <c r="H55" s="638"/>
      <c r="I55" s="646"/>
      <c r="J55" s="634"/>
      <c r="K55" s="633"/>
      <c r="L55" s="629"/>
    </row>
    <row r="56" spans="1:12" s="630" customFormat="1">
      <c r="A56" s="652" t="s">
        <v>1439</v>
      </c>
      <c r="B56" s="653" t="s">
        <v>1440</v>
      </c>
      <c r="C56" s="654" t="s">
        <v>880</v>
      </c>
      <c r="D56" s="622" t="s">
        <v>1100</v>
      </c>
      <c r="E56" s="623" t="s">
        <v>1101</v>
      </c>
      <c r="F56" s="624">
        <v>12797</v>
      </c>
      <c r="G56" s="625" t="s">
        <v>1441</v>
      </c>
      <c r="H56" s="626" t="s">
        <v>1101</v>
      </c>
      <c r="I56" s="639">
        <v>12797</v>
      </c>
      <c r="J56" s="634"/>
      <c r="K56" s="633"/>
      <c r="L56" s="629"/>
    </row>
    <row r="57" spans="1:12" s="630" customFormat="1">
      <c r="A57" s="643" t="s">
        <v>1442</v>
      </c>
      <c r="B57" s="644" t="s">
        <v>1443</v>
      </c>
      <c r="C57" s="645" t="s">
        <v>881</v>
      </c>
      <c r="D57" s="634"/>
      <c r="E57" s="635"/>
      <c r="F57" s="636"/>
      <c r="G57" s="637"/>
      <c r="H57" s="638"/>
      <c r="I57" s="639"/>
      <c r="J57" s="634"/>
      <c r="K57" s="633"/>
      <c r="L57" s="660"/>
    </row>
    <row r="58" spans="1:12" s="630" customFormat="1">
      <c r="A58" s="661" t="s">
        <v>1444</v>
      </c>
      <c r="B58" s="662" t="s">
        <v>1445</v>
      </c>
      <c r="C58" s="663" t="s">
        <v>882</v>
      </c>
      <c r="D58" s="622" t="s">
        <v>1102</v>
      </c>
      <c r="E58" s="623" t="s">
        <v>882</v>
      </c>
      <c r="F58" s="664">
        <v>13841</v>
      </c>
      <c r="G58" s="625" t="s">
        <v>1446</v>
      </c>
      <c r="H58" s="626" t="s">
        <v>1447</v>
      </c>
      <c r="I58" s="665">
        <v>19056</v>
      </c>
      <c r="J58" s="625" t="s">
        <v>4461</v>
      </c>
      <c r="K58" s="621" t="s">
        <v>1447</v>
      </c>
      <c r="L58" s="629">
        <v>19056</v>
      </c>
    </row>
    <row r="59" spans="1:12" s="630" customFormat="1">
      <c r="A59" s="619" t="s">
        <v>1448</v>
      </c>
      <c r="B59" s="620"/>
      <c r="C59" s="621" t="s">
        <v>1104</v>
      </c>
      <c r="D59" s="622" t="s">
        <v>1103</v>
      </c>
      <c r="E59" s="621" t="s">
        <v>1104</v>
      </c>
      <c r="F59" s="647">
        <v>3630</v>
      </c>
      <c r="G59" s="637"/>
      <c r="H59" s="638"/>
      <c r="I59" s="666"/>
      <c r="J59" s="637"/>
      <c r="K59" s="633"/>
      <c r="L59" s="629"/>
    </row>
    <row r="60" spans="1:12" s="630" customFormat="1">
      <c r="A60" s="631"/>
      <c r="B60" s="632" t="s">
        <v>1449</v>
      </c>
      <c r="C60" s="633" t="s">
        <v>4462</v>
      </c>
      <c r="D60" s="634"/>
      <c r="E60" s="633"/>
      <c r="F60" s="647"/>
      <c r="G60" s="637"/>
      <c r="H60" s="638"/>
      <c r="I60" s="666"/>
      <c r="J60" s="637"/>
      <c r="K60" s="633"/>
      <c r="L60" s="629"/>
    </row>
    <row r="61" spans="1:12" s="630" customFormat="1">
      <c r="A61" s="643"/>
      <c r="B61" s="644" t="s">
        <v>1450</v>
      </c>
      <c r="C61" s="645" t="s">
        <v>4463</v>
      </c>
      <c r="D61" s="651"/>
      <c r="E61" s="645"/>
      <c r="F61" s="646"/>
      <c r="G61" s="637"/>
      <c r="H61" s="638"/>
      <c r="I61" s="666"/>
      <c r="J61" s="637"/>
      <c r="K61" s="633"/>
      <c r="L61" s="629"/>
    </row>
    <row r="62" spans="1:12" s="630" customFormat="1">
      <c r="A62" s="661" t="s">
        <v>1451</v>
      </c>
      <c r="B62" s="662" t="s">
        <v>1452</v>
      </c>
      <c r="C62" s="663" t="s">
        <v>883</v>
      </c>
      <c r="D62" s="651" t="s">
        <v>1105</v>
      </c>
      <c r="E62" s="667" t="s">
        <v>1106</v>
      </c>
      <c r="F62" s="668">
        <v>1585</v>
      </c>
      <c r="G62" s="669"/>
      <c r="H62" s="670"/>
      <c r="I62" s="671"/>
      <c r="J62" s="669"/>
      <c r="K62" s="645"/>
      <c r="L62" s="660"/>
    </row>
    <row r="63" spans="1:12" s="630" customFormat="1">
      <c r="A63" s="619"/>
      <c r="B63" s="620" t="s">
        <v>1453</v>
      </c>
      <c r="C63" s="621" t="s">
        <v>4464</v>
      </c>
      <c r="D63" s="622" t="s">
        <v>1107</v>
      </c>
      <c r="E63" s="621" t="s">
        <v>1108</v>
      </c>
      <c r="F63" s="659">
        <v>56905</v>
      </c>
      <c r="G63" s="625" t="s">
        <v>1454</v>
      </c>
      <c r="H63" s="626" t="s">
        <v>1455</v>
      </c>
      <c r="I63" s="665">
        <v>58072</v>
      </c>
      <c r="J63" s="625" t="s">
        <v>4465</v>
      </c>
      <c r="K63" s="621" t="s">
        <v>1455</v>
      </c>
      <c r="L63" s="629">
        <v>58072</v>
      </c>
    </row>
    <row r="64" spans="1:12" s="630" customFormat="1">
      <c r="A64" s="631" t="s">
        <v>1456</v>
      </c>
      <c r="B64" s="632"/>
      <c r="C64" s="633" t="s">
        <v>1457</v>
      </c>
      <c r="D64" s="634"/>
      <c r="E64" s="633"/>
      <c r="F64" s="647"/>
      <c r="G64" s="637"/>
      <c r="H64" s="638"/>
      <c r="I64" s="639"/>
      <c r="J64" s="634"/>
      <c r="K64" s="633"/>
      <c r="L64" s="629"/>
    </row>
    <row r="65" spans="1:12" s="630" customFormat="1">
      <c r="A65" s="631" t="s">
        <v>1458</v>
      </c>
      <c r="B65" s="632"/>
      <c r="C65" s="633" t="s">
        <v>1459</v>
      </c>
      <c r="D65" s="634"/>
      <c r="E65" s="633"/>
      <c r="F65" s="647"/>
      <c r="G65" s="637"/>
      <c r="H65" s="638"/>
      <c r="I65" s="639"/>
      <c r="J65" s="634"/>
      <c r="K65" s="633"/>
      <c r="L65" s="629"/>
    </row>
    <row r="66" spans="1:12" s="630" customFormat="1">
      <c r="A66" s="631" t="s">
        <v>1460</v>
      </c>
      <c r="B66" s="632"/>
      <c r="C66" s="633" t="s">
        <v>1461</v>
      </c>
      <c r="D66" s="634"/>
      <c r="E66" s="633"/>
      <c r="F66" s="647"/>
      <c r="G66" s="637"/>
      <c r="H66" s="638"/>
      <c r="I66" s="639"/>
      <c r="J66" s="634"/>
      <c r="K66" s="633"/>
      <c r="L66" s="629"/>
    </row>
    <row r="67" spans="1:12" s="630" customFormat="1">
      <c r="A67" s="648"/>
      <c r="B67" s="649" t="s">
        <v>1462</v>
      </c>
      <c r="C67" s="650" t="s">
        <v>4466</v>
      </c>
      <c r="D67" s="634"/>
      <c r="E67" s="633"/>
      <c r="F67" s="647"/>
      <c r="G67" s="637"/>
      <c r="H67" s="638"/>
      <c r="I67" s="639"/>
      <c r="J67" s="634"/>
      <c r="K67" s="633"/>
      <c r="L67" s="629"/>
    </row>
    <row r="68" spans="1:12" s="630" customFormat="1">
      <c r="A68" s="643" t="s">
        <v>1463</v>
      </c>
      <c r="B68" s="644" t="s">
        <v>1464</v>
      </c>
      <c r="C68" s="645" t="s">
        <v>884</v>
      </c>
      <c r="D68" s="651"/>
      <c r="E68" s="645"/>
      <c r="F68" s="646"/>
      <c r="G68" s="637"/>
      <c r="H68" s="638"/>
      <c r="I68" s="639"/>
      <c r="J68" s="634"/>
      <c r="K68" s="633"/>
      <c r="L68" s="629"/>
    </row>
    <row r="69" spans="1:12" s="630" customFormat="1">
      <c r="A69" s="619"/>
      <c r="B69" s="620" t="s">
        <v>1465</v>
      </c>
      <c r="C69" s="621" t="s">
        <v>885</v>
      </c>
      <c r="D69" s="622" t="s">
        <v>1109</v>
      </c>
      <c r="E69" s="621" t="s">
        <v>1110</v>
      </c>
      <c r="F69" s="647">
        <v>1167</v>
      </c>
      <c r="G69" s="637"/>
      <c r="H69" s="638"/>
      <c r="I69" s="639"/>
      <c r="J69" s="634"/>
      <c r="K69" s="633"/>
      <c r="L69" s="629"/>
    </row>
    <row r="70" spans="1:12" s="630" customFormat="1">
      <c r="A70" s="631" t="s">
        <v>1466</v>
      </c>
      <c r="B70" s="632"/>
      <c r="C70" s="633" t="s">
        <v>1110</v>
      </c>
      <c r="D70" s="634"/>
      <c r="E70" s="633"/>
      <c r="F70" s="647"/>
      <c r="G70" s="637"/>
      <c r="H70" s="638"/>
      <c r="I70" s="639"/>
      <c r="J70" s="634"/>
      <c r="K70" s="633"/>
      <c r="L70" s="629"/>
    </row>
    <row r="71" spans="1:12" s="630" customFormat="1">
      <c r="A71" s="643" t="s">
        <v>1467</v>
      </c>
      <c r="B71" s="644"/>
      <c r="C71" s="645" t="s">
        <v>1468</v>
      </c>
      <c r="D71" s="651"/>
      <c r="E71" s="645"/>
      <c r="F71" s="646"/>
      <c r="G71" s="669"/>
      <c r="H71" s="670"/>
      <c r="I71" s="672"/>
      <c r="J71" s="651"/>
      <c r="K71" s="645"/>
      <c r="L71" s="660"/>
    </row>
    <row r="72" spans="1:12" s="630" customFormat="1">
      <c r="A72" s="619" t="s">
        <v>1469</v>
      </c>
      <c r="B72" s="620"/>
      <c r="C72" s="621" t="s">
        <v>1112</v>
      </c>
      <c r="D72" s="622" t="s">
        <v>1111</v>
      </c>
      <c r="E72" s="621" t="s">
        <v>1112</v>
      </c>
      <c r="F72" s="659">
        <v>0</v>
      </c>
      <c r="G72" s="625" t="s">
        <v>1470</v>
      </c>
      <c r="H72" s="626" t="s">
        <v>1112</v>
      </c>
      <c r="I72" s="627">
        <v>0</v>
      </c>
      <c r="J72" s="622" t="s">
        <v>4467</v>
      </c>
      <c r="K72" s="621" t="s">
        <v>1471</v>
      </c>
      <c r="L72" s="629">
        <v>76007</v>
      </c>
    </row>
    <row r="73" spans="1:12" s="630" customFormat="1">
      <c r="A73" s="631"/>
      <c r="B73" s="632" t="s">
        <v>1472</v>
      </c>
      <c r="C73" s="633" t="s">
        <v>886</v>
      </c>
      <c r="D73" s="634"/>
      <c r="E73" s="633"/>
      <c r="F73" s="647"/>
      <c r="G73" s="637"/>
      <c r="H73" s="638"/>
      <c r="I73" s="639"/>
      <c r="J73" s="634"/>
      <c r="K73" s="633"/>
      <c r="L73" s="629"/>
    </row>
    <row r="74" spans="1:12" s="630" customFormat="1">
      <c r="A74" s="643"/>
      <c r="B74" s="644" t="s">
        <v>1473</v>
      </c>
      <c r="C74" s="645" t="s">
        <v>887</v>
      </c>
      <c r="D74" s="651"/>
      <c r="E74" s="645"/>
      <c r="F74" s="646"/>
      <c r="G74" s="669"/>
      <c r="H74" s="670"/>
      <c r="I74" s="646"/>
      <c r="J74" s="634"/>
      <c r="K74" s="633"/>
      <c r="L74" s="629"/>
    </row>
    <row r="75" spans="1:12" s="630" customFormat="1">
      <c r="A75" s="619" t="s">
        <v>1474</v>
      </c>
      <c r="B75" s="620"/>
      <c r="C75" s="621" t="s">
        <v>1114</v>
      </c>
      <c r="D75" s="634" t="s">
        <v>1113</v>
      </c>
      <c r="E75" s="635" t="s">
        <v>1114</v>
      </c>
      <c r="F75" s="636">
        <v>1391</v>
      </c>
      <c r="G75" s="637" t="s">
        <v>1475</v>
      </c>
      <c r="H75" s="638" t="s">
        <v>1476</v>
      </c>
      <c r="I75" s="639">
        <v>76007</v>
      </c>
      <c r="J75" s="634"/>
      <c r="K75" s="633"/>
      <c r="L75" s="629"/>
    </row>
    <row r="76" spans="1:12" s="630" customFormat="1">
      <c r="A76" s="631"/>
      <c r="B76" s="632" t="s">
        <v>1477</v>
      </c>
      <c r="C76" s="633" t="s">
        <v>888</v>
      </c>
      <c r="D76" s="634"/>
      <c r="E76" s="635"/>
      <c r="F76" s="636"/>
      <c r="G76" s="637"/>
      <c r="H76" s="638"/>
      <c r="I76" s="639"/>
      <c r="J76" s="634"/>
      <c r="K76" s="633"/>
      <c r="L76" s="629"/>
    </row>
    <row r="77" spans="1:12" s="630" customFormat="1">
      <c r="A77" s="643"/>
      <c r="B77" s="644" t="s">
        <v>1478</v>
      </c>
      <c r="C77" s="645" t="s">
        <v>889</v>
      </c>
      <c r="D77" s="634"/>
      <c r="E77" s="635"/>
      <c r="F77" s="646"/>
      <c r="G77" s="637"/>
      <c r="H77" s="638"/>
      <c r="I77" s="639"/>
      <c r="J77" s="634"/>
      <c r="K77" s="633"/>
      <c r="L77" s="629"/>
    </row>
    <row r="78" spans="1:12" s="630" customFormat="1">
      <c r="A78" s="652" t="s">
        <v>1479</v>
      </c>
      <c r="B78" s="653" t="s">
        <v>1480</v>
      </c>
      <c r="C78" s="654" t="s">
        <v>890</v>
      </c>
      <c r="D78" s="622" t="s">
        <v>1115</v>
      </c>
      <c r="E78" s="621" t="s">
        <v>1116</v>
      </c>
      <c r="F78" s="647">
        <v>74209</v>
      </c>
      <c r="G78" s="637"/>
      <c r="H78" s="638"/>
      <c r="I78" s="639"/>
      <c r="J78" s="634"/>
      <c r="K78" s="633"/>
      <c r="L78" s="629"/>
    </row>
    <row r="79" spans="1:12" s="630" customFormat="1">
      <c r="A79" s="643" t="s">
        <v>1481</v>
      </c>
      <c r="B79" s="644" t="s">
        <v>1482</v>
      </c>
      <c r="C79" s="645" t="s">
        <v>891</v>
      </c>
      <c r="D79" s="651"/>
      <c r="E79" s="645"/>
      <c r="F79" s="646"/>
      <c r="G79" s="637"/>
      <c r="H79" s="638"/>
      <c r="I79" s="639"/>
      <c r="J79" s="634"/>
      <c r="K79" s="633"/>
      <c r="L79" s="629"/>
    </row>
    <row r="80" spans="1:12" s="630" customFormat="1">
      <c r="A80" s="661" t="s">
        <v>1483</v>
      </c>
      <c r="B80" s="662" t="s">
        <v>1484</v>
      </c>
      <c r="C80" s="663" t="s">
        <v>892</v>
      </c>
      <c r="D80" s="634" t="s">
        <v>1117</v>
      </c>
      <c r="E80" s="635" t="s">
        <v>892</v>
      </c>
      <c r="F80" s="636">
        <v>407</v>
      </c>
      <c r="G80" s="637"/>
      <c r="H80" s="638"/>
      <c r="I80" s="646"/>
      <c r="J80" s="634"/>
      <c r="K80" s="633"/>
      <c r="L80" s="629"/>
    </row>
    <row r="81" spans="1:12" s="630" customFormat="1">
      <c r="A81" s="619" t="s">
        <v>1485</v>
      </c>
      <c r="B81" s="620" t="s">
        <v>1486</v>
      </c>
      <c r="C81" s="621" t="s">
        <v>893</v>
      </c>
      <c r="D81" s="622" t="s">
        <v>1118</v>
      </c>
      <c r="E81" s="621" t="s">
        <v>893</v>
      </c>
      <c r="F81" s="659">
        <v>0</v>
      </c>
      <c r="G81" s="625" t="s">
        <v>1487</v>
      </c>
      <c r="H81" s="626" t="s">
        <v>893</v>
      </c>
      <c r="I81" s="646">
        <v>0</v>
      </c>
      <c r="J81" s="634"/>
      <c r="K81" s="633"/>
      <c r="L81" s="629"/>
    </row>
    <row r="82" spans="1:12" s="630" customFormat="1">
      <c r="A82" s="619" t="s">
        <v>4468</v>
      </c>
      <c r="B82" s="620"/>
      <c r="C82" s="621" t="s">
        <v>4469</v>
      </c>
      <c r="D82" s="622" t="s">
        <v>4470</v>
      </c>
      <c r="E82" s="621" t="s">
        <v>4469</v>
      </c>
      <c r="F82" s="659">
        <v>0</v>
      </c>
      <c r="G82" s="625" t="s">
        <v>1488</v>
      </c>
      <c r="H82" s="626" t="s">
        <v>4469</v>
      </c>
      <c r="I82" s="639">
        <v>0</v>
      </c>
      <c r="J82" s="634"/>
      <c r="K82" s="633"/>
      <c r="L82" s="629"/>
    </row>
    <row r="83" spans="1:12" s="630" customFormat="1">
      <c r="A83" s="631"/>
      <c r="B83" s="632" t="s">
        <v>4471</v>
      </c>
      <c r="C83" s="633" t="s">
        <v>894</v>
      </c>
      <c r="D83" s="634"/>
      <c r="E83" s="633"/>
      <c r="F83" s="647"/>
      <c r="G83" s="637"/>
      <c r="H83" s="638"/>
      <c r="I83" s="639"/>
      <c r="J83" s="634"/>
      <c r="K83" s="633"/>
      <c r="L83" s="629"/>
    </row>
    <row r="84" spans="1:12" s="630" customFormat="1">
      <c r="A84" s="643"/>
      <c r="B84" s="644" t="s">
        <v>4472</v>
      </c>
      <c r="C84" s="645" t="s">
        <v>895</v>
      </c>
      <c r="D84" s="651"/>
      <c r="E84" s="645"/>
      <c r="F84" s="646"/>
      <c r="G84" s="669"/>
      <c r="H84" s="670"/>
      <c r="I84" s="672"/>
      <c r="J84" s="651"/>
      <c r="K84" s="645"/>
      <c r="L84" s="660"/>
    </row>
    <row r="85" spans="1:12" s="630" customFormat="1">
      <c r="A85" s="619" t="s">
        <v>1489</v>
      </c>
      <c r="B85" s="620"/>
      <c r="C85" s="673" t="s">
        <v>4473</v>
      </c>
      <c r="D85" s="622" t="s">
        <v>1119</v>
      </c>
      <c r="E85" s="623" t="s">
        <v>1120</v>
      </c>
      <c r="F85" s="624">
        <v>61694</v>
      </c>
      <c r="G85" s="625" t="s">
        <v>1490</v>
      </c>
      <c r="H85" s="626" t="s">
        <v>1491</v>
      </c>
      <c r="I85" s="627">
        <v>1278366</v>
      </c>
      <c r="J85" s="622" t="s">
        <v>4474</v>
      </c>
      <c r="K85" s="621" t="s">
        <v>4475</v>
      </c>
      <c r="L85" s="629">
        <v>2056363</v>
      </c>
    </row>
    <row r="86" spans="1:12" s="630" customFormat="1">
      <c r="A86" s="631"/>
      <c r="B86" s="632" t="s">
        <v>1492</v>
      </c>
      <c r="C86" s="633" t="s">
        <v>4476</v>
      </c>
      <c r="D86" s="634"/>
      <c r="E86" s="635"/>
      <c r="F86" s="636"/>
      <c r="G86" s="637"/>
      <c r="H86" s="638"/>
      <c r="I86" s="639"/>
      <c r="J86" s="634"/>
      <c r="K86" s="633"/>
      <c r="L86" s="629"/>
    </row>
    <row r="87" spans="1:12" s="630" customFormat="1">
      <c r="A87" s="631"/>
      <c r="B87" s="632" t="s">
        <v>1493</v>
      </c>
      <c r="C87" s="633" t="s">
        <v>4477</v>
      </c>
      <c r="D87" s="634"/>
      <c r="E87" s="635"/>
      <c r="F87" s="636"/>
      <c r="G87" s="637"/>
      <c r="H87" s="638"/>
      <c r="I87" s="639"/>
      <c r="J87" s="634"/>
      <c r="K87" s="633"/>
      <c r="L87" s="629"/>
    </row>
    <row r="88" spans="1:12" s="630" customFormat="1">
      <c r="A88" s="631"/>
      <c r="B88" s="632" t="s">
        <v>1494</v>
      </c>
      <c r="C88" s="633" t="s">
        <v>896</v>
      </c>
      <c r="D88" s="634"/>
      <c r="E88" s="635"/>
      <c r="F88" s="636"/>
      <c r="G88" s="637"/>
      <c r="H88" s="638"/>
      <c r="I88" s="639"/>
      <c r="J88" s="634"/>
      <c r="K88" s="633"/>
      <c r="L88" s="629"/>
    </row>
    <row r="89" spans="1:12" s="630" customFormat="1">
      <c r="A89" s="631"/>
      <c r="B89" s="632" t="s">
        <v>1495</v>
      </c>
      <c r="C89" s="633" t="s">
        <v>4478</v>
      </c>
      <c r="D89" s="634"/>
      <c r="E89" s="635"/>
      <c r="F89" s="636"/>
      <c r="G89" s="637"/>
      <c r="H89" s="638"/>
      <c r="I89" s="639"/>
      <c r="J89" s="634"/>
      <c r="K89" s="633"/>
      <c r="L89" s="629"/>
    </row>
    <row r="90" spans="1:12" s="630" customFormat="1">
      <c r="A90" s="643"/>
      <c r="B90" s="644" t="s">
        <v>1496</v>
      </c>
      <c r="C90" s="645" t="s">
        <v>746</v>
      </c>
      <c r="D90" s="634"/>
      <c r="E90" s="635"/>
      <c r="F90" s="646"/>
      <c r="G90" s="637"/>
      <c r="H90" s="638"/>
      <c r="I90" s="639"/>
      <c r="J90" s="634"/>
      <c r="K90" s="633"/>
      <c r="L90" s="629"/>
    </row>
    <row r="91" spans="1:12" s="630" customFormat="1">
      <c r="A91" s="652" t="s">
        <v>1497</v>
      </c>
      <c r="B91" s="653" t="s">
        <v>1498</v>
      </c>
      <c r="C91" s="654" t="s">
        <v>897</v>
      </c>
      <c r="D91" s="622" t="s">
        <v>1121</v>
      </c>
      <c r="E91" s="621" t="s">
        <v>1122</v>
      </c>
      <c r="F91" s="647">
        <v>203037</v>
      </c>
      <c r="G91" s="637"/>
      <c r="H91" s="638"/>
      <c r="I91" s="639"/>
      <c r="J91" s="634"/>
      <c r="K91" s="633"/>
      <c r="L91" s="629"/>
    </row>
    <row r="92" spans="1:12" s="630" customFormat="1">
      <c r="A92" s="631" t="s">
        <v>1499</v>
      </c>
      <c r="B92" s="632" t="s">
        <v>1500</v>
      </c>
      <c r="C92" s="633" t="s">
        <v>898</v>
      </c>
      <c r="D92" s="634"/>
      <c r="E92" s="633"/>
      <c r="F92" s="647"/>
      <c r="G92" s="637"/>
      <c r="H92" s="638"/>
      <c r="I92" s="639"/>
      <c r="J92" s="634"/>
      <c r="K92" s="633"/>
      <c r="L92" s="629"/>
    </row>
    <row r="93" spans="1:12" s="630" customFormat="1">
      <c r="A93" s="640" t="s">
        <v>1501</v>
      </c>
      <c r="B93" s="641"/>
      <c r="C93" s="642" t="s">
        <v>1502</v>
      </c>
      <c r="D93" s="634"/>
      <c r="E93" s="633"/>
      <c r="F93" s="647"/>
      <c r="G93" s="637"/>
      <c r="H93" s="638"/>
      <c r="I93" s="639"/>
      <c r="J93" s="634"/>
      <c r="K93" s="633"/>
      <c r="L93" s="629"/>
    </row>
    <row r="94" spans="1:12" s="630" customFormat="1">
      <c r="A94" s="631"/>
      <c r="B94" s="632" t="s">
        <v>1503</v>
      </c>
      <c r="C94" s="633" t="s">
        <v>899</v>
      </c>
      <c r="D94" s="634"/>
      <c r="E94" s="633"/>
      <c r="F94" s="647"/>
      <c r="G94" s="637"/>
      <c r="H94" s="638"/>
      <c r="I94" s="639"/>
      <c r="J94" s="634"/>
      <c r="K94" s="633"/>
      <c r="L94" s="629"/>
    </row>
    <row r="95" spans="1:12" s="630" customFormat="1">
      <c r="A95" s="643"/>
      <c r="B95" s="644" t="s">
        <v>1504</v>
      </c>
      <c r="C95" s="645" t="s">
        <v>900</v>
      </c>
      <c r="D95" s="651"/>
      <c r="E95" s="645"/>
      <c r="F95" s="646"/>
      <c r="G95" s="637"/>
      <c r="H95" s="638"/>
      <c r="I95" s="639"/>
      <c r="J95" s="634"/>
      <c r="K95" s="633"/>
      <c r="L95" s="629"/>
    </row>
    <row r="96" spans="1:12" s="630" customFormat="1">
      <c r="A96" s="652" t="s">
        <v>1505</v>
      </c>
      <c r="B96" s="653" t="s">
        <v>1506</v>
      </c>
      <c r="C96" s="654" t="s">
        <v>901</v>
      </c>
      <c r="D96" s="622" t="s">
        <v>1123</v>
      </c>
      <c r="E96" s="621" t="s">
        <v>1124</v>
      </c>
      <c r="F96" s="647">
        <v>101200</v>
      </c>
      <c r="G96" s="637"/>
      <c r="H96" s="638"/>
      <c r="I96" s="639"/>
      <c r="J96" s="634"/>
      <c r="K96" s="633"/>
      <c r="L96" s="629"/>
    </row>
    <row r="97" spans="1:12" s="630" customFormat="1">
      <c r="A97" s="655" t="s">
        <v>1507</v>
      </c>
      <c r="B97" s="656" t="s">
        <v>1508</v>
      </c>
      <c r="C97" s="657" t="s">
        <v>902</v>
      </c>
      <c r="D97" s="634"/>
      <c r="E97" s="633"/>
      <c r="F97" s="647"/>
      <c r="G97" s="637"/>
      <c r="H97" s="638"/>
      <c r="I97" s="639"/>
      <c r="J97" s="634"/>
      <c r="K97" s="633"/>
      <c r="L97" s="629"/>
    </row>
    <row r="98" spans="1:12" s="630" customFormat="1">
      <c r="A98" s="655" t="s">
        <v>1509</v>
      </c>
      <c r="B98" s="656" t="s">
        <v>1510</v>
      </c>
      <c r="C98" s="657" t="s">
        <v>903</v>
      </c>
      <c r="D98" s="634"/>
      <c r="E98" s="633"/>
      <c r="F98" s="647"/>
      <c r="G98" s="637"/>
      <c r="H98" s="638"/>
      <c r="I98" s="639"/>
      <c r="J98" s="634"/>
      <c r="K98" s="633"/>
      <c r="L98" s="629"/>
    </row>
    <row r="99" spans="1:12" s="630" customFormat="1">
      <c r="A99" s="631" t="s">
        <v>1511</v>
      </c>
      <c r="B99" s="632" t="s">
        <v>1512</v>
      </c>
      <c r="C99" s="633" t="s">
        <v>904</v>
      </c>
      <c r="D99" s="634"/>
      <c r="E99" s="633"/>
      <c r="F99" s="647"/>
      <c r="G99" s="637"/>
      <c r="H99" s="638"/>
      <c r="I99" s="639"/>
      <c r="J99" s="634"/>
      <c r="K99" s="633"/>
      <c r="L99" s="629"/>
    </row>
    <row r="100" spans="1:12" s="630" customFormat="1">
      <c r="A100" s="674" t="s">
        <v>1513</v>
      </c>
      <c r="B100" s="675" t="s">
        <v>1514</v>
      </c>
      <c r="C100" s="676" t="s">
        <v>905</v>
      </c>
      <c r="D100" s="651"/>
      <c r="E100" s="645"/>
      <c r="F100" s="646"/>
      <c r="G100" s="637"/>
      <c r="H100" s="638"/>
      <c r="I100" s="639"/>
      <c r="J100" s="634"/>
      <c r="K100" s="633"/>
      <c r="L100" s="629"/>
    </row>
    <row r="101" spans="1:12" s="630" customFormat="1">
      <c r="A101" s="619" t="s">
        <v>1515</v>
      </c>
      <c r="B101" s="620"/>
      <c r="C101" s="621" t="s">
        <v>1516</v>
      </c>
      <c r="D101" s="622" t="s">
        <v>1125</v>
      </c>
      <c r="E101" s="621" t="s">
        <v>1126</v>
      </c>
      <c r="F101" s="647">
        <v>191640</v>
      </c>
      <c r="G101" s="637"/>
      <c r="H101" s="638"/>
      <c r="I101" s="639"/>
      <c r="J101" s="634"/>
      <c r="K101" s="633"/>
      <c r="L101" s="629"/>
    </row>
    <row r="102" spans="1:12" s="630" customFormat="1">
      <c r="A102" s="631"/>
      <c r="B102" s="632" t="s">
        <v>1517</v>
      </c>
      <c r="C102" s="633" t="s">
        <v>906</v>
      </c>
      <c r="D102" s="634"/>
      <c r="E102" s="633"/>
      <c r="F102" s="647"/>
      <c r="G102" s="637"/>
      <c r="H102" s="638"/>
      <c r="I102" s="639"/>
      <c r="J102" s="634"/>
      <c r="K102" s="633"/>
      <c r="L102" s="629"/>
    </row>
    <row r="103" spans="1:12" s="630" customFormat="1">
      <c r="A103" s="648"/>
      <c r="B103" s="649" t="s">
        <v>1518</v>
      </c>
      <c r="C103" s="650" t="s">
        <v>907</v>
      </c>
      <c r="D103" s="634"/>
      <c r="E103" s="633"/>
      <c r="F103" s="647"/>
      <c r="G103" s="637"/>
      <c r="H103" s="638"/>
      <c r="I103" s="639"/>
      <c r="J103" s="634"/>
      <c r="K103" s="633"/>
      <c r="L103" s="629"/>
    </row>
    <row r="104" spans="1:12" s="630" customFormat="1">
      <c r="A104" s="631" t="s">
        <v>1519</v>
      </c>
      <c r="B104" s="632"/>
      <c r="C104" s="633" t="s">
        <v>1520</v>
      </c>
      <c r="D104" s="634"/>
      <c r="E104" s="633"/>
      <c r="F104" s="647"/>
      <c r="G104" s="637"/>
      <c r="H104" s="638"/>
      <c r="I104" s="639"/>
      <c r="J104" s="634"/>
      <c r="K104" s="633"/>
      <c r="L104" s="629"/>
    </row>
    <row r="105" spans="1:12" s="630" customFormat="1">
      <c r="A105" s="631"/>
      <c r="B105" s="632" t="s">
        <v>1521</v>
      </c>
      <c r="C105" s="633" t="s">
        <v>908</v>
      </c>
      <c r="D105" s="634"/>
      <c r="E105" s="633"/>
      <c r="F105" s="647"/>
      <c r="G105" s="637"/>
      <c r="H105" s="638"/>
      <c r="I105" s="639"/>
      <c r="J105" s="634"/>
      <c r="K105" s="633"/>
      <c r="L105" s="629"/>
    </row>
    <row r="106" spans="1:12" s="630" customFormat="1">
      <c r="A106" s="643"/>
      <c r="B106" s="644" t="s">
        <v>1522</v>
      </c>
      <c r="C106" s="645" t="s">
        <v>909</v>
      </c>
      <c r="D106" s="651"/>
      <c r="E106" s="645"/>
      <c r="F106" s="646"/>
      <c r="G106" s="637"/>
      <c r="H106" s="638"/>
      <c r="I106" s="639"/>
      <c r="J106" s="634"/>
      <c r="K106" s="633"/>
      <c r="L106" s="629"/>
    </row>
    <row r="107" spans="1:12" s="630" customFormat="1">
      <c r="A107" s="652" t="s">
        <v>1523</v>
      </c>
      <c r="B107" s="653" t="s">
        <v>1524</v>
      </c>
      <c r="C107" s="654" t="s">
        <v>910</v>
      </c>
      <c r="D107" s="622" t="s">
        <v>1127</v>
      </c>
      <c r="E107" s="621" t="s">
        <v>1128</v>
      </c>
      <c r="F107" s="647">
        <v>260237</v>
      </c>
      <c r="G107" s="637"/>
      <c r="H107" s="638"/>
      <c r="I107" s="639"/>
      <c r="J107" s="634"/>
      <c r="K107" s="633"/>
      <c r="L107" s="629"/>
    </row>
    <row r="108" spans="1:12" s="630" customFormat="1">
      <c r="A108" s="655" t="s">
        <v>1525</v>
      </c>
      <c r="B108" s="656" t="s">
        <v>1526</v>
      </c>
      <c r="C108" s="657" t="s">
        <v>911</v>
      </c>
      <c r="D108" s="634"/>
      <c r="E108" s="633"/>
      <c r="F108" s="647"/>
      <c r="G108" s="637"/>
      <c r="H108" s="638"/>
      <c r="I108" s="639"/>
      <c r="J108" s="634"/>
      <c r="K108" s="633"/>
      <c r="L108" s="629"/>
    </row>
    <row r="109" spans="1:12" s="630" customFormat="1">
      <c r="A109" s="643" t="s">
        <v>1527</v>
      </c>
      <c r="B109" s="644" t="s">
        <v>1528</v>
      </c>
      <c r="C109" s="645" t="s">
        <v>912</v>
      </c>
      <c r="D109" s="651"/>
      <c r="E109" s="645"/>
      <c r="F109" s="646"/>
      <c r="G109" s="637"/>
      <c r="H109" s="638"/>
      <c r="I109" s="639"/>
      <c r="J109" s="634"/>
      <c r="K109" s="633"/>
      <c r="L109" s="629"/>
    </row>
    <row r="110" spans="1:12" s="630" customFormat="1">
      <c r="A110" s="652" t="s">
        <v>1529</v>
      </c>
      <c r="B110" s="653" t="s">
        <v>1530</v>
      </c>
      <c r="C110" s="654" t="s">
        <v>913</v>
      </c>
      <c r="D110" s="622" t="s">
        <v>1129</v>
      </c>
      <c r="E110" s="621" t="s">
        <v>1130</v>
      </c>
      <c r="F110" s="647">
        <v>14831</v>
      </c>
      <c r="G110" s="637"/>
      <c r="H110" s="638"/>
      <c r="I110" s="639"/>
      <c r="J110" s="634"/>
      <c r="K110" s="633"/>
      <c r="L110" s="629"/>
    </row>
    <row r="111" spans="1:12" s="630" customFormat="1">
      <c r="A111" s="643" t="s">
        <v>1531</v>
      </c>
      <c r="B111" s="644" t="s">
        <v>1532</v>
      </c>
      <c r="C111" s="658" t="s">
        <v>914</v>
      </c>
      <c r="D111" s="651"/>
      <c r="E111" s="645"/>
      <c r="F111" s="646"/>
      <c r="G111" s="637"/>
      <c r="H111" s="638"/>
      <c r="I111" s="639"/>
      <c r="J111" s="634"/>
      <c r="K111" s="633"/>
      <c r="L111" s="629"/>
    </row>
    <row r="112" spans="1:12" s="630" customFormat="1">
      <c r="A112" s="619" t="s">
        <v>1533</v>
      </c>
      <c r="B112" s="620"/>
      <c r="C112" s="621" t="s">
        <v>1534</v>
      </c>
      <c r="D112" s="634" t="s">
        <v>1131</v>
      </c>
      <c r="E112" s="635" t="s">
        <v>1132</v>
      </c>
      <c r="F112" s="636">
        <v>226783</v>
      </c>
      <c r="G112" s="637"/>
      <c r="H112" s="638"/>
      <c r="I112" s="639"/>
      <c r="J112" s="634"/>
      <c r="K112" s="633"/>
      <c r="L112" s="629"/>
    </row>
    <row r="113" spans="1:12" s="630" customFormat="1">
      <c r="A113" s="631"/>
      <c r="B113" s="632" t="s">
        <v>1535</v>
      </c>
      <c r="C113" s="633" t="s">
        <v>915</v>
      </c>
      <c r="D113" s="634"/>
      <c r="E113" s="635"/>
      <c r="F113" s="636"/>
      <c r="G113" s="637"/>
      <c r="H113" s="638"/>
      <c r="I113" s="639"/>
      <c r="J113" s="634"/>
      <c r="K113" s="633"/>
      <c r="L113" s="629"/>
    </row>
    <row r="114" spans="1:12" s="630" customFormat="1">
      <c r="A114" s="648"/>
      <c r="B114" s="649" t="s">
        <v>1536</v>
      </c>
      <c r="C114" s="650" t="s">
        <v>916</v>
      </c>
      <c r="D114" s="634"/>
      <c r="E114" s="635"/>
      <c r="F114" s="636"/>
      <c r="G114" s="637"/>
      <c r="H114" s="638"/>
      <c r="I114" s="639"/>
      <c r="J114" s="634"/>
      <c r="K114" s="633"/>
      <c r="L114" s="629"/>
    </row>
    <row r="115" spans="1:12" s="630" customFormat="1">
      <c r="A115" s="655" t="s">
        <v>1537</v>
      </c>
      <c r="B115" s="656" t="s">
        <v>1538</v>
      </c>
      <c r="C115" s="657" t="s">
        <v>917</v>
      </c>
      <c r="D115" s="634"/>
      <c r="E115" s="635"/>
      <c r="F115" s="636"/>
      <c r="G115" s="637"/>
      <c r="H115" s="638"/>
      <c r="I115" s="639"/>
      <c r="J115" s="634"/>
      <c r="K115" s="633"/>
      <c r="L115" s="629"/>
    </row>
    <row r="116" spans="1:12" s="630" customFormat="1">
      <c r="A116" s="655" t="s">
        <v>1539</v>
      </c>
      <c r="B116" s="656" t="s">
        <v>1540</v>
      </c>
      <c r="C116" s="657" t="s">
        <v>918</v>
      </c>
      <c r="D116" s="634"/>
      <c r="E116" s="635"/>
      <c r="F116" s="636"/>
      <c r="G116" s="637"/>
      <c r="H116" s="638"/>
      <c r="I116" s="639"/>
      <c r="J116" s="634"/>
      <c r="K116" s="633"/>
      <c r="L116" s="629"/>
    </row>
    <row r="117" spans="1:12" s="630" customFormat="1">
      <c r="A117" s="631" t="s">
        <v>1541</v>
      </c>
      <c r="B117" s="632"/>
      <c r="C117" s="633" t="s">
        <v>919</v>
      </c>
      <c r="D117" s="634"/>
      <c r="E117" s="635"/>
      <c r="F117" s="636"/>
      <c r="G117" s="637"/>
      <c r="H117" s="638"/>
      <c r="I117" s="639"/>
      <c r="J117" s="634"/>
      <c r="K117" s="633"/>
      <c r="L117" s="629"/>
    </row>
    <row r="118" spans="1:12" s="630" customFormat="1">
      <c r="A118" s="631"/>
      <c r="B118" s="632" t="s">
        <v>1542</v>
      </c>
      <c r="C118" s="633" t="s">
        <v>919</v>
      </c>
      <c r="D118" s="634"/>
      <c r="E118" s="635"/>
      <c r="F118" s="636"/>
      <c r="G118" s="637"/>
      <c r="H118" s="638"/>
      <c r="I118" s="639"/>
      <c r="J118" s="634"/>
      <c r="K118" s="633"/>
      <c r="L118" s="629"/>
    </row>
    <row r="119" spans="1:12" s="630" customFormat="1">
      <c r="A119" s="631"/>
      <c r="B119" s="632" t="s">
        <v>1543</v>
      </c>
      <c r="C119" s="633" t="s">
        <v>920</v>
      </c>
      <c r="D119" s="634"/>
      <c r="E119" s="635"/>
      <c r="F119" s="636"/>
      <c r="G119" s="637"/>
      <c r="H119" s="638"/>
      <c r="I119" s="639"/>
      <c r="J119" s="634"/>
      <c r="K119" s="633"/>
      <c r="L119" s="629"/>
    </row>
    <row r="120" spans="1:12" s="630" customFormat="1">
      <c r="A120" s="648"/>
      <c r="B120" s="649" t="s">
        <v>1544</v>
      </c>
      <c r="C120" s="650" t="s">
        <v>921</v>
      </c>
      <c r="D120" s="634"/>
      <c r="E120" s="635"/>
      <c r="F120" s="636"/>
      <c r="G120" s="637"/>
      <c r="H120" s="638"/>
      <c r="I120" s="639"/>
      <c r="J120" s="634"/>
      <c r="K120" s="633"/>
      <c r="L120" s="629"/>
    </row>
    <row r="121" spans="1:12" s="630" customFormat="1">
      <c r="A121" s="655" t="s">
        <v>1545</v>
      </c>
      <c r="B121" s="656" t="s">
        <v>1546</v>
      </c>
      <c r="C121" s="657" t="s">
        <v>922</v>
      </c>
      <c r="D121" s="634"/>
      <c r="E121" s="635"/>
      <c r="F121" s="636"/>
      <c r="G121" s="637"/>
      <c r="H121" s="638"/>
      <c r="I121" s="639"/>
      <c r="J121" s="634"/>
      <c r="K121" s="633"/>
      <c r="L121" s="629"/>
    </row>
    <row r="122" spans="1:12" s="630" customFormat="1">
      <c r="A122" s="643" t="s">
        <v>1547</v>
      </c>
      <c r="B122" s="644" t="s">
        <v>1548</v>
      </c>
      <c r="C122" s="645" t="s">
        <v>923</v>
      </c>
      <c r="D122" s="634"/>
      <c r="E122" s="635"/>
      <c r="F122" s="646"/>
      <c r="G122" s="637"/>
      <c r="H122" s="638"/>
      <c r="I122" s="639"/>
      <c r="J122" s="634"/>
      <c r="K122" s="633"/>
      <c r="L122" s="629"/>
    </row>
    <row r="123" spans="1:12" s="630" customFormat="1">
      <c r="A123" s="652" t="s">
        <v>1549</v>
      </c>
      <c r="B123" s="653" t="s">
        <v>1550</v>
      </c>
      <c r="C123" s="654" t="s">
        <v>924</v>
      </c>
      <c r="D123" s="622" t="s">
        <v>1133</v>
      </c>
      <c r="E123" s="621" t="s">
        <v>925</v>
      </c>
      <c r="F123" s="647">
        <v>218944</v>
      </c>
      <c r="G123" s="637"/>
      <c r="H123" s="638"/>
      <c r="I123" s="639"/>
      <c r="J123" s="634"/>
      <c r="K123" s="633"/>
      <c r="L123" s="629"/>
    </row>
    <row r="124" spans="1:12" s="630" customFormat="1">
      <c r="A124" s="655" t="s">
        <v>1551</v>
      </c>
      <c r="B124" s="656" t="s">
        <v>1552</v>
      </c>
      <c r="C124" s="657" t="s">
        <v>926</v>
      </c>
      <c r="D124" s="634"/>
      <c r="E124" s="633"/>
      <c r="F124" s="647"/>
      <c r="G124" s="637"/>
      <c r="H124" s="638"/>
      <c r="I124" s="639"/>
      <c r="J124" s="634"/>
      <c r="K124" s="633"/>
      <c r="L124" s="629"/>
    </row>
    <row r="125" spans="1:12" s="630" customFormat="1">
      <c r="A125" s="655" t="s">
        <v>1553</v>
      </c>
      <c r="B125" s="656" t="s">
        <v>1554</v>
      </c>
      <c r="C125" s="657" t="s">
        <v>927</v>
      </c>
      <c r="D125" s="634"/>
      <c r="E125" s="633"/>
      <c r="F125" s="647"/>
      <c r="G125" s="637"/>
      <c r="H125" s="638"/>
      <c r="I125" s="639"/>
      <c r="J125" s="634"/>
      <c r="K125" s="633"/>
      <c r="L125" s="629"/>
    </row>
    <row r="126" spans="1:12" s="630" customFormat="1">
      <c r="A126" s="655" t="s">
        <v>1555</v>
      </c>
      <c r="B126" s="656" t="s">
        <v>1556</v>
      </c>
      <c r="C126" s="657" t="s">
        <v>928</v>
      </c>
      <c r="D126" s="634"/>
      <c r="E126" s="633"/>
      <c r="F126" s="647"/>
      <c r="G126" s="637"/>
      <c r="H126" s="638"/>
      <c r="I126" s="639"/>
      <c r="J126" s="634"/>
      <c r="K126" s="633"/>
      <c r="L126" s="629"/>
    </row>
    <row r="127" spans="1:12" s="630" customFormat="1">
      <c r="A127" s="655" t="s">
        <v>1557</v>
      </c>
      <c r="B127" s="656" t="s">
        <v>1558</v>
      </c>
      <c r="C127" s="657" t="s">
        <v>929</v>
      </c>
      <c r="D127" s="634"/>
      <c r="E127" s="633"/>
      <c r="F127" s="647"/>
      <c r="G127" s="637"/>
      <c r="H127" s="638"/>
      <c r="I127" s="639"/>
      <c r="J127" s="634"/>
      <c r="K127" s="633"/>
      <c r="L127" s="629"/>
    </row>
    <row r="128" spans="1:12" s="630" customFormat="1">
      <c r="A128" s="643" t="s">
        <v>1559</v>
      </c>
      <c r="B128" s="644" t="s">
        <v>1560</v>
      </c>
      <c r="C128" s="645" t="s">
        <v>925</v>
      </c>
      <c r="D128" s="651"/>
      <c r="E128" s="645"/>
      <c r="F128" s="646"/>
      <c r="G128" s="669"/>
      <c r="H128" s="670"/>
      <c r="I128" s="646"/>
      <c r="J128" s="634"/>
      <c r="K128" s="633"/>
      <c r="L128" s="629"/>
    </row>
    <row r="129" spans="1:12" s="630" customFormat="1">
      <c r="A129" s="652" t="s">
        <v>1561</v>
      </c>
      <c r="B129" s="653" t="s">
        <v>1562</v>
      </c>
      <c r="C129" s="654" t="s">
        <v>930</v>
      </c>
      <c r="D129" s="622" t="s">
        <v>1134</v>
      </c>
      <c r="E129" s="621" t="s">
        <v>1135</v>
      </c>
      <c r="F129" s="659">
        <v>485518</v>
      </c>
      <c r="G129" s="625" t="s">
        <v>1563</v>
      </c>
      <c r="H129" s="626" t="s">
        <v>1564</v>
      </c>
      <c r="I129" s="639">
        <v>716113</v>
      </c>
      <c r="J129" s="634"/>
      <c r="K129" s="633"/>
      <c r="L129" s="629"/>
    </row>
    <row r="130" spans="1:12" s="630" customFormat="1">
      <c r="A130" s="631" t="s">
        <v>1565</v>
      </c>
      <c r="B130" s="632" t="s">
        <v>1566</v>
      </c>
      <c r="C130" s="633" t="s">
        <v>931</v>
      </c>
      <c r="D130" s="634"/>
      <c r="E130" s="633"/>
      <c r="F130" s="647"/>
      <c r="G130" s="637"/>
      <c r="H130" s="638"/>
      <c r="I130" s="639"/>
      <c r="J130" s="634"/>
      <c r="K130" s="633"/>
      <c r="L130" s="629"/>
    </row>
    <row r="131" spans="1:12" s="630" customFormat="1">
      <c r="A131" s="655" t="s">
        <v>1567</v>
      </c>
      <c r="B131" s="656" t="s">
        <v>1568</v>
      </c>
      <c r="C131" s="657" t="s">
        <v>932</v>
      </c>
      <c r="D131" s="634"/>
      <c r="E131" s="633"/>
      <c r="F131" s="647"/>
      <c r="G131" s="637"/>
      <c r="H131" s="638"/>
      <c r="I131" s="639"/>
      <c r="J131" s="634"/>
      <c r="K131" s="633"/>
      <c r="L131" s="629"/>
    </row>
    <row r="132" spans="1:12" s="630" customFormat="1">
      <c r="A132" s="643" t="s">
        <v>1569</v>
      </c>
      <c r="B132" s="644" t="s">
        <v>1570</v>
      </c>
      <c r="C132" s="645" t="s">
        <v>933</v>
      </c>
      <c r="D132" s="651"/>
      <c r="E132" s="645"/>
      <c r="F132" s="646"/>
      <c r="G132" s="637"/>
      <c r="H132" s="638"/>
      <c r="I132" s="639"/>
      <c r="J132" s="634"/>
      <c r="K132" s="633"/>
      <c r="L132" s="629"/>
    </row>
    <row r="133" spans="1:12" s="630" customFormat="1">
      <c r="A133" s="652" t="s">
        <v>1571</v>
      </c>
      <c r="B133" s="653" t="s">
        <v>1572</v>
      </c>
      <c r="C133" s="654" t="s">
        <v>934</v>
      </c>
      <c r="D133" s="622" t="s">
        <v>1136</v>
      </c>
      <c r="E133" s="621" t="s">
        <v>1137</v>
      </c>
      <c r="F133" s="647">
        <v>230595</v>
      </c>
      <c r="G133" s="637"/>
      <c r="H133" s="638"/>
      <c r="I133" s="639"/>
      <c r="J133" s="634"/>
      <c r="K133" s="633"/>
      <c r="L133" s="629"/>
    </row>
    <row r="134" spans="1:12" s="630" customFormat="1">
      <c r="A134" s="655" t="s">
        <v>1573</v>
      </c>
      <c r="B134" s="656" t="s">
        <v>1574</v>
      </c>
      <c r="C134" s="657" t="s">
        <v>935</v>
      </c>
      <c r="D134" s="634"/>
      <c r="E134" s="633"/>
      <c r="F134" s="647"/>
      <c r="G134" s="637"/>
      <c r="H134" s="638"/>
      <c r="I134" s="639"/>
      <c r="J134" s="634"/>
      <c r="K134" s="633"/>
      <c r="L134" s="629"/>
    </row>
    <row r="135" spans="1:12" s="630" customFormat="1">
      <c r="A135" s="643" t="s">
        <v>1575</v>
      </c>
      <c r="B135" s="644" t="s">
        <v>1576</v>
      </c>
      <c r="C135" s="645" t="s">
        <v>936</v>
      </c>
      <c r="D135" s="651"/>
      <c r="E135" s="645"/>
      <c r="F135" s="646"/>
      <c r="G135" s="669"/>
      <c r="H135" s="670"/>
      <c r="I135" s="646"/>
      <c r="J135" s="634"/>
      <c r="K135" s="633"/>
      <c r="L135" s="629"/>
    </row>
    <row r="136" spans="1:12" s="630" customFormat="1" ht="24">
      <c r="A136" s="652" t="s">
        <v>1577</v>
      </c>
      <c r="B136" s="653" t="s">
        <v>1578</v>
      </c>
      <c r="C136" s="654" t="s">
        <v>937</v>
      </c>
      <c r="D136" s="622" t="s">
        <v>1138</v>
      </c>
      <c r="E136" s="1271" t="s">
        <v>1579</v>
      </c>
      <c r="F136" s="659">
        <v>61884</v>
      </c>
      <c r="G136" s="625" t="s">
        <v>1580</v>
      </c>
      <c r="H136" s="677" t="s">
        <v>1579</v>
      </c>
      <c r="I136" s="636">
        <v>61884</v>
      </c>
      <c r="J136" s="634"/>
      <c r="K136" s="633"/>
      <c r="L136" s="629"/>
    </row>
    <row r="137" spans="1:12" s="630" customFormat="1">
      <c r="A137" s="643" t="s">
        <v>1581</v>
      </c>
      <c r="B137" s="644" t="s">
        <v>1582</v>
      </c>
      <c r="C137" s="645" t="s">
        <v>938</v>
      </c>
      <c r="D137" s="651"/>
      <c r="E137" s="1272"/>
      <c r="F137" s="679"/>
      <c r="G137" s="669"/>
      <c r="H137" s="678"/>
      <c r="I137" s="679"/>
      <c r="J137" s="634"/>
      <c r="K137" s="633"/>
      <c r="L137" s="629"/>
    </row>
    <row r="138" spans="1:12" s="630" customFormat="1">
      <c r="A138" s="661" t="s">
        <v>1583</v>
      </c>
      <c r="B138" s="662" t="s">
        <v>1584</v>
      </c>
      <c r="C138" s="663" t="s">
        <v>939</v>
      </c>
      <c r="D138" s="680" t="s">
        <v>1140</v>
      </c>
      <c r="E138" s="681" t="s">
        <v>939</v>
      </c>
      <c r="F138" s="682">
        <v>0</v>
      </c>
      <c r="G138" s="683" t="s">
        <v>1585</v>
      </c>
      <c r="H138" s="684" t="s">
        <v>939</v>
      </c>
      <c r="I138" s="672">
        <v>0</v>
      </c>
      <c r="J138" s="651"/>
      <c r="K138" s="645"/>
      <c r="L138" s="660"/>
    </row>
    <row r="139" spans="1:12" s="630" customFormat="1">
      <c r="A139" s="643" t="s">
        <v>1586</v>
      </c>
      <c r="B139" s="644" t="s">
        <v>1587</v>
      </c>
      <c r="C139" s="645" t="s">
        <v>940</v>
      </c>
      <c r="D139" s="680" t="s">
        <v>1141</v>
      </c>
      <c r="E139" s="663" t="s">
        <v>1142</v>
      </c>
      <c r="F139" s="664">
        <v>9975</v>
      </c>
      <c r="G139" s="625" t="s">
        <v>1588</v>
      </c>
      <c r="H139" s="626" t="s">
        <v>1589</v>
      </c>
      <c r="I139" s="627">
        <v>110750</v>
      </c>
      <c r="J139" s="622" t="s">
        <v>4479</v>
      </c>
      <c r="K139" s="621" t="s">
        <v>1590</v>
      </c>
      <c r="L139" s="629">
        <v>233175</v>
      </c>
    </row>
    <row r="140" spans="1:12" s="630" customFormat="1">
      <c r="A140" s="652" t="s">
        <v>1591</v>
      </c>
      <c r="B140" s="653" t="s">
        <v>1592</v>
      </c>
      <c r="C140" s="654" t="s">
        <v>941</v>
      </c>
      <c r="D140" s="622" t="s">
        <v>1143</v>
      </c>
      <c r="E140" s="621" t="s">
        <v>1144</v>
      </c>
      <c r="F140" s="647">
        <v>30496</v>
      </c>
      <c r="G140" s="637"/>
      <c r="H140" s="638"/>
      <c r="I140" s="639"/>
      <c r="J140" s="634"/>
      <c r="K140" s="633"/>
      <c r="L140" s="629"/>
    </row>
    <row r="141" spans="1:12" s="630" customFormat="1">
      <c r="A141" s="655" t="s">
        <v>1593</v>
      </c>
      <c r="B141" s="656" t="s">
        <v>1594</v>
      </c>
      <c r="C141" s="685" t="s">
        <v>942</v>
      </c>
      <c r="D141" s="634"/>
      <c r="E141" s="633"/>
      <c r="F141" s="647"/>
      <c r="G141" s="637"/>
      <c r="H141" s="638"/>
      <c r="I141" s="639"/>
      <c r="J141" s="634"/>
      <c r="K141" s="633"/>
      <c r="L141" s="629"/>
    </row>
    <row r="142" spans="1:12" s="630" customFormat="1">
      <c r="A142" s="643" t="s">
        <v>1595</v>
      </c>
      <c r="B142" s="644" t="s">
        <v>1596</v>
      </c>
      <c r="C142" s="645" t="s">
        <v>943</v>
      </c>
      <c r="D142" s="651"/>
      <c r="E142" s="645"/>
      <c r="F142" s="646"/>
      <c r="G142" s="637"/>
      <c r="H142" s="638"/>
      <c r="I142" s="639"/>
      <c r="J142" s="634"/>
      <c r="K142" s="633"/>
      <c r="L142" s="629"/>
    </row>
    <row r="143" spans="1:12" s="630" customFormat="1">
      <c r="A143" s="661" t="s">
        <v>1597</v>
      </c>
      <c r="B143" s="662" t="s">
        <v>1598</v>
      </c>
      <c r="C143" s="663" t="s">
        <v>944</v>
      </c>
      <c r="D143" s="680" t="s">
        <v>1145</v>
      </c>
      <c r="E143" s="663" t="s">
        <v>944</v>
      </c>
      <c r="F143" s="646">
        <v>1881</v>
      </c>
      <c r="G143" s="637"/>
      <c r="H143" s="638"/>
      <c r="I143" s="639"/>
      <c r="J143" s="634"/>
      <c r="K143" s="633"/>
      <c r="L143" s="629"/>
    </row>
    <row r="144" spans="1:12" s="630" customFormat="1">
      <c r="A144" s="661" t="s">
        <v>1599</v>
      </c>
      <c r="B144" s="662" t="s">
        <v>1600</v>
      </c>
      <c r="C144" s="663" t="s">
        <v>945</v>
      </c>
      <c r="D144" s="680" t="s">
        <v>1146</v>
      </c>
      <c r="E144" s="663" t="s">
        <v>945</v>
      </c>
      <c r="F144" s="646">
        <v>21538</v>
      </c>
      <c r="G144" s="637"/>
      <c r="H144" s="638"/>
      <c r="I144" s="639"/>
      <c r="J144" s="634"/>
      <c r="K144" s="633"/>
      <c r="L144" s="629"/>
    </row>
    <row r="145" spans="1:12" s="630" customFormat="1">
      <c r="A145" s="652" t="s">
        <v>1601</v>
      </c>
      <c r="B145" s="653" t="s">
        <v>1602</v>
      </c>
      <c r="C145" s="654" t="s">
        <v>946</v>
      </c>
      <c r="D145" s="622" t="s">
        <v>1147</v>
      </c>
      <c r="E145" s="673" t="s">
        <v>947</v>
      </c>
      <c r="F145" s="647">
        <v>46860</v>
      </c>
      <c r="G145" s="637"/>
      <c r="H145" s="638"/>
      <c r="I145" s="639"/>
      <c r="J145" s="634"/>
      <c r="K145" s="633"/>
      <c r="L145" s="629"/>
    </row>
    <row r="146" spans="1:12" s="630" customFormat="1">
      <c r="A146" s="655" t="s">
        <v>1603</v>
      </c>
      <c r="B146" s="656" t="s">
        <v>1604</v>
      </c>
      <c r="C146" s="657" t="s">
        <v>948</v>
      </c>
      <c r="D146" s="634"/>
      <c r="E146" s="633"/>
      <c r="F146" s="647"/>
      <c r="G146" s="637"/>
      <c r="H146" s="638"/>
      <c r="I146" s="639"/>
      <c r="J146" s="634"/>
      <c r="K146" s="633"/>
      <c r="L146" s="629"/>
    </row>
    <row r="147" spans="1:12" s="630" customFormat="1">
      <c r="A147" s="655" t="s">
        <v>1605</v>
      </c>
      <c r="B147" s="656" t="s">
        <v>1606</v>
      </c>
      <c r="C147" s="657" t="s">
        <v>949</v>
      </c>
      <c r="D147" s="634"/>
      <c r="E147" s="633"/>
      <c r="F147" s="647"/>
      <c r="G147" s="637"/>
      <c r="H147" s="638"/>
      <c r="I147" s="639"/>
      <c r="J147" s="634"/>
      <c r="K147" s="633"/>
      <c r="L147" s="629"/>
    </row>
    <row r="148" spans="1:12" s="630" customFormat="1">
      <c r="A148" s="643" t="s">
        <v>1607</v>
      </c>
      <c r="B148" s="644" t="s">
        <v>1608</v>
      </c>
      <c r="C148" s="645" t="s">
        <v>947</v>
      </c>
      <c r="D148" s="651"/>
      <c r="E148" s="645"/>
      <c r="F148" s="646"/>
      <c r="G148" s="669"/>
      <c r="H148" s="670"/>
      <c r="I148" s="646"/>
      <c r="J148" s="634"/>
      <c r="K148" s="633"/>
      <c r="L148" s="629"/>
    </row>
    <row r="149" spans="1:12" s="630" customFormat="1" ht="24">
      <c r="A149" s="652" t="s">
        <v>1609</v>
      </c>
      <c r="B149" s="653" t="s">
        <v>1610</v>
      </c>
      <c r="C149" s="654" t="s">
        <v>950</v>
      </c>
      <c r="D149" s="622" t="s">
        <v>1148</v>
      </c>
      <c r="E149" s="621" t="s">
        <v>1149</v>
      </c>
      <c r="F149" s="659">
        <v>70238</v>
      </c>
      <c r="G149" s="625" t="s">
        <v>1611</v>
      </c>
      <c r="H149" s="677" t="s">
        <v>1612</v>
      </c>
      <c r="I149" s="636">
        <v>122425</v>
      </c>
      <c r="J149" s="634"/>
      <c r="K149" s="633"/>
      <c r="L149" s="629"/>
    </row>
    <row r="150" spans="1:12" s="630" customFormat="1">
      <c r="A150" s="643" t="s">
        <v>1613</v>
      </c>
      <c r="B150" s="644" t="s">
        <v>1614</v>
      </c>
      <c r="C150" s="645" t="s">
        <v>951</v>
      </c>
      <c r="D150" s="651"/>
      <c r="E150" s="645"/>
      <c r="F150" s="646"/>
      <c r="G150" s="637"/>
      <c r="H150" s="686"/>
      <c r="I150" s="687"/>
      <c r="J150" s="634"/>
      <c r="K150" s="633"/>
      <c r="L150" s="629"/>
    </row>
    <row r="151" spans="1:12" s="630" customFormat="1" ht="27.75" customHeight="1">
      <c r="A151" s="661" t="s">
        <v>1615</v>
      </c>
      <c r="B151" s="662" t="s">
        <v>1616</v>
      </c>
      <c r="C151" s="663" t="s">
        <v>952</v>
      </c>
      <c r="D151" s="680" t="s">
        <v>1150</v>
      </c>
      <c r="E151" s="688" t="s">
        <v>4480</v>
      </c>
      <c r="F151" s="646">
        <v>31951</v>
      </c>
      <c r="G151" s="637"/>
      <c r="H151" s="638"/>
      <c r="I151" s="639"/>
      <c r="J151" s="634"/>
      <c r="K151" s="633"/>
      <c r="L151" s="629"/>
    </row>
    <row r="152" spans="1:12" s="630" customFormat="1">
      <c r="A152" s="652" t="s">
        <v>1617</v>
      </c>
      <c r="B152" s="653" t="s">
        <v>1618</v>
      </c>
      <c r="C152" s="654" t="s">
        <v>953</v>
      </c>
      <c r="D152" s="622" t="s">
        <v>1151</v>
      </c>
      <c r="E152" s="621" t="s">
        <v>954</v>
      </c>
      <c r="F152" s="647">
        <v>20236</v>
      </c>
      <c r="G152" s="637"/>
      <c r="H152" s="638"/>
      <c r="I152" s="639"/>
      <c r="J152" s="634"/>
      <c r="K152" s="633"/>
      <c r="L152" s="629"/>
    </row>
    <row r="153" spans="1:12" s="630" customFormat="1">
      <c r="A153" s="643" t="s">
        <v>1619</v>
      </c>
      <c r="B153" s="644" t="s">
        <v>1620</v>
      </c>
      <c r="C153" s="645" t="s">
        <v>954</v>
      </c>
      <c r="D153" s="651"/>
      <c r="E153" s="645"/>
      <c r="F153" s="646"/>
      <c r="G153" s="669"/>
      <c r="H153" s="670"/>
      <c r="I153" s="672"/>
      <c r="J153" s="651"/>
      <c r="K153" s="645"/>
      <c r="L153" s="660"/>
    </row>
    <row r="154" spans="1:12" s="630" customFormat="1">
      <c r="A154" s="652" t="s">
        <v>1621</v>
      </c>
      <c r="B154" s="653" t="s">
        <v>1622</v>
      </c>
      <c r="C154" s="654" t="s">
        <v>955</v>
      </c>
      <c r="D154" s="622" t="s">
        <v>1152</v>
      </c>
      <c r="E154" s="621" t="s">
        <v>1153</v>
      </c>
      <c r="F154" s="665">
        <v>25367</v>
      </c>
      <c r="G154" s="625" t="s">
        <v>1623</v>
      </c>
      <c r="H154" s="626" t="s">
        <v>1624</v>
      </c>
      <c r="I154" s="627">
        <v>64692</v>
      </c>
      <c r="J154" s="622" t="s">
        <v>4481</v>
      </c>
      <c r="K154" s="621" t="s">
        <v>1625</v>
      </c>
      <c r="L154" s="629">
        <v>547434</v>
      </c>
    </row>
    <row r="155" spans="1:12" s="630" customFormat="1">
      <c r="A155" s="655" t="s">
        <v>1626</v>
      </c>
      <c r="B155" s="656" t="s">
        <v>1627</v>
      </c>
      <c r="C155" s="657" t="s">
        <v>956</v>
      </c>
      <c r="D155" s="689"/>
      <c r="E155" s="690"/>
      <c r="F155" s="639"/>
      <c r="G155" s="637"/>
      <c r="H155" s="638"/>
      <c r="I155" s="639"/>
      <c r="J155" s="634"/>
      <c r="K155" s="633"/>
      <c r="L155" s="629"/>
    </row>
    <row r="156" spans="1:12" s="630" customFormat="1">
      <c r="A156" s="643" t="s">
        <v>1628</v>
      </c>
      <c r="B156" s="644" t="s">
        <v>1629</v>
      </c>
      <c r="C156" s="645" t="s">
        <v>957</v>
      </c>
      <c r="D156" s="651"/>
      <c r="E156" s="645"/>
      <c r="F156" s="671"/>
      <c r="G156" s="637"/>
      <c r="H156" s="638"/>
      <c r="I156" s="639"/>
      <c r="J156" s="634"/>
      <c r="K156" s="633"/>
      <c r="L156" s="629"/>
    </row>
    <row r="157" spans="1:12" s="630" customFormat="1">
      <c r="A157" s="619" t="s">
        <v>1630</v>
      </c>
      <c r="B157" s="620"/>
      <c r="C157" s="621" t="s">
        <v>1155</v>
      </c>
      <c r="D157" s="622" t="s">
        <v>1154</v>
      </c>
      <c r="E157" s="621" t="s">
        <v>1155</v>
      </c>
      <c r="F157" s="647">
        <v>39325</v>
      </c>
      <c r="G157" s="637"/>
      <c r="H157" s="638"/>
      <c r="I157" s="639"/>
      <c r="J157" s="634"/>
      <c r="K157" s="633"/>
      <c r="L157" s="629"/>
    </row>
    <row r="158" spans="1:12" s="630" customFormat="1">
      <c r="A158" s="631"/>
      <c r="B158" s="632" t="s">
        <v>1631</v>
      </c>
      <c r="C158" s="633" t="s">
        <v>958</v>
      </c>
      <c r="D158" s="634"/>
      <c r="E158" s="633"/>
      <c r="F158" s="647"/>
      <c r="G158" s="637"/>
      <c r="H158" s="638"/>
      <c r="I158" s="639"/>
      <c r="J158" s="634"/>
      <c r="K158" s="633"/>
      <c r="L158" s="629"/>
    </row>
    <row r="159" spans="1:12" s="630" customFormat="1">
      <c r="A159" s="643"/>
      <c r="B159" s="644" t="s">
        <v>1632</v>
      </c>
      <c r="C159" s="645" t="s">
        <v>959</v>
      </c>
      <c r="D159" s="651"/>
      <c r="E159" s="645"/>
      <c r="F159" s="647"/>
      <c r="G159" s="637"/>
      <c r="H159" s="638"/>
      <c r="I159" s="646"/>
      <c r="J159" s="634"/>
      <c r="K159" s="633"/>
      <c r="L159" s="629"/>
    </row>
    <row r="160" spans="1:12" s="630" customFormat="1">
      <c r="A160" s="652" t="s">
        <v>1633</v>
      </c>
      <c r="B160" s="653" t="s">
        <v>1634</v>
      </c>
      <c r="C160" s="654" t="s">
        <v>960</v>
      </c>
      <c r="D160" s="622" t="s">
        <v>1156</v>
      </c>
      <c r="E160" s="621" t="s">
        <v>1157</v>
      </c>
      <c r="F160" s="659">
        <v>85806</v>
      </c>
      <c r="G160" s="625" t="s">
        <v>1635</v>
      </c>
      <c r="H160" s="626" t="s">
        <v>1157</v>
      </c>
      <c r="I160" s="639">
        <v>85806</v>
      </c>
      <c r="J160" s="634"/>
      <c r="K160" s="633"/>
      <c r="L160" s="629"/>
    </row>
    <row r="161" spans="1:12" s="630" customFormat="1">
      <c r="A161" s="655" t="s">
        <v>1636</v>
      </c>
      <c r="B161" s="656" t="s">
        <v>1637</v>
      </c>
      <c r="C161" s="657" t="s">
        <v>961</v>
      </c>
      <c r="D161" s="634"/>
      <c r="E161" s="633"/>
      <c r="F161" s="647"/>
      <c r="G161" s="637"/>
      <c r="H161" s="638"/>
      <c r="I161" s="639"/>
      <c r="J161" s="634"/>
      <c r="K161" s="633"/>
      <c r="L161" s="629"/>
    </row>
    <row r="162" spans="1:12" s="630" customFormat="1">
      <c r="A162" s="643" t="s">
        <v>1638</v>
      </c>
      <c r="B162" s="644" t="s">
        <v>1639</v>
      </c>
      <c r="C162" s="645" t="s">
        <v>962</v>
      </c>
      <c r="D162" s="651"/>
      <c r="E162" s="645"/>
      <c r="F162" s="646"/>
      <c r="G162" s="669"/>
      <c r="H162" s="670"/>
      <c r="I162" s="646"/>
      <c r="J162" s="634"/>
      <c r="K162" s="633"/>
      <c r="L162" s="629"/>
    </row>
    <row r="163" spans="1:12" s="630" customFormat="1" ht="24">
      <c r="A163" s="619" t="s">
        <v>1640</v>
      </c>
      <c r="B163" s="620" t="s">
        <v>1641</v>
      </c>
      <c r="C163" s="621" t="s">
        <v>963</v>
      </c>
      <c r="D163" s="622" t="s">
        <v>1158</v>
      </c>
      <c r="E163" s="621" t="s">
        <v>963</v>
      </c>
      <c r="F163" s="659">
        <v>9335</v>
      </c>
      <c r="G163" s="625" t="s">
        <v>1642</v>
      </c>
      <c r="H163" s="691" t="s">
        <v>1643</v>
      </c>
      <c r="I163" s="636">
        <v>152066</v>
      </c>
      <c r="J163" s="634"/>
      <c r="K163" s="633"/>
      <c r="L163" s="629"/>
    </row>
    <row r="164" spans="1:12" s="630" customFormat="1">
      <c r="A164" s="643"/>
      <c r="B164" s="644" t="s">
        <v>4482</v>
      </c>
      <c r="C164" s="645" t="s">
        <v>1644</v>
      </c>
      <c r="D164" s="651"/>
      <c r="E164" s="645"/>
      <c r="F164" s="646"/>
      <c r="G164" s="637"/>
      <c r="H164" s="692"/>
      <c r="I164" s="687"/>
      <c r="J164" s="634"/>
      <c r="K164" s="633"/>
      <c r="L164" s="629"/>
    </row>
    <row r="165" spans="1:12" s="630" customFormat="1">
      <c r="A165" s="652" t="s">
        <v>1645</v>
      </c>
      <c r="B165" s="653" t="s">
        <v>1646</v>
      </c>
      <c r="C165" s="654" t="s">
        <v>964</v>
      </c>
      <c r="D165" s="622" t="s">
        <v>1159</v>
      </c>
      <c r="E165" s="621" t="s">
        <v>1160</v>
      </c>
      <c r="F165" s="647">
        <v>63868</v>
      </c>
      <c r="G165" s="637"/>
      <c r="H165" s="638"/>
      <c r="I165" s="639"/>
      <c r="J165" s="634"/>
      <c r="K165" s="633"/>
      <c r="L165" s="629"/>
    </row>
    <row r="166" spans="1:12" s="630" customFormat="1">
      <c r="A166" s="643" t="s">
        <v>1647</v>
      </c>
      <c r="B166" s="644" t="s">
        <v>1648</v>
      </c>
      <c r="C166" s="645" t="s">
        <v>965</v>
      </c>
      <c r="D166" s="651"/>
      <c r="E166" s="645"/>
      <c r="F166" s="646"/>
      <c r="G166" s="637"/>
      <c r="H166" s="638"/>
      <c r="I166" s="639"/>
      <c r="J166" s="634"/>
      <c r="K166" s="633"/>
      <c r="L166" s="629"/>
    </row>
    <row r="167" spans="1:12" s="630" customFormat="1">
      <c r="A167" s="652" t="s">
        <v>1649</v>
      </c>
      <c r="B167" s="653" t="s">
        <v>1650</v>
      </c>
      <c r="C167" s="654" t="s">
        <v>966</v>
      </c>
      <c r="D167" s="622" t="s">
        <v>1161</v>
      </c>
      <c r="E167" s="621" t="s">
        <v>1162</v>
      </c>
      <c r="F167" s="647">
        <v>78863</v>
      </c>
      <c r="G167" s="637"/>
      <c r="H167" s="638"/>
      <c r="I167" s="639"/>
      <c r="J167" s="634"/>
      <c r="K167" s="633"/>
      <c r="L167" s="629"/>
    </row>
    <row r="168" spans="1:12" s="630" customFormat="1">
      <c r="A168" s="643" t="s">
        <v>1651</v>
      </c>
      <c r="B168" s="644" t="s">
        <v>1652</v>
      </c>
      <c r="C168" s="645" t="s">
        <v>967</v>
      </c>
      <c r="D168" s="651"/>
      <c r="E168" s="645"/>
      <c r="F168" s="646"/>
      <c r="G168" s="669"/>
      <c r="H168" s="670"/>
      <c r="I168" s="646"/>
      <c r="J168" s="634"/>
      <c r="K168" s="633"/>
      <c r="L168" s="629"/>
    </row>
    <row r="169" spans="1:12" s="630" customFormat="1">
      <c r="A169" s="652" t="s">
        <v>1653</v>
      </c>
      <c r="B169" s="653" t="s">
        <v>1654</v>
      </c>
      <c r="C169" s="654" t="s">
        <v>968</v>
      </c>
      <c r="D169" s="622" t="s">
        <v>1163</v>
      </c>
      <c r="E169" s="621" t="s">
        <v>1164</v>
      </c>
      <c r="F169" s="659">
        <v>153747</v>
      </c>
      <c r="G169" s="625" t="s">
        <v>1655</v>
      </c>
      <c r="H169" s="626" t="s">
        <v>1656</v>
      </c>
      <c r="I169" s="639">
        <v>244870</v>
      </c>
      <c r="J169" s="634"/>
      <c r="K169" s="633"/>
      <c r="L169" s="629"/>
    </row>
    <row r="170" spans="1:12" s="630" customFormat="1">
      <c r="A170" s="643" t="s">
        <v>1657</v>
      </c>
      <c r="B170" s="644" t="s">
        <v>1658</v>
      </c>
      <c r="C170" s="645" t="s">
        <v>969</v>
      </c>
      <c r="D170" s="693"/>
      <c r="E170" s="694"/>
      <c r="F170" s="646"/>
      <c r="G170" s="637"/>
      <c r="H170" s="638"/>
      <c r="I170" s="639"/>
      <c r="J170" s="634"/>
      <c r="K170" s="633"/>
      <c r="L170" s="629"/>
    </row>
    <row r="171" spans="1:12" s="630" customFormat="1">
      <c r="A171" s="652" t="s">
        <v>1659</v>
      </c>
      <c r="B171" s="653" t="s">
        <v>1660</v>
      </c>
      <c r="C171" s="654" t="s">
        <v>970</v>
      </c>
      <c r="D171" s="622" t="s">
        <v>1165</v>
      </c>
      <c r="E171" s="621" t="s">
        <v>1166</v>
      </c>
      <c r="F171" s="647">
        <v>91123</v>
      </c>
      <c r="G171" s="637"/>
      <c r="H171" s="638"/>
      <c r="I171" s="639"/>
      <c r="J171" s="634"/>
      <c r="K171" s="633"/>
      <c r="L171" s="629"/>
    </row>
    <row r="172" spans="1:12" s="630" customFormat="1">
      <c r="A172" s="643" t="s">
        <v>1661</v>
      </c>
      <c r="B172" s="644" t="s">
        <v>1662</v>
      </c>
      <c r="C172" s="645" t="s">
        <v>747</v>
      </c>
      <c r="D172" s="651"/>
      <c r="E172" s="645"/>
      <c r="F172" s="646"/>
      <c r="G172" s="669"/>
      <c r="H172" s="670"/>
      <c r="I172" s="672"/>
      <c r="J172" s="651"/>
      <c r="K172" s="645"/>
      <c r="L172" s="660"/>
    </row>
    <row r="173" spans="1:12" s="630" customFormat="1" ht="24">
      <c r="A173" s="652" t="s">
        <v>1663</v>
      </c>
      <c r="B173" s="653" t="s">
        <v>1664</v>
      </c>
      <c r="C173" s="654" t="s">
        <v>783</v>
      </c>
      <c r="D173" s="622" t="s">
        <v>1167</v>
      </c>
      <c r="E173" s="621" t="s">
        <v>4483</v>
      </c>
      <c r="F173" s="659">
        <v>274624</v>
      </c>
      <c r="G173" s="625" t="s">
        <v>1665</v>
      </c>
      <c r="H173" s="626" t="s">
        <v>4483</v>
      </c>
      <c r="I173" s="627">
        <v>274624</v>
      </c>
      <c r="J173" s="622" t="s">
        <v>4484</v>
      </c>
      <c r="K173" s="691" t="s">
        <v>1666</v>
      </c>
      <c r="L173" s="629">
        <v>274624</v>
      </c>
    </row>
    <row r="174" spans="1:12" s="630" customFormat="1">
      <c r="A174" s="655" t="s">
        <v>4485</v>
      </c>
      <c r="B174" s="656" t="s">
        <v>4486</v>
      </c>
      <c r="C174" s="657" t="s">
        <v>784</v>
      </c>
      <c r="D174" s="634"/>
      <c r="E174" s="633"/>
      <c r="F174" s="647"/>
      <c r="G174" s="637"/>
      <c r="H174" s="638"/>
      <c r="I174" s="639"/>
      <c r="J174" s="634"/>
      <c r="K174" s="695"/>
      <c r="L174" s="629"/>
    </row>
    <row r="175" spans="1:12" s="630" customFormat="1">
      <c r="A175" s="643" t="s">
        <v>4487</v>
      </c>
      <c r="B175" s="644" t="s">
        <v>4488</v>
      </c>
      <c r="C175" s="645" t="s">
        <v>785</v>
      </c>
      <c r="D175" s="651"/>
      <c r="E175" s="645"/>
      <c r="F175" s="646"/>
      <c r="G175" s="669"/>
      <c r="H175" s="670"/>
      <c r="I175" s="672"/>
      <c r="J175" s="651"/>
      <c r="K175" s="645"/>
      <c r="L175" s="660"/>
    </row>
    <row r="176" spans="1:12" s="630" customFormat="1">
      <c r="A176" s="643" t="s">
        <v>1667</v>
      </c>
      <c r="B176" s="644" t="s">
        <v>1668</v>
      </c>
      <c r="C176" s="645" t="s">
        <v>971</v>
      </c>
      <c r="D176" s="680" t="s">
        <v>1168</v>
      </c>
      <c r="E176" s="663" t="s">
        <v>971</v>
      </c>
      <c r="F176" s="664">
        <v>17509</v>
      </c>
      <c r="G176" s="683" t="s">
        <v>1669</v>
      </c>
      <c r="H176" s="684" t="s">
        <v>971</v>
      </c>
      <c r="I176" s="664">
        <v>17509</v>
      </c>
      <c r="J176" s="622" t="s">
        <v>4489</v>
      </c>
      <c r="K176" s="621" t="s">
        <v>1670</v>
      </c>
      <c r="L176" s="629">
        <v>1375553</v>
      </c>
    </row>
    <row r="177" spans="1:12" s="630" customFormat="1">
      <c r="A177" s="619" t="s">
        <v>1671</v>
      </c>
      <c r="B177" s="620"/>
      <c r="C177" s="621" t="s">
        <v>1170</v>
      </c>
      <c r="D177" s="622" t="s">
        <v>1169</v>
      </c>
      <c r="E177" s="621" t="s">
        <v>1170</v>
      </c>
      <c r="F177" s="659">
        <v>27099</v>
      </c>
      <c r="G177" s="625" t="s">
        <v>1672</v>
      </c>
      <c r="H177" s="626" t="s">
        <v>4490</v>
      </c>
      <c r="I177" s="639">
        <v>92331</v>
      </c>
      <c r="J177" s="634"/>
      <c r="K177" s="633"/>
      <c r="L177" s="629"/>
    </row>
    <row r="178" spans="1:12" s="630" customFormat="1">
      <c r="A178" s="631"/>
      <c r="B178" s="632" t="s">
        <v>1673</v>
      </c>
      <c r="C178" s="633" t="s">
        <v>972</v>
      </c>
      <c r="D178" s="634"/>
      <c r="E178" s="633"/>
      <c r="F178" s="647"/>
      <c r="G178" s="637"/>
      <c r="H178" s="638"/>
      <c r="I178" s="639"/>
      <c r="J178" s="634"/>
      <c r="K178" s="633"/>
      <c r="L178" s="629"/>
    </row>
    <row r="179" spans="1:12" s="630" customFormat="1">
      <c r="A179" s="631"/>
      <c r="B179" s="632" t="s">
        <v>1674</v>
      </c>
      <c r="C179" s="633" t="s">
        <v>973</v>
      </c>
      <c r="D179" s="634"/>
      <c r="E179" s="633"/>
      <c r="F179" s="647"/>
      <c r="G179" s="637"/>
      <c r="H179" s="638"/>
      <c r="I179" s="639"/>
      <c r="J179" s="634"/>
      <c r="K179" s="633"/>
      <c r="L179" s="629"/>
    </row>
    <row r="180" spans="1:12" s="630" customFormat="1">
      <c r="A180" s="631"/>
      <c r="B180" s="632" t="s">
        <v>1675</v>
      </c>
      <c r="C180" s="633" t="s">
        <v>974</v>
      </c>
      <c r="D180" s="634"/>
      <c r="E180" s="633"/>
      <c r="F180" s="647"/>
      <c r="G180" s="637"/>
      <c r="H180" s="638"/>
      <c r="I180" s="639"/>
      <c r="J180" s="634"/>
      <c r="K180" s="633"/>
      <c r="L180" s="629"/>
    </row>
    <row r="181" spans="1:12" s="630" customFormat="1">
      <c r="A181" s="643"/>
      <c r="B181" s="644" t="s">
        <v>1676</v>
      </c>
      <c r="C181" s="645" t="s">
        <v>975</v>
      </c>
      <c r="D181" s="651"/>
      <c r="E181" s="645"/>
      <c r="F181" s="646"/>
      <c r="G181" s="637"/>
      <c r="H181" s="638"/>
      <c r="I181" s="639"/>
      <c r="J181" s="634"/>
      <c r="K181" s="633"/>
      <c r="L181" s="629"/>
    </row>
    <row r="182" spans="1:12" s="630" customFormat="1">
      <c r="A182" s="619" t="s">
        <v>1677</v>
      </c>
      <c r="B182" s="620"/>
      <c r="C182" s="621" t="s">
        <v>1678</v>
      </c>
      <c r="D182" s="622" t="s">
        <v>1171</v>
      </c>
      <c r="E182" s="1271" t="s">
        <v>4491</v>
      </c>
      <c r="F182" s="647">
        <v>65232</v>
      </c>
      <c r="G182" s="637"/>
      <c r="H182" s="638"/>
      <c r="I182" s="639"/>
      <c r="J182" s="634"/>
      <c r="K182" s="633"/>
      <c r="L182" s="629"/>
    </row>
    <row r="183" spans="1:12" s="630" customFormat="1">
      <c r="A183" s="631"/>
      <c r="B183" s="632" t="s">
        <v>1679</v>
      </c>
      <c r="C183" s="633" t="s">
        <v>976</v>
      </c>
      <c r="D183" s="634"/>
      <c r="E183" s="1273"/>
      <c r="F183" s="697"/>
      <c r="G183" s="637"/>
      <c r="H183" s="638"/>
      <c r="I183" s="639"/>
      <c r="J183" s="634"/>
      <c r="K183" s="633"/>
      <c r="L183" s="629"/>
    </row>
    <row r="184" spans="1:12" s="630" customFormat="1">
      <c r="A184" s="631"/>
      <c r="B184" s="632" t="s">
        <v>1680</v>
      </c>
      <c r="C184" s="633" t="s">
        <v>977</v>
      </c>
      <c r="D184" s="634"/>
      <c r="E184" s="633"/>
      <c r="F184" s="647"/>
      <c r="G184" s="637"/>
      <c r="H184" s="638"/>
      <c r="I184" s="639"/>
      <c r="J184" s="634"/>
      <c r="K184" s="633"/>
      <c r="L184" s="629"/>
    </row>
    <row r="185" spans="1:12" s="630" customFormat="1">
      <c r="A185" s="648"/>
      <c r="B185" s="649" t="s">
        <v>1681</v>
      </c>
      <c r="C185" s="650" t="s">
        <v>978</v>
      </c>
      <c r="D185" s="634"/>
      <c r="E185" s="633"/>
      <c r="F185" s="647"/>
      <c r="G185" s="637"/>
      <c r="H185" s="638"/>
      <c r="I185" s="639"/>
      <c r="J185" s="634"/>
      <c r="K185" s="633"/>
      <c r="L185" s="629"/>
    </row>
    <row r="186" spans="1:12" s="630" customFormat="1">
      <c r="A186" s="655" t="s">
        <v>1682</v>
      </c>
      <c r="B186" s="656" t="s">
        <v>1683</v>
      </c>
      <c r="C186" s="657" t="s">
        <v>748</v>
      </c>
      <c r="D186" s="634"/>
      <c r="E186" s="633"/>
      <c r="F186" s="647"/>
      <c r="G186" s="637"/>
      <c r="H186" s="638"/>
      <c r="I186" s="639"/>
      <c r="J186" s="634"/>
      <c r="K186" s="633"/>
      <c r="L186" s="629"/>
    </row>
    <row r="187" spans="1:12" s="630" customFormat="1">
      <c r="A187" s="631" t="s">
        <v>1684</v>
      </c>
      <c r="B187" s="632"/>
      <c r="C187" s="633" t="s">
        <v>979</v>
      </c>
      <c r="D187" s="634"/>
      <c r="E187" s="633"/>
      <c r="F187" s="647"/>
      <c r="G187" s="637"/>
      <c r="H187" s="638"/>
      <c r="I187" s="639"/>
      <c r="J187" s="634"/>
      <c r="K187" s="633"/>
      <c r="L187" s="629"/>
    </row>
    <row r="188" spans="1:12" s="630" customFormat="1">
      <c r="A188" s="631"/>
      <c r="B188" s="632" t="s">
        <v>1685</v>
      </c>
      <c r="C188" s="633" t="s">
        <v>980</v>
      </c>
      <c r="D188" s="634"/>
      <c r="E188" s="633"/>
      <c r="F188" s="647"/>
      <c r="G188" s="637"/>
      <c r="H188" s="638"/>
      <c r="I188" s="639"/>
      <c r="J188" s="634"/>
      <c r="K188" s="633"/>
      <c r="L188" s="629"/>
    </row>
    <row r="189" spans="1:12" s="630" customFormat="1">
      <c r="A189" s="648"/>
      <c r="B189" s="649" t="s">
        <v>1686</v>
      </c>
      <c r="C189" s="650" t="s">
        <v>979</v>
      </c>
      <c r="D189" s="634"/>
      <c r="E189" s="633"/>
      <c r="F189" s="647"/>
      <c r="G189" s="637"/>
      <c r="H189" s="638"/>
      <c r="I189" s="639"/>
      <c r="J189" s="634"/>
      <c r="K189" s="633"/>
      <c r="L189" s="629"/>
    </row>
    <row r="190" spans="1:12" s="630" customFormat="1">
      <c r="A190" s="643" t="s">
        <v>1687</v>
      </c>
      <c r="B190" s="644" t="s">
        <v>1688</v>
      </c>
      <c r="C190" s="645" t="s">
        <v>981</v>
      </c>
      <c r="D190" s="651"/>
      <c r="E190" s="645"/>
      <c r="F190" s="646"/>
      <c r="G190" s="669"/>
      <c r="H190" s="670"/>
      <c r="I190" s="646"/>
      <c r="J190" s="634"/>
      <c r="K190" s="633"/>
      <c r="L190" s="629"/>
    </row>
    <row r="191" spans="1:12" s="630" customFormat="1">
      <c r="A191" s="619" t="s">
        <v>1689</v>
      </c>
      <c r="B191" s="620"/>
      <c r="C191" s="621" t="s">
        <v>1173</v>
      </c>
      <c r="D191" s="634" t="s">
        <v>1172</v>
      </c>
      <c r="E191" s="635" t="s">
        <v>1173</v>
      </c>
      <c r="F191" s="636">
        <v>2460</v>
      </c>
      <c r="G191" s="637" t="s">
        <v>1690</v>
      </c>
      <c r="H191" s="638" t="s">
        <v>4492</v>
      </c>
      <c r="I191" s="639">
        <v>2460</v>
      </c>
      <c r="J191" s="634"/>
      <c r="K191" s="633"/>
      <c r="L191" s="629"/>
    </row>
    <row r="192" spans="1:12" s="630" customFormat="1">
      <c r="A192" s="631"/>
      <c r="B192" s="632" t="s">
        <v>1691</v>
      </c>
      <c r="C192" s="633" t="s">
        <v>982</v>
      </c>
      <c r="D192" s="634"/>
      <c r="E192" s="635"/>
      <c r="F192" s="636"/>
      <c r="G192" s="637"/>
      <c r="H192" s="638"/>
      <c r="I192" s="639"/>
      <c r="J192" s="634"/>
      <c r="K192" s="633"/>
      <c r="L192" s="629"/>
    </row>
    <row r="193" spans="1:12" s="630" customFormat="1">
      <c r="A193" s="631"/>
      <c r="B193" s="632" t="s">
        <v>1692</v>
      </c>
      <c r="C193" s="633" t="s">
        <v>983</v>
      </c>
      <c r="D193" s="634"/>
      <c r="E193" s="635"/>
      <c r="F193" s="636"/>
      <c r="G193" s="637"/>
      <c r="H193" s="638"/>
      <c r="I193" s="639"/>
      <c r="J193" s="634"/>
      <c r="K193" s="633"/>
      <c r="L193" s="629"/>
    </row>
    <row r="194" spans="1:12" s="630" customFormat="1">
      <c r="A194" s="648"/>
      <c r="B194" s="649" t="s">
        <v>1693</v>
      </c>
      <c r="C194" s="650" t="s">
        <v>984</v>
      </c>
      <c r="D194" s="634"/>
      <c r="E194" s="635"/>
      <c r="F194" s="636"/>
      <c r="G194" s="637"/>
      <c r="H194" s="638"/>
      <c r="I194" s="639"/>
      <c r="J194" s="634"/>
      <c r="K194" s="633"/>
      <c r="L194" s="629"/>
    </row>
    <row r="195" spans="1:12" s="630" customFormat="1">
      <c r="A195" s="631" t="s">
        <v>1694</v>
      </c>
      <c r="B195" s="632"/>
      <c r="C195" s="633" t="s">
        <v>1695</v>
      </c>
      <c r="D195" s="634"/>
      <c r="E195" s="635"/>
      <c r="F195" s="636"/>
      <c r="G195" s="637"/>
      <c r="H195" s="638"/>
      <c r="I195" s="639"/>
      <c r="J195" s="634"/>
      <c r="K195" s="633"/>
      <c r="L195" s="629"/>
    </row>
    <row r="196" spans="1:12" s="630" customFormat="1">
      <c r="A196" s="631"/>
      <c r="B196" s="632" t="s">
        <v>1696</v>
      </c>
      <c r="C196" s="633" t="s">
        <v>985</v>
      </c>
      <c r="D196" s="634"/>
      <c r="E196" s="635"/>
      <c r="F196" s="636"/>
      <c r="G196" s="637"/>
      <c r="H196" s="638"/>
      <c r="I196" s="639"/>
      <c r="J196" s="634"/>
      <c r="K196" s="633"/>
      <c r="L196" s="629"/>
    </row>
    <row r="197" spans="1:12" s="630" customFormat="1">
      <c r="A197" s="631"/>
      <c r="B197" s="632" t="s">
        <v>1697</v>
      </c>
      <c r="C197" s="633" t="s">
        <v>986</v>
      </c>
      <c r="D197" s="634"/>
      <c r="E197" s="635"/>
      <c r="F197" s="636"/>
      <c r="G197" s="637"/>
      <c r="H197" s="638"/>
      <c r="I197" s="639"/>
      <c r="J197" s="634"/>
      <c r="K197" s="633"/>
      <c r="L197" s="629"/>
    </row>
    <row r="198" spans="1:12" s="630" customFormat="1">
      <c r="A198" s="631"/>
      <c r="B198" s="632" t="s">
        <v>1698</v>
      </c>
      <c r="C198" s="633" t="s">
        <v>987</v>
      </c>
      <c r="D198" s="634"/>
      <c r="E198" s="635"/>
      <c r="F198" s="636"/>
      <c r="G198" s="637"/>
      <c r="H198" s="638"/>
      <c r="I198" s="639"/>
      <c r="J198" s="634"/>
      <c r="K198" s="633"/>
      <c r="L198" s="629"/>
    </row>
    <row r="199" spans="1:12" s="630" customFormat="1">
      <c r="A199" s="643"/>
      <c r="B199" s="644" t="s">
        <v>1699</v>
      </c>
      <c r="C199" s="645" t="s">
        <v>988</v>
      </c>
      <c r="D199" s="634"/>
      <c r="E199" s="635"/>
      <c r="F199" s="636"/>
      <c r="G199" s="637"/>
      <c r="H199" s="638"/>
      <c r="I199" s="646"/>
      <c r="J199" s="634"/>
      <c r="K199" s="633"/>
      <c r="L199" s="629"/>
    </row>
    <row r="200" spans="1:12" s="630" customFormat="1">
      <c r="A200" s="619" t="s">
        <v>1700</v>
      </c>
      <c r="B200" s="620"/>
      <c r="C200" s="621" t="s">
        <v>1701</v>
      </c>
      <c r="D200" s="622" t="s">
        <v>1174</v>
      </c>
      <c r="E200" s="621" t="s">
        <v>4493</v>
      </c>
      <c r="F200" s="659">
        <v>176234</v>
      </c>
      <c r="G200" s="625" t="s">
        <v>1702</v>
      </c>
      <c r="H200" s="626" t="s">
        <v>4494</v>
      </c>
      <c r="I200" s="639">
        <v>272461</v>
      </c>
      <c r="J200" s="634"/>
      <c r="K200" s="633"/>
      <c r="L200" s="629"/>
    </row>
    <row r="201" spans="1:12" s="630" customFormat="1">
      <c r="A201" s="631"/>
      <c r="B201" s="632" t="s">
        <v>1703</v>
      </c>
      <c r="C201" s="633" t="s">
        <v>989</v>
      </c>
      <c r="D201" s="634"/>
      <c r="E201" s="633"/>
      <c r="F201" s="647"/>
      <c r="G201" s="637"/>
      <c r="H201" s="638"/>
      <c r="I201" s="639"/>
      <c r="J201" s="634"/>
      <c r="K201" s="633"/>
      <c r="L201" s="629"/>
    </row>
    <row r="202" spans="1:12" s="630" customFormat="1">
      <c r="A202" s="631"/>
      <c r="B202" s="632" t="s">
        <v>1704</v>
      </c>
      <c r="C202" s="633" t="s">
        <v>990</v>
      </c>
      <c r="D202" s="634"/>
      <c r="E202" s="633"/>
      <c r="F202" s="647"/>
      <c r="G202" s="637"/>
      <c r="H202" s="638"/>
      <c r="I202" s="639"/>
      <c r="J202" s="634"/>
      <c r="K202" s="633"/>
      <c r="L202" s="629"/>
    </row>
    <row r="203" spans="1:12" s="630" customFormat="1">
      <c r="A203" s="631"/>
      <c r="B203" s="632" t="s">
        <v>1705</v>
      </c>
      <c r="C203" s="633" t="s">
        <v>991</v>
      </c>
      <c r="D203" s="634"/>
      <c r="E203" s="633"/>
      <c r="F203" s="647"/>
      <c r="G203" s="637"/>
      <c r="H203" s="638"/>
      <c r="I203" s="639"/>
      <c r="J203" s="634"/>
      <c r="K203" s="633"/>
      <c r="L203" s="629"/>
    </row>
    <row r="204" spans="1:12" s="630" customFormat="1">
      <c r="A204" s="631"/>
      <c r="B204" s="632" t="s">
        <v>1706</v>
      </c>
      <c r="C204" s="633" t="s">
        <v>992</v>
      </c>
      <c r="D204" s="634"/>
      <c r="E204" s="633"/>
      <c r="F204" s="647"/>
      <c r="G204" s="637"/>
      <c r="H204" s="638"/>
      <c r="I204" s="639"/>
      <c r="J204" s="634"/>
      <c r="K204" s="633"/>
      <c r="L204" s="629"/>
    </row>
    <row r="205" spans="1:12" s="630" customFormat="1">
      <c r="A205" s="631"/>
      <c r="B205" s="632" t="s">
        <v>1707</v>
      </c>
      <c r="C205" s="633" t="s">
        <v>993</v>
      </c>
      <c r="D205" s="634"/>
      <c r="E205" s="633"/>
      <c r="F205" s="647"/>
      <c r="G205" s="637"/>
      <c r="H205" s="638"/>
      <c r="I205" s="639"/>
      <c r="J205" s="634"/>
      <c r="K205" s="633"/>
      <c r="L205" s="629"/>
    </row>
    <row r="206" spans="1:12" s="630" customFormat="1">
      <c r="A206" s="631"/>
      <c r="B206" s="632" t="s">
        <v>1708</v>
      </c>
      <c r="C206" s="633" t="s">
        <v>994</v>
      </c>
      <c r="D206" s="634"/>
      <c r="E206" s="633"/>
      <c r="F206" s="647"/>
      <c r="G206" s="637"/>
      <c r="H206" s="638"/>
      <c r="I206" s="639"/>
      <c r="J206" s="634"/>
      <c r="K206" s="633"/>
      <c r="L206" s="629"/>
    </row>
    <row r="207" spans="1:12" s="630" customFormat="1">
      <c r="A207" s="643"/>
      <c r="B207" s="644" t="s">
        <v>1709</v>
      </c>
      <c r="C207" s="645" t="s">
        <v>995</v>
      </c>
      <c r="D207" s="634"/>
      <c r="E207" s="633"/>
      <c r="F207" s="647"/>
      <c r="G207" s="637"/>
      <c r="H207" s="638"/>
      <c r="I207" s="666"/>
      <c r="J207" s="634"/>
      <c r="K207" s="633"/>
      <c r="L207" s="629"/>
    </row>
    <row r="208" spans="1:12" s="630" customFormat="1">
      <c r="A208" s="631" t="s">
        <v>1710</v>
      </c>
      <c r="B208" s="632"/>
      <c r="C208" s="633" t="s">
        <v>1711</v>
      </c>
      <c r="D208" s="634"/>
      <c r="E208" s="633"/>
      <c r="F208" s="647"/>
      <c r="G208" s="637"/>
      <c r="H208" s="638"/>
      <c r="I208" s="639"/>
      <c r="J208" s="634"/>
      <c r="K208" s="633"/>
      <c r="L208" s="629"/>
    </row>
    <row r="209" spans="1:12" s="630" customFormat="1">
      <c r="A209" s="631"/>
      <c r="B209" s="632" t="s">
        <v>1712</v>
      </c>
      <c r="C209" s="633" t="s">
        <v>996</v>
      </c>
      <c r="D209" s="634"/>
      <c r="E209" s="633"/>
      <c r="F209" s="647"/>
      <c r="G209" s="637"/>
      <c r="H209" s="638"/>
      <c r="I209" s="639"/>
      <c r="J209" s="634"/>
      <c r="K209" s="633"/>
      <c r="L209" s="629"/>
    </row>
    <row r="210" spans="1:12" s="630" customFormat="1">
      <c r="A210" s="631"/>
      <c r="B210" s="632" t="s">
        <v>1713</v>
      </c>
      <c r="C210" s="633" t="s">
        <v>997</v>
      </c>
      <c r="D210" s="634"/>
      <c r="E210" s="633"/>
      <c r="F210" s="647"/>
      <c r="G210" s="637"/>
      <c r="H210" s="638"/>
      <c r="I210" s="639"/>
      <c r="J210" s="634"/>
      <c r="K210" s="633"/>
      <c r="L210" s="629"/>
    </row>
    <row r="211" spans="1:12" s="630" customFormat="1">
      <c r="A211" s="631"/>
      <c r="B211" s="632" t="s">
        <v>1714</v>
      </c>
      <c r="C211" s="633" t="s">
        <v>998</v>
      </c>
      <c r="D211" s="634"/>
      <c r="E211" s="633"/>
      <c r="F211" s="647"/>
      <c r="G211" s="637"/>
      <c r="H211" s="638"/>
      <c r="I211" s="639"/>
      <c r="J211" s="634"/>
      <c r="K211" s="633"/>
      <c r="L211" s="629"/>
    </row>
    <row r="212" spans="1:12" s="630" customFormat="1">
      <c r="A212" s="631"/>
      <c r="B212" s="632" t="s">
        <v>1715</v>
      </c>
      <c r="C212" s="633" t="s">
        <v>999</v>
      </c>
      <c r="D212" s="634"/>
      <c r="E212" s="633"/>
      <c r="F212" s="647"/>
      <c r="G212" s="637"/>
      <c r="H212" s="638"/>
      <c r="I212" s="639"/>
      <c r="J212" s="634"/>
      <c r="K212" s="633"/>
      <c r="L212" s="629"/>
    </row>
    <row r="213" spans="1:12" s="630" customFormat="1">
      <c r="A213" s="643"/>
      <c r="B213" s="644" t="s">
        <v>1716</v>
      </c>
      <c r="C213" s="645" t="s">
        <v>1000</v>
      </c>
      <c r="D213" s="651"/>
      <c r="E213" s="645"/>
      <c r="F213" s="646"/>
      <c r="G213" s="637"/>
      <c r="H213" s="638"/>
      <c r="I213" s="639"/>
      <c r="J213" s="634"/>
      <c r="K213" s="633"/>
      <c r="L213" s="629"/>
    </row>
    <row r="214" spans="1:12" s="630" customFormat="1">
      <c r="A214" s="661" t="s">
        <v>1717</v>
      </c>
      <c r="B214" s="662" t="s">
        <v>1718</v>
      </c>
      <c r="C214" s="663" t="s">
        <v>1001</v>
      </c>
      <c r="D214" s="680" t="s">
        <v>1175</v>
      </c>
      <c r="E214" s="663" t="s">
        <v>1001</v>
      </c>
      <c r="F214" s="646">
        <v>1145</v>
      </c>
      <c r="G214" s="637"/>
      <c r="H214" s="638"/>
      <c r="I214" s="639"/>
      <c r="J214" s="634"/>
      <c r="K214" s="633"/>
      <c r="L214" s="629"/>
    </row>
    <row r="215" spans="1:12" s="630" customFormat="1">
      <c r="A215" s="652" t="s">
        <v>1719</v>
      </c>
      <c r="B215" s="653" t="s">
        <v>1720</v>
      </c>
      <c r="C215" s="654" t="s">
        <v>1002</v>
      </c>
      <c r="D215" s="622" t="s">
        <v>1176</v>
      </c>
      <c r="E215" s="1271" t="s">
        <v>4495</v>
      </c>
      <c r="F215" s="647">
        <v>95082</v>
      </c>
      <c r="G215" s="637"/>
      <c r="H215" s="638"/>
      <c r="I215" s="639"/>
      <c r="J215" s="634"/>
      <c r="K215" s="633"/>
      <c r="L215" s="629"/>
    </row>
    <row r="216" spans="1:12" s="630" customFormat="1">
      <c r="A216" s="655" t="s">
        <v>1721</v>
      </c>
      <c r="B216" s="656" t="s">
        <v>1722</v>
      </c>
      <c r="C216" s="657" t="s">
        <v>1003</v>
      </c>
      <c r="D216" s="634"/>
      <c r="E216" s="1273"/>
      <c r="F216" s="697"/>
      <c r="G216" s="637"/>
      <c r="H216" s="638"/>
      <c r="I216" s="639"/>
      <c r="J216" s="634"/>
      <c r="K216" s="633"/>
      <c r="L216" s="629"/>
    </row>
    <row r="217" spans="1:12" s="630" customFormat="1">
      <c r="A217" s="655" t="s">
        <v>1723</v>
      </c>
      <c r="B217" s="656" t="s">
        <v>1724</v>
      </c>
      <c r="C217" s="657" t="s">
        <v>1004</v>
      </c>
      <c r="D217" s="634"/>
      <c r="E217" s="633"/>
      <c r="F217" s="647"/>
      <c r="G217" s="637"/>
      <c r="H217" s="638"/>
      <c r="I217" s="639"/>
      <c r="J217" s="634"/>
      <c r="K217" s="633"/>
      <c r="L217" s="629"/>
    </row>
    <row r="218" spans="1:12" s="630" customFormat="1">
      <c r="A218" s="655" t="s">
        <v>1725</v>
      </c>
      <c r="B218" s="656" t="s">
        <v>1726</v>
      </c>
      <c r="C218" s="657" t="s">
        <v>1005</v>
      </c>
      <c r="D218" s="634"/>
      <c r="E218" s="633"/>
      <c r="F218" s="647"/>
      <c r="G218" s="637"/>
      <c r="H218" s="638"/>
      <c r="I218" s="639"/>
      <c r="J218" s="634"/>
      <c r="K218" s="633"/>
      <c r="L218" s="629"/>
    </row>
    <row r="219" spans="1:12" s="630" customFormat="1">
      <c r="A219" s="643" t="s">
        <v>1727</v>
      </c>
      <c r="B219" s="644" t="s">
        <v>1728</v>
      </c>
      <c r="C219" s="645" t="s">
        <v>1006</v>
      </c>
      <c r="D219" s="651"/>
      <c r="E219" s="645"/>
      <c r="F219" s="646"/>
      <c r="G219" s="669"/>
      <c r="H219" s="670"/>
      <c r="I219" s="646"/>
      <c r="J219" s="634"/>
      <c r="K219" s="633"/>
      <c r="L219" s="629"/>
    </row>
    <row r="220" spans="1:12" s="630" customFormat="1">
      <c r="A220" s="652" t="s">
        <v>1729</v>
      </c>
      <c r="B220" s="653" t="s">
        <v>1730</v>
      </c>
      <c r="C220" s="654" t="s">
        <v>1007</v>
      </c>
      <c r="D220" s="622" t="s">
        <v>1177</v>
      </c>
      <c r="E220" s="621" t="s">
        <v>1178</v>
      </c>
      <c r="F220" s="659">
        <v>103403</v>
      </c>
      <c r="G220" s="625" t="s">
        <v>1731</v>
      </c>
      <c r="H220" s="626" t="s">
        <v>1178</v>
      </c>
      <c r="I220" s="639">
        <v>103403</v>
      </c>
      <c r="J220" s="634"/>
      <c r="K220" s="633"/>
      <c r="L220" s="629"/>
    </row>
    <row r="221" spans="1:12" s="630" customFormat="1">
      <c r="A221" s="631" t="s">
        <v>1732</v>
      </c>
      <c r="B221" s="632"/>
      <c r="C221" s="633" t="s">
        <v>1733</v>
      </c>
      <c r="D221" s="634"/>
      <c r="E221" s="633"/>
      <c r="F221" s="647"/>
      <c r="G221" s="637"/>
      <c r="H221" s="638"/>
      <c r="I221" s="639"/>
      <c r="J221" s="634"/>
      <c r="K221" s="633"/>
      <c r="L221" s="629"/>
    </row>
    <row r="222" spans="1:12" s="630" customFormat="1">
      <c r="A222" s="631"/>
      <c r="B222" s="632" t="s">
        <v>1734</v>
      </c>
      <c r="C222" s="633" t="s">
        <v>1008</v>
      </c>
      <c r="D222" s="634"/>
      <c r="E222" s="633"/>
      <c r="F222" s="647"/>
      <c r="G222" s="637"/>
      <c r="H222" s="638"/>
      <c r="I222" s="639"/>
      <c r="J222" s="634"/>
      <c r="K222" s="633"/>
      <c r="L222" s="629"/>
    </row>
    <row r="223" spans="1:12" s="630" customFormat="1">
      <c r="A223" s="631"/>
      <c r="B223" s="632" t="s">
        <v>1735</v>
      </c>
      <c r="C223" s="633" t="s">
        <v>1009</v>
      </c>
      <c r="D223" s="634"/>
      <c r="E223" s="633"/>
      <c r="F223" s="647"/>
      <c r="G223" s="637"/>
      <c r="H223" s="638"/>
      <c r="I223" s="639"/>
      <c r="J223" s="634"/>
      <c r="K223" s="633"/>
      <c r="L223" s="629"/>
    </row>
    <row r="224" spans="1:12" s="630" customFormat="1">
      <c r="A224" s="631"/>
      <c r="B224" s="632" t="s">
        <v>1736</v>
      </c>
      <c r="C224" s="633" t="s">
        <v>1010</v>
      </c>
      <c r="D224" s="634"/>
      <c r="E224" s="633"/>
      <c r="F224" s="647"/>
      <c r="G224" s="637"/>
      <c r="H224" s="638"/>
      <c r="I224" s="639"/>
      <c r="J224" s="634"/>
      <c r="K224" s="633"/>
      <c r="L224" s="629"/>
    </row>
    <row r="225" spans="1:12" s="630" customFormat="1">
      <c r="A225" s="631"/>
      <c r="B225" s="632" t="s">
        <v>1737</v>
      </c>
      <c r="C225" s="633" t="s">
        <v>1011</v>
      </c>
      <c r="D225" s="634"/>
      <c r="E225" s="633"/>
      <c r="F225" s="647"/>
      <c r="G225" s="637"/>
      <c r="H225" s="638"/>
      <c r="I225" s="639"/>
      <c r="J225" s="634"/>
      <c r="K225" s="633"/>
      <c r="L225" s="629"/>
    </row>
    <row r="226" spans="1:12" s="630" customFormat="1">
      <c r="A226" s="648"/>
      <c r="B226" s="649" t="s">
        <v>1738</v>
      </c>
      <c r="C226" s="650" t="s">
        <v>1012</v>
      </c>
      <c r="D226" s="634"/>
      <c r="E226" s="633"/>
      <c r="F226" s="647"/>
      <c r="G226" s="637"/>
      <c r="H226" s="638"/>
      <c r="I226" s="639"/>
      <c r="J226" s="634"/>
      <c r="K226" s="633"/>
      <c r="L226" s="629"/>
    </row>
    <row r="227" spans="1:12" s="630" customFormat="1">
      <c r="A227" s="655" t="s">
        <v>1739</v>
      </c>
      <c r="B227" s="656" t="s">
        <v>1740</v>
      </c>
      <c r="C227" s="657" t="s">
        <v>1013</v>
      </c>
      <c r="D227" s="634"/>
      <c r="E227" s="633"/>
      <c r="F227" s="647"/>
      <c r="G227" s="637"/>
      <c r="H227" s="638"/>
      <c r="I227" s="639"/>
      <c r="J227" s="634"/>
      <c r="K227" s="633"/>
      <c r="L227" s="629"/>
    </row>
    <row r="228" spans="1:12" s="630" customFormat="1">
      <c r="A228" s="643" t="s">
        <v>1741</v>
      </c>
      <c r="B228" s="644" t="s">
        <v>1742</v>
      </c>
      <c r="C228" s="645" t="s">
        <v>1014</v>
      </c>
      <c r="D228" s="634"/>
      <c r="E228" s="633"/>
      <c r="F228" s="647"/>
      <c r="G228" s="637"/>
      <c r="H228" s="638"/>
      <c r="I228" s="646"/>
      <c r="J228" s="634"/>
      <c r="K228" s="633"/>
      <c r="L228" s="629"/>
    </row>
    <row r="229" spans="1:12" s="630" customFormat="1">
      <c r="A229" s="652" t="s">
        <v>1743</v>
      </c>
      <c r="B229" s="653" t="s">
        <v>1744</v>
      </c>
      <c r="C229" s="654" t="s">
        <v>1015</v>
      </c>
      <c r="D229" s="622" t="s">
        <v>1179</v>
      </c>
      <c r="E229" s="621" t="s">
        <v>1180</v>
      </c>
      <c r="F229" s="659">
        <v>38798</v>
      </c>
      <c r="G229" s="625" t="s">
        <v>1745</v>
      </c>
      <c r="H229" s="626" t="s">
        <v>1180</v>
      </c>
      <c r="I229" s="639">
        <v>38798</v>
      </c>
      <c r="J229" s="634"/>
      <c r="K229" s="633"/>
      <c r="L229" s="629"/>
    </row>
    <row r="230" spans="1:12" s="630" customFormat="1">
      <c r="A230" s="643" t="s">
        <v>1746</v>
      </c>
      <c r="B230" s="644" t="s">
        <v>1747</v>
      </c>
      <c r="C230" s="645" t="s">
        <v>1016</v>
      </c>
      <c r="D230" s="651"/>
      <c r="E230" s="645"/>
      <c r="F230" s="646"/>
      <c r="G230" s="669"/>
      <c r="H230" s="670"/>
      <c r="I230" s="646"/>
      <c r="J230" s="634"/>
      <c r="K230" s="633"/>
      <c r="L230" s="629"/>
    </row>
    <row r="231" spans="1:12" s="630" customFormat="1">
      <c r="A231" s="661" t="s">
        <v>1748</v>
      </c>
      <c r="B231" s="662" t="s">
        <v>1749</v>
      </c>
      <c r="C231" s="663" t="s">
        <v>1017</v>
      </c>
      <c r="D231" s="680" t="s">
        <v>1181</v>
      </c>
      <c r="E231" s="681" t="s">
        <v>1017</v>
      </c>
      <c r="F231" s="682">
        <v>351805</v>
      </c>
      <c r="G231" s="683" t="s">
        <v>1750</v>
      </c>
      <c r="H231" s="684" t="s">
        <v>1017</v>
      </c>
      <c r="I231" s="646">
        <v>351805</v>
      </c>
      <c r="J231" s="634"/>
      <c r="K231" s="633"/>
      <c r="L231" s="629"/>
    </row>
    <row r="232" spans="1:12" s="630" customFormat="1" ht="24">
      <c r="A232" s="619" t="s">
        <v>1751</v>
      </c>
      <c r="B232" s="620"/>
      <c r="C232" s="621" t="s">
        <v>1752</v>
      </c>
      <c r="D232" s="622" t="s">
        <v>1182</v>
      </c>
      <c r="E232" s="1271" t="s">
        <v>4496</v>
      </c>
      <c r="F232" s="659">
        <v>140858</v>
      </c>
      <c r="G232" s="625" t="s">
        <v>1753</v>
      </c>
      <c r="H232" s="677" t="s">
        <v>1754</v>
      </c>
      <c r="I232" s="636">
        <v>496786</v>
      </c>
      <c r="J232" s="634"/>
      <c r="K232" s="633"/>
      <c r="L232" s="629"/>
    </row>
    <row r="233" spans="1:12" s="630" customFormat="1">
      <c r="A233" s="631"/>
      <c r="B233" s="632" t="s">
        <v>1755</v>
      </c>
      <c r="C233" s="633" t="s">
        <v>1018</v>
      </c>
      <c r="D233" s="634"/>
      <c r="E233" s="1273"/>
      <c r="F233" s="697"/>
      <c r="G233" s="637"/>
      <c r="H233" s="698"/>
      <c r="I233" s="687"/>
      <c r="J233" s="634"/>
      <c r="K233" s="633"/>
      <c r="L233" s="629"/>
    </row>
    <row r="234" spans="1:12" s="630" customFormat="1">
      <c r="A234" s="648"/>
      <c r="B234" s="649" t="s">
        <v>1756</v>
      </c>
      <c r="C234" s="650" t="s">
        <v>1019</v>
      </c>
      <c r="D234" s="634"/>
      <c r="E234" s="633"/>
      <c r="F234" s="647"/>
      <c r="G234" s="637"/>
      <c r="H234" s="638"/>
      <c r="I234" s="639"/>
      <c r="J234" s="634"/>
      <c r="K234" s="633"/>
      <c r="L234" s="629"/>
    </row>
    <row r="235" spans="1:12" s="630" customFormat="1">
      <c r="A235" s="643" t="s">
        <v>1757</v>
      </c>
      <c r="B235" s="644" t="s">
        <v>1758</v>
      </c>
      <c r="C235" s="645" t="s">
        <v>1020</v>
      </c>
      <c r="D235" s="651"/>
      <c r="E235" s="645"/>
      <c r="F235" s="646"/>
      <c r="G235" s="637"/>
      <c r="H235" s="638"/>
      <c r="I235" s="639"/>
      <c r="J235" s="634"/>
      <c r="K235" s="633"/>
      <c r="L235" s="629"/>
    </row>
    <row r="236" spans="1:12" s="630" customFormat="1">
      <c r="A236" s="652" t="s">
        <v>1759</v>
      </c>
      <c r="B236" s="653" t="s">
        <v>1760</v>
      </c>
      <c r="C236" s="654" t="s">
        <v>1021</v>
      </c>
      <c r="D236" s="622" t="s">
        <v>1184</v>
      </c>
      <c r="E236" s="621" t="s">
        <v>1185</v>
      </c>
      <c r="F236" s="647">
        <v>111096</v>
      </c>
      <c r="G236" s="637"/>
      <c r="H236" s="638"/>
      <c r="I236" s="639"/>
      <c r="J236" s="634"/>
      <c r="K236" s="633"/>
      <c r="L236" s="629"/>
    </row>
    <row r="237" spans="1:12" s="630" customFormat="1">
      <c r="A237" s="643" t="s">
        <v>1761</v>
      </c>
      <c r="B237" s="644" t="s">
        <v>1762</v>
      </c>
      <c r="C237" s="645" t="s">
        <v>1022</v>
      </c>
      <c r="D237" s="651"/>
      <c r="E237" s="645"/>
      <c r="F237" s="646"/>
      <c r="G237" s="637"/>
      <c r="H237" s="638"/>
      <c r="I237" s="639"/>
      <c r="J237" s="634"/>
      <c r="K237" s="633"/>
      <c r="L237" s="629"/>
    </row>
    <row r="238" spans="1:12" s="630" customFormat="1">
      <c r="A238" s="661" t="s">
        <v>1763</v>
      </c>
      <c r="B238" s="662" t="s">
        <v>1764</v>
      </c>
      <c r="C238" s="663" t="s">
        <v>1023</v>
      </c>
      <c r="D238" s="680" t="s">
        <v>1186</v>
      </c>
      <c r="E238" s="663" t="s">
        <v>1023</v>
      </c>
      <c r="F238" s="646">
        <v>6737</v>
      </c>
      <c r="G238" s="637"/>
      <c r="H238" s="638"/>
      <c r="I238" s="639"/>
      <c r="J238" s="634"/>
      <c r="K238" s="633"/>
      <c r="L238" s="629"/>
    </row>
    <row r="239" spans="1:12" s="630" customFormat="1">
      <c r="A239" s="661" t="s">
        <v>1765</v>
      </c>
      <c r="B239" s="662" t="s">
        <v>1766</v>
      </c>
      <c r="C239" s="663" t="s">
        <v>1024</v>
      </c>
      <c r="D239" s="680" t="s">
        <v>1187</v>
      </c>
      <c r="E239" s="663" t="s">
        <v>1024</v>
      </c>
      <c r="F239" s="646">
        <v>23458</v>
      </c>
      <c r="G239" s="637"/>
      <c r="H239" s="638"/>
      <c r="I239" s="639"/>
      <c r="J239" s="634"/>
      <c r="K239" s="633"/>
      <c r="L239" s="629"/>
    </row>
    <row r="240" spans="1:12" s="630" customFormat="1">
      <c r="A240" s="652" t="s">
        <v>1767</v>
      </c>
      <c r="B240" s="653" t="s">
        <v>1768</v>
      </c>
      <c r="C240" s="654" t="s">
        <v>1025</v>
      </c>
      <c r="D240" s="622" t="s">
        <v>1188</v>
      </c>
      <c r="E240" s="1274" t="s">
        <v>1189</v>
      </c>
      <c r="F240" s="647">
        <v>214637</v>
      </c>
      <c r="G240" s="637"/>
      <c r="H240" s="638"/>
      <c r="I240" s="639"/>
      <c r="J240" s="634"/>
      <c r="K240" s="633"/>
      <c r="L240" s="629"/>
    </row>
    <row r="241" spans="1:12" s="630" customFormat="1">
      <c r="A241" s="631" t="s">
        <v>1769</v>
      </c>
      <c r="B241" s="632"/>
      <c r="C241" s="633" t="s">
        <v>1189</v>
      </c>
      <c r="D241" s="634"/>
      <c r="E241" s="1275"/>
      <c r="F241" s="701"/>
      <c r="G241" s="637"/>
      <c r="H241" s="638"/>
      <c r="I241" s="639"/>
      <c r="J241" s="634"/>
      <c r="K241" s="633"/>
      <c r="L241" s="629"/>
    </row>
    <row r="242" spans="1:12" s="630" customFormat="1">
      <c r="A242" s="631"/>
      <c r="B242" s="632" t="s">
        <v>1770</v>
      </c>
      <c r="C242" s="633" t="s">
        <v>1026</v>
      </c>
      <c r="D242" s="634"/>
      <c r="E242" s="633"/>
      <c r="F242" s="647"/>
      <c r="G242" s="637"/>
      <c r="H242" s="638"/>
      <c r="I242" s="639"/>
      <c r="J242" s="634"/>
      <c r="K242" s="633"/>
      <c r="L242" s="629"/>
    </row>
    <row r="243" spans="1:12" s="630" customFormat="1">
      <c r="A243" s="643"/>
      <c r="B243" s="644" t="s">
        <v>1771</v>
      </c>
      <c r="C243" s="645" t="s">
        <v>1027</v>
      </c>
      <c r="D243" s="651"/>
      <c r="E243" s="645"/>
      <c r="F243" s="646"/>
      <c r="G243" s="669"/>
      <c r="H243" s="670"/>
      <c r="I243" s="672"/>
      <c r="J243" s="651"/>
      <c r="K243" s="645"/>
      <c r="L243" s="660"/>
    </row>
    <row r="244" spans="1:12" s="630" customFormat="1">
      <c r="A244" s="619" t="s">
        <v>1772</v>
      </c>
      <c r="B244" s="620"/>
      <c r="C244" s="621" t="s">
        <v>1191</v>
      </c>
      <c r="D244" s="622" t="s">
        <v>1190</v>
      </c>
      <c r="E244" s="621" t="s">
        <v>1191</v>
      </c>
      <c r="F244" s="659">
        <v>231944</v>
      </c>
      <c r="G244" s="625" t="s">
        <v>1773</v>
      </c>
      <c r="H244" s="626" t="s">
        <v>1191</v>
      </c>
      <c r="I244" s="627">
        <v>231944</v>
      </c>
      <c r="J244" s="622" t="s">
        <v>4497</v>
      </c>
      <c r="K244" s="621" t="s">
        <v>1774</v>
      </c>
      <c r="L244" s="629">
        <v>311087</v>
      </c>
    </row>
    <row r="245" spans="1:12" s="630" customFormat="1">
      <c r="A245" s="631"/>
      <c r="B245" s="632" t="s">
        <v>1775</v>
      </c>
      <c r="C245" s="633" t="s">
        <v>1028</v>
      </c>
      <c r="D245" s="634"/>
      <c r="E245" s="633"/>
      <c r="F245" s="647"/>
      <c r="G245" s="637"/>
      <c r="H245" s="638"/>
      <c r="I245" s="639"/>
      <c r="J245" s="634"/>
      <c r="K245" s="633"/>
      <c r="L245" s="629"/>
    </row>
    <row r="246" spans="1:12" s="630" customFormat="1">
      <c r="A246" s="631"/>
      <c r="B246" s="632" t="s">
        <v>1776</v>
      </c>
      <c r="C246" s="633" t="s">
        <v>1029</v>
      </c>
      <c r="D246" s="634"/>
      <c r="E246" s="633"/>
      <c r="F246" s="647"/>
      <c r="G246" s="637"/>
      <c r="H246" s="638"/>
      <c r="I246" s="639"/>
      <c r="J246" s="634"/>
      <c r="K246" s="633"/>
      <c r="L246" s="629"/>
    </row>
    <row r="247" spans="1:12" s="630" customFormat="1">
      <c r="A247" s="631"/>
      <c r="B247" s="632" t="s">
        <v>1777</v>
      </c>
      <c r="C247" s="633" t="s">
        <v>1030</v>
      </c>
      <c r="D247" s="634"/>
      <c r="E247" s="633"/>
      <c r="F247" s="647"/>
      <c r="G247" s="637"/>
      <c r="H247" s="638"/>
      <c r="I247" s="639"/>
      <c r="J247" s="634"/>
      <c r="K247" s="633"/>
      <c r="L247" s="629"/>
    </row>
    <row r="248" spans="1:12" s="630" customFormat="1">
      <c r="A248" s="631"/>
      <c r="B248" s="632" t="s">
        <v>1778</v>
      </c>
      <c r="C248" s="633" t="s">
        <v>1031</v>
      </c>
      <c r="D248" s="634"/>
      <c r="E248" s="633"/>
      <c r="F248" s="647"/>
      <c r="G248" s="637"/>
      <c r="H248" s="638"/>
      <c r="I248" s="639"/>
      <c r="J248" s="634"/>
      <c r="K248" s="633"/>
      <c r="L248" s="629"/>
    </row>
    <row r="249" spans="1:12" s="630" customFormat="1">
      <c r="A249" s="631"/>
      <c r="B249" s="632" t="s">
        <v>1779</v>
      </c>
      <c r="C249" s="633" t="s">
        <v>749</v>
      </c>
      <c r="D249" s="634"/>
      <c r="E249" s="633"/>
      <c r="F249" s="647"/>
      <c r="G249" s="637"/>
      <c r="H249" s="638"/>
      <c r="I249" s="639"/>
      <c r="J249" s="634"/>
      <c r="K249" s="633"/>
      <c r="L249" s="629"/>
    </row>
    <row r="250" spans="1:12" s="630" customFormat="1">
      <c r="A250" s="631"/>
      <c r="B250" s="632" t="s">
        <v>1780</v>
      </c>
      <c r="C250" s="633" t="s">
        <v>1032</v>
      </c>
      <c r="D250" s="634"/>
      <c r="E250" s="633"/>
      <c r="F250" s="647"/>
      <c r="G250" s="637"/>
      <c r="H250" s="638"/>
      <c r="I250" s="639"/>
      <c r="J250" s="634"/>
      <c r="K250" s="633"/>
      <c r="L250" s="629"/>
    </row>
    <row r="251" spans="1:12" s="630" customFormat="1">
      <c r="A251" s="631"/>
      <c r="B251" s="632" t="s">
        <v>1781</v>
      </c>
      <c r="C251" s="633" t="s">
        <v>1033</v>
      </c>
      <c r="D251" s="634"/>
      <c r="E251" s="633"/>
      <c r="F251" s="647"/>
      <c r="G251" s="637"/>
      <c r="H251" s="638"/>
      <c r="I251" s="639"/>
      <c r="J251" s="634"/>
      <c r="K251" s="633"/>
      <c r="L251" s="629"/>
    </row>
    <row r="252" spans="1:12" s="630" customFormat="1">
      <c r="A252" s="631"/>
      <c r="B252" s="632" t="s">
        <v>1782</v>
      </c>
      <c r="C252" s="633" t="s">
        <v>1034</v>
      </c>
      <c r="D252" s="634"/>
      <c r="E252" s="633"/>
      <c r="F252" s="647"/>
      <c r="G252" s="637"/>
      <c r="H252" s="638"/>
      <c r="I252" s="639"/>
      <c r="J252" s="634"/>
      <c r="K252" s="633"/>
      <c r="L252" s="629"/>
    </row>
    <row r="253" spans="1:12" s="630" customFormat="1">
      <c r="A253" s="643"/>
      <c r="B253" s="644" t="s">
        <v>1783</v>
      </c>
      <c r="C253" s="645" t="s">
        <v>1035</v>
      </c>
      <c r="D253" s="651"/>
      <c r="E253" s="645"/>
      <c r="F253" s="646"/>
      <c r="G253" s="669"/>
      <c r="H253" s="670"/>
      <c r="I253" s="646"/>
      <c r="J253" s="634"/>
      <c r="K253" s="633"/>
      <c r="L253" s="629"/>
    </row>
    <row r="254" spans="1:12" s="630" customFormat="1">
      <c r="A254" s="619" t="s">
        <v>1784</v>
      </c>
      <c r="B254" s="620"/>
      <c r="C254" s="621" t="s">
        <v>1193</v>
      </c>
      <c r="D254" s="622" t="s">
        <v>1192</v>
      </c>
      <c r="E254" s="621" t="s">
        <v>1193</v>
      </c>
      <c r="F254" s="659">
        <v>79143</v>
      </c>
      <c r="G254" s="625" t="s">
        <v>1785</v>
      </c>
      <c r="H254" s="626" t="s">
        <v>1193</v>
      </c>
      <c r="I254" s="639">
        <v>79143</v>
      </c>
      <c r="J254" s="634"/>
      <c r="K254" s="633"/>
      <c r="L254" s="629"/>
    </row>
    <row r="255" spans="1:12" s="630" customFormat="1">
      <c r="A255" s="631"/>
      <c r="B255" s="632" t="s">
        <v>1786</v>
      </c>
      <c r="C255" s="633" t="s">
        <v>1036</v>
      </c>
      <c r="D255" s="634"/>
      <c r="E255" s="633"/>
      <c r="F255" s="647"/>
      <c r="G255" s="637"/>
      <c r="H255" s="638"/>
      <c r="I255" s="639"/>
      <c r="J255" s="634"/>
      <c r="K255" s="633"/>
      <c r="L255" s="629"/>
    </row>
    <row r="256" spans="1:12" s="630" customFormat="1">
      <c r="A256" s="648"/>
      <c r="B256" s="649" t="s">
        <v>1787</v>
      </c>
      <c r="C256" s="650" t="s">
        <v>1037</v>
      </c>
      <c r="D256" s="634"/>
      <c r="E256" s="633"/>
      <c r="F256" s="647"/>
      <c r="G256" s="637"/>
      <c r="H256" s="638"/>
      <c r="I256" s="639"/>
      <c r="J256" s="634"/>
      <c r="K256" s="633"/>
      <c r="L256" s="629"/>
    </row>
    <row r="257" spans="1:12" s="630" customFormat="1">
      <c r="A257" s="643" t="s">
        <v>1788</v>
      </c>
      <c r="B257" s="644" t="s">
        <v>1789</v>
      </c>
      <c r="C257" s="645" t="s">
        <v>1038</v>
      </c>
      <c r="D257" s="651"/>
      <c r="E257" s="645"/>
      <c r="F257" s="646"/>
      <c r="G257" s="669"/>
      <c r="H257" s="670"/>
      <c r="I257" s="672"/>
      <c r="J257" s="651"/>
      <c r="K257" s="645"/>
      <c r="L257" s="660"/>
    </row>
    <row r="258" spans="1:12" s="630" customFormat="1" ht="24">
      <c r="A258" s="619" t="s">
        <v>1790</v>
      </c>
      <c r="B258" s="620"/>
      <c r="C258" s="621" t="s">
        <v>1195</v>
      </c>
      <c r="D258" s="622" t="s">
        <v>1194</v>
      </c>
      <c r="E258" s="621" t="s">
        <v>1195</v>
      </c>
      <c r="F258" s="659">
        <v>371367</v>
      </c>
      <c r="G258" s="625" t="s">
        <v>1791</v>
      </c>
      <c r="H258" s="626" t="s">
        <v>1195</v>
      </c>
      <c r="I258" s="627">
        <v>371367</v>
      </c>
      <c r="J258" s="622" t="s">
        <v>4484</v>
      </c>
      <c r="K258" s="691" t="s">
        <v>1792</v>
      </c>
      <c r="L258" s="629">
        <v>642397</v>
      </c>
    </row>
    <row r="259" spans="1:12" s="630" customFormat="1">
      <c r="A259" s="631"/>
      <c r="B259" s="632" t="s">
        <v>1793</v>
      </c>
      <c r="C259" s="633" t="s">
        <v>1039</v>
      </c>
      <c r="D259" s="634"/>
      <c r="E259" s="633"/>
      <c r="F259" s="647"/>
      <c r="G259" s="637"/>
      <c r="H259" s="638"/>
      <c r="I259" s="639"/>
      <c r="J259" s="634"/>
      <c r="K259" s="695"/>
      <c r="L259" s="629"/>
    </row>
    <row r="260" spans="1:12" s="630" customFormat="1">
      <c r="A260" s="631"/>
      <c r="B260" s="632" t="s">
        <v>1794</v>
      </c>
      <c r="C260" s="633" t="s">
        <v>1040</v>
      </c>
      <c r="D260" s="634"/>
      <c r="E260" s="633"/>
      <c r="F260" s="647"/>
      <c r="G260" s="637"/>
      <c r="H260" s="638"/>
      <c r="I260" s="639"/>
      <c r="J260" s="634"/>
      <c r="K260" s="633"/>
      <c r="L260" s="629"/>
    </row>
    <row r="261" spans="1:12" s="630" customFormat="1">
      <c r="A261" s="631"/>
      <c r="B261" s="632" t="s">
        <v>1795</v>
      </c>
      <c r="C261" s="633" t="s">
        <v>1041</v>
      </c>
      <c r="D261" s="634"/>
      <c r="E261" s="633"/>
      <c r="F261" s="647"/>
      <c r="G261" s="637"/>
      <c r="H261" s="638"/>
      <c r="I261" s="639"/>
      <c r="J261" s="634"/>
      <c r="K261" s="633"/>
      <c r="L261" s="629"/>
    </row>
    <row r="262" spans="1:12" s="630" customFormat="1">
      <c r="A262" s="631"/>
      <c r="B262" s="632" t="s">
        <v>1796</v>
      </c>
      <c r="C262" s="633" t="s">
        <v>1042</v>
      </c>
      <c r="D262" s="634"/>
      <c r="E262" s="633"/>
      <c r="F262" s="647"/>
      <c r="G262" s="637"/>
      <c r="H262" s="638"/>
      <c r="I262" s="639"/>
      <c r="J262" s="634"/>
      <c r="K262" s="633"/>
      <c r="L262" s="629"/>
    </row>
    <row r="263" spans="1:12" s="630" customFormat="1">
      <c r="A263" s="631"/>
      <c r="B263" s="632" t="s">
        <v>1797</v>
      </c>
      <c r="C263" s="633" t="s">
        <v>1043</v>
      </c>
      <c r="D263" s="634"/>
      <c r="E263" s="633"/>
      <c r="F263" s="647"/>
      <c r="G263" s="637"/>
      <c r="H263" s="638"/>
      <c r="I263" s="639"/>
      <c r="J263" s="634"/>
      <c r="K263" s="633"/>
      <c r="L263" s="629"/>
    </row>
    <row r="264" spans="1:12" s="630" customFormat="1">
      <c r="A264" s="631"/>
      <c r="B264" s="632" t="s">
        <v>1798</v>
      </c>
      <c r="C264" s="633" t="s">
        <v>1044</v>
      </c>
      <c r="D264" s="634"/>
      <c r="E264" s="633"/>
      <c r="F264" s="647"/>
      <c r="G264" s="637"/>
      <c r="H264" s="638"/>
      <c r="I264" s="639"/>
      <c r="J264" s="634"/>
      <c r="K264" s="633"/>
      <c r="L264" s="629"/>
    </row>
    <row r="265" spans="1:12" s="630" customFormat="1">
      <c r="A265" s="631"/>
      <c r="B265" s="632" t="s">
        <v>1799</v>
      </c>
      <c r="C265" s="702" t="s">
        <v>1045</v>
      </c>
      <c r="D265" s="634"/>
      <c r="E265" s="633"/>
      <c r="F265" s="647"/>
      <c r="G265" s="637"/>
      <c r="H265" s="638"/>
      <c r="I265" s="639"/>
      <c r="J265" s="634"/>
      <c r="K265" s="633"/>
      <c r="L265" s="629"/>
    </row>
    <row r="266" spans="1:12" s="630" customFormat="1">
      <c r="A266" s="643"/>
      <c r="B266" s="644" t="s">
        <v>1800</v>
      </c>
      <c r="C266" s="645" t="s">
        <v>1046</v>
      </c>
      <c r="D266" s="651"/>
      <c r="E266" s="645"/>
      <c r="F266" s="646"/>
      <c r="G266" s="669"/>
      <c r="H266" s="670"/>
      <c r="I266" s="646"/>
      <c r="J266" s="634"/>
      <c r="K266" s="633"/>
      <c r="L266" s="629"/>
    </row>
    <row r="267" spans="1:12" s="630" customFormat="1">
      <c r="A267" s="661" t="s">
        <v>1801</v>
      </c>
      <c r="B267" s="662" t="s">
        <v>1802</v>
      </c>
      <c r="C267" s="663" t="s">
        <v>1047</v>
      </c>
      <c r="D267" s="680" t="s">
        <v>1196</v>
      </c>
      <c r="E267" s="663" t="s">
        <v>1047</v>
      </c>
      <c r="F267" s="664">
        <v>12829</v>
      </c>
      <c r="G267" s="625" t="s">
        <v>1803</v>
      </c>
      <c r="H267" s="626" t="s">
        <v>1804</v>
      </c>
      <c r="I267" s="639">
        <v>154137</v>
      </c>
      <c r="J267" s="634"/>
      <c r="K267" s="633"/>
      <c r="L267" s="629"/>
    </row>
    <row r="268" spans="1:12" s="630" customFormat="1">
      <c r="A268" s="652" t="s">
        <v>1805</v>
      </c>
      <c r="B268" s="653" t="s">
        <v>1806</v>
      </c>
      <c r="C268" s="654" t="s">
        <v>1049</v>
      </c>
      <c r="D268" s="622" t="s">
        <v>1197</v>
      </c>
      <c r="E268" s="621" t="s">
        <v>1050</v>
      </c>
      <c r="F268" s="647">
        <v>141308</v>
      </c>
      <c r="G268" s="637"/>
      <c r="H268" s="638"/>
      <c r="I268" s="639"/>
      <c r="J268" s="634"/>
      <c r="K268" s="633"/>
      <c r="L268" s="629"/>
    </row>
    <row r="269" spans="1:12" s="630" customFormat="1">
      <c r="A269" s="655" t="s">
        <v>1807</v>
      </c>
      <c r="B269" s="656" t="s">
        <v>1808</v>
      </c>
      <c r="C269" s="657" t="s">
        <v>1051</v>
      </c>
      <c r="D269" s="634"/>
      <c r="E269" s="633"/>
      <c r="F269" s="647"/>
      <c r="G269" s="637"/>
      <c r="H269" s="638"/>
      <c r="I269" s="639"/>
      <c r="J269" s="634"/>
      <c r="K269" s="633"/>
      <c r="L269" s="629"/>
    </row>
    <row r="270" spans="1:12" s="630" customFormat="1">
      <c r="A270" s="643" t="s">
        <v>1809</v>
      </c>
      <c r="B270" s="644" t="s">
        <v>1810</v>
      </c>
      <c r="C270" s="645" t="s">
        <v>1050</v>
      </c>
      <c r="D270" s="651"/>
      <c r="E270" s="645"/>
      <c r="F270" s="646"/>
      <c r="G270" s="669"/>
      <c r="H270" s="670"/>
      <c r="I270" s="646"/>
      <c r="J270" s="634"/>
      <c r="K270" s="633"/>
      <c r="L270" s="629"/>
    </row>
    <row r="271" spans="1:12" s="630" customFormat="1">
      <c r="A271" s="661" t="s">
        <v>1811</v>
      </c>
      <c r="B271" s="662" t="s">
        <v>1812</v>
      </c>
      <c r="C271" s="663" t="s">
        <v>1052</v>
      </c>
      <c r="D271" s="680" t="s">
        <v>1198</v>
      </c>
      <c r="E271" s="663" t="s">
        <v>1052</v>
      </c>
      <c r="F271" s="664">
        <v>43959</v>
      </c>
      <c r="G271" s="625" t="s">
        <v>1813</v>
      </c>
      <c r="H271" s="699" t="s">
        <v>1814</v>
      </c>
      <c r="I271" s="636">
        <v>116893</v>
      </c>
      <c r="J271" s="634"/>
      <c r="K271" s="633"/>
      <c r="L271" s="629"/>
    </row>
    <row r="272" spans="1:12" s="630" customFormat="1">
      <c r="A272" s="652" t="s">
        <v>1815</v>
      </c>
      <c r="B272" s="653" t="s">
        <v>1816</v>
      </c>
      <c r="C272" s="654" t="s">
        <v>750</v>
      </c>
      <c r="D272" s="622" t="s">
        <v>1199</v>
      </c>
      <c r="E272" s="1271" t="s">
        <v>4498</v>
      </c>
      <c r="F272" s="647">
        <v>72934</v>
      </c>
      <c r="G272" s="637"/>
      <c r="H272" s="703"/>
      <c r="I272" s="704"/>
      <c r="J272" s="634"/>
      <c r="K272" s="633"/>
      <c r="L272" s="629"/>
    </row>
    <row r="273" spans="1:12" s="630" customFormat="1">
      <c r="A273" s="643" t="s">
        <v>1817</v>
      </c>
      <c r="B273" s="644" t="s">
        <v>1818</v>
      </c>
      <c r="C273" s="645" t="s">
        <v>1053</v>
      </c>
      <c r="D273" s="651"/>
      <c r="E273" s="1276"/>
      <c r="F273" s="705"/>
      <c r="G273" s="669"/>
      <c r="H273" s="670"/>
      <c r="I273" s="672"/>
      <c r="J273" s="651"/>
      <c r="K273" s="645"/>
      <c r="L273" s="660"/>
    </row>
    <row r="274" spans="1:12" s="630" customFormat="1">
      <c r="A274" s="619" t="s">
        <v>1819</v>
      </c>
      <c r="B274" s="620"/>
      <c r="C274" s="621" t="s">
        <v>1202</v>
      </c>
      <c r="D274" s="622" t="s">
        <v>1201</v>
      </c>
      <c r="E274" s="623" t="s">
        <v>1202</v>
      </c>
      <c r="F274" s="624">
        <v>12651</v>
      </c>
      <c r="G274" s="625" t="s">
        <v>1820</v>
      </c>
      <c r="H274" s="626" t="s">
        <v>1821</v>
      </c>
      <c r="I274" s="627">
        <v>97297</v>
      </c>
      <c r="J274" s="622" t="s">
        <v>4499</v>
      </c>
      <c r="K274" s="621" t="s">
        <v>1822</v>
      </c>
      <c r="L274" s="629">
        <v>340504</v>
      </c>
    </row>
    <row r="275" spans="1:12" s="630" customFormat="1">
      <c r="A275" s="631"/>
      <c r="B275" s="632" t="s">
        <v>1823</v>
      </c>
      <c r="C275" s="633" t="s">
        <v>1054</v>
      </c>
      <c r="D275" s="634"/>
      <c r="E275" s="635"/>
      <c r="F275" s="636"/>
      <c r="G275" s="637"/>
      <c r="H275" s="638"/>
      <c r="I275" s="639"/>
      <c r="J275" s="634"/>
      <c r="K275" s="633"/>
      <c r="L275" s="629"/>
    </row>
    <row r="276" spans="1:12" s="630" customFormat="1">
      <c r="A276" s="643"/>
      <c r="B276" s="644" t="s">
        <v>1824</v>
      </c>
      <c r="C276" s="645" t="s">
        <v>1055</v>
      </c>
      <c r="D276" s="634"/>
      <c r="E276" s="635"/>
      <c r="F276" s="646"/>
      <c r="G276" s="637"/>
      <c r="H276" s="638"/>
      <c r="I276" s="639"/>
      <c r="J276" s="634"/>
      <c r="K276" s="633"/>
      <c r="L276" s="629"/>
    </row>
    <row r="277" spans="1:12" s="630" customFormat="1">
      <c r="A277" s="661" t="s">
        <v>1825</v>
      </c>
      <c r="B277" s="662" t="s">
        <v>1826</v>
      </c>
      <c r="C277" s="663" t="s">
        <v>1056</v>
      </c>
      <c r="D277" s="680" t="s">
        <v>1203</v>
      </c>
      <c r="E277" s="663" t="s">
        <v>1056</v>
      </c>
      <c r="F277" s="646">
        <v>589</v>
      </c>
      <c r="G277" s="637"/>
      <c r="H277" s="638"/>
      <c r="I277" s="639"/>
      <c r="J277" s="634"/>
      <c r="K277" s="633"/>
      <c r="L277" s="629"/>
    </row>
    <row r="278" spans="1:12" s="630" customFormat="1">
      <c r="A278" s="619" t="s">
        <v>1827</v>
      </c>
      <c r="B278" s="620"/>
      <c r="C278" s="621" t="s">
        <v>1205</v>
      </c>
      <c r="D278" s="622" t="s">
        <v>1204</v>
      </c>
      <c r="E278" s="621" t="s">
        <v>1205</v>
      </c>
      <c r="F278" s="647">
        <v>84057</v>
      </c>
      <c r="G278" s="637"/>
      <c r="H278" s="638"/>
      <c r="I278" s="639"/>
      <c r="J278" s="634"/>
      <c r="K278" s="633"/>
      <c r="L278" s="629"/>
    </row>
    <row r="279" spans="1:12" s="630" customFormat="1">
      <c r="A279" s="631"/>
      <c r="B279" s="632" t="s">
        <v>1828</v>
      </c>
      <c r="C279" s="633" t="s">
        <v>1057</v>
      </c>
      <c r="D279" s="634"/>
      <c r="E279" s="633"/>
      <c r="F279" s="647"/>
      <c r="G279" s="637"/>
      <c r="H279" s="638"/>
      <c r="I279" s="639"/>
      <c r="J279" s="634"/>
      <c r="K279" s="633"/>
      <c r="L279" s="629"/>
    </row>
    <row r="280" spans="1:12" s="630" customFormat="1">
      <c r="A280" s="643"/>
      <c r="B280" s="644" t="s">
        <v>1829</v>
      </c>
      <c r="C280" s="645" t="s">
        <v>1058</v>
      </c>
      <c r="D280" s="651"/>
      <c r="E280" s="645"/>
      <c r="F280" s="646"/>
      <c r="G280" s="669"/>
      <c r="H280" s="670"/>
      <c r="I280" s="646"/>
      <c r="J280" s="634"/>
      <c r="K280" s="633"/>
      <c r="L280" s="629"/>
    </row>
    <row r="281" spans="1:12" s="630" customFormat="1">
      <c r="A281" s="661" t="s">
        <v>1830</v>
      </c>
      <c r="B281" s="662" t="s">
        <v>1831</v>
      </c>
      <c r="C281" s="663" t="s">
        <v>1059</v>
      </c>
      <c r="D281" s="680" t="s">
        <v>1206</v>
      </c>
      <c r="E281" s="663" t="s">
        <v>1059</v>
      </c>
      <c r="F281" s="664">
        <v>16406</v>
      </c>
      <c r="G281" s="625" t="s">
        <v>1832</v>
      </c>
      <c r="H281" s="626" t="s">
        <v>1833</v>
      </c>
      <c r="I281" s="639">
        <v>145341</v>
      </c>
      <c r="J281" s="634"/>
      <c r="K281" s="633"/>
      <c r="L281" s="629"/>
    </row>
    <row r="282" spans="1:12" s="630" customFormat="1">
      <c r="A282" s="661" t="s">
        <v>1834</v>
      </c>
      <c r="B282" s="662" t="s">
        <v>1835</v>
      </c>
      <c r="C282" s="663" t="s">
        <v>1060</v>
      </c>
      <c r="D282" s="680" t="s">
        <v>1207</v>
      </c>
      <c r="E282" s="663" t="s">
        <v>1060</v>
      </c>
      <c r="F282" s="646">
        <v>76729</v>
      </c>
      <c r="G282" s="637"/>
      <c r="H282" s="638"/>
      <c r="I282" s="639"/>
      <c r="J282" s="634"/>
      <c r="K282" s="633"/>
      <c r="L282" s="629"/>
    </row>
    <row r="283" spans="1:12" s="630" customFormat="1">
      <c r="A283" s="661" t="s">
        <v>1836</v>
      </c>
      <c r="B283" s="662" t="s">
        <v>1837</v>
      </c>
      <c r="C283" s="663" t="s">
        <v>1061</v>
      </c>
      <c r="D283" s="680" t="s">
        <v>1208</v>
      </c>
      <c r="E283" s="663" t="s">
        <v>1061</v>
      </c>
      <c r="F283" s="646">
        <v>52206</v>
      </c>
      <c r="G283" s="669"/>
      <c r="H283" s="670"/>
      <c r="I283" s="646"/>
      <c r="J283" s="634"/>
      <c r="K283" s="633"/>
      <c r="L283" s="629"/>
    </row>
    <row r="284" spans="1:12" s="630" customFormat="1">
      <c r="A284" s="619" t="s">
        <v>1838</v>
      </c>
      <c r="B284" s="620"/>
      <c r="C284" s="621" t="s">
        <v>1210</v>
      </c>
      <c r="D284" s="622" t="s">
        <v>1209</v>
      </c>
      <c r="E284" s="621" t="s">
        <v>1210</v>
      </c>
      <c r="F284" s="659">
        <v>6152</v>
      </c>
      <c r="G284" s="625" t="s">
        <v>1839</v>
      </c>
      <c r="H284" s="626" t="s">
        <v>1210</v>
      </c>
      <c r="I284" s="639">
        <v>6152</v>
      </c>
      <c r="J284" s="634"/>
      <c r="K284" s="633"/>
      <c r="L284" s="629"/>
    </row>
    <row r="285" spans="1:12" s="630" customFormat="1">
      <c r="A285" s="631"/>
      <c r="B285" s="632" t="s">
        <v>1840</v>
      </c>
      <c r="C285" s="633" t="s">
        <v>1062</v>
      </c>
      <c r="D285" s="634"/>
      <c r="E285" s="633"/>
      <c r="F285" s="647"/>
      <c r="G285" s="637"/>
      <c r="H285" s="638"/>
      <c r="I285" s="639"/>
      <c r="J285" s="634"/>
      <c r="K285" s="633"/>
      <c r="L285" s="629"/>
    </row>
    <row r="286" spans="1:12" s="630" customFormat="1">
      <c r="A286" s="631"/>
      <c r="B286" s="632" t="s">
        <v>1841</v>
      </c>
      <c r="C286" s="633" t="s">
        <v>1063</v>
      </c>
      <c r="D286" s="634"/>
      <c r="E286" s="633"/>
      <c r="F286" s="647"/>
      <c r="G286" s="637"/>
      <c r="H286" s="638"/>
      <c r="I286" s="639"/>
      <c r="J286" s="634"/>
      <c r="K286" s="633"/>
      <c r="L286" s="629"/>
    </row>
    <row r="287" spans="1:12" s="630" customFormat="1">
      <c r="A287" s="643"/>
      <c r="B287" s="644" t="s">
        <v>1842</v>
      </c>
      <c r="C287" s="645" t="s">
        <v>1064</v>
      </c>
      <c r="D287" s="651"/>
      <c r="E287" s="645"/>
      <c r="F287" s="646"/>
      <c r="G287" s="669"/>
      <c r="H287" s="670"/>
      <c r="I287" s="646"/>
      <c r="J287" s="634"/>
      <c r="K287" s="633"/>
      <c r="L287" s="629"/>
    </row>
    <row r="288" spans="1:12" s="630" customFormat="1" ht="13.5" customHeight="1">
      <c r="A288" s="652" t="s">
        <v>1843</v>
      </c>
      <c r="B288" s="653" t="s">
        <v>1844</v>
      </c>
      <c r="C288" s="654" t="s">
        <v>1065</v>
      </c>
      <c r="D288" s="622" t="s">
        <v>1211</v>
      </c>
      <c r="E288" s="1271" t="s">
        <v>1845</v>
      </c>
      <c r="F288" s="659">
        <v>91714</v>
      </c>
      <c r="G288" s="625" t="s">
        <v>1846</v>
      </c>
      <c r="H288" s="1271" t="s">
        <v>1845</v>
      </c>
      <c r="I288" s="636">
        <v>91714</v>
      </c>
      <c r="J288" s="634"/>
      <c r="K288" s="633"/>
      <c r="L288" s="629"/>
    </row>
    <row r="289" spans="1:12" s="630" customFormat="1">
      <c r="A289" s="655" t="s">
        <v>1847</v>
      </c>
      <c r="B289" s="656" t="s">
        <v>1848</v>
      </c>
      <c r="C289" s="657" t="s">
        <v>1067</v>
      </c>
      <c r="D289" s="634"/>
      <c r="E289" s="1277"/>
      <c r="F289" s="706"/>
      <c r="G289" s="637"/>
      <c r="H289" s="1278"/>
      <c r="I289" s="707"/>
      <c r="J289" s="634"/>
      <c r="K289" s="633"/>
      <c r="L289" s="629"/>
    </row>
    <row r="290" spans="1:12" s="630" customFormat="1">
      <c r="A290" s="655" t="s">
        <v>1849</v>
      </c>
      <c r="B290" s="656" t="s">
        <v>1850</v>
      </c>
      <c r="C290" s="657" t="s">
        <v>1068</v>
      </c>
      <c r="D290" s="634"/>
      <c r="E290" s="633"/>
      <c r="F290" s="647"/>
      <c r="G290" s="637"/>
      <c r="H290" s="638"/>
      <c r="I290" s="639"/>
      <c r="J290" s="634"/>
      <c r="K290" s="633"/>
      <c r="L290" s="629"/>
    </row>
    <row r="291" spans="1:12" s="630" customFormat="1">
      <c r="A291" s="655" t="s">
        <v>1851</v>
      </c>
      <c r="B291" s="656" t="s">
        <v>1852</v>
      </c>
      <c r="C291" s="657" t="s">
        <v>751</v>
      </c>
      <c r="D291" s="634"/>
      <c r="E291" s="633"/>
      <c r="F291" s="647"/>
      <c r="G291" s="637"/>
      <c r="H291" s="638"/>
      <c r="I291" s="639"/>
      <c r="J291" s="634"/>
      <c r="K291" s="633"/>
      <c r="L291" s="629"/>
    </row>
    <row r="292" spans="1:12" s="630" customFormat="1">
      <c r="A292" s="643" t="s">
        <v>1853</v>
      </c>
      <c r="B292" s="644" t="s">
        <v>1854</v>
      </c>
      <c r="C292" s="645" t="s">
        <v>1066</v>
      </c>
      <c r="D292" s="651"/>
      <c r="E292" s="645"/>
      <c r="F292" s="646"/>
      <c r="G292" s="669"/>
      <c r="H292" s="670"/>
      <c r="I292" s="672"/>
      <c r="J292" s="651"/>
      <c r="K292" s="645"/>
      <c r="L292" s="660"/>
    </row>
    <row r="293" spans="1:12" s="630" customFormat="1">
      <c r="A293" s="652" t="s">
        <v>1855</v>
      </c>
      <c r="B293" s="653" t="s">
        <v>1856</v>
      </c>
      <c r="C293" s="654" t="s">
        <v>1069</v>
      </c>
      <c r="D293" s="622" t="s">
        <v>1212</v>
      </c>
      <c r="E293" s="621" t="s">
        <v>1213</v>
      </c>
      <c r="F293" s="659">
        <v>446524</v>
      </c>
      <c r="G293" s="625" t="s">
        <v>1857</v>
      </c>
      <c r="H293" s="626" t="s">
        <v>1213</v>
      </c>
      <c r="I293" s="627">
        <v>446524</v>
      </c>
      <c r="J293" s="622" t="s">
        <v>4500</v>
      </c>
      <c r="K293" s="621" t="s">
        <v>1858</v>
      </c>
      <c r="L293" s="629">
        <v>1786475</v>
      </c>
    </row>
    <row r="294" spans="1:12" s="630" customFormat="1">
      <c r="A294" s="655" t="s">
        <v>1859</v>
      </c>
      <c r="B294" s="656" t="s">
        <v>1860</v>
      </c>
      <c r="C294" s="657" t="s">
        <v>1070</v>
      </c>
      <c r="D294" s="634"/>
      <c r="E294" s="633"/>
      <c r="F294" s="647"/>
      <c r="G294" s="637"/>
      <c r="H294" s="638"/>
      <c r="I294" s="639"/>
      <c r="J294" s="634"/>
      <c r="K294" s="633"/>
      <c r="L294" s="629"/>
    </row>
    <row r="295" spans="1:12" s="630" customFormat="1">
      <c r="A295" s="655" t="s">
        <v>1861</v>
      </c>
      <c r="B295" s="656" t="s">
        <v>1862</v>
      </c>
      <c r="C295" s="657" t="s">
        <v>4501</v>
      </c>
      <c r="D295" s="634"/>
      <c r="E295" s="633"/>
      <c r="F295" s="647"/>
      <c r="G295" s="637"/>
      <c r="H295" s="638"/>
      <c r="I295" s="639"/>
      <c r="J295" s="634"/>
      <c r="K295" s="633"/>
      <c r="L295" s="629"/>
    </row>
    <row r="296" spans="1:12" s="630" customFormat="1">
      <c r="A296" s="643" t="s">
        <v>1863</v>
      </c>
      <c r="B296" s="644" t="s">
        <v>1864</v>
      </c>
      <c r="C296" s="645" t="s">
        <v>4502</v>
      </c>
      <c r="D296" s="651"/>
      <c r="E296" s="645"/>
      <c r="F296" s="646"/>
      <c r="G296" s="637"/>
      <c r="H296" s="638"/>
      <c r="I296" s="639"/>
      <c r="J296" s="634"/>
      <c r="K296" s="633"/>
      <c r="L296" s="629"/>
    </row>
    <row r="297" spans="1:12" s="630" customFormat="1">
      <c r="A297" s="661"/>
      <c r="B297" s="662" t="s">
        <v>1866</v>
      </c>
      <c r="C297" s="663" t="s">
        <v>1215</v>
      </c>
      <c r="D297" s="651" t="s">
        <v>1214</v>
      </c>
      <c r="E297" s="667" t="s">
        <v>1215</v>
      </c>
      <c r="F297" s="668">
        <v>0</v>
      </c>
      <c r="G297" s="669"/>
      <c r="H297" s="670"/>
      <c r="I297" s="646"/>
      <c r="J297" s="634"/>
      <c r="K297" s="633"/>
      <c r="L297" s="629"/>
    </row>
    <row r="298" spans="1:12" s="630" customFormat="1">
      <c r="A298" s="619" t="s">
        <v>1867</v>
      </c>
      <c r="B298" s="620"/>
      <c r="C298" s="621" t="s">
        <v>1217</v>
      </c>
      <c r="D298" s="622" t="s">
        <v>1216</v>
      </c>
      <c r="E298" s="621" t="s">
        <v>1217</v>
      </c>
      <c r="F298" s="659">
        <v>502705</v>
      </c>
      <c r="G298" s="625" t="s">
        <v>1868</v>
      </c>
      <c r="H298" s="626" t="s">
        <v>1869</v>
      </c>
      <c r="I298" s="639">
        <v>1097280</v>
      </c>
      <c r="J298" s="634"/>
      <c r="K298" s="633"/>
      <c r="L298" s="629"/>
    </row>
    <row r="299" spans="1:12" s="630" customFormat="1">
      <c r="A299" s="631"/>
      <c r="B299" s="632" t="s">
        <v>1870</v>
      </c>
      <c r="C299" s="633" t="s">
        <v>1071</v>
      </c>
      <c r="D299" s="634"/>
      <c r="E299" s="633"/>
      <c r="F299" s="647"/>
      <c r="G299" s="637"/>
      <c r="H299" s="638"/>
      <c r="I299" s="639"/>
      <c r="J299" s="634"/>
      <c r="K299" s="633"/>
      <c r="L299" s="629"/>
    </row>
    <row r="300" spans="1:12" s="630" customFormat="1">
      <c r="A300" s="631"/>
      <c r="B300" s="632" t="s">
        <v>1871</v>
      </c>
      <c r="C300" s="633" t="s">
        <v>1072</v>
      </c>
      <c r="D300" s="634"/>
      <c r="E300" s="633"/>
      <c r="F300" s="647"/>
      <c r="G300" s="637"/>
      <c r="H300" s="638"/>
      <c r="I300" s="639"/>
      <c r="J300" s="634"/>
      <c r="K300" s="633"/>
      <c r="L300" s="629"/>
    </row>
    <row r="301" spans="1:12" s="630" customFormat="1">
      <c r="A301" s="631"/>
      <c r="B301" s="632" t="s">
        <v>1872</v>
      </c>
      <c r="C301" s="633" t="s">
        <v>1073</v>
      </c>
      <c r="D301" s="634"/>
      <c r="E301" s="633"/>
      <c r="F301" s="647"/>
      <c r="G301" s="637"/>
      <c r="H301" s="638"/>
      <c r="I301" s="639"/>
      <c r="J301" s="634"/>
      <c r="K301" s="633"/>
      <c r="L301" s="629"/>
    </row>
    <row r="302" spans="1:12" s="630" customFormat="1">
      <c r="A302" s="631"/>
      <c r="B302" s="632" t="s">
        <v>1873</v>
      </c>
      <c r="C302" s="633" t="s">
        <v>1074</v>
      </c>
      <c r="D302" s="634"/>
      <c r="E302" s="633"/>
      <c r="F302" s="647"/>
      <c r="G302" s="637"/>
      <c r="H302" s="638"/>
      <c r="I302" s="639"/>
      <c r="J302" s="634"/>
      <c r="K302" s="633"/>
      <c r="L302" s="629"/>
    </row>
    <row r="303" spans="1:12" s="630" customFormat="1">
      <c r="A303" s="631"/>
      <c r="B303" s="632" t="s">
        <v>1874</v>
      </c>
      <c r="C303" s="633" t="s">
        <v>1075</v>
      </c>
      <c r="D303" s="634"/>
      <c r="E303" s="633"/>
      <c r="F303" s="647"/>
      <c r="G303" s="637"/>
      <c r="H303" s="638"/>
      <c r="I303" s="639"/>
      <c r="J303" s="634"/>
      <c r="K303" s="633"/>
      <c r="L303" s="629"/>
    </row>
    <row r="304" spans="1:12" s="630" customFormat="1">
      <c r="A304" s="643"/>
      <c r="B304" s="644" t="s">
        <v>1875</v>
      </c>
      <c r="C304" s="645" t="s">
        <v>1076</v>
      </c>
      <c r="D304" s="651"/>
      <c r="E304" s="645"/>
      <c r="F304" s="646"/>
      <c r="G304" s="637"/>
      <c r="H304" s="638"/>
      <c r="I304" s="639"/>
      <c r="J304" s="634"/>
      <c r="K304" s="633"/>
      <c r="L304" s="629"/>
    </row>
    <row r="305" spans="1:12" s="630" customFormat="1">
      <c r="A305" s="619" t="s">
        <v>1876</v>
      </c>
      <c r="B305" s="620"/>
      <c r="C305" s="621" t="s">
        <v>1219</v>
      </c>
      <c r="D305" s="622" t="s">
        <v>1218</v>
      </c>
      <c r="E305" s="621" t="s">
        <v>1219</v>
      </c>
      <c r="F305" s="647">
        <v>131166</v>
      </c>
      <c r="G305" s="637"/>
      <c r="H305" s="638"/>
      <c r="I305" s="639"/>
      <c r="J305" s="634"/>
      <c r="K305" s="633"/>
      <c r="L305" s="629"/>
    </row>
    <row r="306" spans="1:12" s="630" customFormat="1">
      <c r="A306" s="631"/>
      <c r="B306" s="632" t="s">
        <v>1877</v>
      </c>
      <c r="C306" s="633" t="s">
        <v>1077</v>
      </c>
      <c r="D306" s="634"/>
      <c r="E306" s="633"/>
      <c r="F306" s="647"/>
      <c r="G306" s="637"/>
      <c r="H306" s="638"/>
      <c r="I306" s="639"/>
      <c r="J306" s="634"/>
      <c r="K306" s="633"/>
      <c r="L306" s="629"/>
    </row>
    <row r="307" spans="1:12" s="630" customFormat="1">
      <c r="A307" s="643"/>
      <c r="B307" s="644" t="s">
        <v>1878</v>
      </c>
      <c r="C307" s="645" t="s">
        <v>1078</v>
      </c>
      <c r="D307" s="651"/>
      <c r="E307" s="645"/>
      <c r="F307" s="646"/>
      <c r="G307" s="637"/>
      <c r="H307" s="638"/>
      <c r="I307" s="639"/>
      <c r="J307" s="634"/>
      <c r="K307" s="633"/>
      <c r="L307" s="629"/>
    </row>
    <row r="308" spans="1:12" s="630" customFormat="1">
      <c r="A308" s="619" t="s">
        <v>1879</v>
      </c>
      <c r="B308" s="620"/>
      <c r="C308" s="621" t="s">
        <v>1880</v>
      </c>
      <c r="D308" s="622" t="s">
        <v>1220</v>
      </c>
      <c r="E308" s="621" t="s">
        <v>1221</v>
      </c>
      <c r="F308" s="647">
        <v>463409</v>
      </c>
      <c r="G308" s="637"/>
      <c r="H308" s="638"/>
      <c r="I308" s="639"/>
      <c r="J308" s="634"/>
      <c r="K308" s="633"/>
      <c r="L308" s="629"/>
    </row>
    <row r="309" spans="1:12" s="630" customFormat="1">
      <c r="A309" s="631"/>
      <c r="B309" s="632" t="s">
        <v>1881</v>
      </c>
      <c r="C309" s="633" t="s">
        <v>1079</v>
      </c>
      <c r="D309" s="634"/>
      <c r="E309" s="633"/>
      <c r="F309" s="647"/>
      <c r="G309" s="637"/>
      <c r="H309" s="638"/>
      <c r="I309" s="639"/>
      <c r="J309" s="634"/>
      <c r="K309" s="633"/>
      <c r="L309" s="629"/>
    </row>
    <row r="310" spans="1:12" s="630" customFormat="1">
      <c r="A310" s="648"/>
      <c r="B310" s="649" t="s">
        <v>1882</v>
      </c>
      <c r="C310" s="650" t="s">
        <v>1080</v>
      </c>
      <c r="D310" s="634"/>
      <c r="E310" s="633"/>
      <c r="F310" s="647"/>
      <c r="G310" s="637"/>
      <c r="H310" s="638"/>
      <c r="I310" s="639"/>
      <c r="J310" s="634"/>
      <c r="K310" s="633"/>
      <c r="L310" s="629"/>
    </row>
    <row r="311" spans="1:12" s="630" customFormat="1">
      <c r="A311" s="643" t="s">
        <v>1883</v>
      </c>
      <c r="B311" s="644" t="s">
        <v>1884</v>
      </c>
      <c r="C311" s="645" t="s">
        <v>1081</v>
      </c>
      <c r="D311" s="651"/>
      <c r="E311" s="645"/>
      <c r="F311" s="646"/>
      <c r="G311" s="669"/>
      <c r="H311" s="670"/>
      <c r="I311" s="646"/>
      <c r="J311" s="634"/>
      <c r="K311" s="633"/>
      <c r="L311" s="629"/>
    </row>
    <row r="312" spans="1:12" s="630" customFormat="1">
      <c r="A312" s="619" t="s">
        <v>1885</v>
      </c>
      <c r="B312" s="620"/>
      <c r="C312" s="621" t="s">
        <v>1886</v>
      </c>
      <c r="D312" s="634" t="s">
        <v>1222</v>
      </c>
      <c r="E312" s="635" t="s">
        <v>1223</v>
      </c>
      <c r="F312" s="636">
        <v>137784</v>
      </c>
      <c r="G312" s="637" t="s">
        <v>1887</v>
      </c>
      <c r="H312" s="638" t="s">
        <v>1223</v>
      </c>
      <c r="I312" s="639">
        <v>137784</v>
      </c>
      <c r="J312" s="634"/>
      <c r="K312" s="633"/>
      <c r="L312" s="629"/>
    </row>
    <row r="313" spans="1:12" s="630" customFormat="1">
      <c r="A313" s="631"/>
      <c r="B313" s="632" t="s">
        <v>1888</v>
      </c>
      <c r="C313" s="633" t="s">
        <v>1082</v>
      </c>
      <c r="D313" s="634"/>
      <c r="E313" s="635"/>
      <c r="F313" s="636"/>
      <c r="G313" s="637"/>
      <c r="H313" s="638"/>
      <c r="I313" s="639"/>
      <c r="J313" s="634"/>
      <c r="K313" s="633"/>
      <c r="L313" s="629"/>
    </row>
    <row r="314" spans="1:12" s="630" customFormat="1">
      <c r="A314" s="648"/>
      <c r="B314" s="649" t="s">
        <v>1889</v>
      </c>
      <c r="C314" s="650" t="s">
        <v>1083</v>
      </c>
      <c r="D314" s="634"/>
      <c r="E314" s="635"/>
      <c r="F314" s="636"/>
      <c r="G314" s="637"/>
      <c r="H314" s="638"/>
      <c r="I314" s="639"/>
      <c r="J314" s="634"/>
      <c r="K314" s="633"/>
      <c r="L314" s="629"/>
    </row>
    <row r="315" spans="1:12" s="630" customFormat="1">
      <c r="A315" s="655" t="s">
        <v>1890</v>
      </c>
      <c r="B315" s="656" t="s">
        <v>1891</v>
      </c>
      <c r="C315" s="657" t="s">
        <v>1084</v>
      </c>
      <c r="D315" s="634"/>
      <c r="E315" s="635"/>
      <c r="F315" s="636"/>
      <c r="G315" s="637"/>
      <c r="H315" s="638"/>
      <c r="I315" s="639"/>
      <c r="J315" s="634"/>
      <c r="K315" s="633"/>
      <c r="L315" s="629"/>
    </row>
    <row r="316" spans="1:12" s="630" customFormat="1">
      <c r="A316" s="631" t="s">
        <v>1892</v>
      </c>
      <c r="B316" s="632"/>
      <c r="C316" s="633" t="s">
        <v>1893</v>
      </c>
      <c r="D316" s="634"/>
      <c r="E316" s="635"/>
      <c r="F316" s="636"/>
      <c r="G316" s="637"/>
      <c r="H316" s="638"/>
      <c r="I316" s="639"/>
      <c r="J316" s="634"/>
      <c r="K316" s="633"/>
      <c r="L316" s="629"/>
    </row>
    <row r="317" spans="1:12" s="630" customFormat="1">
      <c r="A317" s="631"/>
      <c r="B317" s="632" t="s">
        <v>1894</v>
      </c>
      <c r="C317" s="633" t="s">
        <v>578</v>
      </c>
      <c r="D317" s="634"/>
      <c r="E317" s="635"/>
      <c r="F317" s="636"/>
      <c r="G317" s="637"/>
      <c r="H317" s="638"/>
      <c r="I317" s="639"/>
      <c r="J317" s="634"/>
      <c r="K317" s="633"/>
      <c r="L317" s="629"/>
    </row>
    <row r="318" spans="1:12" s="630" customFormat="1">
      <c r="A318" s="643"/>
      <c r="B318" s="644" t="s">
        <v>1895</v>
      </c>
      <c r="C318" s="645" t="s">
        <v>4503</v>
      </c>
      <c r="D318" s="634"/>
      <c r="E318" s="635"/>
      <c r="F318" s="636"/>
      <c r="G318" s="637"/>
      <c r="H318" s="638"/>
      <c r="I318" s="646"/>
      <c r="J318" s="634"/>
      <c r="K318" s="633"/>
      <c r="L318" s="629"/>
    </row>
    <row r="319" spans="1:12" s="630" customFormat="1">
      <c r="A319" s="652" t="s">
        <v>1896</v>
      </c>
      <c r="B319" s="653" t="s">
        <v>1897</v>
      </c>
      <c r="C319" s="654" t="s">
        <v>579</v>
      </c>
      <c r="D319" s="622" t="s">
        <v>1224</v>
      </c>
      <c r="E319" s="621" t="s">
        <v>580</v>
      </c>
      <c r="F319" s="659">
        <v>104887</v>
      </c>
      <c r="G319" s="625" t="s">
        <v>1898</v>
      </c>
      <c r="H319" s="626" t="s">
        <v>580</v>
      </c>
      <c r="I319" s="639">
        <v>104887</v>
      </c>
      <c r="J319" s="634"/>
      <c r="K319" s="633"/>
      <c r="L319" s="629"/>
    </row>
    <row r="320" spans="1:12" s="630" customFormat="1">
      <c r="A320" s="643" t="s">
        <v>1899</v>
      </c>
      <c r="B320" s="644" t="s">
        <v>1900</v>
      </c>
      <c r="C320" s="645" t="s">
        <v>580</v>
      </c>
      <c r="D320" s="651"/>
      <c r="E320" s="645"/>
      <c r="F320" s="646"/>
      <c r="G320" s="669"/>
      <c r="H320" s="670"/>
      <c r="I320" s="672"/>
      <c r="J320" s="651"/>
      <c r="K320" s="645"/>
      <c r="L320" s="660"/>
    </row>
    <row r="321" spans="1:12" s="630" customFormat="1">
      <c r="A321" s="652" t="s">
        <v>1901</v>
      </c>
      <c r="B321" s="653" t="s">
        <v>1902</v>
      </c>
      <c r="C321" s="654" t="s">
        <v>581</v>
      </c>
      <c r="D321" s="622" t="s">
        <v>1225</v>
      </c>
      <c r="E321" s="621" t="s">
        <v>1226</v>
      </c>
      <c r="F321" s="659">
        <v>72079</v>
      </c>
      <c r="G321" s="625" t="s">
        <v>1903</v>
      </c>
      <c r="H321" s="626" t="s">
        <v>1226</v>
      </c>
      <c r="I321" s="627">
        <v>72079</v>
      </c>
      <c r="J321" s="622" t="s">
        <v>4504</v>
      </c>
      <c r="K321" s="621" t="s">
        <v>1904</v>
      </c>
      <c r="L321" s="629">
        <v>216383</v>
      </c>
    </row>
    <row r="322" spans="1:12" s="630" customFormat="1">
      <c r="A322" s="655" t="s">
        <v>1905</v>
      </c>
      <c r="B322" s="656" t="s">
        <v>1906</v>
      </c>
      <c r="C322" s="657" t="s">
        <v>752</v>
      </c>
      <c r="D322" s="634"/>
      <c r="E322" s="633"/>
      <c r="F322" s="647"/>
      <c r="G322" s="637"/>
      <c r="H322" s="638"/>
      <c r="I322" s="639"/>
      <c r="J322" s="634"/>
      <c r="K322" s="633"/>
      <c r="L322" s="629"/>
    </row>
    <row r="323" spans="1:12" s="630" customFormat="1">
      <c r="A323" s="655" t="s">
        <v>1907</v>
      </c>
      <c r="B323" s="656" t="s">
        <v>1908</v>
      </c>
      <c r="C323" s="657" t="s">
        <v>582</v>
      </c>
      <c r="D323" s="634"/>
      <c r="E323" s="633"/>
      <c r="F323" s="647"/>
      <c r="G323" s="637"/>
      <c r="H323" s="638"/>
      <c r="I323" s="639"/>
      <c r="J323" s="634"/>
      <c r="K323" s="633"/>
      <c r="L323" s="629"/>
    </row>
    <row r="324" spans="1:12" s="630" customFormat="1">
      <c r="A324" s="643" t="s">
        <v>1909</v>
      </c>
      <c r="B324" s="644" t="s">
        <v>1910</v>
      </c>
      <c r="C324" s="645" t="s">
        <v>583</v>
      </c>
      <c r="D324" s="651"/>
      <c r="E324" s="645"/>
      <c r="F324" s="646"/>
      <c r="G324" s="637"/>
      <c r="H324" s="638"/>
      <c r="I324" s="639"/>
      <c r="J324" s="634"/>
      <c r="K324" s="633"/>
      <c r="L324" s="629"/>
    </row>
    <row r="325" spans="1:12" s="630" customFormat="1">
      <c r="A325" s="661"/>
      <c r="B325" s="662" t="s">
        <v>1911</v>
      </c>
      <c r="C325" s="663" t="s">
        <v>1228</v>
      </c>
      <c r="D325" s="651" t="s">
        <v>1227</v>
      </c>
      <c r="E325" s="667" t="s">
        <v>1228</v>
      </c>
      <c r="F325" s="668">
        <v>0</v>
      </c>
      <c r="G325" s="669"/>
      <c r="H325" s="670"/>
      <c r="I325" s="646"/>
      <c r="J325" s="634"/>
      <c r="K325" s="633"/>
      <c r="L325" s="629"/>
    </row>
    <row r="326" spans="1:12" s="630" customFormat="1">
      <c r="A326" s="652" t="s">
        <v>1912</v>
      </c>
      <c r="B326" s="653" t="s">
        <v>1913</v>
      </c>
      <c r="C326" s="654" t="s">
        <v>584</v>
      </c>
      <c r="D326" s="622" t="s">
        <v>1229</v>
      </c>
      <c r="E326" s="621" t="s">
        <v>584</v>
      </c>
      <c r="F326" s="659">
        <v>40145</v>
      </c>
      <c r="G326" s="625" t="s">
        <v>1914</v>
      </c>
      <c r="H326" s="626" t="s">
        <v>1915</v>
      </c>
      <c r="I326" s="639">
        <v>144304</v>
      </c>
      <c r="J326" s="634"/>
      <c r="K326" s="633"/>
      <c r="L326" s="629"/>
    </row>
    <row r="327" spans="1:12" s="630" customFormat="1">
      <c r="A327" s="643" t="s">
        <v>1916</v>
      </c>
      <c r="B327" s="644" t="s">
        <v>1917</v>
      </c>
      <c r="C327" s="645" t="s">
        <v>585</v>
      </c>
      <c r="D327" s="651"/>
      <c r="E327" s="645"/>
      <c r="F327" s="646"/>
      <c r="G327" s="637"/>
      <c r="H327" s="638"/>
      <c r="I327" s="639"/>
      <c r="J327" s="634"/>
      <c r="K327" s="633"/>
      <c r="L327" s="629"/>
    </row>
    <row r="328" spans="1:12" s="630" customFormat="1">
      <c r="A328" s="652" t="s">
        <v>1918</v>
      </c>
      <c r="B328" s="653" t="s">
        <v>1919</v>
      </c>
      <c r="C328" s="654" t="s">
        <v>586</v>
      </c>
      <c r="D328" s="622" t="s">
        <v>1230</v>
      </c>
      <c r="E328" s="673" t="s">
        <v>587</v>
      </c>
      <c r="F328" s="647">
        <v>104159</v>
      </c>
      <c r="G328" s="637"/>
      <c r="H328" s="638"/>
      <c r="I328" s="639"/>
      <c r="J328" s="634"/>
      <c r="K328" s="633"/>
      <c r="L328" s="629"/>
    </row>
    <row r="329" spans="1:12" s="630" customFormat="1">
      <c r="A329" s="655" t="s">
        <v>1920</v>
      </c>
      <c r="B329" s="656" t="s">
        <v>1921</v>
      </c>
      <c r="C329" s="657" t="s">
        <v>588</v>
      </c>
      <c r="D329" s="634"/>
      <c r="E329" s="633"/>
      <c r="F329" s="647"/>
      <c r="G329" s="637"/>
      <c r="H329" s="638"/>
      <c r="I329" s="639"/>
      <c r="J329" s="634"/>
      <c r="K329" s="633"/>
      <c r="L329" s="629"/>
    </row>
    <row r="330" spans="1:12" s="630" customFormat="1">
      <c r="A330" s="655" t="s">
        <v>1922</v>
      </c>
      <c r="B330" s="656" t="s">
        <v>1923</v>
      </c>
      <c r="C330" s="657" t="s">
        <v>589</v>
      </c>
      <c r="D330" s="634"/>
      <c r="E330" s="633"/>
      <c r="F330" s="647"/>
      <c r="G330" s="637"/>
      <c r="H330" s="638"/>
      <c r="I330" s="639"/>
      <c r="J330" s="634"/>
      <c r="K330" s="633"/>
      <c r="L330" s="629"/>
    </row>
    <row r="331" spans="1:12" s="630" customFormat="1">
      <c r="A331" s="655" t="s">
        <v>1924</v>
      </c>
      <c r="B331" s="656" t="s">
        <v>1925</v>
      </c>
      <c r="C331" s="657" t="s">
        <v>590</v>
      </c>
      <c r="D331" s="634"/>
      <c r="E331" s="633"/>
      <c r="F331" s="647"/>
      <c r="G331" s="637"/>
      <c r="H331" s="638"/>
      <c r="I331" s="639"/>
      <c r="J331" s="634"/>
      <c r="K331" s="633"/>
      <c r="L331" s="629"/>
    </row>
    <row r="332" spans="1:12" s="630" customFormat="1">
      <c r="A332" s="643" t="s">
        <v>1926</v>
      </c>
      <c r="B332" s="644" t="s">
        <v>1927</v>
      </c>
      <c r="C332" s="645" t="s">
        <v>587</v>
      </c>
      <c r="D332" s="651"/>
      <c r="E332" s="645"/>
      <c r="F332" s="646"/>
      <c r="G332" s="669"/>
      <c r="H332" s="670"/>
      <c r="I332" s="672"/>
      <c r="J332" s="651"/>
      <c r="K332" s="645"/>
      <c r="L332" s="660"/>
    </row>
    <row r="333" spans="1:12" s="630" customFormat="1">
      <c r="A333" s="661" t="s">
        <v>1928</v>
      </c>
      <c r="B333" s="662" t="s">
        <v>1929</v>
      </c>
      <c r="C333" s="663" t="s">
        <v>591</v>
      </c>
      <c r="D333" s="680" t="s">
        <v>1231</v>
      </c>
      <c r="E333" s="663" t="s">
        <v>591</v>
      </c>
      <c r="F333" s="664">
        <v>178239</v>
      </c>
      <c r="G333" s="625" t="s">
        <v>1930</v>
      </c>
      <c r="H333" s="708" t="s">
        <v>1931</v>
      </c>
      <c r="I333" s="627">
        <v>231484</v>
      </c>
      <c r="J333" s="622" t="s">
        <v>4505</v>
      </c>
      <c r="K333" s="621" t="s">
        <v>1932</v>
      </c>
      <c r="L333" s="629">
        <v>759678</v>
      </c>
    </row>
    <row r="334" spans="1:12" s="630" customFormat="1">
      <c r="A334" s="661" t="s">
        <v>1933</v>
      </c>
      <c r="B334" s="662" t="s">
        <v>1934</v>
      </c>
      <c r="C334" s="663" t="s">
        <v>592</v>
      </c>
      <c r="D334" s="680" t="s">
        <v>1232</v>
      </c>
      <c r="E334" s="663" t="s">
        <v>592</v>
      </c>
      <c r="F334" s="646">
        <v>53245</v>
      </c>
      <c r="G334" s="669"/>
      <c r="H334" s="670"/>
      <c r="I334" s="646"/>
      <c r="J334" s="634"/>
      <c r="K334" s="633"/>
      <c r="L334" s="629"/>
    </row>
    <row r="335" spans="1:12" s="630" customFormat="1" ht="27.75" customHeight="1">
      <c r="A335" s="661" t="s">
        <v>1935</v>
      </c>
      <c r="B335" s="662" t="s">
        <v>1936</v>
      </c>
      <c r="C335" s="663" t="s">
        <v>593</v>
      </c>
      <c r="D335" s="680" t="s">
        <v>1233</v>
      </c>
      <c r="E335" s="688" t="s">
        <v>1234</v>
      </c>
      <c r="F335" s="664">
        <v>171674</v>
      </c>
      <c r="G335" s="625" t="s">
        <v>1937</v>
      </c>
      <c r="H335" s="626" t="s">
        <v>1236</v>
      </c>
      <c r="I335" s="639">
        <v>528194</v>
      </c>
      <c r="J335" s="634"/>
      <c r="K335" s="633"/>
      <c r="L335" s="629"/>
    </row>
    <row r="336" spans="1:12" s="630" customFormat="1">
      <c r="A336" s="652" t="s">
        <v>1938</v>
      </c>
      <c r="B336" s="653" t="s">
        <v>1939</v>
      </c>
      <c r="C336" s="709" t="s">
        <v>594</v>
      </c>
      <c r="D336" s="622" t="s">
        <v>1235</v>
      </c>
      <c r="E336" s="621" t="s">
        <v>1236</v>
      </c>
      <c r="F336" s="647">
        <v>356520</v>
      </c>
      <c r="G336" s="637"/>
      <c r="H336" s="638"/>
      <c r="I336" s="639"/>
      <c r="J336" s="634"/>
      <c r="K336" s="633"/>
      <c r="L336" s="629"/>
    </row>
    <row r="337" spans="1:12" s="630" customFormat="1">
      <c r="A337" s="655" t="s">
        <v>1940</v>
      </c>
      <c r="B337" s="656" t="s">
        <v>1941</v>
      </c>
      <c r="C337" s="657" t="s">
        <v>595</v>
      </c>
      <c r="D337" s="634"/>
      <c r="E337" s="633"/>
      <c r="F337" s="647"/>
      <c r="G337" s="637"/>
      <c r="H337" s="638"/>
      <c r="I337" s="639"/>
      <c r="J337" s="634"/>
      <c r="K337" s="633"/>
      <c r="L337" s="629"/>
    </row>
    <row r="338" spans="1:12" s="630" customFormat="1" ht="24">
      <c r="A338" s="631" t="s">
        <v>0</v>
      </c>
      <c r="B338" s="632"/>
      <c r="C338" s="710" t="s">
        <v>4506</v>
      </c>
      <c r="D338" s="634"/>
      <c r="E338" s="633"/>
      <c r="F338" s="647"/>
      <c r="G338" s="637"/>
      <c r="H338" s="638"/>
      <c r="I338" s="639"/>
      <c r="J338" s="634"/>
      <c r="K338" s="633"/>
      <c r="L338" s="629"/>
    </row>
    <row r="339" spans="1:12" s="630" customFormat="1">
      <c r="A339" s="631"/>
      <c r="B339" s="632" t="s">
        <v>1</v>
      </c>
      <c r="C339" s="633" t="s">
        <v>596</v>
      </c>
      <c r="D339" s="634"/>
      <c r="E339" s="633"/>
      <c r="F339" s="647"/>
      <c r="G339" s="637"/>
      <c r="H339" s="638"/>
      <c r="I339" s="639"/>
      <c r="J339" s="634"/>
      <c r="K339" s="633"/>
      <c r="L339" s="629"/>
    </row>
    <row r="340" spans="1:12" s="630" customFormat="1">
      <c r="A340" s="631"/>
      <c r="B340" s="632" t="s">
        <v>2</v>
      </c>
      <c r="C340" s="633" t="s">
        <v>753</v>
      </c>
      <c r="D340" s="634"/>
      <c r="E340" s="633"/>
      <c r="F340" s="647"/>
      <c r="G340" s="637"/>
      <c r="H340" s="638"/>
      <c r="I340" s="639"/>
      <c r="J340" s="634"/>
      <c r="K340" s="633"/>
      <c r="L340" s="629"/>
    </row>
    <row r="341" spans="1:12" s="630" customFormat="1">
      <c r="A341" s="643"/>
      <c r="B341" s="644" t="s">
        <v>3</v>
      </c>
      <c r="C341" s="645" t="s">
        <v>597</v>
      </c>
      <c r="D341" s="634"/>
      <c r="E341" s="633"/>
      <c r="F341" s="647"/>
      <c r="G341" s="637"/>
      <c r="H341" s="638"/>
      <c r="I341" s="666"/>
      <c r="J341" s="634"/>
      <c r="K341" s="633"/>
      <c r="L341" s="629"/>
    </row>
    <row r="342" spans="1:12" s="630" customFormat="1">
      <c r="A342" s="631" t="s">
        <v>4</v>
      </c>
      <c r="B342" s="632"/>
      <c r="C342" s="633" t="s">
        <v>1236</v>
      </c>
      <c r="D342" s="634"/>
      <c r="E342" s="633"/>
      <c r="F342" s="647"/>
      <c r="G342" s="637"/>
      <c r="H342" s="638"/>
      <c r="I342" s="639"/>
      <c r="J342" s="634"/>
      <c r="K342" s="633"/>
      <c r="L342" s="629"/>
    </row>
    <row r="343" spans="1:12" s="630" customFormat="1">
      <c r="A343" s="631"/>
      <c r="B343" s="632" t="s">
        <v>5</v>
      </c>
      <c r="C343" s="633" t="s">
        <v>598</v>
      </c>
      <c r="D343" s="634"/>
      <c r="E343" s="633"/>
      <c r="F343" s="647"/>
      <c r="G343" s="637"/>
      <c r="H343" s="638"/>
      <c r="I343" s="639"/>
      <c r="J343" s="634"/>
      <c r="K343" s="633"/>
      <c r="L343" s="629"/>
    </row>
    <row r="344" spans="1:12" s="630" customFormat="1">
      <c r="A344" s="631"/>
      <c r="B344" s="632" t="s">
        <v>6</v>
      </c>
      <c r="C344" s="633" t="s">
        <v>599</v>
      </c>
      <c r="D344" s="634"/>
      <c r="E344" s="633"/>
      <c r="F344" s="647"/>
      <c r="G344" s="637"/>
      <c r="H344" s="638"/>
      <c r="I344" s="639"/>
      <c r="J344" s="634"/>
      <c r="K344" s="633"/>
      <c r="L344" s="629"/>
    </row>
    <row r="345" spans="1:12" s="630" customFormat="1">
      <c r="A345" s="643"/>
      <c r="B345" s="644" t="s">
        <v>7</v>
      </c>
      <c r="C345" s="645" t="s">
        <v>600</v>
      </c>
      <c r="D345" s="651"/>
      <c r="E345" s="645"/>
      <c r="F345" s="646"/>
      <c r="G345" s="669"/>
      <c r="H345" s="670"/>
      <c r="I345" s="672"/>
      <c r="J345" s="651"/>
      <c r="K345" s="645"/>
      <c r="L345" s="660"/>
    </row>
    <row r="346" spans="1:12" s="630" customFormat="1">
      <c r="A346" s="652" t="s">
        <v>8</v>
      </c>
      <c r="B346" s="653" t="s">
        <v>9</v>
      </c>
      <c r="C346" s="654" t="s">
        <v>601</v>
      </c>
      <c r="D346" s="622" t="s">
        <v>1237</v>
      </c>
      <c r="E346" s="623" t="s">
        <v>1238</v>
      </c>
      <c r="F346" s="624">
        <v>532295</v>
      </c>
      <c r="G346" s="625" t="s">
        <v>10</v>
      </c>
      <c r="H346" s="626" t="s">
        <v>11</v>
      </c>
      <c r="I346" s="627">
        <v>964572</v>
      </c>
      <c r="J346" s="622" t="s">
        <v>4507</v>
      </c>
      <c r="K346" s="621" t="s">
        <v>12</v>
      </c>
      <c r="L346" s="629">
        <v>1780269</v>
      </c>
    </row>
    <row r="347" spans="1:12" s="630" customFormat="1">
      <c r="A347" s="655" t="s">
        <v>13</v>
      </c>
      <c r="B347" s="656" t="s">
        <v>14</v>
      </c>
      <c r="C347" s="657" t="s">
        <v>602</v>
      </c>
      <c r="D347" s="634"/>
      <c r="E347" s="635"/>
      <c r="F347" s="636"/>
      <c r="G347" s="637"/>
      <c r="H347" s="638"/>
      <c r="I347" s="639"/>
      <c r="J347" s="634"/>
      <c r="K347" s="633"/>
      <c r="L347" s="629"/>
    </row>
    <row r="348" spans="1:12" s="630" customFormat="1">
      <c r="A348" s="643" t="s">
        <v>15</v>
      </c>
      <c r="B348" s="644" t="s">
        <v>16</v>
      </c>
      <c r="C348" s="645" t="s">
        <v>603</v>
      </c>
      <c r="D348" s="634"/>
      <c r="E348" s="635"/>
      <c r="F348" s="646"/>
      <c r="G348" s="637"/>
      <c r="H348" s="638"/>
      <c r="I348" s="639"/>
      <c r="J348" s="634"/>
      <c r="K348" s="633"/>
      <c r="L348" s="629"/>
    </row>
    <row r="349" spans="1:12" s="630" customFormat="1">
      <c r="A349" s="661" t="s">
        <v>17</v>
      </c>
      <c r="B349" s="662" t="s">
        <v>18</v>
      </c>
      <c r="C349" s="663" t="s">
        <v>604</v>
      </c>
      <c r="D349" s="680" t="s">
        <v>1239</v>
      </c>
      <c r="E349" s="663" t="s">
        <v>604</v>
      </c>
      <c r="F349" s="646">
        <v>72050</v>
      </c>
      <c r="G349" s="637"/>
      <c r="H349" s="638"/>
      <c r="I349" s="639"/>
      <c r="J349" s="634"/>
      <c r="K349" s="633"/>
      <c r="L349" s="629"/>
    </row>
    <row r="350" spans="1:12" s="630" customFormat="1">
      <c r="A350" s="661" t="s">
        <v>19</v>
      </c>
      <c r="B350" s="662" t="s">
        <v>20</v>
      </c>
      <c r="C350" s="663" t="s">
        <v>605</v>
      </c>
      <c r="D350" s="680" t="s">
        <v>1240</v>
      </c>
      <c r="E350" s="711" t="s">
        <v>605</v>
      </c>
      <c r="F350" s="646">
        <v>9968</v>
      </c>
      <c r="G350" s="637"/>
      <c r="H350" s="638"/>
      <c r="I350" s="639"/>
      <c r="J350" s="634"/>
      <c r="K350" s="633"/>
      <c r="L350" s="629"/>
    </row>
    <row r="351" spans="1:12" s="630" customFormat="1">
      <c r="A351" s="652" t="s">
        <v>21</v>
      </c>
      <c r="B351" s="653" t="s">
        <v>22</v>
      </c>
      <c r="C351" s="654" t="s">
        <v>606</v>
      </c>
      <c r="D351" s="622" t="s">
        <v>1241</v>
      </c>
      <c r="E351" s="673" t="s">
        <v>1242</v>
      </c>
      <c r="F351" s="647">
        <v>350259</v>
      </c>
      <c r="G351" s="637"/>
      <c r="H351" s="638"/>
      <c r="I351" s="639"/>
      <c r="J351" s="634"/>
      <c r="K351" s="633"/>
      <c r="L351" s="629"/>
    </row>
    <row r="352" spans="1:12" s="630" customFormat="1">
      <c r="A352" s="655" t="s">
        <v>23</v>
      </c>
      <c r="B352" s="656" t="s">
        <v>24</v>
      </c>
      <c r="C352" s="657" t="s">
        <v>607</v>
      </c>
      <c r="D352" s="634"/>
      <c r="E352" s="633"/>
      <c r="F352" s="647"/>
      <c r="G352" s="637"/>
      <c r="H352" s="638"/>
      <c r="I352" s="639"/>
      <c r="J352" s="634"/>
      <c r="K352" s="633"/>
      <c r="L352" s="629"/>
    </row>
    <row r="353" spans="1:12" s="630" customFormat="1">
      <c r="A353" s="643" t="s">
        <v>25</v>
      </c>
      <c r="B353" s="644" t="s">
        <v>26</v>
      </c>
      <c r="C353" s="645" t="s">
        <v>608</v>
      </c>
      <c r="D353" s="651"/>
      <c r="E353" s="645"/>
      <c r="F353" s="646"/>
      <c r="G353" s="669"/>
      <c r="H353" s="670"/>
      <c r="I353" s="646"/>
      <c r="J353" s="634"/>
      <c r="K353" s="633"/>
      <c r="L353" s="629"/>
    </row>
    <row r="354" spans="1:12" s="630" customFormat="1">
      <c r="A354" s="661" t="s">
        <v>27</v>
      </c>
      <c r="B354" s="662" t="s">
        <v>28</v>
      </c>
      <c r="C354" s="663" t="s">
        <v>754</v>
      </c>
      <c r="D354" s="634" t="s">
        <v>1243</v>
      </c>
      <c r="E354" s="635" t="s">
        <v>754</v>
      </c>
      <c r="F354" s="646">
        <v>207864</v>
      </c>
      <c r="G354" s="625" t="s">
        <v>29</v>
      </c>
      <c r="H354" s="626" t="s">
        <v>30</v>
      </c>
      <c r="I354" s="639">
        <v>582474</v>
      </c>
      <c r="J354" s="634"/>
      <c r="K354" s="633"/>
      <c r="L354" s="629"/>
    </row>
    <row r="355" spans="1:12" s="630" customFormat="1">
      <c r="A355" s="661" t="s">
        <v>31</v>
      </c>
      <c r="B355" s="662" t="s">
        <v>32</v>
      </c>
      <c r="C355" s="663" t="s">
        <v>609</v>
      </c>
      <c r="D355" s="680" t="s">
        <v>1244</v>
      </c>
      <c r="E355" s="663" t="s">
        <v>609</v>
      </c>
      <c r="F355" s="646">
        <v>116483</v>
      </c>
      <c r="G355" s="637"/>
      <c r="H355" s="638"/>
      <c r="I355" s="639"/>
      <c r="J355" s="634"/>
      <c r="K355" s="633"/>
      <c r="L355" s="629"/>
    </row>
    <row r="356" spans="1:12" s="630" customFormat="1">
      <c r="A356" s="661" t="s">
        <v>33</v>
      </c>
      <c r="B356" s="662" t="s">
        <v>34</v>
      </c>
      <c r="C356" s="663" t="s">
        <v>610</v>
      </c>
      <c r="D356" s="680" t="s">
        <v>1245</v>
      </c>
      <c r="E356" s="663" t="s">
        <v>610</v>
      </c>
      <c r="F356" s="646">
        <v>25674</v>
      </c>
      <c r="G356" s="637"/>
      <c r="H356" s="638"/>
      <c r="I356" s="639"/>
      <c r="J356" s="634"/>
      <c r="K356" s="633"/>
      <c r="L356" s="629"/>
    </row>
    <row r="357" spans="1:12" s="630" customFormat="1">
      <c r="A357" s="652" t="s">
        <v>35</v>
      </c>
      <c r="B357" s="653" t="s">
        <v>36</v>
      </c>
      <c r="C357" s="654" t="s">
        <v>611</v>
      </c>
      <c r="D357" s="622" t="s">
        <v>1246</v>
      </c>
      <c r="E357" s="621" t="s">
        <v>1247</v>
      </c>
      <c r="F357" s="647">
        <v>87739</v>
      </c>
      <c r="G357" s="637"/>
      <c r="H357" s="638"/>
      <c r="I357" s="639"/>
      <c r="J357" s="634"/>
      <c r="K357" s="633"/>
      <c r="L357" s="629"/>
    </row>
    <row r="358" spans="1:12" s="630" customFormat="1">
      <c r="A358" s="643" t="s">
        <v>37</v>
      </c>
      <c r="B358" s="644" t="s">
        <v>38</v>
      </c>
      <c r="C358" s="645" t="s">
        <v>612</v>
      </c>
      <c r="D358" s="651"/>
      <c r="E358" s="645"/>
      <c r="F358" s="646"/>
      <c r="G358" s="637"/>
      <c r="H358" s="638"/>
      <c r="I358" s="639"/>
      <c r="J358" s="634"/>
      <c r="K358" s="633"/>
      <c r="L358" s="629"/>
    </row>
    <row r="359" spans="1:12" s="630" customFormat="1">
      <c r="A359" s="652" t="s">
        <v>39</v>
      </c>
      <c r="B359" s="653" t="s">
        <v>40</v>
      </c>
      <c r="C359" s="654" t="s">
        <v>755</v>
      </c>
      <c r="D359" s="622" t="s">
        <v>1248</v>
      </c>
      <c r="E359" s="1271" t="s">
        <v>4508</v>
      </c>
      <c r="F359" s="647">
        <v>144714</v>
      </c>
      <c r="G359" s="637"/>
      <c r="H359" s="638"/>
      <c r="I359" s="639"/>
      <c r="J359" s="634"/>
      <c r="K359" s="633"/>
      <c r="L359" s="629"/>
    </row>
    <row r="360" spans="1:12" s="630" customFormat="1">
      <c r="A360" s="655" t="s">
        <v>41</v>
      </c>
      <c r="B360" s="656" t="s">
        <v>42</v>
      </c>
      <c r="C360" s="657" t="s">
        <v>613</v>
      </c>
      <c r="D360" s="634"/>
      <c r="E360" s="1279"/>
      <c r="F360" s="697"/>
      <c r="G360" s="637"/>
      <c r="H360" s="638"/>
      <c r="I360" s="639"/>
      <c r="J360" s="634"/>
      <c r="K360" s="633"/>
      <c r="L360" s="629"/>
    </row>
    <row r="361" spans="1:12" s="630" customFormat="1">
      <c r="A361" s="655" t="s">
        <v>43</v>
      </c>
      <c r="B361" s="656" t="s">
        <v>44</v>
      </c>
      <c r="C361" s="657" t="s">
        <v>4509</v>
      </c>
      <c r="D361" s="634"/>
      <c r="E361" s="633"/>
      <c r="F361" s="647"/>
      <c r="G361" s="637"/>
      <c r="H361" s="638"/>
      <c r="I361" s="639"/>
      <c r="J361" s="634"/>
      <c r="K361" s="633"/>
      <c r="L361" s="629"/>
    </row>
    <row r="362" spans="1:12" s="630" customFormat="1">
      <c r="A362" s="655" t="s">
        <v>45</v>
      </c>
      <c r="B362" s="656" t="s">
        <v>46</v>
      </c>
      <c r="C362" s="657" t="s">
        <v>614</v>
      </c>
      <c r="D362" s="634"/>
      <c r="E362" s="633"/>
      <c r="F362" s="647"/>
      <c r="G362" s="637"/>
      <c r="H362" s="638"/>
      <c r="I362" s="639"/>
      <c r="J362" s="634"/>
      <c r="K362" s="633"/>
      <c r="L362" s="629"/>
    </row>
    <row r="363" spans="1:12" s="630" customFormat="1">
      <c r="A363" s="631" t="s">
        <v>47</v>
      </c>
      <c r="B363" s="632"/>
      <c r="C363" s="633" t="s">
        <v>1249</v>
      </c>
      <c r="D363" s="634"/>
      <c r="E363" s="633"/>
      <c r="F363" s="647"/>
      <c r="G363" s="637"/>
      <c r="H363" s="638"/>
      <c r="I363" s="639"/>
      <c r="J363" s="634"/>
      <c r="K363" s="633"/>
      <c r="L363" s="629"/>
    </row>
    <row r="364" spans="1:12" s="630" customFormat="1">
      <c r="A364" s="631"/>
      <c r="B364" s="632" t="s">
        <v>48</v>
      </c>
      <c r="C364" s="633" t="s">
        <v>4510</v>
      </c>
      <c r="D364" s="634"/>
      <c r="E364" s="633"/>
      <c r="F364" s="647"/>
      <c r="G364" s="637"/>
      <c r="H364" s="638"/>
      <c r="I364" s="639"/>
      <c r="J364" s="634"/>
      <c r="K364" s="633"/>
      <c r="L364" s="629"/>
    </row>
    <row r="365" spans="1:12" s="630" customFormat="1">
      <c r="A365" s="631"/>
      <c r="B365" s="632" t="s">
        <v>49</v>
      </c>
      <c r="C365" s="633" t="s">
        <v>756</v>
      </c>
      <c r="D365" s="634"/>
      <c r="E365" s="633"/>
      <c r="F365" s="647"/>
      <c r="G365" s="637"/>
      <c r="H365" s="638"/>
      <c r="I365" s="639"/>
      <c r="J365" s="634"/>
      <c r="K365" s="633"/>
      <c r="L365" s="629"/>
    </row>
    <row r="366" spans="1:12" s="630" customFormat="1">
      <c r="A366" s="631"/>
      <c r="B366" s="632" t="s">
        <v>50</v>
      </c>
      <c r="C366" s="633" t="s">
        <v>615</v>
      </c>
      <c r="D366" s="634"/>
      <c r="E366" s="633"/>
      <c r="F366" s="647"/>
      <c r="G366" s="637"/>
      <c r="H366" s="638"/>
      <c r="I366" s="639"/>
      <c r="J366" s="634"/>
      <c r="K366" s="633"/>
      <c r="L366" s="629"/>
    </row>
    <row r="367" spans="1:12" s="630" customFormat="1">
      <c r="A367" s="631"/>
      <c r="B367" s="632" t="s">
        <v>51</v>
      </c>
      <c r="C367" s="633" t="s">
        <v>616</v>
      </c>
      <c r="D367" s="634"/>
      <c r="E367" s="633"/>
      <c r="F367" s="647"/>
      <c r="G367" s="637"/>
      <c r="H367" s="638"/>
      <c r="I367" s="639"/>
      <c r="J367" s="634"/>
      <c r="K367" s="633"/>
      <c r="L367" s="629"/>
    </row>
    <row r="368" spans="1:12" s="630" customFormat="1">
      <c r="A368" s="631"/>
      <c r="B368" s="632" t="s">
        <v>52</v>
      </c>
      <c r="C368" s="633" t="s">
        <v>757</v>
      </c>
      <c r="D368" s="634"/>
      <c r="E368" s="633"/>
      <c r="F368" s="647"/>
      <c r="G368" s="637"/>
      <c r="H368" s="638"/>
      <c r="I368" s="639"/>
      <c r="J368" s="634"/>
      <c r="K368" s="633"/>
      <c r="L368" s="629"/>
    </row>
    <row r="369" spans="1:12" s="630" customFormat="1">
      <c r="A369" s="643"/>
      <c r="B369" s="644" t="s">
        <v>53</v>
      </c>
      <c r="C369" s="658" t="s">
        <v>617</v>
      </c>
      <c r="D369" s="651"/>
      <c r="E369" s="645"/>
      <c r="F369" s="646"/>
      <c r="G369" s="669"/>
      <c r="H369" s="670"/>
      <c r="I369" s="646"/>
      <c r="J369" s="634"/>
      <c r="K369" s="633"/>
      <c r="L369" s="629"/>
    </row>
    <row r="370" spans="1:12" s="630" customFormat="1" ht="14.25" customHeight="1">
      <c r="A370" s="652" t="s">
        <v>54</v>
      </c>
      <c r="B370" s="653" t="s">
        <v>55</v>
      </c>
      <c r="C370" s="654" t="s">
        <v>618</v>
      </c>
      <c r="D370" s="622" t="s">
        <v>1250</v>
      </c>
      <c r="E370" s="1271" t="s">
        <v>619</v>
      </c>
      <c r="F370" s="659">
        <v>109411</v>
      </c>
      <c r="G370" s="625" t="s">
        <v>56</v>
      </c>
      <c r="H370" s="626" t="s">
        <v>4511</v>
      </c>
      <c r="I370" s="639">
        <v>109411</v>
      </c>
      <c r="J370" s="634"/>
      <c r="K370" s="633"/>
      <c r="L370" s="629"/>
    </row>
    <row r="371" spans="1:12" s="630" customFormat="1">
      <c r="A371" s="655" t="s">
        <v>57</v>
      </c>
      <c r="B371" s="656" t="s">
        <v>58</v>
      </c>
      <c r="C371" s="657" t="s">
        <v>620</v>
      </c>
      <c r="D371" s="634"/>
      <c r="E371" s="1280"/>
      <c r="F371" s="706"/>
      <c r="G371" s="637"/>
      <c r="H371" s="638"/>
      <c r="I371" s="639"/>
      <c r="J371" s="634"/>
      <c r="K371" s="633"/>
      <c r="L371" s="629"/>
    </row>
    <row r="372" spans="1:12" s="630" customFormat="1">
      <c r="A372" s="643" t="s">
        <v>59</v>
      </c>
      <c r="B372" s="644" t="s">
        <v>60</v>
      </c>
      <c r="C372" s="645" t="s">
        <v>619</v>
      </c>
      <c r="D372" s="651"/>
      <c r="E372" s="645"/>
      <c r="F372" s="646"/>
      <c r="G372" s="669"/>
      <c r="H372" s="670"/>
      <c r="I372" s="646"/>
      <c r="J372" s="634"/>
      <c r="K372" s="633"/>
      <c r="L372" s="629"/>
    </row>
    <row r="373" spans="1:12" s="630" customFormat="1">
      <c r="A373" s="652" t="s">
        <v>61</v>
      </c>
      <c r="B373" s="653" t="s">
        <v>62</v>
      </c>
      <c r="C373" s="654" t="s">
        <v>621</v>
      </c>
      <c r="D373" s="622" t="s">
        <v>1251</v>
      </c>
      <c r="E373" s="621" t="s">
        <v>1252</v>
      </c>
      <c r="F373" s="659">
        <v>64146</v>
      </c>
      <c r="G373" s="625" t="s">
        <v>63</v>
      </c>
      <c r="H373" s="712" t="s">
        <v>64</v>
      </c>
      <c r="I373" s="639">
        <v>123812</v>
      </c>
      <c r="J373" s="634"/>
      <c r="K373" s="633"/>
      <c r="L373" s="629"/>
    </row>
    <row r="374" spans="1:12" s="630" customFormat="1">
      <c r="A374" s="631" t="s">
        <v>65</v>
      </c>
      <c r="B374" s="632" t="s">
        <v>66</v>
      </c>
      <c r="C374" s="633" t="s">
        <v>622</v>
      </c>
      <c r="D374" s="634"/>
      <c r="E374" s="633"/>
      <c r="F374" s="646"/>
      <c r="G374" s="637"/>
      <c r="H374" s="638"/>
      <c r="I374" s="639"/>
      <c r="J374" s="634"/>
      <c r="K374" s="633"/>
      <c r="L374" s="629"/>
    </row>
    <row r="375" spans="1:12" s="630" customFormat="1">
      <c r="A375" s="619" t="s">
        <v>67</v>
      </c>
      <c r="B375" s="620"/>
      <c r="C375" s="621" t="s">
        <v>68</v>
      </c>
      <c r="D375" s="622" t="s">
        <v>1253</v>
      </c>
      <c r="E375" s="621" t="s">
        <v>1254</v>
      </c>
      <c r="F375" s="647">
        <v>59666</v>
      </c>
      <c r="G375" s="637"/>
      <c r="H375" s="638"/>
      <c r="I375" s="639"/>
      <c r="J375" s="634"/>
      <c r="K375" s="633"/>
      <c r="L375" s="629"/>
    </row>
    <row r="376" spans="1:12" s="630" customFormat="1">
      <c r="A376" s="631"/>
      <c r="B376" s="632" t="s">
        <v>69</v>
      </c>
      <c r="C376" s="633" t="s">
        <v>623</v>
      </c>
      <c r="D376" s="634"/>
      <c r="E376" s="633"/>
      <c r="F376" s="647"/>
      <c r="G376" s="637"/>
      <c r="H376" s="638"/>
      <c r="I376" s="639"/>
      <c r="J376" s="634"/>
      <c r="K376" s="633"/>
      <c r="L376" s="629"/>
    </row>
    <row r="377" spans="1:12" s="630" customFormat="1">
      <c r="A377" s="631"/>
      <c r="B377" s="632" t="s">
        <v>70</v>
      </c>
      <c r="C377" s="633" t="s">
        <v>624</v>
      </c>
      <c r="D377" s="634"/>
      <c r="E377" s="633"/>
      <c r="F377" s="647"/>
      <c r="G377" s="637"/>
      <c r="H377" s="638"/>
      <c r="I377" s="639"/>
      <c r="J377" s="634"/>
      <c r="K377" s="633"/>
      <c r="L377" s="629"/>
    </row>
    <row r="378" spans="1:12" s="630" customFormat="1">
      <c r="A378" s="643"/>
      <c r="B378" s="644" t="s">
        <v>71</v>
      </c>
      <c r="C378" s="645" t="s">
        <v>625</v>
      </c>
      <c r="D378" s="651"/>
      <c r="E378" s="645"/>
      <c r="F378" s="646"/>
      <c r="G378" s="669"/>
      <c r="H378" s="670"/>
      <c r="I378" s="672"/>
      <c r="J378" s="651"/>
      <c r="K378" s="645"/>
      <c r="L378" s="660"/>
    </row>
    <row r="379" spans="1:12" s="630" customFormat="1">
      <c r="A379" s="652" t="s">
        <v>72</v>
      </c>
      <c r="B379" s="653" t="s">
        <v>73</v>
      </c>
      <c r="C379" s="654" t="s">
        <v>789</v>
      </c>
      <c r="D379" s="622" t="s">
        <v>1255</v>
      </c>
      <c r="E379" s="621" t="s">
        <v>4017</v>
      </c>
      <c r="F379" s="659">
        <v>205523</v>
      </c>
      <c r="G379" s="625" t="s">
        <v>74</v>
      </c>
      <c r="H379" s="708" t="s">
        <v>4512</v>
      </c>
      <c r="I379" s="627">
        <v>353514</v>
      </c>
      <c r="J379" s="622" t="s">
        <v>4513</v>
      </c>
      <c r="K379" s="621" t="s">
        <v>75</v>
      </c>
      <c r="L379" s="629">
        <v>2778351</v>
      </c>
    </row>
    <row r="380" spans="1:12" s="630" customFormat="1">
      <c r="A380" s="655" t="s">
        <v>76</v>
      </c>
      <c r="B380" s="656" t="s">
        <v>77</v>
      </c>
      <c r="C380" s="657" t="s">
        <v>790</v>
      </c>
      <c r="D380" s="634"/>
      <c r="E380" s="633"/>
      <c r="F380" s="647"/>
      <c r="G380" s="637"/>
      <c r="H380" s="638"/>
      <c r="I380" s="639"/>
      <c r="J380" s="634"/>
      <c r="K380" s="633"/>
      <c r="L380" s="629"/>
    </row>
    <row r="381" spans="1:12" s="630" customFormat="1">
      <c r="A381" s="643" t="s">
        <v>78</v>
      </c>
      <c r="B381" s="644" t="s">
        <v>79</v>
      </c>
      <c r="C381" s="645" t="s">
        <v>791</v>
      </c>
      <c r="D381" s="651"/>
      <c r="E381" s="645"/>
      <c r="F381" s="646"/>
      <c r="G381" s="637"/>
      <c r="H381" s="638"/>
      <c r="I381" s="639"/>
      <c r="J381" s="634"/>
      <c r="K381" s="633"/>
      <c r="L381" s="629"/>
    </row>
    <row r="382" spans="1:12" s="630" customFormat="1">
      <c r="A382" s="652" t="s">
        <v>4514</v>
      </c>
      <c r="B382" s="653" t="s">
        <v>4515</v>
      </c>
      <c r="C382" s="654" t="s">
        <v>792</v>
      </c>
      <c r="D382" s="622" t="s">
        <v>4516</v>
      </c>
      <c r="E382" s="621" t="s">
        <v>3965</v>
      </c>
      <c r="F382" s="647">
        <v>147991</v>
      </c>
      <c r="G382" s="637"/>
      <c r="H382" s="638"/>
      <c r="I382" s="639"/>
      <c r="J382" s="634"/>
      <c r="K382" s="633"/>
      <c r="L382" s="629"/>
    </row>
    <row r="383" spans="1:12" s="630" customFormat="1">
      <c r="A383" s="643" t="s">
        <v>4517</v>
      </c>
      <c r="B383" s="644" t="s">
        <v>4518</v>
      </c>
      <c r="C383" s="645" t="s">
        <v>793</v>
      </c>
      <c r="D383" s="634"/>
      <c r="E383" s="633"/>
      <c r="F383" s="647"/>
      <c r="G383" s="637"/>
      <c r="H383" s="638"/>
      <c r="I383" s="646"/>
      <c r="J383" s="634"/>
      <c r="K383" s="633"/>
      <c r="L383" s="629"/>
    </row>
    <row r="384" spans="1:12" s="630" customFormat="1">
      <c r="A384" s="652" t="s">
        <v>80</v>
      </c>
      <c r="B384" s="653" t="s">
        <v>81</v>
      </c>
      <c r="C384" s="654" t="s">
        <v>794</v>
      </c>
      <c r="D384" s="622" t="s">
        <v>1256</v>
      </c>
      <c r="E384" s="713" t="s">
        <v>4519</v>
      </c>
      <c r="F384" s="659">
        <v>184649</v>
      </c>
      <c r="G384" s="625" t="s">
        <v>82</v>
      </c>
      <c r="H384" s="714" t="s">
        <v>4519</v>
      </c>
      <c r="I384" s="639">
        <v>184649</v>
      </c>
      <c r="J384" s="634"/>
      <c r="K384" s="633"/>
      <c r="L384" s="629"/>
    </row>
    <row r="385" spans="1:12" s="630" customFormat="1">
      <c r="A385" s="655" t="s">
        <v>83</v>
      </c>
      <c r="B385" s="656" t="s">
        <v>84</v>
      </c>
      <c r="C385" s="657" t="s">
        <v>795</v>
      </c>
      <c r="D385" s="689"/>
      <c r="E385" s="690"/>
      <c r="F385" s="647"/>
      <c r="G385" s="715"/>
      <c r="H385" s="690"/>
      <c r="I385" s="636"/>
      <c r="J385" s="634"/>
      <c r="K385" s="633"/>
      <c r="L385" s="629"/>
    </row>
    <row r="386" spans="1:12" s="630" customFormat="1">
      <c r="A386" s="643" t="s">
        <v>85</v>
      </c>
      <c r="B386" s="644" t="s">
        <v>86</v>
      </c>
      <c r="C386" s="645" t="s">
        <v>796</v>
      </c>
      <c r="D386" s="651"/>
      <c r="E386" s="645"/>
      <c r="F386" s="646"/>
      <c r="G386" s="669"/>
      <c r="H386" s="670"/>
      <c r="I386" s="646"/>
      <c r="J386" s="634"/>
      <c r="K386" s="633"/>
      <c r="L386" s="629"/>
    </row>
    <row r="387" spans="1:12" s="630" customFormat="1">
      <c r="A387" s="652" t="s">
        <v>87</v>
      </c>
      <c r="B387" s="653" t="s">
        <v>88</v>
      </c>
      <c r="C387" s="654" t="s">
        <v>797</v>
      </c>
      <c r="D387" s="622" t="s">
        <v>1257</v>
      </c>
      <c r="E387" s="621" t="s">
        <v>2752</v>
      </c>
      <c r="F387" s="647">
        <v>445207</v>
      </c>
      <c r="G387" s="637" t="s">
        <v>89</v>
      </c>
      <c r="H387" s="638" t="s">
        <v>2752</v>
      </c>
      <c r="I387" s="639">
        <v>445207</v>
      </c>
      <c r="J387" s="634"/>
      <c r="K387" s="633"/>
      <c r="L387" s="629"/>
    </row>
    <row r="388" spans="1:12" s="630" customFormat="1">
      <c r="A388" s="655" t="s">
        <v>90</v>
      </c>
      <c r="B388" s="656" t="s">
        <v>91</v>
      </c>
      <c r="C388" s="657" t="s">
        <v>798</v>
      </c>
      <c r="D388" s="634"/>
      <c r="E388" s="633"/>
      <c r="F388" s="647"/>
      <c r="G388" s="637"/>
      <c r="H388" s="638"/>
      <c r="I388" s="639"/>
      <c r="J388" s="634"/>
      <c r="K388" s="633"/>
      <c r="L388" s="629"/>
    </row>
    <row r="389" spans="1:12" s="630" customFormat="1">
      <c r="A389" s="655" t="s">
        <v>92</v>
      </c>
      <c r="B389" s="656" t="s">
        <v>93</v>
      </c>
      <c r="C389" s="685" t="s">
        <v>799</v>
      </c>
      <c r="D389" s="634"/>
      <c r="E389" s="633"/>
      <c r="F389" s="647"/>
      <c r="G389" s="637"/>
      <c r="H389" s="638"/>
      <c r="I389" s="639"/>
      <c r="J389" s="634"/>
      <c r="K389" s="633"/>
      <c r="L389" s="629"/>
    </row>
    <row r="390" spans="1:12" s="630" customFormat="1">
      <c r="A390" s="643" t="s">
        <v>94</v>
      </c>
      <c r="B390" s="644" t="s">
        <v>95</v>
      </c>
      <c r="C390" s="645" t="s">
        <v>800</v>
      </c>
      <c r="D390" s="651"/>
      <c r="E390" s="645"/>
      <c r="F390" s="646"/>
      <c r="G390" s="637"/>
      <c r="H390" s="638"/>
      <c r="I390" s="646"/>
      <c r="J390" s="634"/>
      <c r="K390" s="633"/>
      <c r="L390" s="629"/>
    </row>
    <row r="391" spans="1:12" s="630" customFormat="1" ht="24">
      <c r="A391" s="661" t="s">
        <v>96</v>
      </c>
      <c r="B391" s="662" t="s">
        <v>97</v>
      </c>
      <c r="C391" s="663" t="s">
        <v>801</v>
      </c>
      <c r="D391" s="634" t="s">
        <v>1258</v>
      </c>
      <c r="E391" s="635" t="s">
        <v>801</v>
      </c>
      <c r="F391" s="646">
        <v>97359</v>
      </c>
      <c r="G391" s="625" t="s">
        <v>98</v>
      </c>
      <c r="H391" s="677" t="s">
        <v>4520</v>
      </c>
      <c r="I391" s="636">
        <v>144820</v>
      </c>
      <c r="J391" s="634"/>
      <c r="K391" s="633"/>
      <c r="L391" s="629"/>
    </row>
    <row r="392" spans="1:12" s="630" customFormat="1">
      <c r="A392" s="661" t="s">
        <v>4521</v>
      </c>
      <c r="B392" s="662" t="s">
        <v>4522</v>
      </c>
      <c r="C392" s="663" t="s">
        <v>802</v>
      </c>
      <c r="D392" s="680" t="s">
        <v>3966</v>
      </c>
      <c r="E392" s="663" t="s">
        <v>802</v>
      </c>
      <c r="F392" s="646">
        <v>47461</v>
      </c>
      <c r="G392" s="669"/>
      <c r="H392" s="716"/>
      <c r="I392" s="679"/>
      <c r="J392" s="634"/>
      <c r="K392" s="633"/>
      <c r="L392" s="629"/>
    </row>
    <row r="393" spans="1:12" s="630" customFormat="1">
      <c r="A393" s="648" t="s">
        <v>4523</v>
      </c>
      <c r="B393" s="649" t="s">
        <v>4524</v>
      </c>
      <c r="C393" s="650" t="s">
        <v>803</v>
      </c>
      <c r="D393" s="622" t="s">
        <v>4525</v>
      </c>
      <c r="E393" s="673" t="s">
        <v>4526</v>
      </c>
      <c r="F393" s="659">
        <v>232881</v>
      </c>
      <c r="G393" s="625" t="s">
        <v>99</v>
      </c>
      <c r="H393" s="708" t="s">
        <v>4526</v>
      </c>
      <c r="I393" s="639">
        <v>232881</v>
      </c>
      <c r="J393" s="634"/>
      <c r="K393" s="633"/>
      <c r="L393" s="629"/>
    </row>
    <row r="394" spans="1:12" s="630" customFormat="1">
      <c r="A394" s="643" t="s">
        <v>4527</v>
      </c>
      <c r="B394" s="644" t="s">
        <v>4528</v>
      </c>
      <c r="C394" s="645" t="s">
        <v>804</v>
      </c>
      <c r="D394" s="651"/>
      <c r="E394" s="645"/>
      <c r="F394" s="646"/>
      <c r="G394" s="669"/>
      <c r="H394" s="670"/>
      <c r="I394" s="646"/>
      <c r="J394" s="634"/>
      <c r="K394" s="633"/>
      <c r="L394" s="629"/>
    </row>
    <row r="395" spans="1:12" s="630" customFormat="1">
      <c r="A395" s="652" t="s">
        <v>4529</v>
      </c>
      <c r="B395" s="653" t="s">
        <v>4530</v>
      </c>
      <c r="C395" s="654" t="s">
        <v>805</v>
      </c>
      <c r="D395" s="622" t="s">
        <v>4531</v>
      </c>
      <c r="E395" s="621" t="s">
        <v>4532</v>
      </c>
      <c r="F395" s="659">
        <v>353185</v>
      </c>
      <c r="G395" s="625" t="s">
        <v>100</v>
      </c>
      <c r="H395" s="626" t="s">
        <v>4532</v>
      </c>
      <c r="I395" s="639">
        <v>353185</v>
      </c>
      <c r="J395" s="634"/>
      <c r="K395" s="633"/>
      <c r="L395" s="629"/>
    </row>
    <row r="396" spans="1:12" s="630" customFormat="1">
      <c r="A396" s="655" t="s">
        <v>4533</v>
      </c>
      <c r="B396" s="656" t="s">
        <v>4534</v>
      </c>
      <c r="C396" s="657" t="s">
        <v>806</v>
      </c>
      <c r="D396" s="634"/>
      <c r="E396" s="633"/>
      <c r="F396" s="647"/>
      <c r="G396" s="637"/>
      <c r="H396" s="638"/>
      <c r="I396" s="639"/>
      <c r="J396" s="634"/>
      <c r="K396" s="633"/>
      <c r="L396" s="629"/>
    </row>
    <row r="397" spans="1:12" s="630" customFormat="1">
      <c r="A397" s="655" t="s">
        <v>4535</v>
      </c>
      <c r="B397" s="656" t="s">
        <v>4536</v>
      </c>
      <c r="C397" s="657" t="s">
        <v>807</v>
      </c>
      <c r="D397" s="634"/>
      <c r="E397" s="633"/>
      <c r="F397" s="647"/>
      <c r="G397" s="637"/>
      <c r="H397" s="638"/>
      <c r="I397" s="639"/>
      <c r="J397" s="634"/>
      <c r="K397" s="633"/>
      <c r="L397" s="629"/>
    </row>
    <row r="398" spans="1:12" s="630" customFormat="1">
      <c r="A398" s="643" t="s">
        <v>4537</v>
      </c>
      <c r="B398" s="644" t="s">
        <v>4538</v>
      </c>
      <c r="C398" s="645" t="s">
        <v>808</v>
      </c>
      <c r="D398" s="651"/>
      <c r="E398" s="645"/>
      <c r="F398" s="646"/>
      <c r="G398" s="669"/>
      <c r="H398" s="670"/>
      <c r="I398" s="646"/>
      <c r="J398" s="634"/>
      <c r="K398" s="633"/>
      <c r="L398" s="629"/>
    </row>
    <row r="399" spans="1:12" s="630" customFormat="1">
      <c r="A399" s="619" t="s">
        <v>101</v>
      </c>
      <c r="B399" s="620"/>
      <c r="C399" s="621" t="s">
        <v>102</v>
      </c>
      <c r="D399" s="622" t="s">
        <v>1259</v>
      </c>
      <c r="E399" s="621" t="s">
        <v>4539</v>
      </c>
      <c r="F399" s="659">
        <v>426032</v>
      </c>
      <c r="G399" s="625" t="s">
        <v>103</v>
      </c>
      <c r="H399" s="626" t="s">
        <v>4539</v>
      </c>
      <c r="I399" s="639">
        <v>426032</v>
      </c>
      <c r="J399" s="634"/>
      <c r="K399" s="633"/>
      <c r="L399" s="629"/>
    </row>
    <row r="400" spans="1:12" s="630" customFormat="1">
      <c r="A400" s="631"/>
      <c r="B400" s="632" t="s">
        <v>104</v>
      </c>
      <c r="C400" s="633" t="s">
        <v>809</v>
      </c>
      <c r="D400" s="634"/>
      <c r="E400" s="633"/>
      <c r="F400" s="647"/>
      <c r="G400" s="637"/>
      <c r="H400" s="638"/>
      <c r="I400" s="639"/>
      <c r="J400" s="634"/>
      <c r="K400" s="633"/>
      <c r="L400" s="629"/>
    </row>
    <row r="401" spans="1:12" s="630" customFormat="1">
      <c r="A401" s="648"/>
      <c r="B401" s="649" t="s">
        <v>4540</v>
      </c>
      <c r="C401" s="650" t="s">
        <v>810</v>
      </c>
      <c r="D401" s="634"/>
      <c r="E401" s="633"/>
      <c r="F401" s="647"/>
      <c r="G401" s="637"/>
      <c r="H401" s="638"/>
      <c r="I401" s="639"/>
      <c r="J401" s="634"/>
      <c r="K401" s="633"/>
      <c r="L401" s="629"/>
    </row>
    <row r="402" spans="1:12" s="630" customFormat="1">
      <c r="A402" s="655" t="s">
        <v>105</v>
      </c>
      <c r="B402" s="656" t="s">
        <v>106</v>
      </c>
      <c r="C402" s="657" t="s">
        <v>811</v>
      </c>
      <c r="D402" s="634"/>
      <c r="E402" s="633"/>
      <c r="F402" s="647"/>
      <c r="G402" s="637"/>
      <c r="H402" s="638"/>
      <c r="I402" s="639"/>
      <c r="J402" s="634"/>
      <c r="K402" s="633"/>
      <c r="L402" s="629"/>
    </row>
    <row r="403" spans="1:12" s="630" customFormat="1">
      <c r="A403" s="640" t="s">
        <v>4541</v>
      </c>
      <c r="B403" s="641" t="s">
        <v>4542</v>
      </c>
      <c r="C403" s="642" t="s">
        <v>812</v>
      </c>
      <c r="D403" s="634"/>
      <c r="E403" s="633"/>
      <c r="F403" s="647"/>
      <c r="G403" s="637"/>
      <c r="H403" s="638"/>
      <c r="I403" s="639"/>
      <c r="J403" s="634"/>
      <c r="K403" s="633"/>
      <c r="L403" s="629"/>
    </row>
    <row r="404" spans="1:12" s="630" customFormat="1">
      <c r="A404" s="674" t="s">
        <v>4543</v>
      </c>
      <c r="B404" s="675" t="s">
        <v>4544</v>
      </c>
      <c r="C404" s="676" t="s">
        <v>4545</v>
      </c>
      <c r="D404" s="651"/>
      <c r="E404" s="645"/>
      <c r="F404" s="646"/>
      <c r="G404" s="669"/>
      <c r="H404" s="670"/>
      <c r="I404" s="672"/>
      <c r="J404" s="634"/>
      <c r="K404" s="633"/>
      <c r="L404" s="629"/>
    </row>
    <row r="405" spans="1:12" s="630" customFormat="1">
      <c r="A405" s="648" t="s">
        <v>107</v>
      </c>
      <c r="B405" s="649" t="s">
        <v>108</v>
      </c>
      <c r="C405" s="650" t="s">
        <v>813</v>
      </c>
      <c r="D405" s="634" t="s">
        <v>1260</v>
      </c>
      <c r="E405" s="633" t="s">
        <v>4546</v>
      </c>
      <c r="F405" s="647">
        <v>638063</v>
      </c>
      <c r="G405" s="637" t="s">
        <v>109</v>
      </c>
      <c r="H405" s="638" t="s">
        <v>4546</v>
      </c>
      <c r="I405" s="639">
        <v>638063</v>
      </c>
      <c r="J405" s="634"/>
      <c r="K405" s="633"/>
      <c r="L405" s="629"/>
    </row>
    <row r="406" spans="1:12" s="630" customFormat="1">
      <c r="A406" s="655" t="s">
        <v>110</v>
      </c>
      <c r="B406" s="656" t="s">
        <v>111</v>
      </c>
      <c r="C406" s="657" t="s">
        <v>814</v>
      </c>
      <c r="D406" s="634"/>
      <c r="E406" s="633"/>
      <c r="F406" s="647"/>
      <c r="G406" s="637"/>
      <c r="H406" s="638"/>
      <c r="I406" s="639"/>
      <c r="J406" s="634"/>
      <c r="K406" s="633"/>
      <c r="L406" s="629"/>
    </row>
    <row r="407" spans="1:12" s="630" customFormat="1">
      <c r="A407" s="655" t="s">
        <v>112</v>
      </c>
      <c r="B407" s="656" t="s">
        <v>113</v>
      </c>
      <c r="C407" s="657" t="s">
        <v>815</v>
      </c>
      <c r="D407" s="634"/>
      <c r="E407" s="633"/>
      <c r="F407" s="647"/>
      <c r="G407" s="637"/>
      <c r="H407" s="638"/>
      <c r="I407" s="639"/>
      <c r="J407" s="634"/>
      <c r="K407" s="633"/>
      <c r="L407" s="629"/>
    </row>
    <row r="408" spans="1:12" s="630" customFormat="1">
      <c r="A408" s="655" t="s">
        <v>4547</v>
      </c>
      <c r="B408" s="656" t="s">
        <v>4548</v>
      </c>
      <c r="C408" s="657" t="s">
        <v>816</v>
      </c>
      <c r="D408" s="634"/>
      <c r="E408" s="633"/>
      <c r="F408" s="647"/>
      <c r="G408" s="637"/>
      <c r="H408" s="638"/>
      <c r="I408" s="639"/>
      <c r="J408" s="634"/>
      <c r="K408" s="633"/>
      <c r="L408" s="629"/>
    </row>
    <row r="409" spans="1:12" s="630" customFormat="1">
      <c r="A409" s="655" t="s">
        <v>4549</v>
      </c>
      <c r="B409" s="656" t="s">
        <v>4550</v>
      </c>
      <c r="C409" s="657" t="s">
        <v>817</v>
      </c>
      <c r="D409" s="634"/>
      <c r="E409" s="633"/>
      <c r="F409" s="647"/>
      <c r="G409" s="637"/>
      <c r="H409" s="638"/>
      <c r="I409" s="639"/>
      <c r="J409" s="634"/>
      <c r="K409" s="633"/>
      <c r="L409" s="629"/>
    </row>
    <row r="410" spans="1:12" s="630" customFormat="1">
      <c r="A410" s="643" t="s">
        <v>114</v>
      </c>
      <c r="B410" s="644" t="s">
        <v>115</v>
      </c>
      <c r="C410" s="645" t="s">
        <v>818</v>
      </c>
      <c r="D410" s="651"/>
      <c r="E410" s="645"/>
      <c r="F410" s="646"/>
      <c r="G410" s="669"/>
      <c r="H410" s="670"/>
      <c r="I410" s="672"/>
      <c r="J410" s="651"/>
      <c r="K410" s="645"/>
      <c r="L410" s="660"/>
    </row>
    <row r="411" spans="1:12" s="630" customFormat="1">
      <c r="A411" s="661" t="s">
        <v>116</v>
      </c>
      <c r="B411" s="662" t="s">
        <v>117</v>
      </c>
      <c r="C411" s="663" t="s">
        <v>626</v>
      </c>
      <c r="D411" s="680" t="s">
        <v>1261</v>
      </c>
      <c r="E411" s="663" t="s">
        <v>626</v>
      </c>
      <c r="F411" s="664">
        <v>3</v>
      </c>
      <c r="G411" s="625" t="s">
        <v>118</v>
      </c>
      <c r="H411" s="626" t="s">
        <v>4551</v>
      </c>
      <c r="I411" s="627">
        <v>328045</v>
      </c>
      <c r="J411" s="622" t="s">
        <v>4552</v>
      </c>
      <c r="K411" s="621" t="s">
        <v>119</v>
      </c>
      <c r="L411" s="629">
        <v>828923</v>
      </c>
    </row>
    <row r="412" spans="1:12" s="630" customFormat="1" ht="24">
      <c r="A412" s="661" t="s">
        <v>120</v>
      </c>
      <c r="B412" s="662" t="s">
        <v>121</v>
      </c>
      <c r="C412" s="663" t="s">
        <v>627</v>
      </c>
      <c r="D412" s="680" t="s">
        <v>1262</v>
      </c>
      <c r="E412" s="688" t="s">
        <v>4553</v>
      </c>
      <c r="F412" s="646">
        <v>19509</v>
      </c>
      <c r="G412" s="637"/>
      <c r="H412" s="638"/>
      <c r="I412" s="639"/>
      <c r="J412" s="634"/>
      <c r="K412" s="633"/>
      <c r="L412" s="629"/>
    </row>
    <row r="413" spans="1:12" s="630" customFormat="1">
      <c r="A413" s="661" t="s">
        <v>122</v>
      </c>
      <c r="B413" s="662" t="s">
        <v>123</v>
      </c>
      <c r="C413" s="663" t="s">
        <v>628</v>
      </c>
      <c r="D413" s="680" t="s">
        <v>1263</v>
      </c>
      <c r="E413" s="663" t="s">
        <v>628</v>
      </c>
      <c r="F413" s="646">
        <v>100150</v>
      </c>
      <c r="G413" s="637"/>
      <c r="H413" s="638"/>
      <c r="I413" s="639"/>
      <c r="J413" s="634"/>
      <c r="K413" s="633"/>
      <c r="L413" s="629"/>
    </row>
    <row r="414" spans="1:12" s="630" customFormat="1">
      <c r="A414" s="652" t="s">
        <v>124</v>
      </c>
      <c r="B414" s="653" t="s">
        <v>125</v>
      </c>
      <c r="C414" s="654" t="s">
        <v>629</v>
      </c>
      <c r="D414" s="622" t="s">
        <v>1264</v>
      </c>
      <c r="E414" s="673" t="s">
        <v>1265</v>
      </c>
      <c r="F414" s="647">
        <v>208383</v>
      </c>
      <c r="G414" s="637"/>
      <c r="H414" s="638"/>
      <c r="I414" s="639"/>
      <c r="J414" s="634"/>
      <c r="K414" s="633"/>
      <c r="L414" s="629"/>
    </row>
    <row r="415" spans="1:12" s="630" customFormat="1">
      <c r="A415" s="655" t="s">
        <v>126</v>
      </c>
      <c r="B415" s="656" t="s">
        <v>127</v>
      </c>
      <c r="C415" s="657" t="s">
        <v>630</v>
      </c>
      <c r="D415" s="634"/>
      <c r="E415" s="633"/>
      <c r="F415" s="647"/>
      <c r="G415" s="637"/>
      <c r="H415" s="638"/>
      <c r="I415" s="639"/>
      <c r="J415" s="634"/>
      <c r="K415" s="633"/>
      <c r="L415" s="629"/>
    </row>
    <row r="416" spans="1:12" s="630" customFormat="1">
      <c r="A416" s="643" t="s">
        <v>128</v>
      </c>
      <c r="B416" s="644" t="s">
        <v>129</v>
      </c>
      <c r="C416" s="645" t="s">
        <v>631</v>
      </c>
      <c r="D416" s="651"/>
      <c r="E416" s="645"/>
      <c r="F416" s="646"/>
      <c r="G416" s="669"/>
      <c r="H416" s="670"/>
      <c r="I416" s="646"/>
      <c r="J416" s="634"/>
      <c r="K416" s="633"/>
      <c r="L416" s="629"/>
    </row>
    <row r="417" spans="1:12" s="630" customFormat="1">
      <c r="A417" s="652" t="s">
        <v>130</v>
      </c>
      <c r="B417" s="653" t="s">
        <v>131</v>
      </c>
      <c r="C417" s="654" t="s">
        <v>632</v>
      </c>
      <c r="D417" s="622" t="s">
        <v>1266</v>
      </c>
      <c r="E417" s="621" t="s">
        <v>1267</v>
      </c>
      <c r="F417" s="659">
        <v>216073</v>
      </c>
      <c r="G417" s="625" t="s">
        <v>4554</v>
      </c>
      <c r="H417" s="626" t="s">
        <v>1267</v>
      </c>
      <c r="I417" s="639">
        <v>216073</v>
      </c>
      <c r="J417" s="634"/>
      <c r="K417" s="633"/>
      <c r="L417" s="629"/>
    </row>
    <row r="418" spans="1:12" s="630" customFormat="1">
      <c r="A418" s="655" t="s">
        <v>132</v>
      </c>
      <c r="B418" s="656" t="s">
        <v>133</v>
      </c>
      <c r="C418" s="657" t="s">
        <v>633</v>
      </c>
      <c r="D418" s="634"/>
      <c r="E418" s="635"/>
      <c r="F418" s="636"/>
      <c r="G418" s="637"/>
      <c r="H418" s="638"/>
      <c r="I418" s="639"/>
      <c r="J418" s="634"/>
      <c r="K418" s="633"/>
      <c r="L418" s="629"/>
    </row>
    <row r="419" spans="1:12" s="630" customFormat="1">
      <c r="A419" s="655" t="s">
        <v>134</v>
      </c>
      <c r="B419" s="656" t="s">
        <v>135</v>
      </c>
      <c r="C419" s="657" t="s">
        <v>634</v>
      </c>
      <c r="D419" s="634"/>
      <c r="E419" s="635"/>
      <c r="F419" s="636"/>
      <c r="G419" s="637"/>
      <c r="H419" s="638"/>
      <c r="I419" s="639"/>
      <c r="J419" s="634"/>
      <c r="K419" s="633"/>
      <c r="L419" s="629"/>
    </row>
    <row r="420" spans="1:12" s="630" customFormat="1">
      <c r="A420" s="643" t="s">
        <v>136</v>
      </c>
      <c r="B420" s="644" t="s">
        <v>137</v>
      </c>
      <c r="C420" s="645" t="s">
        <v>635</v>
      </c>
      <c r="D420" s="634"/>
      <c r="E420" s="635"/>
      <c r="F420" s="636"/>
      <c r="G420" s="669"/>
      <c r="H420" s="670"/>
      <c r="I420" s="646"/>
      <c r="J420" s="634"/>
      <c r="K420" s="633"/>
      <c r="L420" s="629"/>
    </row>
    <row r="421" spans="1:12" s="630" customFormat="1" ht="24">
      <c r="A421" s="652" t="s">
        <v>138</v>
      </c>
      <c r="B421" s="653" t="s">
        <v>139</v>
      </c>
      <c r="C421" s="654" t="s">
        <v>636</v>
      </c>
      <c r="D421" s="622" t="s">
        <v>1268</v>
      </c>
      <c r="E421" s="621" t="s">
        <v>1269</v>
      </c>
      <c r="F421" s="659">
        <v>129199</v>
      </c>
      <c r="G421" s="625" t="s">
        <v>4555</v>
      </c>
      <c r="H421" s="691" t="s">
        <v>140</v>
      </c>
      <c r="I421" s="636">
        <v>284805</v>
      </c>
      <c r="J421" s="634"/>
      <c r="K421" s="633"/>
      <c r="L421" s="629"/>
    </row>
    <row r="422" spans="1:12" s="630" customFormat="1">
      <c r="A422" s="643" t="s">
        <v>141</v>
      </c>
      <c r="B422" s="644" t="s">
        <v>142</v>
      </c>
      <c r="C422" s="645" t="s">
        <v>637</v>
      </c>
      <c r="D422" s="651"/>
      <c r="E422" s="645"/>
      <c r="F422" s="646"/>
      <c r="G422" s="637"/>
      <c r="H422" s="695"/>
      <c r="I422" s="687"/>
      <c r="J422" s="634"/>
      <c r="K422" s="633"/>
      <c r="L422" s="629"/>
    </row>
    <row r="423" spans="1:12" s="630" customFormat="1">
      <c r="A423" s="652" t="s">
        <v>143</v>
      </c>
      <c r="B423" s="653" t="s">
        <v>144</v>
      </c>
      <c r="C423" s="654" t="s">
        <v>638</v>
      </c>
      <c r="D423" s="622" t="s">
        <v>1270</v>
      </c>
      <c r="E423" s="621" t="s">
        <v>1271</v>
      </c>
      <c r="F423" s="647">
        <v>118307</v>
      </c>
      <c r="G423" s="637"/>
      <c r="H423" s="638"/>
      <c r="I423" s="639"/>
      <c r="J423" s="634"/>
      <c r="K423" s="633"/>
      <c r="L423" s="629"/>
    </row>
    <row r="424" spans="1:12" s="630" customFormat="1">
      <c r="A424" s="643" t="s">
        <v>145</v>
      </c>
      <c r="B424" s="644" t="s">
        <v>146</v>
      </c>
      <c r="C424" s="645" t="s">
        <v>639</v>
      </c>
      <c r="D424" s="651"/>
      <c r="E424" s="645"/>
      <c r="F424" s="646"/>
      <c r="G424" s="637"/>
      <c r="H424" s="638"/>
      <c r="I424" s="639"/>
      <c r="J424" s="634"/>
      <c r="K424" s="633"/>
      <c r="L424" s="629"/>
    </row>
    <row r="425" spans="1:12" s="630" customFormat="1">
      <c r="A425" s="652" t="s">
        <v>147</v>
      </c>
      <c r="B425" s="653" t="s">
        <v>148</v>
      </c>
      <c r="C425" s="654" t="s">
        <v>640</v>
      </c>
      <c r="D425" s="622" t="s">
        <v>1272</v>
      </c>
      <c r="E425" s="621" t="s">
        <v>1273</v>
      </c>
      <c r="F425" s="647">
        <v>37299</v>
      </c>
      <c r="G425" s="637"/>
      <c r="H425" s="717"/>
      <c r="I425" s="647"/>
      <c r="J425" s="689"/>
      <c r="K425" s="718"/>
      <c r="L425" s="629"/>
    </row>
    <row r="426" spans="1:12" s="630" customFormat="1">
      <c r="A426" s="631" t="s">
        <v>149</v>
      </c>
      <c r="B426" s="632"/>
      <c r="C426" s="633" t="s">
        <v>1273</v>
      </c>
      <c r="D426" s="634"/>
      <c r="E426" s="633"/>
      <c r="F426" s="647"/>
      <c r="G426" s="637"/>
      <c r="H426" s="638"/>
      <c r="I426" s="639"/>
      <c r="J426" s="634"/>
      <c r="K426" s="633"/>
      <c r="L426" s="629"/>
    </row>
    <row r="427" spans="1:12" s="630" customFormat="1">
      <c r="A427" s="631"/>
      <c r="B427" s="632" t="s">
        <v>150</v>
      </c>
      <c r="C427" s="633" t="s">
        <v>641</v>
      </c>
      <c r="D427" s="634"/>
      <c r="E427" s="633"/>
      <c r="F427" s="647"/>
      <c r="G427" s="637"/>
      <c r="H427" s="638"/>
      <c r="I427" s="639"/>
      <c r="J427" s="634"/>
      <c r="K427" s="633"/>
      <c r="L427" s="629"/>
    </row>
    <row r="428" spans="1:12" s="630" customFormat="1">
      <c r="A428" s="643"/>
      <c r="B428" s="644" t="s">
        <v>151</v>
      </c>
      <c r="C428" s="645" t="s">
        <v>642</v>
      </c>
      <c r="D428" s="651"/>
      <c r="E428" s="645"/>
      <c r="F428" s="646"/>
      <c r="G428" s="669"/>
      <c r="H428" s="638"/>
      <c r="I428" s="639"/>
      <c r="J428" s="634"/>
      <c r="K428" s="633"/>
      <c r="L428" s="660"/>
    </row>
    <row r="429" spans="1:12" s="630" customFormat="1">
      <c r="A429" s="652" t="s">
        <v>152</v>
      </c>
      <c r="B429" s="653" t="s">
        <v>153</v>
      </c>
      <c r="C429" s="654" t="s">
        <v>643</v>
      </c>
      <c r="D429" s="622" t="s">
        <v>1274</v>
      </c>
      <c r="E429" s="621" t="s">
        <v>1275</v>
      </c>
      <c r="F429" s="659">
        <v>9660</v>
      </c>
      <c r="G429" s="625" t="s">
        <v>4556</v>
      </c>
      <c r="H429" s="626" t="s">
        <v>154</v>
      </c>
      <c r="I429" s="627">
        <v>53417</v>
      </c>
      <c r="J429" s="622" t="s">
        <v>4557</v>
      </c>
      <c r="K429" s="621" t="s">
        <v>155</v>
      </c>
      <c r="L429" s="629">
        <v>53417</v>
      </c>
    </row>
    <row r="430" spans="1:12" s="630" customFormat="1">
      <c r="A430" s="643" t="s">
        <v>156</v>
      </c>
      <c r="B430" s="644" t="s">
        <v>157</v>
      </c>
      <c r="C430" s="645" t="s">
        <v>644</v>
      </c>
      <c r="D430" s="651"/>
      <c r="E430" s="645"/>
      <c r="F430" s="646"/>
      <c r="G430" s="637"/>
      <c r="H430" s="638"/>
      <c r="I430" s="639"/>
      <c r="J430" s="634"/>
      <c r="K430" s="633"/>
      <c r="L430" s="629"/>
    </row>
    <row r="431" spans="1:12" s="630" customFormat="1">
      <c r="A431" s="661" t="s">
        <v>158</v>
      </c>
      <c r="B431" s="662" t="s">
        <v>159</v>
      </c>
      <c r="C431" s="663" t="s">
        <v>645</v>
      </c>
      <c r="D431" s="680" t="s">
        <v>1276</v>
      </c>
      <c r="E431" s="663" t="s">
        <v>645</v>
      </c>
      <c r="F431" s="646">
        <v>167</v>
      </c>
      <c r="G431" s="637"/>
      <c r="H431" s="638"/>
      <c r="I431" s="639"/>
      <c r="J431" s="634"/>
      <c r="K431" s="633"/>
      <c r="L431" s="629"/>
    </row>
    <row r="432" spans="1:12" s="630" customFormat="1">
      <c r="A432" s="652" t="s">
        <v>160</v>
      </c>
      <c r="B432" s="653" t="s">
        <v>161</v>
      </c>
      <c r="C432" s="654" t="s">
        <v>646</v>
      </c>
      <c r="D432" s="622" t="s">
        <v>1277</v>
      </c>
      <c r="E432" s="621" t="s">
        <v>1278</v>
      </c>
      <c r="F432" s="647">
        <v>43590</v>
      </c>
      <c r="G432" s="637"/>
      <c r="H432" s="638"/>
      <c r="I432" s="639"/>
      <c r="J432" s="634"/>
      <c r="K432" s="633"/>
      <c r="L432" s="629"/>
    </row>
    <row r="433" spans="1:12" s="630" customFormat="1">
      <c r="A433" s="655" t="s">
        <v>162</v>
      </c>
      <c r="B433" s="656" t="s">
        <v>163</v>
      </c>
      <c r="C433" s="657" t="s">
        <v>647</v>
      </c>
      <c r="D433" s="634"/>
      <c r="E433" s="633"/>
      <c r="F433" s="647"/>
      <c r="G433" s="637"/>
      <c r="H433" s="638"/>
      <c r="I433" s="639"/>
      <c r="J433" s="634"/>
      <c r="K433" s="633"/>
      <c r="L433" s="629"/>
    </row>
    <row r="434" spans="1:12" s="630" customFormat="1">
      <c r="A434" s="643" t="s">
        <v>164</v>
      </c>
      <c r="B434" s="644" t="s">
        <v>165</v>
      </c>
      <c r="C434" s="645" t="s">
        <v>648</v>
      </c>
      <c r="D434" s="651"/>
      <c r="E434" s="645"/>
      <c r="F434" s="647"/>
      <c r="G434" s="637"/>
      <c r="H434" s="638"/>
      <c r="I434" s="639"/>
      <c r="J434" s="634"/>
      <c r="K434" s="633"/>
      <c r="L434" s="660"/>
    </row>
    <row r="435" spans="1:12" s="630" customFormat="1" ht="13.5" customHeight="1">
      <c r="A435" s="652" t="s">
        <v>166</v>
      </c>
      <c r="B435" s="653" t="s">
        <v>167</v>
      </c>
      <c r="C435" s="654" t="s">
        <v>4558</v>
      </c>
      <c r="D435" s="622" t="s">
        <v>1279</v>
      </c>
      <c r="E435" s="621" t="s">
        <v>4559</v>
      </c>
      <c r="F435" s="659">
        <v>84292</v>
      </c>
      <c r="G435" s="625" t="s">
        <v>4560</v>
      </c>
      <c r="H435" s="699" t="s">
        <v>649</v>
      </c>
      <c r="I435" s="624">
        <v>247255</v>
      </c>
      <c r="J435" s="622" t="s">
        <v>4484</v>
      </c>
      <c r="K435" s="691" t="s">
        <v>4561</v>
      </c>
      <c r="L435" s="629">
        <v>335407</v>
      </c>
    </row>
    <row r="436" spans="1:12" s="630" customFormat="1">
      <c r="A436" s="643" t="s">
        <v>168</v>
      </c>
      <c r="B436" s="644" t="s">
        <v>169</v>
      </c>
      <c r="C436" s="645" t="s">
        <v>758</v>
      </c>
      <c r="D436" s="651"/>
      <c r="E436" s="645"/>
      <c r="F436" s="646"/>
      <c r="G436" s="637"/>
      <c r="H436" s="700"/>
      <c r="I436" s="719"/>
      <c r="J436" s="634"/>
      <c r="K436" s="720" t="s">
        <v>4562</v>
      </c>
      <c r="L436" s="629"/>
    </row>
    <row r="437" spans="1:12" s="630" customFormat="1">
      <c r="A437" s="652" t="s">
        <v>170</v>
      </c>
      <c r="B437" s="653" t="s">
        <v>171</v>
      </c>
      <c r="C437" s="654" t="s">
        <v>650</v>
      </c>
      <c r="D437" s="622" t="s">
        <v>1280</v>
      </c>
      <c r="E437" s="1274" t="s">
        <v>649</v>
      </c>
      <c r="F437" s="647">
        <v>162963</v>
      </c>
      <c r="G437" s="637"/>
      <c r="H437" s="1281"/>
      <c r="I437" s="636"/>
      <c r="J437" s="634"/>
      <c r="K437" s="1282"/>
      <c r="L437" s="629"/>
    </row>
    <row r="438" spans="1:12" s="630" customFormat="1">
      <c r="A438" s="655" t="s">
        <v>172</v>
      </c>
      <c r="B438" s="656" t="s">
        <v>173</v>
      </c>
      <c r="C438" s="657" t="s">
        <v>651</v>
      </c>
      <c r="D438" s="634"/>
      <c r="E438" s="1275"/>
      <c r="F438" s="701"/>
      <c r="G438" s="637"/>
      <c r="H438" s="1279"/>
      <c r="I438" s="687"/>
      <c r="J438" s="634"/>
      <c r="K438" s="1283"/>
      <c r="L438" s="629"/>
    </row>
    <row r="439" spans="1:12" s="630" customFormat="1">
      <c r="A439" s="655" t="s">
        <v>174</v>
      </c>
      <c r="B439" s="656" t="s">
        <v>175</v>
      </c>
      <c r="C439" s="657" t="s">
        <v>652</v>
      </c>
      <c r="D439" s="634"/>
      <c r="E439" s="633"/>
      <c r="F439" s="647"/>
      <c r="G439" s="637"/>
      <c r="H439" s="638"/>
      <c r="I439" s="639"/>
      <c r="J439" s="634"/>
      <c r="K439" s="633"/>
      <c r="L439" s="629"/>
    </row>
    <row r="440" spans="1:12" s="630" customFormat="1">
      <c r="A440" s="655" t="s">
        <v>176</v>
      </c>
      <c r="B440" s="656" t="s">
        <v>177</v>
      </c>
      <c r="C440" s="657" t="s">
        <v>653</v>
      </c>
      <c r="D440" s="634"/>
      <c r="E440" s="633"/>
      <c r="F440" s="647"/>
      <c r="G440" s="637"/>
      <c r="H440" s="638"/>
      <c r="I440" s="639"/>
      <c r="J440" s="634"/>
      <c r="K440" s="633"/>
      <c r="L440" s="629"/>
    </row>
    <row r="441" spans="1:12" s="630" customFormat="1">
      <c r="A441" s="655" t="s">
        <v>178</v>
      </c>
      <c r="B441" s="656" t="s">
        <v>179</v>
      </c>
      <c r="C441" s="657" t="s">
        <v>654</v>
      </c>
      <c r="D441" s="634"/>
      <c r="E441" s="633"/>
      <c r="F441" s="647"/>
      <c r="G441" s="637"/>
      <c r="H441" s="638"/>
      <c r="I441" s="639"/>
      <c r="J441" s="634"/>
      <c r="K441" s="633"/>
      <c r="L441" s="629"/>
    </row>
    <row r="442" spans="1:12" s="630" customFormat="1">
      <c r="A442" s="655" t="s">
        <v>180</v>
      </c>
      <c r="B442" s="656" t="s">
        <v>181</v>
      </c>
      <c r="C442" s="657" t="s">
        <v>655</v>
      </c>
      <c r="D442" s="634"/>
      <c r="E442" s="633"/>
      <c r="F442" s="647"/>
      <c r="G442" s="637"/>
      <c r="H442" s="638"/>
      <c r="I442" s="639"/>
      <c r="J442" s="634"/>
      <c r="K442" s="633"/>
      <c r="L442" s="629"/>
    </row>
    <row r="443" spans="1:12" s="630" customFormat="1">
      <c r="A443" s="643" t="s">
        <v>182</v>
      </c>
      <c r="B443" s="644" t="s">
        <v>183</v>
      </c>
      <c r="C443" s="645" t="s">
        <v>649</v>
      </c>
      <c r="D443" s="651"/>
      <c r="E443" s="645"/>
      <c r="F443" s="646"/>
      <c r="G443" s="669"/>
      <c r="H443" s="670"/>
      <c r="I443" s="646"/>
      <c r="J443" s="634"/>
      <c r="K443" s="633"/>
      <c r="L443" s="629"/>
    </row>
    <row r="444" spans="1:12" s="630" customFormat="1" ht="28.5" customHeight="1">
      <c r="A444" s="661" t="s">
        <v>184</v>
      </c>
      <c r="B444" s="662" t="s">
        <v>185</v>
      </c>
      <c r="C444" s="663" t="s">
        <v>656</v>
      </c>
      <c r="D444" s="680" t="s">
        <v>186</v>
      </c>
      <c r="E444" s="688" t="s">
        <v>187</v>
      </c>
      <c r="F444" s="664">
        <v>88152</v>
      </c>
      <c r="G444" s="683" t="s">
        <v>4563</v>
      </c>
      <c r="H444" s="688" t="s">
        <v>187</v>
      </c>
      <c r="I444" s="668">
        <v>88152</v>
      </c>
      <c r="J444" s="651"/>
      <c r="K444" s="645"/>
      <c r="L444" s="660"/>
    </row>
    <row r="445" spans="1:12" s="630" customFormat="1">
      <c r="A445" s="652" t="s">
        <v>188</v>
      </c>
      <c r="B445" s="653" t="s">
        <v>189</v>
      </c>
      <c r="C445" s="654" t="s">
        <v>4564</v>
      </c>
      <c r="D445" s="622" t="s">
        <v>1281</v>
      </c>
      <c r="E445" s="623" t="s">
        <v>1282</v>
      </c>
      <c r="F445" s="624">
        <v>1055626</v>
      </c>
      <c r="G445" s="625" t="s">
        <v>4565</v>
      </c>
      <c r="H445" s="626" t="s">
        <v>190</v>
      </c>
      <c r="I445" s="627">
        <v>1572970</v>
      </c>
      <c r="J445" s="622" t="s">
        <v>4566</v>
      </c>
      <c r="K445" s="621" t="s">
        <v>191</v>
      </c>
      <c r="L445" s="629">
        <v>3109217</v>
      </c>
    </row>
    <row r="446" spans="1:12" s="630" customFormat="1">
      <c r="A446" s="643" t="s">
        <v>192</v>
      </c>
      <c r="B446" s="644" t="s">
        <v>193</v>
      </c>
      <c r="C446" s="645" t="s">
        <v>4567</v>
      </c>
      <c r="D446" s="634"/>
      <c r="E446" s="635"/>
      <c r="F446" s="646"/>
      <c r="G446" s="637"/>
      <c r="H446" s="638"/>
      <c r="I446" s="639"/>
      <c r="J446" s="634"/>
      <c r="K446" s="633"/>
      <c r="L446" s="629"/>
    </row>
    <row r="447" spans="1:12" s="630" customFormat="1">
      <c r="A447" s="652" t="s">
        <v>194</v>
      </c>
      <c r="B447" s="653" t="s">
        <v>195</v>
      </c>
      <c r="C447" s="654" t="s">
        <v>4568</v>
      </c>
      <c r="D447" s="622" t="s">
        <v>1283</v>
      </c>
      <c r="E447" s="621" t="s">
        <v>1284</v>
      </c>
      <c r="F447" s="647">
        <v>517344</v>
      </c>
      <c r="G447" s="637"/>
      <c r="H447" s="638"/>
      <c r="I447" s="639"/>
      <c r="J447" s="634"/>
      <c r="K447" s="633"/>
      <c r="L447" s="629"/>
    </row>
    <row r="448" spans="1:12" s="630" customFormat="1">
      <c r="A448" s="643" t="s">
        <v>196</v>
      </c>
      <c r="B448" s="644" t="s">
        <v>197</v>
      </c>
      <c r="C448" s="645" t="s">
        <v>4569</v>
      </c>
      <c r="D448" s="651"/>
      <c r="E448" s="645"/>
      <c r="F448" s="646"/>
      <c r="G448" s="669"/>
      <c r="H448" s="670"/>
      <c r="I448" s="646"/>
      <c r="J448" s="634"/>
      <c r="K448" s="633"/>
      <c r="L448" s="629"/>
    </row>
    <row r="449" spans="1:12" s="630" customFormat="1">
      <c r="A449" s="661" t="s">
        <v>198</v>
      </c>
      <c r="B449" s="662" t="s">
        <v>199</v>
      </c>
      <c r="C449" s="663" t="s">
        <v>657</v>
      </c>
      <c r="D449" s="680" t="s">
        <v>1285</v>
      </c>
      <c r="E449" s="681" t="s">
        <v>657</v>
      </c>
      <c r="F449" s="682">
        <v>291647</v>
      </c>
      <c r="G449" s="683" t="s">
        <v>4570</v>
      </c>
      <c r="H449" s="684" t="s">
        <v>657</v>
      </c>
      <c r="I449" s="646">
        <v>291647</v>
      </c>
      <c r="J449" s="634"/>
      <c r="K449" s="633"/>
      <c r="L449" s="629"/>
    </row>
    <row r="450" spans="1:12" s="630" customFormat="1">
      <c r="A450" s="652" t="s">
        <v>200</v>
      </c>
      <c r="B450" s="653" t="s">
        <v>201</v>
      </c>
      <c r="C450" s="654" t="s">
        <v>658</v>
      </c>
      <c r="D450" s="622" t="s">
        <v>1286</v>
      </c>
      <c r="E450" s="621" t="s">
        <v>1287</v>
      </c>
      <c r="F450" s="647">
        <v>760700</v>
      </c>
      <c r="G450" s="637" t="s">
        <v>4571</v>
      </c>
      <c r="H450" s="638" t="s">
        <v>1287</v>
      </c>
      <c r="I450" s="639">
        <v>760700</v>
      </c>
      <c r="J450" s="634"/>
      <c r="K450" s="633"/>
      <c r="L450" s="629"/>
    </row>
    <row r="451" spans="1:12" s="630" customFormat="1">
      <c r="A451" s="655" t="s">
        <v>202</v>
      </c>
      <c r="B451" s="656" t="s">
        <v>203</v>
      </c>
      <c r="C451" s="657" t="s">
        <v>659</v>
      </c>
      <c r="D451" s="634"/>
      <c r="E451" s="633"/>
      <c r="F451" s="647"/>
      <c r="G451" s="637"/>
      <c r="H451" s="638"/>
      <c r="I451" s="639"/>
      <c r="J451" s="634"/>
      <c r="K451" s="633"/>
      <c r="L451" s="629"/>
    </row>
    <row r="452" spans="1:12" s="630" customFormat="1">
      <c r="A452" s="643" t="s">
        <v>204</v>
      </c>
      <c r="B452" s="644" t="s">
        <v>205</v>
      </c>
      <c r="C452" s="645" t="s">
        <v>660</v>
      </c>
      <c r="D452" s="651"/>
      <c r="E452" s="645"/>
      <c r="F452" s="647"/>
      <c r="G452" s="637"/>
      <c r="H452" s="638"/>
      <c r="I452" s="646"/>
      <c r="J452" s="634"/>
      <c r="K452" s="633"/>
      <c r="L452" s="629"/>
    </row>
    <row r="453" spans="1:12" s="630" customFormat="1">
      <c r="A453" s="652" t="s">
        <v>206</v>
      </c>
      <c r="B453" s="653" t="s">
        <v>207</v>
      </c>
      <c r="C453" s="654" t="s">
        <v>661</v>
      </c>
      <c r="D453" s="622" t="s">
        <v>1288</v>
      </c>
      <c r="E453" s="623" t="s">
        <v>662</v>
      </c>
      <c r="F453" s="624">
        <v>483900</v>
      </c>
      <c r="G453" s="625" t="s">
        <v>4572</v>
      </c>
      <c r="H453" s="626" t="s">
        <v>662</v>
      </c>
      <c r="I453" s="639">
        <v>483900</v>
      </c>
      <c r="J453" s="634"/>
      <c r="K453" s="633"/>
      <c r="L453" s="629"/>
    </row>
    <row r="454" spans="1:12" s="630" customFormat="1">
      <c r="A454" s="655" t="s">
        <v>208</v>
      </c>
      <c r="B454" s="656" t="s">
        <v>209</v>
      </c>
      <c r="C454" s="657" t="s">
        <v>663</v>
      </c>
      <c r="D454" s="634"/>
      <c r="E454" s="633"/>
      <c r="F454" s="647"/>
      <c r="G454" s="637"/>
      <c r="H454" s="638"/>
      <c r="I454" s="639"/>
      <c r="J454" s="634"/>
      <c r="K454" s="633"/>
      <c r="L454" s="629"/>
    </row>
    <row r="455" spans="1:12" s="630" customFormat="1">
      <c r="A455" s="655" t="s">
        <v>210</v>
      </c>
      <c r="B455" s="656" t="s">
        <v>211</v>
      </c>
      <c r="C455" s="657" t="s">
        <v>664</v>
      </c>
      <c r="D455" s="634"/>
      <c r="E455" s="633"/>
      <c r="F455" s="647"/>
      <c r="G455" s="637"/>
      <c r="H455" s="638"/>
      <c r="I455" s="639"/>
      <c r="J455" s="634"/>
      <c r="K455" s="633"/>
      <c r="L455" s="629"/>
    </row>
    <row r="456" spans="1:12" s="630" customFormat="1">
      <c r="A456" s="643" t="s">
        <v>212</v>
      </c>
      <c r="B456" s="644" t="s">
        <v>213</v>
      </c>
      <c r="C456" s="645" t="s">
        <v>662</v>
      </c>
      <c r="D456" s="651"/>
      <c r="E456" s="667"/>
      <c r="F456" s="668"/>
      <c r="G456" s="669"/>
      <c r="H456" s="670"/>
      <c r="I456" s="672"/>
      <c r="J456" s="651"/>
      <c r="K456" s="645"/>
      <c r="L456" s="660"/>
    </row>
    <row r="457" spans="1:12" s="630" customFormat="1">
      <c r="A457" s="619"/>
      <c r="B457" s="620" t="s">
        <v>214</v>
      </c>
      <c r="C457" s="621" t="s">
        <v>665</v>
      </c>
      <c r="D457" s="622" t="s">
        <v>1289</v>
      </c>
      <c r="E457" s="621" t="s">
        <v>1290</v>
      </c>
      <c r="F457" s="659">
        <v>549203</v>
      </c>
      <c r="G457" s="625" t="s">
        <v>4573</v>
      </c>
      <c r="H457" s="626" t="s">
        <v>1290</v>
      </c>
      <c r="I457" s="659">
        <v>549203</v>
      </c>
      <c r="J457" s="721" t="s">
        <v>4574</v>
      </c>
      <c r="K457" s="621" t="s">
        <v>215</v>
      </c>
      <c r="L457" s="629">
        <v>725340</v>
      </c>
    </row>
    <row r="458" spans="1:12" s="630" customFormat="1">
      <c r="A458" s="631" t="s">
        <v>216</v>
      </c>
      <c r="B458" s="632"/>
      <c r="C458" s="633" t="s">
        <v>217</v>
      </c>
      <c r="D458" s="634"/>
      <c r="E458" s="633"/>
      <c r="F458" s="647"/>
      <c r="G458" s="637"/>
      <c r="H458" s="638"/>
      <c r="I458" s="647"/>
      <c r="J458" s="722"/>
      <c r="K458" s="633"/>
      <c r="L458" s="629"/>
    </row>
    <row r="459" spans="1:12" s="630" customFormat="1">
      <c r="A459" s="631" t="s">
        <v>218</v>
      </c>
      <c r="B459" s="632"/>
      <c r="C459" s="633" t="s">
        <v>219</v>
      </c>
      <c r="D459" s="634"/>
      <c r="E459" s="633"/>
      <c r="F459" s="647"/>
      <c r="G459" s="637"/>
      <c r="H459" s="638"/>
      <c r="I459" s="647"/>
      <c r="J459" s="722"/>
      <c r="K459" s="633"/>
      <c r="L459" s="629"/>
    </row>
    <row r="460" spans="1:12" s="630" customFormat="1">
      <c r="A460" s="648" t="s">
        <v>220</v>
      </c>
      <c r="B460" s="649"/>
      <c r="C460" s="650" t="s">
        <v>221</v>
      </c>
      <c r="D460" s="634"/>
      <c r="E460" s="633"/>
      <c r="F460" s="647"/>
      <c r="G460" s="637"/>
      <c r="H460" s="638"/>
      <c r="I460" s="647"/>
      <c r="J460" s="722"/>
      <c r="K460" s="633"/>
      <c r="L460" s="629"/>
    </row>
    <row r="461" spans="1:12" s="630" customFormat="1">
      <c r="A461" s="643" t="s">
        <v>222</v>
      </c>
      <c r="B461" s="644" t="s">
        <v>223</v>
      </c>
      <c r="C461" s="645" t="s">
        <v>666</v>
      </c>
      <c r="D461" s="651"/>
      <c r="E461" s="645"/>
      <c r="F461" s="646"/>
      <c r="G461" s="669"/>
      <c r="H461" s="670"/>
      <c r="I461" s="646"/>
      <c r="J461" s="722"/>
      <c r="K461" s="633"/>
      <c r="L461" s="629"/>
    </row>
    <row r="462" spans="1:12" s="630" customFormat="1">
      <c r="A462" s="661" t="s">
        <v>224</v>
      </c>
      <c r="B462" s="662" t="s">
        <v>225</v>
      </c>
      <c r="C462" s="663" t="s">
        <v>667</v>
      </c>
      <c r="D462" s="680" t="s">
        <v>1291</v>
      </c>
      <c r="E462" s="663" t="s">
        <v>667</v>
      </c>
      <c r="F462" s="664">
        <v>171058</v>
      </c>
      <c r="G462" s="637" t="s">
        <v>4575</v>
      </c>
      <c r="H462" s="638" t="s">
        <v>226</v>
      </c>
      <c r="I462" s="647">
        <v>176137</v>
      </c>
      <c r="J462" s="722"/>
      <c r="K462" s="633"/>
      <c r="L462" s="629"/>
    </row>
    <row r="463" spans="1:12" s="630" customFormat="1">
      <c r="A463" s="661" t="s">
        <v>227</v>
      </c>
      <c r="B463" s="662" t="s">
        <v>228</v>
      </c>
      <c r="C463" s="663" t="s">
        <v>668</v>
      </c>
      <c r="D463" s="651" t="s">
        <v>1292</v>
      </c>
      <c r="E463" s="667" t="s">
        <v>668</v>
      </c>
      <c r="F463" s="668">
        <v>5079</v>
      </c>
      <c r="G463" s="669"/>
      <c r="H463" s="670"/>
      <c r="I463" s="646"/>
      <c r="J463" s="723"/>
      <c r="K463" s="645"/>
      <c r="L463" s="660"/>
    </row>
    <row r="464" spans="1:12" s="630" customFormat="1">
      <c r="A464" s="652" t="s">
        <v>229</v>
      </c>
      <c r="B464" s="653" t="s">
        <v>230</v>
      </c>
      <c r="C464" s="654" t="s">
        <v>669</v>
      </c>
      <c r="D464" s="622" t="s">
        <v>1293</v>
      </c>
      <c r="E464" s="621" t="s">
        <v>1294</v>
      </c>
      <c r="F464" s="659">
        <v>219055</v>
      </c>
      <c r="G464" s="625" t="s">
        <v>4576</v>
      </c>
      <c r="H464" s="626" t="s">
        <v>1294</v>
      </c>
      <c r="I464" s="627">
        <v>219055</v>
      </c>
      <c r="J464" s="622" t="s">
        <v>4577</v>
      </c>
      <c r="K464" s="621" t="s">
        <v>231</v>
      </c>
      <c r="L464" s="629">
        <v>366491</v>
      </c>
    </row>
    <row r="465" spans="1:12" s="630" customFormat="1">
      <c r="A465" s="655" t="s">
        <v>232</v>
      </c>
      <c r="B465" s="656" t="s">
        <v>233</v>
      </c>
      <c r="C465" s="657" t="s">
        <v>670</v>
      </c>
      <c r="D465" s="634"/>
      <c r="E465" s="633"/>
      <c r="F465" s="647"/>
      <c r="G465" s="637"/>
      <c r="H465" s="638"/>
      <c r="I465" s="639"/>
      <c r="J465" s="634"/>
      <c r="K465" s="633"/>
      <c r="L465" s="629"/>
    </row>
    <row r="466" spans="1:12" s="630" customFormat="1">
      <c r="A466" s="643" t="s">
        <v>234</v>
      </c>
      <c r="B466" s="644" t="s">
        <v>235</v>
      </c>
      <c r="C466" s="645" t="s">
        <v>4578</v>
      </c>
      <c r="D466" s="651"/>
      <c r="E466" s="645"/>
      <c r="F466" s="646"/>
      <c r="G466" s="669"/>
      <c r="H466" s="670"/>
      <c r="I466" s="646"/>
      <c r="J466" s="634"/>
      <c r="K466" s="633"/>
      <c r="L466" s="629"/>
    </row>
    <row r="467" spans="1:12" s="630" customFormat="1">
      <c r="A467" s="652" t="s">
        <v>236</v>
      </c>
      <c r="B467" s="653" t="s">
        <v>237</v>
      </c>
      <c r="C467" s="654" t="s">
        <v>671</v>
      </c>
      <c r="D467" s="622" t="s">
        <v>1295</v>
      </c>
      <c r="E467" s="621" t="s">
        <v>1296</v>
      </c>
      <c r="F467" s="659">
        <v>147436</v>
      </c>
      <c r="G467" s="625" t="s">
        <v>4579</v>
      </c>
      <c r="H467" s="626" t="s">
        <v>1296</v>
      </c>
      <c r="I467" s="639">
        <v>147436</v>
      </c>
      <c r="J467" s="634"/>
      <c r="K467" s="633"/>
      <c r="L467" s="629"/>
    </row>
    <row r="468" spans="1:12" s="630" customFormat="1">
      <c r="A468" s="643" t="s">
        <v>238</v>
      </c>
      <c r="B468" s="644" t="s">
        <v>239</v>
      </c>
      <c r="C468" s="645" t="s">
        <v>4580</v>
      </c>
      <c r="D468" s="651"/>
      <c r="E468" s="645"/>
      <c r="F468" s="646"/>
      <c r="G468" s="669"/>
      <c r="H468" s="670"/>
      <c r="I468" s="672"/>
      <c r="J468" s="651"/>
      <c r="K468" s="645"/>
      <c r="L468" s="660"/>
    </row>
    <row r="469" spans="1:12" s="630" customFormat="1">
      <c r="A469" s="661" t="s">
        <v>240</v>
      </c>
      <c r="B469" s="662" t="s">
        <v>241</v>
      </c>
      <c r="C469" s="663" t="s">
        <v>672</v>
      </c>
      <c r="D469" s="680" t="s">
        <v>1297</v>
      </c>
      <c r="E469" s="663" t="s">
        <v>672</v>
      </c>
      <c r="F469" s="664">
        <v>1152418</v>
      </c>
      <c r="G469" s="683" t="s">
        <v>4581</v>
      </c>
      <c r="H469" s="663" t="s">
        <v>672</v>
      </c>
      <c r="I469" s="664">
        <v>1152418</v>
      </c>
      <c r="J469" s="721" t="s">
        <v>4582</v>
      </c>
      <c r="K469" s="621" t="s">
        <v>242</v>
      </c>
      <c r="L469" s="629">
        <v>2651883</v>
      </c>
    </row>
    <row r="470" spans="1:12" s="630" customFormat="1">
      <c r="A470" s="661" t="s">
        <v>243</v>
      </c>
      <c r="B470" s="662" t="s">
        <v>244</v>
      </c>
      <c r="C470" s="663" t="s">
        <v>673</v>
      </c>
      <c r="D470" s="680" t="s">
        <v>1298</v>
      </c>
      <c r="E470" s="663" t="s">
        <v>673</v>
      </c>
      <c r="F470" s="646">
        <v>1499465</v>
      </c>
      <c r="G470" s="669" t="s">
        <v>245</v>
      </c>
      <c r="H470" s="663" t="s">
        <v>673</v>
      </c>
      <c r="I470" s="664">
        <v>1499465</v>
      </c>
      <c r="J470" s="723"/>
      <c r="K470" s="645"/>
      <c r="L470" s="660"/>
    </row>
    <row r="471" spans="1:12" s="630" customFormat="1">
      <c r="A471" s="619" t="s">
        <v>246</v>
      </c>
      <c r="B471" s="620"/>
      <c r="C471" s="621" t="s">
        <v>1300</v>
      </c>
      <c r="D471" s="622" t="s">
        <v>1299</v>
      </c>
      <c r="E471" s="621" t="s">
        <v>1300</v>
      </c>
      <c r="F471" s="659">
        <v>949753</v>
      </c>
      <c r="G471" s="625" t="s">
        <v>247</v>
      </c>
      <c r="H471" s="626" t="s">
        <v>1300</v>
      </c>
      <c r="I471" s="627">
        <v>949753</v>
      </c>
      <c r="J471" s="622" t="s">
        <v>4583</v>
      </c>
      <c r="K471" s="621" t="s">
        <v>248</v>
      </c>
      <c r="L471" s="629">
        <v>1410874</v>
      </c>
    </row>
    <row r="472" spans="1:12" s="630" customFormat="1">
      <c r="A472" s="631"/>
      <c r="B472" s="632" t="s">
        <v>249</v>
      </c>
      <c r="C472" s="633" t="s">
        <v>4584</v>
      </c>
      <c r="D472" s="634"/>
      <c r="E472" s="633"/>
      <c r="F472" s="647"/>
      <c r="G472" s="637"/>
      <c r="H472" s="638"/>
      <c r="I472" s="639"/>
      <c r="J472" s="634"/>
      <c r="K472" s="633"/>
      <c r="L472" s="629"/>
    </row>
    <row r="473" spans="1:12" s="630" customFormat="1">
      <c r="A473" s="631"/>
      <c r="B473" s="632" t="s">
        <v>250</v>
      </c>
      <c r="C473" s="633" t="s">
        <v>4585</v>
      </c>
      <c r="D473" s="634"/>
      <c r="E473" s="633"/>
      <c r="F473" s="647"/>
      <c r="G473" s="637"/>
      <c r="H473" s="638"/>
      <c r="I473" s="639"/>
      <c r="J473" s="634"/>
      <c r="K473" s="633"/>
      <c r="L473" s="629"/>
    </row>
    <row r="474" spans="1:12" s="630" customFormat="1">
      <c r="A474" s="631"/>
      <c r="B474" s="632" t="s">
        <v>251</v>
      </c>
      <c r="C474" s="633" t="s">
        <v>4586</v>
      </c>
      <c r="D474" s="634"/>
      <c r="E474" s="633"/>
      <c r="F474" s="647"/>
      <c r="G474" s="637"/>
      <c r="H474" s="638"/>
      <c r="I474" s="639"/>
      <c r="J474" s="634"/>
      <c r="K474" s="633"/>
      <c r="L474" s="629"/>
    </row>
    <row r="475" spans="1:12" s="630" customFormat="1">
      <c r="A475" s="643"/>
      <c r="B475" s="644" t="s">
        <v>252</v>
      </c>
      <c r="C475" s="645" t="s">
        <v>4587</v>
      </c>
      <c r="D475" s="651"/>
      <c r="E475" s="645"/>
      <c r="F475" s="647"/>
      <c r="G475" s="637"/>
      <c r="H475" s="645"/>
      <c r="I475" s="646"/>
      <c r="J475" s="634"/>
      <c r="K475" s="633"/>
      <c r="L475" s="629"/>
    </row>
    <row r="476" spans="1:12" s="630" customFormat="1">
      <c r="A476" s="652" t="s">
        <v>253</v>
      </c>
      <c r="B476" s="653" t="s">
        <v>254</v>
      </c>
      <c r="C476" s="654" t="s">
        <v>674</v>
      </c>
      <c r="D476" s="622" t="s">
        <v>1301</v>
      </c>
      <c r="E476" s="621" t="s">
        <v>1302</v>
      </c>
      <c r="F476" s="659">
        <v>461121</v>
      </c>
      <c r="G476" s="625" t="s">
        <v>4588</v>
      </c>
      <c r="H476" s="621" t="s">
        <v>1302</v>
      </c>
      <c r="I476" s="636">
        <v>461121</v>
      </c>
      <c r="J476" s="634"/>
      <c r="K476" s="633"/>
      <c r="L476" s="629"/>
    </row>
    <row r="477" spans="1:12" s="630" customFormat="1">
      <c r="A477" s="643" t="s">
        <v>255</v>
      </c>
      <c r="B477" s="644" t="s">
        <v>256</v>
      </c>
      <c r="C477" s="645" t="s">
        <v>675</v>
      </c>
      <c r="D477" s="651"/>
      <c r="E477" s="645"/>
      <c r="F477" s="646"/>
      <c r="G477" s="669"/>
      <c r="H477" s="670"/>
      <c r="I477" s="672"/>
      <c r="J477" s="651"/>
      <c r="K477" s="645"/>
      <c r="L477" s="660"/>
    </row>
    <row r="478" spans="1:12" s="630" customFormat="1">
      <c r="A478" s="652" t="s">
        <v>257</v>
      </c>
      <c r="B478" s="653" t="s">
        <v>258</v>
      </c>
      <c r="C478" s="654" t="s">
        <v>676</v>
      </c>
      <c r="D478" s="622" t="s">
        <v>1303</v>
      </c>
      <c r="E478" s="621" t="s">
        <v>1304</v>
      </c>
      <c r="F478" s="659">
        <v>429546</v>
      </c>
      <c r="G478" s="625" t="s">
        <v>4589</v>
      </c>
      <c r="H478" s="626" t="s">
        <v>1304</v>
      </c>
      <c r="I478" s="659">
        <v>429546</v>
      </c>
      <c r="J478" s="721" t="s">
        <v>4590</v>
      </c>
      <c r="K478" s="621" t="s">
        <v>259</v>
      </c>
      <c r="L478" s="629">
        <v>2891278</v>
      </c>
    </row>
    <row r="479" spans="1:12" s="630" customFormat="1">
      <c r="A479" s="643" t="s">
        <v>260</v>
      </c>
      <c r="B479" s="644" t="s">
        <v>261</v>
      </c>
      <c r="C479" s="645" t="s">
        <v>677</v>
      </c>
      <c r="D479" s="651"/>
      <c r="E479" s="645"/>
      <c r="F479" s="646"/>
      <c r="G479" s="669"/>
      <c r="H479" s="670"/>
      <c r="I479" s="646"/>
      <c r="J479" s="722"/>
      <c r="K479" s="633"/>
      <c r="L479" s="629"/>
    </row>
    <row r="480" spans="1:12" s="630" customFormat="1">
      <c r="A480" s="619" t="s">
        <v>262</v>
      </c>
      <c r="B480" s="620" t="s">
        <v>263</v>
      </c>
      <c r="C480" s="621" t="s">
        <v>678</v>
      </c>
      <c r="D480" s="622" t="s">
        <v>1305</v>
      </c>
      <c r="E480" s="623" t="s">
        <v>678</v>
      </c>
      <c r="F480" s="624">
        <v>530276</v>
      </c>
      <c r="G480" s="625" t="s">
        <v>4591</v>
      </c>
      <c r="H480" s="724" t="s">
        <v>678</v>
      </c>
      <c r="I480" s="664">
        <v>530276</v>
      </c>
      <c r="J480" s="722"/>
      <c r="K480" s="633"/>
      <c r="L480" s="629"/>
    </row>
    <row r="481" spans="1:12" s="630" customFormat="1">
      <c r="A481" s="661" t="s">
        <v>264</v>
      </c>
      <c r="B481" s="662" t="s">
        <v>265</v>
      </c>
      <c r="C481" s="663" t="s">
        <v>4592</v>
      </c>
      <c r="D481" s="680" t="s">
        <v>1306</v>
      </c>
      <c r="E481" s="725" t="s">
        <v>759</v>
      </c>
      <c r="F481" s="682">
        <v>1931456</v>
      </c>
      <c r="G481" s="683" t="s">
        <v>4593</v>
      </c>
      <c r="H481" s="726" t="s">
        <v>759</v>
      </c>
      <c r="I481" s="664">
        <v>1931456</v>
      </c>
      <c r="J481" s="727"/>
      <c r="K481" s="645"/>
      <c r="L481" s="660"/>
    </row>
    <row r="482" spans="1:12" s="630" customFormat="1">
      <c r="A482" s="619" t="s">
        <v>266</v>
      </c>
      <c r="B482" s="620" t="s">
        <v>267</v>
      </c>
      <c r="C482" s="621" t="s">
        <v>679</v>
      </c>
      <c r="D482" s="622" t="s">
        <v>1308</v>
      </c>
      <c r="E482" s="623" t="s">
        <v>679</v>
      </c>
      <c r="F482" s="664">
        <v>285479</v>
      </c>
      <c r="G482" s="625" t="s">
        <v>4594</v>
      </c>
      <c r="H482" s="626" t="s">
        <v>269</v>
      </c>
      <c r="I482" s="627">
        <v>287817</v>
      </c>
      <c r="J482" s="622" t="s">
        <v>4595</v>
      </c>
      <c r="K482" s="621" t="s">
        <v>270</v>
      </c>
      <c r="L482" s="629">
        <v>1741006</v>
      </c>
    </row>
    <row r="483" spans="1:12" s="630" customFormat="1">
      <c r="A483" s="661" t="s">
        <v>271</v>
      </c>
      <c r="B483" s="662" t="s">
        <v>272</v>
      </c>
      <c r="C483" s="663" t="s">
        <v>680</v>
      </c>
      <c r="D483" s="680" t="s">
        <v>1309</v>
      </c>
      <c r="E483" s="663" t="s">
        <v>680</v>
      </c>
      <c r="F483" s="646">
        <v>2338</v>
      </c>
      <c r="G483" s="669"/>
      <c r="H483" s="670"/>
      <c r="I483" s="646"/>
      <c r="J483" s="634"/>
      <c r="K483" s="633"/>
      <c r="L483" s="629"/>
    </row>
    <row r="484" spans="1:12" s="630" customFormat="1">
      <c r="A484" s="652" t="s">
        <v>273</v>
      </c>
      <c r="B484" s="653" t="s">
        <v>274</v>
      </c>
      <c r="C484" s="654" t="s">
        <v>681</v>
      </c>
      <c r="D484" s="622" t="s">
        <v>1310</v>
      </c>
      <c r="E484" s="621" t="s">
        <v>1311</v>
      </c>
      <c r="F484" s="647">
        <v>141790</v>
      </c>
      <c r="G484" s="637" t="s">
        <v>4596</v>
      </c>
      <c r="H484" s="638" t="s">
        <v>275</v>
      </c>
      <c r="I484" s="639">
        <v>629571</v>
      </c>
      <c r="J484" s="634"/>
      <c r="K484" s="633"/>
      <c r="L484" s="629"/>
    </row>
    <row r="485" spans="1:12" s="630" customFormat="1">
      <c r="A485" s="643" t="s">
        <v>276</v>
      </c>
      <c r="B485" s="644" t="s">
        <v>277</v>
      </c>
      <c r="C485" s="645" t="s">
        <v>682</v>
      </c>
      <c r="D485" s="634"/>
      <c r="E485" s="635"/>
      <c r="F485" s="646"/>
      <c r="G485" s="637"/>
      <c r="H485" s="638"/>
      <c r="I485" s="639"/>
      <c r="J485" s="634"/>
      <c r="K485" s="633"/>
      <c r="L485" s="629"/>
    </row>
    <row r="486" spans="1:12" s="630" customFormat="1">
      <c r="A486" s="661" t="s">
        <v>278</v>
      </c>
      <c r="B486" s="662" t="s">
        <v>279</v>
      </c>
      <c r="C486" s="663" t="s">
        <v>4597</v>
      </c>
      <c r="D486" s="680" t="s">
        <v>1312</v>
      </c>
      <c r="E486" s="688" t="s">
        <v>683</v>
      </c>
      <c r="F486" s="646">
        <v>487781</v>
      </c>
      <c r="G486" s="669"/>
      <c r="H486" s="670"/>
      <c r="I486" s="646"/>
      <c r="J486" s="634"/>
      <c r="K486" s="633"/>
      <c r="L486" s="629"/>
    </row>
    <row r="487" spans="1:12" s="630" customFormat="1">
      <c r="A487" s="661" t="s">
        <v>4598</v>
      </c>
      <c r="B487" s="662" t="s">
        <v>4599</v>
      </c>
      <c r="C487" s="663" t="s">
        <v>4600</v>
      </c>
      <c r="D487" s="1284"/>
      <c r="E487" s="1286"/>
      <c r="F487" s="659"/>
      <c r="G487" s="1284"/>
      <c r="H487" s="1289"/>
      <c r="I487" s="636"/>
      <c r="J487" s="634"/>
      <c r="K487" s="633"/>
      <c r="L487" s="629"/>
    </row>
    <row r="488" spans="1:12" s="630" customFormat="1">
      <c r="A488" s="661" t="s">
        <v>4601</v>
      </c>
      <c r="B488" s="662" t="s">
        <v>4602</v>
      </c>
      <c r="C488" s="663" t="s">
        <v>4603</v>
      </c>
      <c r="D488" s="1285"/>
      <c r="E488" s="1287"/>
      <c r="F488" s="646"/>
      <c r="G488" s="1288"/>
      <c r="H488" s="1288"/>
      <c r="I488" s="728"/>
      <c r="J488" s="634"/>
      <c r="K488" s="633"/>
      <c r="L488" s="629"/>
    </row>
    <row r="489" spans="1:12" s="630" customFormat="1">
      <c r="A489" s="661" t="s">
        <v>280</v>
      </c>
      <c r="B489" s="662" t="s">
        <v>281</v>
      </c>
      <c r="C489" s="663" t="s">
        <v>684</v>
      </c>
      <c r="D489" s="680" t="s">
        <v>1313</v>
      </c>
      <c r="E489" s="663" t="s">
        <v>684</v>
      </c>
      <c r="F489" s="646">
        <v>114980</v>
      </c>
      <c r="G489" s="637" t="s">
        <v>282</v>
      </c>
      <c r="H489" s="638" t="s">
        <v>283</v>
      </c>
      <c r="I489" s="639">
        <v>301615</v>
      </c>
      <c r="J489" s="634"/>
      <c r="K489" s="633"/>
      <c r="L489" s="629"/>
    </row>
    <row r="490" spans="1:12" s="630" customFormat="1">
      <c r="A490" s="619" t="s">
        <v>284</v>
      </c>
      <c r="B490" s="620"/>
      <c r="C490" s="621" t="s">
        <v>1315</v>
      </c>
      <c r="D490" s="634" t="s">
        <v>1314</v>
      </c>
      <c r="E490" s="635" t="s">
        <v>1315</v>
      </c>
      <c r="F490" s="636">
        <v>76214</v>
      </c>
      <c r="G490" s="637"/>
      <c r="H490" s="638"/>
      <c r="I490" s="639"/>
      <c r="J490" s="634"/>
      <c r="K490" s="633"/>
      <c r="L490" s="629"/>
    </row>
    <row r="491" spans="1:12" s="630" customFormat="1">
      <c r="A491" s="631"/>
      <c r="B491" s="632" t="s">
        <v>285</v>
      </c>
      <c r="C491" s="633" t="s">
        <v>685</v>
      </c>
      <c r="D491" s="634"/>
      <c r="E491" s="635"/>
      <c r="F491" s="636"/>
      <c r="G491" s="637"/>
      <c r="H491" s="638"/>
      <c r="I491" s="639"/>
      <c r="J491" s="634"/>
      <c r="K491" s="633"/>
      <c r="L491" s="629"/>
    </row>
    <row r="492" spans="1:12" s="630" customFormat="1">
      <c r="A492" s="643"/>
      <c r="B492" s="644" t="s">
        <v>286</v>
      </c>
      <c r="C492" s="645" t="s">
        <v>686</v>
      </c>
      <c r="D492" s="634"/>
      <c r="E492" s="635"/>
      <c r="F492" s="646"/>
      <c r="G492" s="637"/>
      <c r="H492" s="638"/>
      <c r="I492" s="639"/>
      <c r="J492" s="634"/>
      <c r="K492" s="633"/>
      <c r="L492" s="629"/>
    </row>
    <row r="493" spans="1:12" s="630" customFormat="1">
      <c r="A493" s="661" t="s">
        <v>287</v>
      </c>
      <c r="B493" s="662" t="s">
        <v>288</v>
      </c>
      <c r="C493" s="663" t="s">
        <v>687</v>
      </c>
      <c r="D493" s="680" t="s">
        <v>1316</v>
      </c>
      <c r="E493" s="663" t="s">
        <v>687</v>
      </c>
      <c r="F493" s="646">
        <v>110421</v>
      </c>
      <c r="G493" s="669"/>
      <c r="H493" s="670"/>
      <c r="I493" s="646"/>
      <c r="J493" s="634"/>
      <c r="K493" s="633"/>
      <c r="L493" s="629"/>
    </row>
    <row r="494" spans="1:12" s="630" customFormat="1">
      <c r="A494" s="619" t="s">
        <v>289</v>
      </c>
      <c r="B494" s="620"/>
      <c r="C494" s="621" t="s">
        <v>1318</v>
      </c>
      <c r="D494" s="622" t="s">
        <v>1317</v>
      </c>
      <c r="E494" s="621" t="s">
        <v>1318</v>
      </c>
      <c r="F494" s="659">
        <v>72695</v>
      </c>
      <c r="G494" s="625" t="s">
        <v>290</v>
      </c>
      <c r="H494" s="626" t="s">
        <v>1318</v>
      </c>
      <c r="I494" s="639">
        <v>72695</v>
      </c>
      <c r="J494" s="634"/>
      <c r="K494" s="633"/>
      <c r="L494" s="629"/>
    </row>
    <row r="495" spans="1:12" s="630" customFormat="1">
      <c r="A495" s="631"/>
      <c r="B495" s="632" t="s">
        <v>291</v>
      </c>
      <c r="C495" s="633" t="s">
        <v>688</v>
      </c>
      <c r="D495" s="634"/>
      <c r="E495" s="633"/>
      <c r="F495" s="647"/>
      <c r="G495" s="637"/>
      <c r="H495" s="638"/>
      <c r="I495" s="639"/>
      <c r="J495" s="634"/>
      <c r="K495" s="633"/>
      <c r="L495" s="629"/>
    </row>
    <row r="496" spans="1:12" s="630" customFormat="1">
      <c r="A496" s="631"/>
      <c r="B496" s="632" t="s">
        <v>292</v>
      </c>
      <c r="C496" s="633" t="s">
        <v>4604</v>
      </c>
      <c r="D496" s="634"/>
      <c r="E496" s="633"/>
      <c r="F496" s="647"/>
      <c r="G496" s="637"/>
      <c r="H496" s="638"/>
      <c r="I496" s="639"/>
      <c r="J496" s="634"/>
      <c r="K496" s="633"/>
      <c r="L496" s="629"/>
    </row>
    <row r="497" spans="1:12" s="630" customFormat="1">
      <c r="A497" s="631"/>
      <c r="B497" s="632" t="s">
        <v>293</v>
      </c>
      <c r="C497" s="633" t="s">
        <v>4605</v>
      </c>
      <c r="D497" s="634"/>
      <c r="E497" s="633"/>
      <c r="F497" s="647"/>
      <c r="G497" s="637"/>
      <c r="H497" s="638"/>
      <c r="I497" s="639"/>
      <c r="J497" s="634"/>
      <c r="K497" s="633"/>
      <c r="L497" s="629"/>
    </row>
    <row r="498" spans="1:12" s="630" customFormat="1">
      <c r="A498" s="643"/>
      <c r="B498" s="644" t="s">
        <v>294</v>
      </c>
      <c r="C498" s="645" t="s">
        <v>689</v>
      </c>
      <c r="D498" s="651"/>
      <c r="E498" s="645"/>
      <c r="F498" s="646"/>
      <c r="G498" s="669"/>
      <c r="H498" s="670"/>
      <c r="I498" s="646"/>
      <c r="J498" s="634"/>
      <c r="K498" s="633"/>
      <c r="L498" s="629"/>
    </row>
    <row r="499" spans="1:12" s="630" customFormat="1">
      <c r="A499" s="661" t="s">
        <v>295</v>
      </c>
      <c r="B499" s="662" t="s">
        <v>296</v>
      </c>
      <c r="C499" s="663" t="s">
        <v>4606</v>
      </c>
      <c r="D499" s="680" t="s">
        <v>1319</v>
      </c>
      <c r="E499" s="663" t="s">
        <v>4606</v>
      </c>
      <c r="F499" s="664">
        <v>14909</v>
      </c>
      <c r="G499" s="683" t="s">
        <v>297</v>
      </c>
      <c r="H499" s="684" t="s">
        <v>4606</v>
      </c>
      <c r="I499" s="646">
        <v>14909</v>
      </c>
      <c r="J499" s="634"/>
      <c r="K499" s="633"/>
      <c r="L499" s="629"/>
    </row>
    <row r="500" spans="1:12" s="630" customFormat="1">
      <c r="A500" s="661" t="s">
        <v>298</v>
      </c>
      <c r="B500" s="662" t="s">
        <v>299</v>
      </c>
      <c r="C500" s="663" t="s">
        <v>690</v>
      </c>
      <c r="D500" s="680" t="s">
        <v>300</v>
      </c>
      <c r="E500" s="681" t="s">
        <v>690</v>
      </c>
      <c r="F500" s="682">
        <v>66362</v>
      </c>
      <c r="G500" s="683" t="s">
        <v>301</v>
      </c>
      <c r="H500" s="684" t="s">
        <v>690</v>
      </c>
      <c r="I500" s="646">
        <v>66362</v>
      </c>
      <c r="J500" s="634"/>
      <c r="K500" s="633"/>
      <c r="L500" s="629"/>
    </row>
    <row r="501" spans="1:12" s="630" customFormat="1">
      <c r="A501" s="661" t="s">
        <v>302</v>
      </c>
      <c r="B501" s="662" t="s">
        <v>303</v>
      </c>
      <c r="C501" s="663" t="s">
        <v>691</v>
      </c>
      <c r="D501" s="680" t="s">
        <v>304</v>
      </c>
      <c r="E501" s="663" t="s">
        <v>691</v>
      </c>
      <c r="F501" s="664">
        <v>61896</v>
      </c>
      <c r="G501" s="625" t="s">
        <v>305</v>
      </c>
      <c r="H501" s="626" t="s">
        <v>306</v>
      </c>
      <c r="I501" s="639">
        <v>368037</v>
      </c>
      <c r="J501" s="634"/>
      <c r="K501" s="633"/>
      <c r="L501" s="629"/>
    </row>
    <row r="502" spans="1:12" s="630" customFormat="1">
      <c r="A502" s="652" t="s">
        <v>307</v>
      </c>
      <c r="B502" s="653" t="s">
        <v>308</v>
      </c>
      <c r="C502" s="654" t="s">
        <v>692</v>
      </c>
      <c r="D502" s="622" t="s">
        <v>309</v>
      </c>
      <c r="E502" s="1271" t="s">
        <v>4607</v>
      </c>
      <c r="F502" s="647">
        <v>306141</v>
      </c>
      <c r="G502" s="637"/>
      <c r="H502" s="638"/>
      <c r="I502" s="639"/>
      <c r="J502" s="634"/>
      <c r="K502" s="633"/>
      <c r="L502" s="629"/>
    </row>
    <row r="503" spans="1:12" s="630" customFormat="1">
      <c r="A503" s="655" t="s">
        <v>310</v>
      </c>
      <c r="B503" s="656" t="s">
        <v>311</v>
      </c>
      <c r="C503" s="657" t="s">
        <v>4608</v>
      </c>
      <c r="D503" s="634"/>
      <c r="E503" s="1279"/>
      <c r="F503" s="697"/>
      <c r="G503" s="637"/>
      <c r="H503" s="638"/>
      <c r="I503" s="639"/>
      <c r="J503" s="634"/>
      <c r="K503" s="633"/>
      <c r="L503" s="629"/>
    </row>
    <row r="504" spans="1:12" s="630" customFormat="1">
      <c r="A504" s="655" t="s">
        <v>312</v>
      </c>
      <c r="B504" s="656" t="s">
        <v>313</v>
      </c>
      <c r="C504" s="657" t="s">
        <v>693</v>
      </c>
      <c r="D504" s="634"/>
      <c r="E504" s="633"/>
      <c r="F504" s="647"/>
      <c r="G504" s="637"/>
      <c r="H504" s="638"/>
      <c r="I504" s="639"/>
      <c r="J504" s="634"/>
      <c r="K504" s="633"/>
      <c r="L504" s="629"/>
    </row>
    <row r="505" spans="1:12" s="630" customFormat="1">
      <c r="A505" s="655" t="s">
        <v>314</v>
      </c>
      <c r="B505" s="656" t="s">
        <v>315</v>
      </c>
      <c r="C505" s="657" t="s">
        <v>694</v>
      </c>
      <c r="D505" s="634"/>
      <c r="E505" s="633"/>
      <c r="F505" s="647"/>
      <c r="G505" s="637"/>
      <c r="H505" s="638"/>
      <c r="I505" s="639"/>
      <c r="J505" s="634"/>
      <c r="K505" s="633"/>
      <c r="L505" s="629"/>
    </row>
    <row r="506" spans="1:12" s="630" customFormat="1">
      <c r="A506" s="655" t="s">
        <v>316</v>
      </c>
      <c r="B506" s="656" t="s">
        <v>317</v>
      </c>
      <c r="C506" s="657" t="s">
        <v>695</v>
      </c>
      <c r="D506" s="634"/>
      <c r="E506" s="633"/>
      <c r="F506" s="647"/>
      <c r="G506" s="637"/>
      <c r="H506" s="638"/>
      <c r="I506" s="639"/>
      <c r="J506" s="634"/>
      <c r="K506" s="633"/>
      <c r="L506" s="629"/>
    </row>
    <row r="507" spans="1:12" s="630" customFormat="1">
      <c r="A507" s="655" t="s">
        <v>318</v>
      </c>
      <c r="B507" s="656" t="s">
        <v>319</v>
      </c>
      <c r="C507" s="657" t="s">
        <v>696</v>
      </c>
      <c r="D507" s="634"/>
      <c r="E507" s="633"/>
      <c r="F507" s="647"/>
      <c r="G507" s="637"/>
      <c r="H507" s="638"/>
      <c r="I507" s="639"/>
      <c r="J507" s="634"/>
      <c r="K507" s="633"/>
      <c r="L507" s="629"/>
    </row>
    <row r="508" spans="1:12" s="630" customFormat="1">
      <c r="A508" s="643" t="s">
        <v>320</v>
      </c>
      <c r="B508" s="644" t="s">
        <v>321</v>
      </c>
      <c r="C508" s="645" t="s">
        <v>697</v>
      </c>
      <c r="D508" s="651"/>
      <c r="E508" s="645"/>
      <c r="F508" s="646"/>
      <c r="G508" s="669"/>
      <c r="H508" s="670"/>
      <c r="I508" s="672"/>
      <c r="J508" s="651"/>
      <c r="K508" s="645"/>
      <c r="L508" s="660"/>
    </row>
    <row r="509" spans="1:12" s="630" customFormat="1">
      <c r="A509" s="661" t="s">
        <v>322</v>
      </c>
      <c r="B509" s="662" t="s">
        <v>323</v>
      </c>
      <c r="C509" s="663" t="s">
        <v>4609</v>
      </c>
      <c r="D509" s="680" t="s">
        <v>1321</v>
      </c>
      <c r="E509" s="663" t="s">
        <v>4609</v>
      </c>
      <c r="F509" s="664">
        <v>70019</v>
      </c>
      <c r="G509" s="625" t="s">
        <v>324</v>
      </c>
      <c r="H509" s="626" t="s">
        <v>325</v>
      </c>
      <c r="I509" s="627">
        <v>714514</v>
      </c>
      <c r="J509" s="622" t="s">
        <v>4610</v>
      </c>
      <c r="K509" s="621" t="s">
        <v>4611</v>
      </c>
      <c r="L509" s="629">
        <v>776315</v>
      </c>
    </row>
    <row r="510" spans="1:12" s="630" customFormat="1">
      <c r="A510" s="652" t="s">
        <v>326</v>
      </c>
      <c r="B510" s="653" t="s">
        <v>327</v>
      </c>
      <c r="C510" s="654" t="s">
        <v>698</v>
      </c>
      <c r="D510" s="622" t="s">
        <v>1322</v>
      </c>
      <c r="E510" s="621" t="s">
        <v>1323</v>
      </c>
      <c r="F510" s="647">
        <v>642341</v>
      </c>
      <c r="G510" s="637"/>
      <c r="H510" s="638"/>
      <c r="I510" s="639"/>
      <c r="J510" s="634"/>
      <c r="K510" s="633"/>
      <c r="L510" s="629"/>
    </row>
    <row r="511" spans="1:12" s="630" customFormat="1">
      <c r="A511" s="655" t="s">
        <v>328</v>
      </c>
      <c r="B511" s="656" t="s">
        <v>329</v>
      </c>
      <c r="C511" s="657" t="s">
        <v>699</v>
      </c>
      <c r="D511" s="634"/>
      <c r="E511" s="633"/>
      <c r="F511" s="647"/>
      <c r="G511" s="637"/>
      <c r="H511" s="638"/>
      <c r="I511" s="639"/>
      <c r="J511" s="634"/>
      <c r="K511" s="633"/>
      <c r="L511" s="629"/>
    </row>
    <row r="512" spans="1:12" s="630" customFormat="1">
      <c r="A512" s="643" t="s">
        <v>330</v>
      </c>
      <c r="B512" s="644" t="s">
        <v>331</v>
      </c>
      <c r="C512" s="645" t="s">
        <v>700</v>
      </c>
      <c r="D512" s="651"/>
      <c r="E512" s="645"/>
      <c r="F512" s="646"/>
      <c r="G512" s="637"/>
      <c r="H512" s="638"/>
      <c r="I512" s="639"/>
      <c r="J512" s="634"/>
      <c r="K512" s="633"/>
      <c r="L512" s="629"/>
    </row>
    <row r="513" spans="1:12" s="630" customFormat="1">
      <c r="A513" s="661" t="s">
        <v>332</v>
      </c>
      <c r="B513" s="662" t="s">
        <v>333</v>
      </c>
      <c r="C513" s="663" t="s">
        <v>701</v>
      </c>
      <c r="D513" s="651" t="s">
        <v>1324</v>
      </c>
      <c r="E513" s="729" t="s">
        <v>701</v>
      </c>
      <c r="F513" s="668">
        <v>2154</v>
      </c>
      <c r="G513" s="669"/>
      <c r="H513" s="670"/>
      <c r="I513" s="668"/>
      <c r="J513" s="634"/>
      <c r="K513" s="633"/>
      <c r="L513" s="629"/>
    </row>
    <row r="514" spans="1:12" s="630" customFormat="1">
      <c r="A514" s="652" t="s">
        <v>334</v>
      </c>
      <c r="B514" s="653" t="s">
        <v>335</v>
      </c>
      <c r="C514" s="654" t="s">
        <v>702</v>
      </c>
      <c r="D514" s="622" t="s">
        <v>1325</v>
      </c>
      <c r="E514" s="621" t="s">
        <v>1326</v>
      </c>
      <c r="F514" s="659">
        <v>61801</v>
      </c>
      <c r="G514" s="625" t="s">
        <v>336</v>
      </c>
      <c r="H514" s="626" t="s">
        <v>1326</v>
      </c>
      <c r="I514" s="639">
        <v>61801</v>
      </c>
      <c r="J514" s="634"/>
      <c r="K514" s="633"/>
      <c r="L514" s="629"/>
    </row>
    <row r="515" spans="1:12" s="630" customFormat="1">
      <c r="A515" s="655" t="s">
        <v>337</v>
      </c>
      <c r="B515" s="656" t="s">
        <v>338</v>
      </c>
      <c r="C515" s="657" t="s">
        <v>703</v>
      </c>
      <c r="D515" s="634"/>
      <c r="E515" s="633"/>
      <c r="F515" s="647"/>
      <c r="G515" s="637"/>
      <c r="H515" s="638"/>
      <c r="I515" s="639"/>
      <c r="J515" s="634"/>
      <c r="K515" s="633"/>
      <c r="L515" s="629"/>
    </row>
    <row r="516" spans="1:12" s="630" customFormat="1">
      <c r="A516" s="643" t="s">
        <v>339</v>
      </c>
      <c r="B516" s="644" t="s">
        <v>340</v>
      </c>
      <c r="C516" s="645" t="s">
        <v>704</v>
      </c>
      <c r="D516" s="651"/>
      <c r="E516" s="645"/>
      <c r="F516" s="646"/>
      <c r="G516" s="669"/>
      <c r="H516" s="670"/>
      <c r="I516" s="672"/>
      <c r="J516" s="651"/>
      <c r="K516" s="645"/>
      <c r="L516" s="660"/>
    </row>
    <row r="517" spans="1:12" s="630" customFormat="1">
      <c r="A517" s="661" t="s">
        <v>341</v>
      </c>
      <c r="B517" s="662" t="s">
        <v>342</v>
      </c>
      <c r="C517" s="663" t="s">
        <v>4612</v>
      </c>
      <c r="D517" s="680" t="s">
        <v>1327</v>
      </c>
      <c r="E517" s="663" t="s">
        <v>4613</v>
      </c>
      <c r="F517" s="664">
        <v>302432</v>
      </c>
      <c r="G517" s="625" t="s">
        <v>343</v>
      </c>
      <c r="H517" s="626" t="s">
        <v>344</v>
      </c>
      <c r="I517" s="659">
        <v>1220815</v>
      </c>
      <c r="J517" s="721" t="s">
        <v>4614</v>
      </c>
      <c r="K517" s="621" t="s">
        <v>345</v>
      </c>
      <c r="L517" s="629">
        <v>1220815</v>
      </c>
    </row>
    <row r="518" spans="1:12" s="630" customFormat="1">
      <c r="A518" s="661" t="s">
        <v>346</v>
      </c>
      <c r="B518" s="662" t="s">
        <v>347</v>
      </c>
      <c r="C518" s="663" t="s">
        <v>4615</v>
      </c>
      <c r="D518" s="680" t="s">
        <v>1329</v>
      </c>
      <c r="E518" s="663" t="s">
        <v>4616</v>
      </c>
      <c r="F518" s="646">
        <v>918383</v>
      </c>
      <c r="G518" s="669"/>
      <c r="H518" s="670"/>
      <c r="I518" s="646"/>
      <c r="J518" s="723"/>
      <c r="K518" s="645"/>
      <c r="L518" s="660"/>
    </row>
    <row r="519" spans="1:12" s="630" customFormat="1">
      <c r="A519" s="652" t="s">
        <v>348</v>
      </c>
      <c r="B519" s="653" t="s">
        <v>349</v>
      </c>
      <c r="C519" s="654" t="s">
        <v>4617</v>
      </c>
      <c r="D519" s="622" t="s">
        <v>1331</v>
      </c>
      <c r="E519" s="621" t="s">
        <v>1332</v>
      </c>
      <c r="F519" s="659">
        <v>922755</v>
      </c>
      <c r="G519" s="625" t="s">
        <v>350</v>
      </c>
      <c r="H519" s="626" t="s">
        <v>351</v>
      </c>
      <c r="I519" s="659">
        <v>1015092</v>
      </c>
      <c r="J519" s="721" t="s">
        <v>4618</v>
      </c>
      <c r="K519" s="621" t="s">
        <v>352</v>
      </c>
      <c r="L519" s="629">
        <v>1556588</v>
      </c>
    </row>
    <row r="520" spans="1:12" s="630" customFormat="1">
      <c r="A520" s="643" t="s">
        <v>353</v>
      </c>
      <c r="B520" s="644" t="s">
        <v>354</v>
      </c>
      <c r="C520" s="645" t="s">
        <v>4619</v>
      </c>
      <c r="D520" s="651"/>
      <c r="E520" s="645"/>
      <c r="F520" s="646"/>
      <c r="G520" s="637"/>
      <c r="H520" s="638"/>
      <c r="I520" s="647"/>
      <c r="J520" s="722"/>
      <c r="K520" s="633"/>
      <c r="L520" s="629"/>
    </row>
    <row r="521" spans="1:12" s="630" customFormat="1">
      <c r="A521" s="652" t="s">
        <v>355</v>
      </c>
      <c r="B521" s="653" t="s">
        <v>356</v>
      </c>
      <c r="C521" s="654" t="s">
        <v>4620</v>
      </c>
      <c r="D521" s="622" t="s">
        <v>1333</v>
      </c>
      <c r="E521" s="1271" t="s">
        <v>4621</v>
      </c>
      <c r="F521" s="647">
        <v>92337</v>
      </c>
      <c r="G521" s="637"/>
      <c r="H521" s="638"/>
      <c r="I521" s="647"/>
      <c r="J521" s="722"/>
      <c r="K521" s="633"/>
      <c r="L521" s="629"/>
    </row>
    <row r="522" spans="1:12" s="630" customFormat="1">
      <c r="A522" s="655" t="s">
        <v>357</v>
      </c>
      <c r="B522" s="656" t="s">
        <v>358</v>
      </c>
      <c r="C522" s="657" t="s">
        <v>4622</v>
      </c>
      <c r="D522" s="634"/>
      <c r="E522" s="1279"/>
      <c r="F522" s="697"/>
      <c r="G522" s="637"/>
      <c r="H522" s="638"/>
      <c r="I522" s="647"/>
      <c r="J522" s="722"/>
      <c r="K522" s="633"/>
      <c r="L522" s="629"/>
    </row>
    <row r="523" spans="1:12" s="630" customFormat="1" ht="13.5" customHeight="1">
      <c r="A523" s="655" t="s">
        <v>359</v>
      </c>
      <c r="B523" s="656" t="s">
        <v>360</v>
      </c>
      <c r="C523" s="730" t="s">
        <v>705</v>
      </c>
      <c r="D523" s="634"/>
      <c r="E523" s="633"/>
      <c r="F523" s="647"/>
      <c r="G523" s="637"/>
      <c r="H523" s="638"/>
      <c r="I523" s="647"/>
      <c r="J523" s="722"/>
      <c r="K523" s="633"/>
      <c r="L523" s="629"/>
    </row>
    <row r="524" spans="1:12" s="630" customFormat="1">
      <c r="A524" s="643" t="s">
        <v>361</v>
      </c>
      <c r="B524" s="644" t="s">
        <v>362</v>
      </c>
      <c r="C524" s="645" t="s">
        <v>706</v>
      </c>
      <c r="D524" s="651"/>
      <c r="E524" s="645"/>
      <c r="F524" s="646"/>
      <c r="G524" s="669"/>
      <c r="H524" s="670"/>
      <c r="I524" s="646"/>
      <c r="J524" s="722"/>
      <c r="K524" s="633"/>
      <c r="L524" s="629"/>
    </row>
    <row r="525" spans="1:12" s="630" customFormat="1">
      <c r="A525" s="652" t="s">
        <v>363</v>
      </c>
      <c r="B525" s="653" t="s">
        <v>364</v>
      </c>
      <c r="C525" s="654" t="s">
        <v>707</v>
      </c>
      <c r="D525" s="622" t="s">
        <v>1335</v>
      </c>
      <c r="E525" s="621" t="s">
        <v>1336</v>
      </c>
      <c r="F525" s="659">
        <v>55916</v>
      </c>
      <c r="G525" s="625" t="s">
        <v>365</v>
      </c>
      <c r="H525" s="626" t="s">
        <v>366</v>
      </c>
      <c r="I525" s="647">
        <v>541496</v>
      </c>
      <c r="J525" s="722"/>
      <c r="K525" s="633"/>
      <c r="L525" s="629"/>
    </row>
    <row r="526" spans="1:12" s="630" customFormat="1">
      <c r="A526" s="655" t="s">
        <v>367</v>
      </c>
      <c r="B526" s="656" t="s">
        <v>368</v>
      </c>
      <c r="C526" s="657" t="s">
        <v>708</v>
      </c>
      <c r="D526" s="634"/>
      <c r="E526" s="633"/>
      <c r="F526" s="647"/>
      <c r="G526" s="637"/>
      <c r="H526" s="638"/>
      <c r="I526" s="647"/>
      <c r="J526" s="722"/>
      <c r="K526" s="633"/>
      <c r="L526" s="629"/>
    </row>
    <row r="527" spans="1:12" s="630" customFormat="1">
      <c r="A527" s="655" t="s">
        <v>369</v>
      </c>
      <c r="B527" s="656" t="s">
        <v>370</v>
      </c>
      <c r="C527" s="657" t="s">
        <v>709</v>
      </c>
      <c r="D527" s="634"/>
      <c r="E527" s="633"/>
      <c r="F527" s="647"/>
      <c r="G527" s="637"/>
      <c r="H527" s="638"/>
      <c r="I527" s="647"/>
      <c r="J527" s="722"/>
      <c r="K527" s="633"/>
      <c r="L527" s="629"/>
    </row>
    <row r="528" spans="1:12" s="630" customFormat="1">
      <c r="A528" s="655" t="s">
        <v>371</v>
      </c>
      <c r="B528" s="656" t="s">
        <v>372</v>
      </c>
      <c r="C528" s="657" t="s">
        <v>710</v>
      </c>
      <c r="D528" s="634"/>
      <c r="E528" s="633"/>
      <c r="F528" s="647"/>
      <c r="G528" s="637"/>
      <c r="H528" s="638"/>
      <c r="I528" s="647"/>
      <c r="J528" s="722"/>
      <c r="K528" s="633"/>
      <c r="L528" s="629"/>
    </row>
    <row r="529" spans="1:12" s="630" customFormat="1">
      <c r="A529" s="655" t="s">
        <v>373</v>
      </c>
      <c r="B529" s="656" t="s">
        <v>374</v>
      </c>
      <c r="C529" s="657" t="s">
        <v>711</v>
      </c>
      <c r="D529" s="634"/>
      <c r="E529" s="633"/>
      <c r="F529" s="647"/>
      <c r="G529" s="637"/>
      <c r="H529" s="638"/>
      <c r="I529" s="647"/>
      <c r="J529" s="722"/>
      <c r="K529" s="633"/>
      <c r="L529" s="629"/>
    </row>
    <row r="530" spans="1:12" s="630" customFormat="1">
      <c r="A530" s="643" t="s">
        <v>375</v>
      </c>
      <c r="B530" s="644" t="s">
        <v>376</v>
      </c>
      <c r="C530" s="645" t="s">
        <v>712</v>
      </c>
      <c r="D530" s="651"/>
      <c r="E530" s="645"/>
      <c r="F530" s="646"/>
      <c r="G530" s="637"/>
      <c r="H530" s="638"/>
      <c r="I530" s="647"/>
      <c r="J530" s="722"/>
      <c r="K530" s="633"/>
      <c r="L530" s="629"/>
    </row>
    <row r="531" spans="1:12" s="630" customFormat="1">
      <c r="A531" s="661" t="s">
        <v>377</v>
      </c>
      <c r="B531" s="662" t="s">
        <v>378</v>
      </c>
      <c r="C531" s="663" t="s">
        <v>713</v>
      </c>
      <c r="D531" s="651" t="s">
        <v>1337</v>
      </c>
      <c r="E531" s="667" t="s">
        <v>713</v>
      </c>
      <c r="F531" s="668">
        <v>485580</v>
      </c>
      <c r="G531" s="669"/>
      <c r="H531" s="670"/>
      <c r="I531" s="646"/>
      <c r="J531" s="723"/>
      <c r="K531" s="645"/>
      <c r="L531" s="660"/>
    </row>
    <row r="532" spans="1:12" s="630" customFormat="1" ht="24">
      <c r="A532" s="652" t="s">
        <v>379</v>
      </c>
      <c r="B532" s="653" t="s">
        <v>380</v>
      </c>
      <c r="C532" s="654" t="s">
        <v>4623</v>
      </c>
      <c r="D532" s="622" t="s">
        <v>1338</v>
      </c>
      <c r="E532" s="621" t="s">
        <v>1339</v>
      </c>
      <c r="F532" s="659">
        <v>1285428</v>
      </c>
      <c r="G532" s="625" t="s">
        <v>381</v>
      </c>
      <c r="H532" s="626" t="s">
        <v>4624</v>
      </c>
      <c r="I532" s="627">
        <v>1323647</v>
      </c>
      <c r="J532" s="622" t="s">
        <v>4625</v>
      </c>
      <c r="K532" s="677" t="s">
        <v>382</v>
      </c>
      <c r="L532" s="629">
        <v>1704268</v>
      </c>
    </row>
    <row r="533" spans="1:12" s="630" customFormat="1">
      <c r="A533" s="655" t="s">
        <v>383</v>
      </c>
      <c r="B533" s="656" t="s">
        <v>384</v>
      </c>
      <c r="C533" s="657" t="s">
        <v>4626</v>
      </c>
      <c r="D533" s="634"/>
      <c r="E533" s="633"/>
      <c r="F533" s="647"/>
      <c r="G533" s="637"/>
      <c r="H533" s="638"/>
      <c r="I533" s="639"/>
      <c r="J533" s="634"/>
      <c r="K533" s="696"/>
      <c r="L533" s="629"/>
    </row>
    <row r="534" spans="1:12" s="630" customFormat="1">
      <c r="A534" s="643" t="s">
        <v>385</v>
      </c>
      <c r="B534" s="644" t="s">
        <v>386</v>
      </c>
      <c r="C534" s="645" t="s">
        <v>4627</v>
      </c>
      <c r="D534" s="651"/>
      <c r="E534" s="645"/>
      <c r="F534" s="646"/>
      <c r="G534" s="637"/>
      <c r="H534" s="638"/>
      <c r="I534" s="639"/>
      <c r="J534" s="634"/>
      <c r="K534" s="633"/>
      <c r="L534" s="629"/>
    </row>
    <row r="535" spans="1:12" s="630" customFormat="1">
      <c r="A535" s="652" t="s">
        <v>387</v>
      </c>
      <c r="B535" s="653" t="s">
        <v>388</v>
      </c>
      <c r="C535" s="654" t="s">
        <v>4628</v>
      </c>
      <c r="D535" s="622" t="s">
        <v>1340</v>
      </c>
      <c r="E535" s="621" t="s">
        <v>1341</v>
      </c>
      <c r="F535" s="647">
        <v>38219</v>
      </c>
      <c r="G535" s="637"/>
      <c r="H535" s="638"/>
      <c r="I535" s="639"/>
      <c r="J535" s="634"/>
      <c r="K535" s="633"/>
      <c r="L535" s="629"/>
    </row>
    <row r="536" spans="1:12" s="630" customFormat="1">
      <c r="A536" s="643" t="s">
        <v>389</v>
      </c>
      <c r="B536" s="644" t="s">
        <v>390</v>
      </c>
      <c r="C536" s="731" t="s">
        <v>4629</v>
      </c>
      <c r="D536" s="651"/>
      <c r="E536" s="645"/>
      <c r="F536" s="646"/>
      <c r="G536" s="669"/>
      <c r="H536" s="670"/>
      <c r="I536" s="646"/>
      <c r="J536" s="634"/>
      <c r="K536" s="633"/>
      <c r="L536" s="629"/>
    </row>
    <row r="537" spans="1:12" s="630" customFormat="1">
      <c r="A537" s="652" t="s">
        <v>391</v>
      </c>
      <c r="B537" s="653" t="s">
        <v>392</v>
      </c>
      <c r="C537" s="654" t="s">
        <v>4630</v>
      </c>
      <c r="D537" s="622" t="s">
        <v>1342</v>
      </c>
      <c r="E537" s="621" t="s">
        <v>1343</v>
      </c>
      <c r="F537" s="659">
        <v>214447</v>
      </c>
      <c r="G537" s="625" t="s">
        <v>393</v>
      </c>
      <c r="H537" s="626" t="s">
        <v>1343</v>
      </c>
      <c r="I537" s="639">
        <v>214447</v>
      </c>
      <c r="J537" s="634"/>
      <c r="K537" s="633"/>
      <c r="L537" s="629"/>
    </row>
    <row r="538" spans="1:12" s="630" customFormat="1">
      <c r="A538" s="655" t="s">
        <v>394</v>
      </c>
      <c r="B538" s="656" t="s">
        <v>395</v>
      </c>
      <c r="C538" s="657" t="s">
        <v>4631</v>
      </c>
      <c r="D538" s="634"/>
      <c r="E538" s="633"/>
      <c r="F538" s="647"/>
      <c r="G538" s="637"/>
      <c r="H538" s="638"/>
      <c r="I538" s="639"/>
      <c r="J538" s="634"/>
      <c r="K538" s="633"/>
      <c r="L538" s="629"/>
    </row>
    <row r="539" spans="1:12" s="630" customFormat="1">
      <c r="A539" s="655" t="s">
        <v>396</v>
      </c>
      <c r="B539" s="656" t="s">
        <v>397</v>
      </c>
      <c r="C539" s="657" t="s">
        <v>4632</v>
      </c>
      <c r="D539" s="634"/>
      <c r="E539" s="633"/>
      <c r="F539" s="647"/>
      <c r="G539" s="637"/>
      <c r="H539" s="638"/>
      <c r="I539" s="639"/>
      <c r="J539" s="634"/>
      <c r="K539" s="633"/>
      <c r="L539" s="629"/>
    </row>
    <row r="540" spans="1:12" s="630" customFormat="1">
      <c r="A540" s="643" t="s">
        <v>398</v>
      </c>
      <c r="B540" s="644" t="s">
        <v>399</v>
      </c>
      <c r="C540" s="645" t="s">
        <v>4633</v>
      </c>
      <c r="D540" s="651"/>
      <c r="E540" s="645"/>
      <c r="F540" s="646"/>
      <c r="G540" s="669"/>
      <c r="H540" s="670"/>
      <c r="I540" s="646"/>
      <c r="J540" s="634"/>
      <c r="K540" s="633"/>
      <c r="L540" s="629"/>
    </row>
    <row r="541" spans="1:12" s="630" customFormat="1">
      <c r="A541" s="652" t="s">
        <v>400</v>
      </c>
      <c r="B541" s="653" t="s">
        <v>401</v>
      </c>
      <c r="C541" s="654" t="s">
        <v>4634</v>
      </c>
      <c r="D541" s="622" t="s">
        <v>402</v>
      </c>
      <c r="E541" s="621" t="s">
        <v>1344</v>
      </c>
      <c r="F541" s="659">
        <v>166174</v>
      </c>
      <c r="G541" s="625" t="s">
        <v>403</v>
      </c>
      <c r="H541" s="626" t="s">
        <v>1344</v>
      </c>
      <c r="I541" s="639">
        <v>166174</v>
      </c>
      <c r="J541" s="634"/>
      <c r="K541" s="633"/>
      <c r="L541" s="629"/>
    </row>
    <row r="542" spans="1:12" s="630" customFormat="1">
      <c r="A542" s="643" t="s">
        <v>404</v>
      </c>
      <c r="B542" s="644" t="s">
        <v>405</v>
      </c>
      <c r="C542" s="645" t="s">
        <v>4635</v>
      </c>
      <c r="D542" s="651"/>
      <c r="E542" s="645"/>
      <c r="F542" s="646"/>
      <c r="G542" s="669"/>
      <c r="H542" s="670"/>
      <c r="I542" s="672"/>
      <c r="J542" s="651"/>
      <c r="K542" s="645"/>
      <c r="L542" s="660"/>
    </row>
    <row r="543" spans="1:12" s="630" customFormat="1">
      <c r="A543" s="652" t="s">
        <v>406</v>
      </c>
      <c r="B543" s="653" t="s">
        <v>407</v>
      </c>
      <c r="C543" s="654" t="s">
        <v>714</v>
      </c>
      <c r="D543" s="622" t="s">
        <v>1345</v>
      </c>
      <c r="E543" s="673" t="s">
        <v>1346</v>
      </c>
      <c r="F543" s="659">
        <v>185762</v>
      </c>
      <c r="G543" s="625" t="s">
        <v>408</v>
      </c>
      <c r="H543" s="708" t="s">
        <v>1346</v>
      </c>
      <c r="I543" s="627">
        <v>185762</v>
      </c>
      <c r="J543" s="622" t="s">
        <v>4636</v>
      </c>
      <c r="K543" s="673" t="s">
        <v>1346</v>
      </c>
      <c r="L543" s="629">
        <v>185762</v>
      </c>
    </row>
    <row r="544" spans="1:12" s="630" customFormat="1" ht="24">
      <c r="A544" s="643" t="s">
        <v>409</v>
      </c>
      <c r="B544" s="644" t="s">
        <v>410</v>
      </c>
      <c r="C544" s="645" t="s">
        <v>715</v>
      </c>
      <c r="D544" s="651"/>
      <c r="E544" s="645"/>
      <c r="F544" s="646"/>
      <c r="G544" s="669"/>
      <c r="H544" s="670"/>
      <c r="I544" s="672"/>
      <c r="J544" s="651"/>
      <c r="K544" s="645"/>
      <c r="L544" s="660"/>
    </row>
    <row r="545" spans="1:12" s="630" customFormat="1" ht="24">
      <c r="A545" s="619" t="s">
        <v>411</v>
      </c>
      <c r="B545" s="620"/>
      <c r="C545" s="621" t="s">
        <v>1348</v>
      </c>
      <c r="D545" s="622" t="s">
        <v>1347</v>
      </c>
      <c r="E545" s="621" t="s">
        <v>1348</v>
      </c>
      <c r="F545" s="659">
        <v>68444</v>
      </c>
      <c r="G545" s="625" t="s">
        <v>412</v>
      </c>
      <c r="H545" s="691" t="s">
        <v>4637</v>
      </c>
      <c r="I545" s="624">
        <v>248884</v>
      </c>
      <c r="J545" s="622" t="s">
        <v>4638</v>
      </c>
      <c r="K545" s="621" t="s">
        <v>413</v>
      </c>
      <c r="L545" s="629">
        <v>1772205</v>
      </c>
    </row>
    <row r="546" spans="1:12" s="630" customFormat="1">
      <c r="A546" s="631"/>
      <c r="B546" s="632" t="s">
        <v>414</v>
      </c>
      <c r="C546" s="633" t="s">
        <v>716</v>
      </c>
      <c r="D546" s="634"/>
      <c r="E546" s="633"/>
      <c r="F546" s="647"/>
      <c r="G546" s="637"/>
      <c r="H546" s="695"/>
      <c r="I546" s="687"/>
      <c r="J546" s="634"/>
      <c r="K546" s="633"/>
      <c r="L546" s="629"/>
    </row>
    <row r="547" spans="1:12" s="630" customFormat="1">
      <c r="A547" s="643"/>
      <c r="B547" s="644" t="s">
        <v>415</v>
      </c>
      <c r="C547" s="645" t="s">
        <v>717</v>
      </c>
      <c r="D547" s="651"/>
      <c r="E547" s="645"/>
      <c r="F547" s="646"/>
      <c r="G547" s="637"/>
      <c r="H547" s="638"/>
      <c r="I547" s="639"/>
      <c r="J547" s="634"/>
      <c r="K547" s="633"/>
      <c r="L547" s="629"/>
    </row>
    <row r="548" spans="1:12" s="630" customFormat="1">
      <c r="A548" s="619" t="s">
        <v>416</v>
      </c>
      <c r="B548" s="620"/>
      <c r="C548" s="621" t="s">
        <v>2916</v>
      </c>
      <c r="D548" s="622" t="s">
        <v>1349</v>
      </c>
      <c r="E548" s="621" t="s">
        <v>4639</v>
      </c>
      <c r="F548" s="647">
        <v>180440</v>
      </c>
      <c r="G548" s="637"/>
      <c r="H548" s="638"/>
      <c r="I548" s="639"/>
      <c r="J548" s="634"/>
      <c r="K548" s="633"/>
      <c r="L548" s="629"/>
    </row>
    <row r="549" spans="1:12" s="630" customFormat="1">
      <c r="A549" s="631"/>
      <c r="B549" s="632" t="s">
        <v>417</v>
      </c>
      <c r="C549" s="633" t="s">
        <v>849</v>
      </c>
      <c r="D549" s="634"/>
      <c r="E549" s="633"/>
      <c r="F549" s="647"/>
      <c r="G549" s="637"/>
      <c r="H549" s="638"/>
      <c r="I549" s="639"/>
      <c r="J549" s="634"/>
      <c r="K549" s="633"/>
      <c r="L549" s="629"/>
    </row>
    <row r="550" spans="1:12" s="630" customFormat="1">
      <c r="A550" s="648"/>
      <c r="B550" s="649" t="s">
        <v>418</v>
      </c>
      <c r="C550" s="650" t="s">
        <v>850</v>
      </c>
      <c r="D550" s="634"/>
      <c r="E550" s="633"/>
      <c r="F550" s="647"/>
      <c r="G550" s="637"/>
      <c r="H550" s="638"/>
      <c r="I550" s="639"/>
      <c r="J550" s="634"/>
      <c r="K550" s="633"/>
      <c r="L550" s="629"/>
    </row>
    <row r="551" spans="1:12" s="630" customFormat="1">
      <c r="A551" s="643" t="s">
        <v>4640</v>
      </c>
      <c r="B551" s="644" t="s">
        <v>4641</v>
      </c>
      <c r="C551" s="645" t="s">
        <v>851</v>
      </c>
      <c r="D551" s="651"/>
      <c r="E551" s="645"/>
      <c r="F551" s="646"/>
      <c r="G551" s="669"/>
      <c r="H551" s="670"/>
      <c r="I551" s="646"/>
      <c r="J551" s="634"/>
      <c r="K551" s="633"/>
      <c r="L551" s="629"/>
    </row>
    <row r="552" spans="1:12" s="630" customFormat="1" ht="14.25" customHeight="1">
      <c r="A552" s="619" t="s">
        <v>419</v>
      </c>
      <c r="B552" s="620"/>
      <c r="C552" s="621" t="s">
        <v>420</v>
      </c>
      <c r="D552" s="622" t="s">
        <v>1350</v>
      </c>
      <c r="E552" s="1271" t="s">
        <v>4642</v>
      </c>
      <c r="F552" s="647">
        <v>174081</v>
      </c>
      <c r="G552" s="637" t="s">
        <v>421</v>
      </c>
      <c r="H552" s="638" t="s">
        <v>422</v>
      </c>
      <c r="I552" s="639">
        <v>189740</v>
      </c>
      <c r="J552" s="634"/>
      <c r="K552" s="633"/>
      <c r="L552" s="629"/>
    </row>
    <row r="553" spans="1:12" s="630" customFormat="1" ht="24">
      <c r="A553" s="631"/>
      <c r="B553" s="632" t="s">
        <v>423</v>
      </c>
      <c r="C553" s="710" t="s">
        <v>4643</v>
      </c>
      <c r="D553" s="634"/>
      <c r="E553" s="1273"/>
      <c r="F553" s="697"/>
      <c r="G553" s="637"/>
      <c r="H553" s="638"/>
      <c r="I553" s="639"/>
      <c r="J553" s="634"/>
      <c r="K553" s="633"/>
      <c r="L553" s="629"/>
    </row>
    <row r="554" spans="1:12" s="630" customFormat="1">
      <c r="A554" s="631"/>
      <c r="B554" s="632" t="s">
        <v>4644</v>
      </c>
      <c r="C554" s="633" t="s">
        <v>718</v>
      </c>
      <c r="D554" s="634"/>
      <c r="E554" s="633"/>
      <c r="F554" s="647"/>
      <c r="G554" s="637"/>
      <c r="H554" s="638"/>
      <c r="I554" s="639"/>
      <c r="J554" s="634"/>
      <c r="K554" s="633"/>
      <c r="L554" s="629"/>
    </row>
    <row r="555" spans="1:12" s="630" customFormat="1">
      <c r="A555" s="631"/>
      <c r="B555" s="632" t="s">
        <v>4645</v>
      </c>
      <c r="C555" s="633" t="s">
        <v>719</v>
      </c>
      <c r="D555" s="634"/>
      <c r="E555" s="633"/>
      <c r="F555" s="647"/>
      <c r="G555" s="637"/>
      <c r="H555" s="638"/>
      <c r="I555" s="639"/>
      <c r="J555" s="634"/>
      <c r="K555" s="633"/>
      <c r="L555" s="629"/>
    </row>
    <row r="556" spans="1:12" s="630" customFormat="1" ht="26.25" customHeight="1">
      <c r="A556" s="631"/>
      <c r="B556" s="632" t="s">
        <v>4646</v>
      </c>
      <c r="C556" s="710" t="s">
        <v>720</v>
      </c>
      <c r="D556" s="634"/>
      <c r="E556" s="633"/>
      <c r="F556" s="647"/>
      <c r="G556" s="637"/>
      <c r="H556" s="638"/>
      <c r="I556" s="639"/>
      <c r="J556" s="634"/>
      <c r="K556" s="633"/>
      <c r="L556" s="629"/>
    </row>
    <row r="557" spans="1:12" s="630" customFormat="1" ht="24">
      <c r="A557" s="643"/>
      <c r="B557" s="644" t="s">
        <v>4647</v>
      </c>
      <c r="C557" s="732" t="s">
        <v>721</v>
      </c>
      <c r="D557" s="651"/>
      <c r="E557" s="645"/>
      <c r="F557" s="646"/>
      <c r="G557" s="637"/>
      <c r="H557" s="638"/>
      <c r="I557" s="639"/>
      <c r="J557" s="634"/>
      <c r="K557" s="633"/>
      <c r="L557" s="629"/>
    </row>
    <row r="558" spans="1:12" s="630" customFormat="1">
      <c r="A558" s="661" t="s">
        <v>4648</v>
      </c>
      <c r="B558" s="662" t="s">
        <v>4649</v>
      </c>
      <c r="C558" s="663" t="s">
        <v>722</v>
      </c>
      <c r="D558" s="651" t="s">
        <v>1352</v>
      </c>
      <c r="E558" s="645" t="s">
        <v>722</v>
      </c>
      <c r="F558" s="646">
        <v>15659</v>
      </c>
      <c r="G558" s="669"/>
      <c r="H558" s="670"/>
      <c r="I558" s="646"/>
      <c r="J558" s="634"/>
      <c r="K558" s="633"/>
      <c r="L558" s="629"/>
    </row>
    <row r="559" spans="1:12" s="630" customFormat="1">
      <c r="A559" s="661" t="s">
        <v>424</v>
      </c>
      <c r="B559" s="662" t="s">
        <v>425</v>
      </c>
      <c r="C559" s="663" t="s">
        <v>723</v>
      </c>
      <c r="D559" s="680" t="s">
        <v>1353</v>
      </c>
      <c r="E559" s="663" t="s">
        <v>723</v>
      </c>
      <c r="F559" s="646">
        <v>254585</v>
      </c>
      <c r="G559" s="637" t="s">
        <v>426</v>
      </c>
      <c r="H559" s="638" t="s">
        <v>427</v>
      </c>
      <c r="I559" s="639">
        <v>473314</v>
      </c>
      <c r="J559" s="634"/>
      <c r="K559" s="633"/>
      <c r="L559" s="629"/>
    </row>
    <row r="560" spans="1:12" s="630" customFormat="1">
      <c r="A560" s="661" t="s">
        <v>4650</v>
      </c>
      <c r="B560" s="662" t="s">
        <v>4651</v>
      </c>
      <c r="C560" s="663" t="s">
        <v>724</v>
      </c>
      <c r="D560" s="651" t="s">
        <v>4652</v>
      </c>
      <c r="E560" s="667" t="s">
        <v>724</v>
      </c>
      <c r="F560" s="668">
        <v>218729</v>
      </c>
      <c r="G560" s="669"/>
      <c r="H560" s="670"/>
      <c r="I560" s="646"/>
      <c r="J560" s="634"/>
      <c r="K560" s="633"/>
      <c r="L560" s="629"/>
    </row>
    <row r="561" spans="1:12" s="630" customFormat="1" ht="13.5" customHeight="1">
      <c r="A561" s="652" t="s">
        <v>428</v>
      </c>
      <c r="B561" s="653" t="s">
        <v>429</v>
      </c>
      <c r="C561" s="654" t="s">
        <v>725</v>
      </c>
      <c r="D561" s="622" t="s">
        <v>1354</v>
      </c>
      <c r="E561" s="1271" t="s">
        <v>4653</v>
      </c>
      <c r="F561" s="659">
        <v>860267</v>
      </c>
      <c r="G561" s="625" t="s">
        <v>430</v>
      </c>
      <c r="H561" s="1271" t="s">
        <v>4653</v>
      </c>
      <c r="I561" s="636">
        <v>860267</v>
      </c>
      <c r="J561" s="634"/>
      <c r="K561" s="633"/>
      <c r="L561" s="629"/>
    </row>
    <row r="562" spans="1:12" s="630" customFormat="1">
      <c r="A562" s="655" t="s">
        <v>431</v>
      </c>
      <c r="B562" s="656" t="s">
        <v>432</v>
      </c>
      <c r="C562" s="657" t="s">
        <v>727</v>
      </c>
      <c r="D562" s="634"/>
      <c r="E562" s="1279"/>
      <c r="F562" s="697"/>
      <c r="G562" s="637"/>
      <c r="H562" s="1279"/>
      <c r="I562" s="687"/>
      <c r="J562" s="634"/>
      <c r="K562" s="633"/>
      <c r="L562" s="629"/>
    </row>
    <row r="563" spans="1:12" s="630" customFormat="1">
      <c r="A563" s="655" t="s">
        <v>433</v>
      </c>
      <c r="B563" s="656" t="s">
        <v>434</v>
      </c>
      <c r="C563" s="657" t="s">
        <v>728</v>
      </c>
      <c r="D563" s="634"/>
      <c r="E563" s="633"/>
      <c r="F563" s="647"/>
      <c r="G563" s="637"/>
      <c r="H563" s="638"/>
      <c r="I563" s="639"/>
      <c r="J563" s="634"/>
      <c r="K563" s="633"/>
      <c r="L563" s="629"/>
    </row>
    <row r="564" spans="1:12" s="630" customFormat="1">
      <c r="A564" s="655" t="s">
        <v>435</v>
      </c>
      <c r="B564" s="656" t="s">
        <v>436</v>
      </c>
      <c r="C564" s="657" t="s">
        <v>729</v>
      </c>
      <c r="D564" s="634"/>
      <c r="E564" s="633"/>
      <c r="F564" s="647"/>
      <c r="G564" s="637"/>
      <c r="H564" s="638"/>
      <c r="I564" s="639"/>
      <c r="J564" s="634"/>
      <c r="K564" s="633"/>
      <c r="L564" s="629"/>
    </row>
    <row r="565" spans="1:12" s="630" customFormat="1">
      <c r="A565" s="643" t="s">
        <v>437</v>
      </c>
      <c r="B565" s="644" t="s">
        <v>438</v>
      </c>
      <c r="C565" s="645" t="s">
        <v>726</v>
      </c>
      <c r="D565" s="651"/>
      <c r="E565" s="645"/>
      <c r="F565" s="646"/>
      <c r="G565" s="669"/>
      <c r="H565" s="670"/>
      <c r="I565" s="672"/>
      <c r="J565" s="651"/>
      <c r="K565" s="645"/>
      <c r="L565" s="660"/>
    </row>
    <row r="566" spans="1:12" s="630" customFormat="1">
      <c r="A566" s="652" t="s">
        <v>439</v>
      </c>
      <c r="B566" s="653" t="s">
        <v>440</v>
      </c>
      <c r="C566" s="654" t="s">
        <v>4654</v>
      </c>
      <c r="D566" s="622" t="s">
        <v>1355</v>
      </c>
      <c r="E566" s="621" t="s">
        <v>4013</v>
      </c>
      <c r="F566" s="659">
        <v>550790</v>
      </c>
      <c r="G566" s="625" t="s">
        <v>441</v>
      </c>
      <c r="H566" s="626" t="s">
        <v>4013</v>
      </c>
      <c r="I566" s="627">
        <v>550790</v>
      </c>
      <c r="J566" s="622" t="s">
        <v>4655</v>
      </c>
      <c r="K566" s="621" t="s">
        <v>4435</v>
      </c>
      <c r="L566" s="629">
        <v>2452594</v>
      </c>
    </row>
    <row r="567" spans="1:12" s="630" customFormat="1">
      <c r="A567" s="655" t="s">
        <v>442</v>
      </c>
      <c r="B567" s="656" t="s">
        <v>443</v>
      </c>
      <c r="C567" s="657" t="s">
        <v>730</v>
      </c>
      <c r="D567" s="634"/>
      <c r="E567" s="633"/>
      <c r="F567" s="647"/>
      <c r="G567" s="637"/>
      <c r="H567" s="638"/>
      <c r="I567" s="639"/>
      <c r="J567" s="634"/>
      <c r="K567" s="633"/>
      <c r="L567" s="629"/>
    </row>
    <row r="568" spans="1:12" s="630" customFormat="1">
      <c r="A568" s="655" t="s">
        <v>444</v>
      </c>
      <c r="B568" s="656" t="s">
        <v>445</v>
      </c>
      <c r="C568" s="657" t="s">
        <v>4656</v>
      </c>
      <c r="D568" s="634"/>
      <c r="E568" s="633"/>
      <c r="F568" s="647"/>
      <c r="G568" s="637"/>
      <c r="H568" s="638"/>
      <c r="I568" s="639"/>
      <c r="J568" s="634"/>
      <c r="K568" s="633"/>
      <c r="L568" s="629"/>
    </row>
    <row r="569" spans="1:12" s="630" customFormat="1">
      <c r="A569" s="655" t="s">
        <v>446</v>
      </c>
      <c r="B569" s="656" t="s">
        <v>447</v>
      </c>
      <c r="C569" s="657" t="s">
        <v>760</v>
      </c>
      <c r="D569" s="634"/>
      <c r="E569" s="633"/>
      <c r="F569" s="647"/>
      <c r="G569" s="637"/>
      <c r="H569" s="638"/>
      <c r="I569" s="639"/>
      <c r="J569" s="634"/>
      <c r="K569" s="633"/>
      <c r="L569" s="629"/>
    </row>
    <row r="570" spans="1:12" s="630" customFormat="1">
      <c r="A570" s="655" t="s">
        <v>448</v>
      </c>
      <c r="B570" s="656" t="s">
        <v>449</v>
      </c>
      <c r="C570" s="657" t="s">
        <v>761</v>
      </c>
      <c r="D570" s="634"/>
      <c r="E570" s="633"/>
      <c r="F570" s="647"/>
      <c r="G570" s="637"/>
      <c r="H570" s="638"/>
      <c r="I570" s="639"/>
      <c r="J570" s="634"/>
      <c r="K570" s="633"/>
      <c r="L570" s="629"/>
    </row>
    <row r="571" spans="1:12" s="630" customFormat="1">
      <c r="A571" s="655" t="s">
        <v>4657</v>
      </c>
      <c r="B571" s="656" t="s">
        <v>4658</v>
      </c>
      <c r="C571" s="685" t="s">
        <v>731</v>
      </c>
      <c r="D571" s="634"/>
      <c r="E571" s="633"/>
      <c r="F571" s="647"/>
      <c r="G571" s="637"/>
      <c r="H571" s="638"/>
      <c r="I571" s="639"/>
      <c r="J571" s="634"/>
      <c r="K571" s="633"/>
      <c r="L571" s="629"/>
    </row>
    <row r="572" spans="1:12" s="630" customFormat="1">
      <c r="A572" s="655" t="s">
        <v>4659</v>
      </c>
      <c r="B572" s="656" t="s">
        <v>4660</v>
      </c>
      <c r="C572" s="657" t="s">
        <v>4661</v>
      </c>
      <c r="D572" s="634"/>
      <c r="E572" s="633"/>
      <c r="F572" s="647"/>
      <c r="G572" s="637"/>
      <c r="H572" s="638"/>
      <c r="I572" s="639"/>
      <c r="J572" s="634"/>
      <c r="K572" s="633"/>
      <c r="L572" s="629"/>
    </row>
    <row r="573" spans="1:12" s="630" customFormat="1">
      <c r="A573" s="643" t="s">
        <v>450</v>
      </c>
      <c r="B573" s="644" t="s">
        <v>451</v>
      </c>
      <c r="C573" s="645" t="s">
        <v>732</v>
      </c>
      <c r="D573" s="651"/>
      <c r="E573" s="645"/>
      <c r="F573" s="646"/>
      <c r="G573" s="669"/>
      <c r="H573" s="670"/>
      <c r="I573" s="646"/>
      <c r="J573" s="634"/>
      <c r="K573" s="633"/>
      <c r="L573" s="629"/>
    </row>
    <row r="574" spans="1:12" s="630" customFormat="1">
      <c r="A574" s="652" t="s">
        <v>452</v>
      </c>
      <c r="B574" s="653" t="s">
        <v>453</v>
      </c>
      <c r="C574" s="654" t="s">
        <v>733</v>
      </c>
      <c r="D574" s="622" t="s">
        <v>1356</v>
      </c>
      <c r="E574" s="621" t="s">
        <v>1357</v>
      </c>
      <c r="F574" s="659">
        <v>970671</v>
      </c>
      <c r="G574" s="625" t="s">
        <v>454</v>
      </c>
      <c r="H574" s="626" t="s">
        <v>1357</v>
      </c>
      <c r="I574" s="639">
        <v>970671</v>
      </c>
      <c r="J574" s="634"/>
      <c r="K574" s="633"/>
      <c r="L574" s="629"/>
    </row>
    <row r="575" spans="1:12" s="630" customFormat="1">
      <c r="A575" s="655" t="s">
        <v>455</v>
      </c>
      <c r="B575" s="656" t="s">
        <v>456</v>
      </c>
      <c r="C575" s="657" t="s">
        <v>734</v>
      </c>
      <c r="D575" s="634"/>
      <c r="E575" s="633"/>
      <c r="F575" s="647"/>
      <c r="G575" s="637"/>
      <c r="H575" s="638"/>
      <c r="I575" s="639"/>
      <c r="J575" s="634"/>
      <c r="K575" s="633"/>
      <c r="L575" s="629"/>
    </row>
    <row r="576" spans="1:12" s="630" customFormat="1">
      <c r="A576" s="643" t="s">
        <v>457</v>
      </c>
      <c r="B576" s="644" t="s">
        <v>458</v>
      </c>
      <c r="C576" s="645" t="s">
        <v>735</v>
      </c>
      <c r="D576" s="651"/>
      <c r="E576" s="645"/>
      <c r="F576" s="646"/>
      <c r="G576" s="669"/>
      <c r="H576" s="670"/>
      <c r="I576" s="646"/>
      <c r="J576" s="634"/>
      <c r="K576" s="633"/>
      <c r="L576" s="629"/>
    </row>
    <row r="577" spans="1:13" s="630" customFormat="1">
      <c r="A577" s="661" t="s">
        <v>459</v>
      </c>
      <c r="B577" s="662" t="s">
        <v>460</v>
      </c>
      <c r="C577" s="663" t="s">
        <v>4662</v>
      </c>
      <c r="D577" s="680" t="s">
        <v>1358</v>
      </c>
      <c r="E577" s="663" t="s">
        <v>4662</v>
      </c>
      <c r="F577" s="664">
        <v>294963</v>
      </c>
      <c r="G577" s="683" t="s">
        <v>461</v>
      </c>
      <c r="H577" s="733" t="s">
        <v>4662</v>
      </c>
      <c r="I577" s="646">
        <v>294963</v>
      </c>
      <c r="J577" s="634"/>
      <c r="K577" s="633"/>
      <c r="L577" s="629"/>
    </row>
    <row r="578" spans="1:13" s="630" customFormat="1" ht="13.5" customHeight="1">
      <c r="A578" s="652" t="s">
        <v>462</v>
      </c>
      <c r="B578" s="653" t="s">
        <v>463</v>
      </c>
      <c r="C578" s="654" t="s">
        <v>4663</v>
      </c>
      <c r="D578" s="622" t="s">
        <v>1359</v>
      </c>
      <c r="E578" s="1271" t="s">
        <v>4664</v>
      </c>
      <c r="F578" s="659">
        <v>636170</v>
      </c>
      <c r="G578" s="625" t="s">
        <v>464</v>
      </c>
      <c r="H578" s="1271" t="s">
        <v>4664</v>
      </c>
      <c r="I578" s="636">
        <v>636170</v>
      </c>
      <c r="J578" s="634"/>
      <c r="K578" s="633"/>
      <c r="L578" s="629"/>
    </row>
    <row r="579" spans="1:13" s="630" customFormat="1">
      <c r="A579" s="655" t="s">
        <v>465</v>
      </c>
      <c r="B579" s="656" t="s">
        <v>466</v>
      </c>
      <c r="C579" s="657" t="s">
        <v>737</v>
      </c>
      <c r="D579" s="634"/>
      <c r="E579" s="1279"/>
      <c r="F579" s="697"/>
      <c r="G579" s="637"/>
      <c r="H579" s="1279"/>
      <c r="I579" s="687"/>
      <c r="J579" s="634"/>
      <c r="K579" s="633"/>
      <c r="L579" s="629"/>
    </row>
    <row r="580" spans="1:13" s="630" customFormat="1">
      <c r="A580" s="655" t="s">
        <v>467</v>
      </c>
      <c r="B580" s="656" t="s">
        <v>468</v>
      </c>
      <c r="C580" s="657" t="s">
        <v>738</v>
      </c>
      <c r="D580" s="634"/>
      <c r="E580" s="633"/>
      <c r="F580" s="647"/>
      <c r="G580" s="637"/>
      <c r="H580" s="638"/>
      <c r="I580" s="639"/>
      <c r="J580" s="634"/>
      <c r="K580" s="633"/>
      <c r="L580" s="629"/>
    </row>
    <row r="581" spans="1:13" s="630" customFormat="1">
      <c r="A581" s="655" t="s">
        <v>469</v>
      </c>
      <c r="B581" s="656" t="s">
        <v>470</v>
      </c>
      <c r="C581" s="657" t="s">
        <v>739</v>
      </c>
      <c r="D581" s="634"/>
      <c r="E581" s="633"/>
      <c r="F581" s="647"/>
      <c r="G581" s="637"/>
      <c r="H581" s="638"/>
      <c r="I581" s="639"/>
      <c r="J581" s="634"/>
      <c r="K581" s="633"/>
      <c r="L581" s="629"/>
    </row>
    <row r="582" spans="1:13" s="630" customFormat="1">
      <c r="A582" s="655" t="s">
        <v>4665</v>
      </c>
      <c r="B582" s="656" t="s">
        <v>4666</v>
      </c>
      <c r="C582" s="657" t="s">
        <v>740</v>
      </c>
      <c r="D582" s="634"/>
      <c r="E582" s="633"/>
      <c r="F582" s="647"/>
      <c r="G582" s="637"/>
      <c r="H582" s="638"/>
      <c r="I582" s="639"/>
      <c r="J582" s="634"/>
      <c r="K582" s="633"/>
      <c r="L582" s="629"/>
    </row>
    <row r="583" spans="1:13" s="630" customFormat="1">
      <c r="A583" s="655" t="s">
        <v>4667</v>
      </c>
      <c r="B583" s="656" t="s">
        <v>4668</v>
      </c>
      <c r="C583" s="657" t="s">
        <v>741</v>
      </c>
      <c r="D583" s="634"/>
      <c r="E583" s="633"/>
      <c r="F583" s="647"/>
      <c r="G583" s="637"/>
      <c r="H583" s="638"/>
      <c r="I583" s="639"/>
      <c r="J583" s="634"/>
      <c r="K583" s="633"/>
      <c r="L583" s="629"/>
    </row>
    <row r="584" spans="1:13" s="630" customFormat="1">
      <c r="A584" s="655" t="s">
        <v>4669</v>
      </c>
      <c r="B584" s="656" t="s">
        <v>4670</v>
      </c>
      <c r="C584" s="657" t="s">
        <v>742</v>
      </c>
      <c r="D584" s="634"/>
      <c r="E584" s="633"/>
      <c r="F584" s="647"/>
      <c r="G584" s="637"/>
      <c r="H584" s="638"/>
      <c r="I584" s="639"/>
      <c r="J584" s="634"/>
      <c r="K584" s="633"/>
      <c r="L584" s="629"/>
    </row>
    <row r="585" spans="1:13" s="630" customFormat="1">
      <c r="A585" s="655" t="s">
        <v>4671</v>
      </c>
      <c r="B585" s="656" t="s">
        <v>4672</v>
      </c>
      <c r="C585" s="657" t="s">
        <v>4673</v>
      </c>
      <c r="D585" s="634"/>
      <c r="E585" s="633"/>
      <c r="F585" s="647"/>
      <c r="G585" s="637"/>
      <c r="H585" s="638"/>
      <c r="I585" s="639"/>
      <c r="J585" s="634"/>
      <c r="K585" s="633"/>
      <c r="L585" s="629"/>
    </row>
    <row r="586" spans="1:13" s="630" customFormat="1">
      <c r="A586" s="643" t="s">
        <v>471</v>
      </c>
      <c r="B586" s="644" t="s">
        <v>472</v>
      </c>
      <c r="C586" s="645" t="s">
        <v>736</v>
      </c>
      <c r="D586" s="651"/>
      <c r="E586" s="645"/>
      <c r="F586" s="646"/>
      <c r="G586" s="669"/>
      <c r="H586" s="670"/>
      <c r="I586" s="672"/>
      <c r="J586" s="651"/>
      <c r="K586" s="645"/>
      <c r="L586" s="629"/>
    </row>
    <row r="587" spans="1:13" s="630" customFormat="1">
      <c r="A587" s="661" t="s">
        <v>473</v>
      </c>
      <c r="B587" s="662" t="s">
        <v>474</v>
      </c>
      <c r="C587" s="663" t="s">
        <v>743</v>
      </c>
      <c r="D587" s="680" t="s">
        <v>1360</v>
      </c>
      <c r="E587" s="681" t="s">
        <v>743</v>
      </c>
      <c r="F587" s="682">
        <v>57263</v>
      </c>
      <c r="G587" s="683" t="s">
        <v>475</v>
      </c>
      <c r="H587" s="684" t="s">
        <v>743</v>
      </c>
      <c r="I587" s="734">
        <v>57263</v>
      </c>
      <c r="J587" s="683" t="s">
        <v>4674</v>
      </c>
      <c r="K587" s="663" t="s">
        <v>476</v>
      </c>
      <c r="L587" s="735">
        <v>57263</v>
      </c>
    </row>
    <row r="588" spans="1:13" s="630" customFormat="1">
      <c r="A588" s="661" t="s">
        <v>477</v>
      </c>
      <c r="B588" s="662" t="s">
        <v>478</v>
      </c>
      <c r="C588" s="663" t="s">
        <v>744</v>
      </c>
      <c r="D588" s="680" t="s">
        <v>1361</v>
      </c>
      <c r="E588" s="681" t="s">
        <v>744</v>
      </c>
      <c r="F588" s="682">
        <v>149600</v>
      </c>
      <c r="G588" s="683" t="s">
        <v>479</v>
      </c>
      <c r="H588" s="684" t="s">
        <v>744</v>
      </c>
      <c r="I588" s="734">
        <v>149600</v>
      </c>
      <c r="J588" s="683" t="s">
        <v>4675</v>
      </c>
      <c r="K588" s="663" t="s">
        <v>480</v>
      </c>
      <c r="L588" s="735">
        <v>149600</v>
      </c>
    </row>
    <row r="589" spans="1:13" s="630" customFormat="1" ht="13.5" thickBot="1">
      <c r="A589" s="736" t="s">
        <v>481</v>
      </c>
      <c r="B589" s="737" t="s">
        <v>482</v>
      </c>
      <c r="C589" s="738" t="s">
        <v>1363</v>
      </c>
      <c r="D589" s="739" t="s">
        <v>483</v>
      </c>
      <c r="E589" s="740" t="s">
        <v>1363</v>
      </c>
      <c r="F589" s="741">
        <v>37432605</v>
      </c>
      <c r="G589" s="742" t="s">
        <v>1362</v>
      </c>
      <c r="H589" s="743" t="s">
        <v>1363</v>
      </c>
      <c r="I589" s="744">
        <v>37432605</v>
      </c>
      <c r="J589" s="742" t="s">
        <v>4676</v>
      </c>
      <c r="K589" s="738" t="s">
        <v>3055</v>
      </c>
      <c r="L589" s="745">
        <v>37432605</v>
      </c>
    </row>
    <row r="590" spans="1:13">
      <c r="A590" s="746"/>
      <c r="B590" s="746"/>
      <c r="C590" s="746"/>
      <c r="D590" s="747"/>
      <c r="E590" s="748"/>
      <c r="F590" s="748"/>
      <c r="G590" s="747"/>
      <c r="H590" s="748"/>
      <c r="I590" s="748"/>
      <c r="J590" s="747"/>
      <c r="K590" s="748"/>
      <c r="L590" s="749"/>
    </row>
    <row r="591" spans="1:13" s="753" customFormat="1">
      <c r="A591" s="750"/>
      <c r="B591" s="750" t="s">
        <v>4677</v>
      </c>
      <c r="C591" s="750"/>
      <c r="D591" s="750"/>
      <c r="E591" s="750"/>
      <c r="F591" s="750"/>
      <c r="G591" s="751"/>
      <c r="H591" s="752"/>
      <c r="I591" s="752"/>
      <c r="J591" s="751"/>
      <c r="K591" s="752"/>
      <c r="L591" s="749"/>
      <c r="M591" s="752"/>
    </row>
    <row r="592" spans="1:13" s="753" customFormat="1">
      <c r="A592" s="750"/>
      <c r="B592" s="746"/>
      <c r="C592" s="750" t="s">
        <v>4678</v>
      </c>
      <c r="D592" s="750"/>
      <c r="E592" s="751"/>
      <c r="F592" s="751"/>
      <c r="G592" s="752"/>
      <c r="H592" s="751"/>
      <c r="I592" s="751"/>
      <c r="J592" s="752"/>
      <c r="K592" s="751"/>
      <c r="L592" s="1"/>
    </row>
    <row r="593" spans="1:13" s="753" customFormat="1">
      <c r="A593" s="750"/>
      <c r="B593" s="746"/>
      <c r="C593" s="750" t="s">
        <v>4679</v>
      </c>
      <c r="D593" s="750"/>
      <c r="E593" s="751"/>
      <c r="F593" s="751"/>
      <c r="G593" s="752"/>
      <c r="H593" s="751"/>
      <c r="I593" s="751"/>
      <c r="J593" s="752"/>
      <c r="K593" s="751"/>
      <c r="L593" s="754"/>
    </row>
    <row r="594" spans="1:13" s="753" customFormat="1">
      <c r="A594" s="750"/>
      <c r="B594" s="746"/>
      <c r="C594" s="750" t="s">
        <v>4680</v>
      </c>
      <c r="D594" s="750"/>
      <c r="E594" s="751"/>
      <c r="F594" s="751"/>
      <c r="G594" s="752"/>
      <c r="H594" s="751"/>
      <c r="I594" s="751"/>
      <c r="J594" s="752"/>
      <c r="K594" s="751"/>
      <c r="L594" s="755"/>
    </row>
    <row r="595" spans="1:13" s="753" customFormat="1">
      <c r="A595" s="750"/>
      <c r="B595" s="750" t="s">
        <v>4681</v>
      </c>
      <c r="C595" s="750"/>
      <c r="D595" s="750"/>
      <c r="E595" s="750"/>
      <c r="F595" s="750"/>
      <c r="G595" s="751"/>
      <c r="H595" s="752"/>
      <c r="I595" s="752"/>
      <c r="J595" s="751"/>
      <c r="K595" s="752"/>
      <c r="L595" s="755"/>
      <c r="M595" s="752"/>
    </row>
    <row r="596" spans="1:13" s="753" customFormat="1" ht="13.5" thickBot="1">
      <c r="A596" s="750"/>
      <c r="B596" s="750"/>
      <c r="C596" s="750"/>
      <c r="D596" s="750"/>
      <c r="E596" s="750"/>
      <c r="F596" s="750"/>
      <c r="G596" s="751"/>
      <c r="H596" s="752"/>
      <c r="I596" s="752"/>
      <c r="J596" s="751"/>
      <c r="K596" s="752"/>
      <c r="L596" s="755"/>
      <c r="M596" s="752"/>
    </row>
    <row r="597" spans="1:13" s="4" customFormat="1" ht="19.5" customHeight="1">
      <c r="A597" s="605" t="s">
        <v>4682</v>
      </c>
      <c r="B597" s="606"/>
      <c r="C597" s="606"/>
      <c r="D597" s="607"/>
      <c r="E597" s="606"/>
      <c r="F597" s="606"/>
      <c r="G597" s="607"/>
      <c r="H597" s="606"/>
      <c r="I597" s="606"/>
      <c r="J597" s="609"/>
      <c r="K597" s="610"/>
      <c r="L597" s="611"/>
    </row>
    <row r="598" spans="1:13">
      <c r="A598" s="643" t="s">
        <v>484</v>
      </c>
      <c r="B598" s="756"/>
      <c r="C598" s="681" t="s">
        <v>4683</v>
      </c>
      <c r="D598" s="651" t="s">
        <v>485</v>
      </c>
      <c r="E598" s="667" t="s">
        <v>486</v>
      </c>
      <c r="F598" s="757">
        <v>748002</v>
      </c>
      <c r="G598" s="669" t="s">
        <v>4684</v>
      </c>
      <c r="H598" s="670" t="s">
        <v>486</v>
      </c>
      <c r="I598" s="758">
        <v>748002</v>
      </c>
      <c r="J598" s="683" t="s">
        <v>4685</v>
      </c>
      <c r="K598" s="645" t="s">
        <v>486</v>
      </c>
      <c r="L598" s="759">
        <v>748002</v>
      </c>
    </row>
    <row r="599" spans="1:13">
      <c r="A599" s="661" t="s">
        <v>487</v>
      </c>
      <c r="B599" s="760"/>
      <c r="C599" s="681" t="s">
        <v>488</v>
      </c>
      <c r="D599" s="622" t="s">
        <v>4686</v>
      </c>
      <c r="E599" s="623" t="s">
        <v>488</v>
      </c>
      <c r="F599" s="761">
        <v>10961896</v>
      </c>
      <c r="G599" s="625" t="s">
        <v>4687</v>
      </c>
      <c r="H599" s="626" t="s">
        <v>489</v>
      </c>
      <c r="I599" s="762">
        <v>11174754</v>
      </c>
      <c r="J599" s="625" t="s">
        <v>4688</v>
      </c>
      <c r="K599" s="621" t="s">
        <v>489</v>
      </c>
      <c r="L599" s="763">
        <v>11174754</v>
      </c>
    </row>
    <row r="600" spans="1:13" ht="24">
      <c r="A600" s="661" t="s">
        <v>490</v>
      </c>
      <c r="B600" s="760"/>
      <c r="C600" s="681" t="s">
        <v>491</v>
      </c>
      <c r="D600" s="680" t="s">
        <v>4689</v>
      </c>
      <c r="E600" s="688" t="s">
        <v>491</v>
      </c>
      <c r="F600" s="764">
        <v>212858</v>
      </c>
      <c r="G600" s="669"/>
      <c r="H600" s="670"/>
      <c r="I600" s="758"/>
      <c r="J600" s="669"/>
      <c r="K600" s="645"/>
      <c r="L600" s="759"/>
    </row>
    <row r="601" spans="1:13">
      <c r="A601" s="652" t="s">
        <v>492</v>
      </c>
      <c r="B601" s="765"/>
      <c r="C601" s="635" t="s">
        <v>493</v>
      </c>
      <c r="D601" s="622" t="s">
        <v>4690</v>
      </c>
      <c r="E601" s="621" t="s">
        <v>494</v>
      </c>
      <c r="F601" s="766">
        <v>2764700</v>
      </c>
      <c r="G601" s="625" t="s">
        <v>4691</v>
      </c>
      <c r="H601" s="626" t="s">
        <v>494</v>
      </c>
      <c r="I601" s="762">
        <v>2764700</v>
      </c>
      <c r="J601" s="622" t="s">
        <v>4692</v>
      </c>
      <c r="K601" s="621" t="s">
        <v>494</v>
      </c>
      <c r="L601" s="763">
        <v>3221344</v>
      </c>
    </row>
    <row r="602" spans="1:13">
      <c r="A602" s="655" t="s">
        <v>495</v>
      </c>
      <c r="B602" s="767"/>
      <c r="C602" s="768" t="s">
        <v>496</v>
      </c>
      <c r="D602" s="634"/>
      <c r="E602" s="633"/>
      <c r="F602" s="769"/>
      <c r="G602" s="637"/>
      <c r="H602" s="638"/>
      <c r="I602" s="770"/>
      <c r="J602" s="634"/>
      <c r="K602" s="633"/>
      <c r="L602" s="763"/>
    </row>
    <row r="603" spans="1:13">
      <c r="A603" s="655" t="s">
        <v>497</v>
      </c>
      <c r="B603" s="767"/>
      <c r="C603" s="768" t="s">
        <v>498</v>
      </c>
      <c r="D603" s="634"/>
      <c r="E603" s="633"/>
      <c r="F603" s="769"/>
      <c r="G603" s="637"/>
      <c r="H603" s="638"/>
      <c r="I603" s="770"/>
      <c r="J603" s="634"/>
      <c r="K603" s="633"/>
      <c r="L603" s="763"/>
    </row>
    <row r="604" spans="1:13">
      <c r="A604" s="643" t="s">
        <v>499</v>
      </c>
      <c r="B604" s="756"/>
      <c r="C604" s="635" t="s">
        <v>500</v>
      </c>
      <c r="D604" s="651"/>
      <c r="E604" s="645"/>
      <c r="F604" s="771"/>
      <c r="G604" s="669"/>
      <c r="H604" s="670"/>
      <c r="I604" s="771"/>
      <c r="J604" s="634"/>
      <c r="K604" s="633"/>
      <c r="L604" s="763"/>
    </row>
    <row r="605" spans="1:13" ht="24">
      <c r="A605" s="652" t="s">
        <v>501</v>
      </c>
      <c r="B605" s="765"/>
      <c r="C605" s="772" t="s">
        <v>4693</v>
      </c>
      <c r="D605" s="622" t="s">
        <v>4694</v>
      </c>
      <c r="E605" s="1271" t="s">
        <v>4695</v>
      </c>
      <c r="F605" s="773">
        <v>456644</v>
      </c>
      <c r="G605" s="625" t="s">
        <v>4696</v>
      </c>
      <c r="H605" s="1271" t="s">
        <v>4695</v>
      </c>
      <c r="I605" s="774">
        <v>456644</v>
      </c>
      <c r="J605" s="634"/>
      <c r="K605" s="633"/>
      <c r="L605" s="763"/>
    </row>
    <row r="606" spans="1:13" ht="24">
      <c r="A606" s="655" t="s">
        <v>502</v>
      </c>
      <c r="B606" s="767"/>
      <c r="C606" s="775" t="s">
        <v>4697</v>
      </c>
      <c r="D606" s="634"/>
      <c r="E606" s="1279"/>
      <c r="F606" s="776"/>
      <c r="G606" s="637"/>
      <c r="H606" s="1279"/>
      <c r="I606" s="777"/>
      <c r="J606" s="634"/>
      <c r="K606" s="633"/>
      <c r="L606" s="763"/>
    </row>
    <row r="607" spans="1:13" ht="24">
      <c r="A607" s="655" t="s">
        <v>503</v>
      </c>
      <c r="B607" s="767"/>
      <c r="C607" s="775" t="s">
        <v>4698</v>
      </c>
      <c r="D607" s="634"/>
      <c r="E607" s="633"/>
      <c r="F607" s="769"/>
      <c r="G607" s="637"/>
      <c r="H607" s="638"/>
      <c r="I607" s="770"/>
      <c r="J607" s="634"/>
      <c r="K607" s="633"/>
      <c r="L607" s="763"/>
    </row>
    <row r="608" spans="1:13" ht="24">
      <c r="A608" s="643" t="s">
        <v>504</v>
      </c>
      <c r="B608" s="756"/>
      <c r="C608" s="778" t="s">
        <v>4699</v>
      </c>
      <c r="D608" s="651"/>
      <c r="E608" s="645"/>
      <c r="F608" s="771"/>
      <c r="G608" s="669"/>
      <c r="H608" s="670"/>
      <c r="I608" s="758"/>
      <c r="J608" s="651"/>
      <c r="K608" s="645"/>
      <c r="L608" s="759"/>
    </row>
    <row r="609" spans="1:12" ht="24">
      <c r="A609" s="661" t="s">
        <v>505</v>
      </c>
      <c r="B609" s="760"/>
      <c r="C609" s="681" t="s">
        <v>506</v>
      </c>
      <c r="D609" s="680" t="s">
        <v>4700</v>
      </c>
      <c r="E609" s="779" t="s">
        <v>4701</v>
      </c>
      <c r="F609" s="780">
        <v>1442973</v>
      </c>
      <c r="G609" s="683" t="s">
        <v>4702</v>
      </c>
      <c r="H609" s="781" t="s">
        <v>4701</v>
      </c>
      <c r="I609" s="782">
        <v>1442973</v>
      </c>
      <c r="J609" s="683" t="s">
        <v>4703</v>
      </c>
      <c r="K609" s="783" t="s">
        <v>4701</v>
      </c>
      <c r="L609" s="759">
        <v>1442973</v>
      </c>
    </row>
    <row r="610" spans="1:12" ht="24">
      <c r="A610" s="661" t="s">
        <v>507</v>
      </c>
      <c r="B610" s="760"/>
      <c r="C610" s="681" t="s">
        <v>508</v>
      </c>
      <c r="D610" s="680" t="s">
        <v>4704</v>
      </c>
      <c r="E610" s="779" t="s">
        <v>4705</v>
      </c>
      <c r="F610" s="780">
        <v>3604364</v>
      </c>
      <c r="G610" s="683" t="s">
        <v>4706</v>
      </c>
      <c r="H610" s="781" t="s">
        <v>4705</v>
      </c>
      <c r="I610" s="782">
        <v>3604364</v>
      </c>
      <c r="J610" s="683" t="s">
        <v>4707</v>
      </c>
      <c r="K610" s="783" t="s">
        <v>4705</v>
      </c>
      <c r="L610" s="759">
        <v>3604364</v>
      </c>
    </row>
    <row r="611" spans="1:12">
      <c r="A611" s="652" t="s">
        <v>509</v>
      </c>
      <c r="B611" s="765"/>
      <c r="C611" s="635" t="s">
        <v>510</v>
      </c>
      <c r="D611" s="622" t="s">
        <v>4708</v>
      </c>
      <c r="E611" s="621" t="s">
        <v>511</v>
      </c>
      <c r="F611" s="766">
        <v>-131685</v>
      </c>
      <c r="G611" s="625" t="s">
        <v>4709</v>
      </c>
      <c r="H611" s="626" t="s">
        <v>511</v>
      </c>
      <c r="I611" s="762">
        <v>-131685</v>
      </c>
      <c r="J611" s="622" t="s">
        <v>4710</v>
      </c>
      <c r="K611" s="621" t="s">
        <v>511</v>
      </c>
      <c r="L611" s="763">
        <v>-131685</v>
      </c>
    </row>
    <row r="612" spans="1:12">
      <c r="A612" s="655" t="s">
        <v>512</v>
      </c>
      <c r="B612" s="767"/>
      <c r="C612" s="768" t="s">
        <v>513</v>
      </c>
      <c r="D612" s="634"/>
      <c r="E612" s="633"/>
      <c r="F612" s="769"/>
      <c r="G612" s="637"/>
      <c r="H612" s="638"/>
      <c r="I612" s="770"/>
      <c r="J612" s="634"/>
      <c r="K612" s="633"/>
      <c r="L612" s="763"/>
    </row>
    <row r="613" spans="1:12">
      <c r="A613" s="655" t="s">
        <v>514</v>
      </c>
      <c r="B613" s="767"/>
      <c r="C613" s="768" t="s">
        <v>515</v>
      </c>
      <c r="D613" s="634"/>
      <c r="E613" s="633"/>
      <c r="F613" s="769"/>
      <c r="G613" s="637"/>
      <c r="H613" s="638"/>
      <c r="I613" s="770"/>
      <c r="J613" s="634"/>
      <c r="K613" s="633"/>
      <c r="L613" s="763"/>
    </row>
    <row r="614" spans="1:12">
      <c r="A614" s="643" t="s">
        <v>516</v>
      </c>
      <c r="B614" s="756"/>
      <c r="C614" s="635" t="s">
        <v>517</v>
      </c>
      <c r="D614" s="634"/>
      <c r="E614" s="633"/>
      <c r="F614" s="769"/>
      <c r="G614" s="637"/>
      <c r="H614" s="638"/>
      <c r="I614" s="770"/>
      <c r="J614" s="634"/>
      <c r="K614" s="633"/>
      <c r="L614" s="759"/>
    </row>
    <row r="615" spans="1:12">
      <c r="A615" s="661" t="s">
        <v>518</v>
      </c>
      <c r="B615" s="760"/>
      <c r="C615" s="681" t="s">
        <v>519</v>
      </c>
      <c r="D615" s="680" t="s">
        <v>4711</v>
      </c>
      <c r="E615" s="681" t="s">
        <v>519</v>
      </c>
      <c r="F615" s="784">
        <v>20059752</v>
      </c>
      <c r="G615" s="683" t="s">
        <v>4712</v>
      </c>
      <c r="H615" s="684" t="s">
        <v>519</v>
      </c>
      <c r="I615" s="785">
        <v>20059752</v>
      </c>
      <c r="J615" s="683" t="s">
        <v>4713</v>
      </c>
      <c r="K615" s="663" t="s">
        <v>519</v>
      </c>
      <c r="L615" s="759">
        <v>20059752</v>
      </c>
    </row>
    <row r="616" spans="1:12">
      <c r="A616" s="661" t="s">
        <v>520</v>
      </c>
      <c r="B616" s="760"/>
      <c r="C616" s="681" t="s">
        <v>521</v>
      </c>
      <c r="D616" s="680" t="s">
        <v>4714</v>
      </c>
      <c r="E616" s="681" t="s">
        <v>521</v>
      </c>
      <c r="F616" s="784">
        <v>37579336</v>
      </c>
      <c r="G616" s="683" t="s">
        <v>4715</v>
      </c>
      <c r="H616" s="684" t="s">
        <v>521</v>
      </c>
      <c r="I616" s="785">
        <v>37579336</v>
      </c>
      <c r="J616" s="683" t="s">
        <v>4716</v>
      </c>
      <c r="K616" s="663" t="s">
        <v>521</v>
      </c>
      <c r="L616" s="759">
        <v>37579336</v>
      </c>
    </row>
    <row r="617" spans="1:12" ht="24">
      <c r="A617" s="652" t="s">
        <v>522</v>
      </c>
      <c r="B617" s="765"/>
      <c r="C617" s="635" t="s">
        <v>4717</v>
      </c>
      <c r="D617" s="622" t="s">
        <v>4718</v>
      </c>
      <c r="E617" s="621" t="s">
        <v>523</v>
      </c>
      <c r="F617" s="766">
        <v>2310358</v>
      </c>
      <c r="G617" s="625" t="s">
        <v>4719</v>
      </c>
      <c r="H617" s="626" t="s">
        <v>523</v>
      </c>
      <c r="I617" s="762">
        <v>2372013</v>
      </c>
      <c r="J617" s="625" t="s">
        <v>4720</v>
      </c>
      <c r="K617" s="621" t="s">
        <v>523</v>
      </c>
      <c r="L617" s="763">
        <v>2372013</v>
      </c>
    </row>
    <row r="618" spans="1:12" ht="24">
      <c r="A618" s="643" t="s">
        <v>524</v>
      </c>
      <c r="B618" s="756"/>
      <c r="C618" s="786" t="s">
        <v>4721</v>
      </c>
      <c r="D618" s="651"/>
      <c r="E618" s="645"/>
      <c r="F618" s="771"/>
      <c r="G618" s="637"/>
      <c r="H618" s="638"/>
      <c r="I618" s="770"/>
      <c r="J618" s="637"/>
      <c r="K618" s="633"/>
      <c r="L618" s="763"/>
    </row>
    <row r="619" spans="1:12" ht="24">
      <c r="A619" s="661" t="s">
        <v>525</v>
      </c>
      <c r="B619" s="760"/>
      <c r="C619" s="635" t="s">
        <v>4722</v>
      </c>
      <c r="D619" s="651" t="s">
        <v>4723</v>
      </c>
      <c r="E619" s="667" t="s">
        <v>4724</v>
      </c>
      <c r="F619" s="771">
        <v>7558</v>
      </c>
      <c r="G619" s="637"/>
      <c r="H619" s="638"/>
      <c r="I619" s="770"/>
      <c r="J619" s="637"/>
      <c r="K619" s="633"/>
      <c r="L619" s="763"/>
    </row>
    <row r="620" spans="1:12">
      <c r="A620" s="661" t="s">
        <v>526</v>
      </c>
      <c r="B620" s="760"/>
      <c r="C620" s="681" t="s">
        <v>527</v>
      </c>
      <c r="D620" s="680" t="s">
        <v>4725</v>
      </c>
      <c r="E620" s="681" t="s">
        <v>527</v>
      </c>
      <c r="F620" s="771">
        <v>54097</v>
      </c>
      <c r="G620" s="637"/>
      <c r="H620" s="638"/>
      <c r="I620" s="770"/>
      <c r="J620" s="637"/>
      <c r="K620" s="633"/>
      <c r="L620" s="763"/>
    </row>
    <row r="621" spans="1:12">
      <c r="A621" s="661" t="s">
        <v>528</v>
      </c>
      <c r="B621" s="760"/>
      <c r="C621" s="681" t="s">
        <v>529</v>
      </c>
      <c r="D621" s="680" t="s">
        <v>4726</v>
      </c>
      <c r="E621" s="681" t="s">
        <v>529</v>
      </c>
      <c r="F621" s="757">
        <v>2372013</v>
      </c>
      <c r="G621" s="669"/>
      <c r="H621" s="670"/>
      <c r="I621" s="758"/>
      <c r="J621" s="669"/>
      <c r="K621" s="645"/>
      <c r="L621" s="759"/>
    </row>
    <row r="622" spans="1:12">
      <c r="A622" s="661" t="s">
        <v>530</v>
      </c>
      <c r="B622" s="760"/>
      <c r="C622" s="681" t="s">
        <v>4727</v>
      </c>
      <c r="D622" s="680" t="s">
        <v>4728</v>
      </c>
      <c r="E622" s="681" t="s">
        <v>4727</v>
      </c>
      <c r="F622" s="784">
        <v>12109504</v>
      </c>
      <c r="G622" s="683" t="s">
        <v>4729</v>
      </c>
      <c r="H622" s="684" t="s">
        <v>531</v>
      </c>
      <c r="I622" s="785">
        <v>12109504</v>
      </c>
      <c r="J622" s="683" t="s">
        <v>4730</v>
      </c>
      <c r="K622" s="663" t="s">
        <v>531</v>
      </c>
      <c r="L622" s="759">
        <v>12109504</v>
      </c>
    </row>
    <row r="623" spans="1:12">
      <c r="A623" s="661" t="s">
        <v>532</v>
      </c>
      <c r="B623" s="760"/>
      <c r="C623" s="681" t="s">
        <v>533</v>
      </c>
      <c r="D623" s="680" t="s">
        <v>4731</v>
      </c>
      <c r="E623" s="681" t="s">
        <v>533</v>
      </c>
      <c r="F623" s="784">
        <v>34541269</v>
      </c>
      <c r="G623" s="683" t="s">
        <v>4732</v>
      </c>
      <c r="H623" s="684" t="s">
        <v>533</v>
      </c>
      <c r="I623" s="785">
        <v>34541269</v>
      </c>
      <c r="J623" s="683" t="s">
        <v>4733</v>
      </c>
      <c r="K623" s="663" t="s">
        <v>533</v>
      </c>
      <c r="L623" s="759">
        <v>34541269</v>
      </c>
    </row>
    <row r="624" spans="1:12">
      <c r="A624" s="661" t="s">
        <v>534</v>
      </c>
      <c r="B624" s="760"/>
      <c r="C624" s="681" t="s">
        <v>535</v>
      </c>
      <c r="D624" s="680" t="s">
        <v>4734</v>
      </c>
      <c r="E624" s="681" t="s">
        <v>535</v>
      </c>
      <c r="F624" s="784">
        <v>52060853</v>
      </c>
      <c r="G624" s="683" t="s">
        <v>4735</v>
      </c>
      <c r="H624" s="684" t="s">
        <v>535</v>
      </c>
      <c r="I624" s="785">
        <v>52060853</v>
      </c>
      <c r="J624" s="683" t="s">
        <v>4736</v>
      </c>
      <c r="K624" s="663" t="s">
        <v>535</v>
      </c>
      <c r="L624" s="759">
        <v>52060853</v>
      </c>
    </row>
    <row r="625" spans="1:12">
      <c r="A625" s="652" t="s">
        <v>536</v>
      </c>
      <c r="B625" s="765"/>
      <c r="C625" s="635" t="s">
        <v>4737</v>
      </c>
      <c r="D625" s="622" t="s">
        <v>4738</v>
      </c>
      <c r="E625" s="621" t="s">
        <v>4739</v>
      </c>
      <c r="F625" s="766">
        <v>-1944434</v>
      </c>
      <c r="G625" s="625" t="s">
        <v>4740</v>
      </c>
      <c r="H625" s="621" t="s">
        <v>4739</v>
      </c>
      <c r="I625" s="762">
        <v>-2092215</v>
      </c>
      <c r="J625" s="625" t="s">
        <v>4741</v>
      </c>
      <c r="K625" s="621" t="s">
        <v>4739</v>
      </c>
      <c r="L625" s="763">
        <v>-2237393</v>
      </c>
    </row>
    <row r="626" spans="1:12">
      <c r="A626" s="643" t="s">
        <v>537</v>
      </c>
      <c r="B626" s="756"/>
      <c r="C626" s="786" t="s">
        <v>4742</v>
      </c>
      <c r="D626" s="651"/>
      <c r="E626" s="645"/>
      <c r="F626" s="771"/>
      <c r="G626" s="637"/>
      <c r="H626" s="638"/>
      <c r="I626" s="770"/>
      <c r="J626" s="637"/>
      <c r="K626" s="633"/>
      <c r="L626" s="763"/>
    </row>
    <row r="627" spans="1:12" ht="24">
      <c r="A627" s="661" t="s">
        <v>538</v>
      </c>
      <c r="B627" s="760"/>
      <c r="C627" s="681" t="s">
        <v>4743</v>
      </c>
      <c r="D627" s="651" t="s">
        <v>4744</v>
      </c>
      <c r="E627" s="787" t="s">
        <v>4745</v>
      </c>
      <c r="F627" s="788">
        <v>-147781</v>
      </c>
      <c r="G627" s="669"/>
      <c r="H627" s="670"/>
      <c r="I627" s="771"/>
      <c r="J627" s="637"/>
      <c r="K627" s="633"/>
      <c r="L627" s="763"/>
    </row>
    <row r="628" spans="1:12">
      <c r="A628" s="661" t="s">
        <v>539</v>
      </c>
      <c r="B628" s="760"/>
      <c r="C628" s="681" t="s">
        <v>4746</v>
      </c>
      <c r="D628" s="680" t="s">
        <v>4747</v>
      </c>
      <c r="E628" s="681" t="s">
        <v>4748</v>
      </c>
      <c r="F628" s="784">
        <v>-36113</v>
      </c>
      <c r="G628" s="683" t="s">
        <v>4749</v>
      </c>
      <c r="H628" s="663" t="s">
        <v>4748</v>
      </c>
      <c r="I628" s="771">
        <v>-36113</v>
      </c>
      <c r="J628" s="637"/>
      <c r="K628" s="633"/>
      <c r="L628" s="763"/>
    </row>
    <row r="629" spans="1:12">
      <c r="A629" s="661" t="s">
        <v>540</v>
      </c>
      <c r="B629" s="760"/>
      <c r="C629" s="681" t="s">
        <v>4750</v>
      </c>
      <c r="D629" s="680" t="s">
        <v>4751</v>
      </c>
      <c r="E629" s="681" t="s">
        <v>541</v>
      </c>
      <c r="F629" s="784">
        <v>-109065</v>
      </c>
      <c r="G629" s="683" t="s">
        <v>4752</v>
      </c>
      <c r="H629" s="684" t="s">
        <v>541</v>
      </c>
      <c r="I629" s="771">
        <v>-109065</v>
      </c>
      <c r="J629" s="637"/>
      <c r="K629" s="633"/>
      <c r="L629" s="763"/>
    </row>
    <row r="630" spans="1:12">
      <c r="A630" s="661" t="s">
        <v>542</v>
      </c>
      <c r="B630" s="760"/>
      <c r="C630" s="681" t="s">
        <v>4753</v>
      </c>
      <c r="D630" s="680" t="s">
        <v>4754</v>
      </c>
      <c r="E630" s="681" t="s">
        <v>4755</v>
      </c>
      <c r="F630" s="784">
        <v>-2237393</v>
      </c>
      <c r="G630" s="683" t="s">
        <v>4756</v>
      </c>
      <c r="H630" s="663" t="s">
        <v>4755</v>
      </c>
      <c r="I630" s="758">
        <v>-2237393</v>
      </c>
      <c r="J630" s="669"/>
      <c r="K630" s="645"/>
      <c r="L630" s="759"/>
    </row>
    <row r="631" spans="1:12">
      <c r="A631" s="661" t="s">
        <v>4757</v>
      </c>
      <c r="B631" s="760"/>
      <c r="C631" s="681" t="s">
        <v>4758</v>
      </c>
      <c r="D631" s="680" t="s">
        <v>4759</v>
      </c>
      <c r="E631" s="681" t="s">
        <v>4760</v>
      </c>
      <c r="F631" s="784">
        <v>-12390855</v>
      </c>
      <c r="G631" s="683" t="s">
        <v>4761</v>
      </c>
      <c r="H631" s="684" t="s">
        <v>4762</v>
      </c>
      <c r="I631" s="785">
        <v>-12390855</v>
      </c>
      <c r="J631" s="683" t="s">
        <v>4763</v>
      </c>
      <c r="K631" s="663" t="s">
        <v>4762</v>
      </c>
      <c r="L631" s="759">
        <v>-12390855</v>
      </c>
    </row>
    <row r="632" spans="1:12">
      <c r="A632" s="661" t="s">
        <v>4764</v>
      </c>
      <c r="B632" s="760"/>
      <c r="C632" s="681" t="s">
        <v>4765</v>
      </c>
      <c r="D632" s="680" t="s">
        <v>4766</v>
      </c>
      <c r="E632" s="681" t="s">
        <v>543</v>
      </c>
      <c r="F632" s="784">
        <v>-14628248</v>
      </c>
      <c r="G632" s="683" t="s">
        <v>4767</v>
      </c>
      <c r="H632" s="663" t="s">
        <v>543</v>
      </c>
      <c r="I632" s="785">
        <v>-14628248</v>
      </c>
      <c r="J632" s="683" t="s">
        <v>4768</v>
      </c>
      <c r="K632" s="663" t="s">
        <v>543</v>
      </c>
      <c r="L632" s="759">
        <v>-14628248</v>
      </c>
    </row>
    <row r="633" spans="1:12">
      <c r="A633" s="661" t="s">
        <v>544</v>
      </c>
      <c r="B633" s="760"/>
      <c r="C633" s="681" t="s">
        <v>545</v>
      </c>
      <c r="D633" s="680" t="s">
        <v>546</v>
      </c>
      <c r="E633" s="681" t="s">
        <v>545</v>
      </c>
      <c r="F633" s="784">
        <v>19913021</v>
      </c>
      <c r="G633" s="683" t="s">
        <v>547</v>
      </c>
      <c r="H633" s="684" t="s">
        <v>545</v>
      </c>
      <c r="I633" s="785">
        <v>19913021</v>
      </c>
      <c r="J633" s="683" t="s">
        <v>4769</v>
      </c>
      <c r="K633" s="663" t="s">
        <v>545</v>
      </c>
      <c r="L633" s="759">
        <v>19913021</v>
      </c>
    </row>
    <row r="634" spans="1:12" ht="13.5" thickBot="1">
      <c r="A634" s="736" t="s">
        <v>548</v>
      </c>
      <c r="B634" s="789"/>
      <c r="C634" s="740" t="s">
        <v>549</v>
      </c>
      <c r="D634" s="739" t="s">
        <v>550</v>
      </c>
      <c r="E634" s="738" t="s">
        <v>549</v>
      </c>
      <c r="F634" s="790">
        <v>37432605</v>
      </c>
      <c r="G634" s="742" t="s">
        <v>4770</v>
      </c>
      <c r="H634" s="743" t="s">
        <v>549</v>
      </c>
      <c r="I634" s="791">
        <v>37432605</v>
      </c>
      <c r="J634" s="742" t="s">
        <v>4771</v>
      </c>
      <c r="K634" s="738" t="s">
        <v>549</v>
      </c>
      <c r="L634" s="792">
        <v>37432605</v>
      </c>
    </row>
    <row r="635" spans="1:12" ht="13.5" thickBot="1"/>
    <row r="636" spans="1:12" s="4" customFormat="1" ht="19.5" customHeight="1">
      <c r="A636" s="605" t="s">
        <v>4772</v>
      </c>
      <c r="B636" s="606"/>
      <c r="C636" s="606"/>
      <c r="D636" s="607"/>
      <c r="E636" s="606"/>
      <c r="F636" s="606"/>
      <c r="G636" s="607"/>
      <c r="H636" s="606"/>
      <c r="I636" s="606"/>
      <c r="J636" s="609"/>
      <c r="K636" s="610"/>
      <c r="L636" s="611"/>
    </row>
    <row r="637" spans="1:12">
      <c r="A637" s="795"/>
      <c r="B637" s="653" t="s">
        <v>551</v>
      </c>
      <c r="C637" s="635" t="s">
        <v>552</v>
      </c>
      <c r="D637" s="622" t="s">
        <v>485</v>
      </c>
      <c r="E637" s="621" t="s">
        <v>553</v>
      </c>
      <c r="F637" s="659">
        <v>748002</v>
      </c>
      <c r="G637" s="625" t="s">
        <v>4773</v>
      </c>
      <c r="H637" s="626" t="s">
        <v>553</v>
      </c>
      <c r="I637" s="627">
        <v>748002</v>
      </c>
      <c r="J637" s="622" t="s">
        <v>4774</v>
      </c>
      <c r="K637" s="621" t="s">
        <v>553</v>
      </c>
      <c r="L637" s="796">
        <v>748002</v>
      </c>
    </row>
    <row r="638" spans="1:12">
      <c r="A638" s="797"/>
      <c r="B638" s="656" t="s">
        <v>554</v>
      </c>
      <c r="C638" s="768" t="s">
        <v>555</v>
      </c>
      <c r="D638" s="634"/>
      <c r="E638" s="633"/>
      <c r="F638" s="647"/>
      <c r="G638" s="637"/>
      <c r="H638" s="638"/>
      <c r="I638" s="639"/>
      <c r="J638" s="634"/>
      <c r="K638" s="633"/>
      <c r="L638" s="763"/>
    </row>
    <row r="639" spans="1:12">
      <c r="A639" s="798"/>
      <c r="B639" s="644" t="s">
        <v>556</v>
      </c>
      <c r="C639" s="635" t="s">
        <v>557</v>
      </c>
      <c r="D639" s="651"/>
      <c r="E639" s="645"/>
      <c r="F639" s="646"/>
      <c r="G639" s="669"/>
      <c r="H639" s="670"/>
      <c r="I639" s="672"/>
      <c r="J639" s="651"/>
      <c r="K639" s="645"/>
      <c r="L639" s="759"/>
    </row>
    <row r="640" spans="1:12">
      <c r="A640" s="799"/>
      <c r="B640" s="662" t="s">
        <v>558</v>
      </c>
      <c r="C640" s="681" t="s">
        <v>559</v>
      </c>
      <c r="D640" s="680" t="s">
        <v>560</v>
      </c>
      <c r="E640" s="663" t="s">
        <v>559</v>
      </c>
      <c r="F640" s="664">
        <v>8882324</v>
      </c>
      <c r="G640" s="625" t="s">
        <v>4775</v>
      </c>
      <c r="H640" s="626" t="s">
        <v>561</v>
      </c>
      <c r="I640" s="627">
        <v>10465340</v>
      </c>
      <c r="J640" s="625" t="s">
        <v>4776</v>
      </c>
      <c r="K640" s="621" t="s">
        <v>561</v>
      </c>
      <c r="L640" s="763">
        <v>10465340</v>
      </c>
    </row>
    <row r="641" spans="1:12" ht="24">
      <c r="A641" s="799"/>
      <c r="B641" s="662" t="s">
        <v>562</v>
      </c>
      <c r="C641" s="681" t="s">
        <v>563</v>
      </c>
      <c r="D641" s="680" t="s">
        <v>564</v>
      </c>
      <c r="E641" s="688" t="s">
        <v>4777</v>
      </c>
      <c r="F641" s="646">
        <v>943349</v>
      </c>
      <c r="G641" s="637"/>
      <c r="H641" s="638"/>
      <c r="I641" s="639"/>
      <c r="J641" s="637"/>
      <c r="K641" s="633"/>
      <c r="L641" s="763"/>
    </row>
    <row r="642" spans="1:12">
      <c r="A642" s="799"/>
      <c r="B642" s="662" t="s">
        <v>565</v>
      </c>
      <c r="C642" s="681" t="s">
        <v>566</v>
      </c>
      <c r="D642" s="680" t="s">
        <v>567</v>
      </c>
      <c r="E642" s="711" t="s">
        <v>566</v>
      </c>
      <c r="F642" s="646">
        <v>639667</v>
      </c>
      <c r="G642" s="669"/>
      <c r="H642" s="670"/>
      <c r="I642" s="672"/>
      <c r="J642" s="669"/>
      <c r="K642" s="645"/>
      <c r="L642" s="759"/>
    </row>
    <row r="643" spans="1:12">
      <c r="A643" s="799"/>
      <c r="B643" s="662" t="s">
        <v>568</v>
      </c>
      <c r="C643" s="681" t="s">
        <v>569</v>
      </c>
      <c r="D643" s="680" t="s">
        <v>4778</v>
      </c>
      <c r="E643" s="681" t="s">
        <v>569</v>
      </c>
      <c r="F643" s="682">
        <v>3706845</v>
      </c>
      <c r="G643" s="683" t="s">
        <v>4779</v>
      </c>
      <c r="H643" s="684" t="s">
        <v>569</v>
      </c>
      <c r="I643" s="734">
        <v>3706845</v>
      </c>
      <c r="J643" s="683" t="s">
        <v>4780</v>
      </c>
      <c r="K643" s="663" t="s">
        <v>569</v>
      </c>
      <c r="L643" s="759">
        <v>3706845</v>
      </c>
    </row>
    <row r="644" spans="1:12">
      <c r="A644" s="799"/>
      <c r="B644" s="662" t="s">
        <v>570</v>
      </c>
      <c r="C644" s="681" t="s">
        <v>571</v>
      </c>
      <c r="D644" s="622" t="s">
        <v>4781</v>
      </c>
      <c r="E644" s="623" t="s">
        <v>571</v>
      </c>
      <c r="F644" s="624">
        <v>3160397</v>
      </c>
      <c r="G644" s="625" t="s">
        <v>4782</v>
      </c>
      <c r="H644" s="626" t="s">
        <v>571</v>
      </c>
      <c r="I644" s="664">
        <v>3160397</v>
      </c>
      <c r="J644" s="625" t="s">
        <v>4783</v>
      </c>
      <c r="K644" s="621" t="s">
        <v>571</v>
      </c>
      <c r="L644" s="763">
        <v>3617041</v>
      </c>
    </row>
    <row r="645" spans="1:12" ht="24">
      <c r="A645" s="799"/>
      <c r="B645" s="662" t="s">
        <v>572</v>
      </c>
      <c r="C645" s="681" t="s">
        <v>4784</v>
      </c>
      <c r="D645" s="680" t="s">
        <v>4785</v>
      </c>
      <c r="E645" s="800" t="s">
        <v>4784</v>
      </c>
      <c r="F645" s="682">
        <v>456644</v>
      </c>
      <c r="G645" s="683" t="s">
        <v>4786</v>
      </c>
      <c r="H645" s="688" t="s">
        <v>4784</v>
      </c>
      <c r="I645" s="672">
        <v>456644</v>
      </c>
      <c r="J645" s="669"/>
      <c r="K645" s="645"/>
      <c r="L645" s="759"/>
    </row>
    <row r="646" spans="1:12" ht="24">
      <c r="A646" s="799"/>
      <c r="B646" s="662" t="s">
        <v>573</v>
      </c>
      <c r="C646" s="681" t="s">
        <v>4787</v>
      </c>
      <c r="D646" s="651" t="s">
        <v>4788</v>
      </c>
      <c r="E646" s="801" t="s">
        <v>4787</v>
      </c>
      <c r="F646" s="668">
        <v>1584631</v>
      </c>
      <c r="G646" s="669" t="s">
        <v>4789</v>
      </c>
      <c r="H646" s="802" t="s">
        <v>4787</v>
      </c>
      <c r="I646" s="672">
        <v>1584631</v>
      </c>
      <c r="J646" s="669" t="s">
        <v>4790</v>
      </c>
      <c r="K646" s="803" t="s">
        <v>4787</v>
      </c>
      <c r="L646" s="759">
        <v>1584631</v>
      </c>
    </row>
    <row r="647" spans="1:12">
      <c r="A647" s="799"/>
      <c r="B647" s="662" t="s">
        <v>574</v>
      </c>
      <c r="C647" s="681" t="s">
        <v>4791</v>
      </c>
      <c r="D647" s="680" t="s">
        <v>4792</v>
      </c>
      <c r="E647" s="681" t="s">
        <v>3209</v>
      </c>
      <c r="F647" s="682">
        <v>-208838</v>
      </c>
      <c r="G647" s="683" t="s">
        <v>4793</v>
      </c>
      <c r="H647" s="684" t="s">
        <v>3209</v>
      </c>
      <c r="I647" s="734">
        <v>-208838</v>
      </c>
      <c r="J647" s="683" t="s">
        <v>4794</v>
      </c>
      <c r="K647" s="663" t="s">
        <v>3209</v>
      </c>
      <c r="L647" s="759">
        <v>-208838</v>
      </c>
    </row>
    <row r="648" spans="1:12">
      <c r="A648" s="799"/>
      <c r="B648" s="662" t="s">
        <v>575</v>
      </c>
      <c r="C648" s="681" t="s">
        <v>576</v>
      </c>
      <c r="D648" s="680" t="s">
        <v>546</v>
      </c>
      <c r="E648" s="681" t="s">
        <v>576</v>
      </c>
      <c r="F648" s="682">
        <v>19913021</v>
      </c>
      <c r="G648" s="683" t="s">
        <v>4795</v>
      </c>
      <c r="H648" s="684" t="s">
        <v>576</v>
      </c>
      <c r="I648" s="734">
        <v>19913021</v>
      </c>
      <c r="J648" s="683" t="s">
        <v>4796</v>
      </c>
      <c r="K648" s="663" t="s">
        <v>576</v>
      </c>
      <c r="L648" s="759">
        <v>19913021</v>
      </c>
    </row>
    <row r="649" spans="1:12" ht="13.5" thickBot="1">
      <c r="A649" s="804"/>
      <c r="B649" s="737" t="s">
        <v>577</v>
      </c>
      <c r="C649" s="740" t="s">
        <v>549</v>
      </c>
      <c r="D649" s="739" t="s">
        <v>550</v>
      </c>
      <c r="E649" s="740" t="s">
        <v>549</v>
      </c>
      <c r="F649" s="741">
        <v>37432605</v>
      </c>
      <c r="G649" s="742" t="s">
        <v>4797</v>
      </c>
      <c r="H649" s="743" t="s">
        <v>549</v>
      </c>
      <c r="I649" s="744">
        <v>37432605</v>
      </c>
      <c r="J649" s="742" t="s">
        <v>4798</v>
      </c>
      <c r="K649" s="738" t="s">
        <v>549</v>
      </c>
      <c r="L649" s="792">
        <v>37432605</v>
      </c>
    </row>
  </sheetData>
  <mergeCells count="42">
    <mergeCell ref="E605:E606"/>
    <mergeCell ref="H605:H606"/>
    <mergeCell ref="E502:E503"/>
    <mergeCell ref="E521:E522"/>
    <mergeCell ref="E552:E553"/>
    <mergeCell ref="E561:E562"/>
    <mergeCell ref="H561:H562"/>
    <mergeCell ref="E578:E579"/>
    <mergeCell ref="H578:H579"/>
    <mergeCell ref="E437:E438"/>
    <mergeCell ref="H437:H438"/>
    <mergeCell ref="K437:K438"/>
    <mergeCell ref="D487:D488"/>
    <mergeCell ref="E487:E488"/>
    <mergeCell ref="G487:G488"/>
    <mergeCell ref="H487:H488"/>
    <mergeCell ref="E272:E273"/>
    <mergeCell ref="E288:E289"/>
    <mergeCell ref="H288:H289"/>
    <mergeCell ref="E359:E360"/>
    <mergeCell ref="E370:E371"/>
    <mergeCell ref="E136:E137"/>
    <mergeCell ref="E182:E183"/>
    <mergeCell ref="E215:E216"/>
    <mergeCell ref="E232:E233"/>
    <mergeCell ref="E240:E241"/>
    <mergeCell ref="H6:H7"/>
    <mergeCell ref="I6:I7"/>
    <mergeCell ref="J6:J7"/>
    <mergeCell ref="K6:K7"/>
    <mergeCell ref="L6:L7"/>
    <mergeCell ref="C6:C7"/>
    <mergeCell ref="D6:D7"/>
    <mergeCell ref="E6:E7"/>
    <mergeCell ref="F6:F7"/>
    <mergeCell ref="G6:G7"/>
    <mergeCell ref="A1:K1"/>
    <mergeCell ref="A4:C5"/>
    <mergeCell ref="D4:F5"/>
    <mergeCell ref="G4:L4"/>
    <mergeCell ref="G5:I5"/>
    <mergeCell ref="J5:L5"/>
  </mergeCells>
  <phoneticPr fontId="4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M668"/>
  <sheetViews>
    <sheetView view="pageBreakPreview" zoomScale="84" zoomScaleNormal="86" zoomScaleSheetLayoutView="84" workbookViewId="0"/>
  </sheetViews>
  <sheetFormatPr defaultColWidth="9" defaultRowHeight="14"/>
  <cols>
    <col min="1" max="1" width="4" style="64" customWidth="1"/>
    <col min="2" max="2" width="9" style="24"/>
    <col min="3" max="3" width="9" style="23"/>
    <col min="4" max="4" width="16.6328125" style="64" customWidth="1"/>
    <col min="5" max="5" width="9" style="143"/>
    <col min="6" max="6" width="16.6328125" style="64" customWidth="1"/>
    <col min="7" max="7" width="15.6328125" style="8" customWidth="1"/>
    <col min="8" max="8" width="9" style="173"/>
    <col min="9" max="9" width="16.6328125" style="64" customWidth="1"/>
    <col min="10" max="10" width="15.6328125" style="103" customWidth="1"/>
    <col min="11" max="11" width="9" style="181"/>
    <col min="12" max="12" width="16.6328125" style="64" customWidth="1"/>
    <col min="13" max="13" width="15.6328125" style="103" customWidth="1"/>
    <col min="14" max="16384" width="9" style="64"/>
  </cols>
  <sheetData>
    <row r="1" spans="2:13" s="2" customFormat="1" ht="23.25" customHeight="1">
      <c r="B1" s="1325" t="s">
        <v>268</v>
      </c>
      <c r="C1" s="1325"/>
      <c r="D1" s="1325"/>
      <c r="E1" s="1325"/>
      <c r="F1" s="1325"/>
      <c r="G1" s="1325"/>
      <c r="H1" s="1325"/>
      <c r="I1" s="1325"/>
      <c r="J1" s="1325"/>
      <c r="K1" s="1325"/>
      <c r="L1" s="1325"/>
      <c r="M1" s="1"/>
    </row>
    <row r="2" spans="2:13" s="4" customFormat="1" ht="17" thickBot="1">
      <c r="B2" s="68"/>
      <c r="E2" s="118"/>
      <c r="H2" s="118"/>
      <c r="I2" s="3"/>
      <c r="K2" s="118"/>
      <c r="M2" s="69" t="s">
        <v>2120</v>
      </c>
    </row>
    <row r="3" spans="2:13" s="4" customFormat="1" ht="15" thickTop="1" thickBot="1">
      <c r="B3" s="38" t="s">
        <v>1364</v>
      </c>
      <c r="C3" s="37"/>
      <c r="D3" s="37"/>
      <c r="E3" s="119"/>
      <c r="F3" s="37"/>
      <c r="G3" s="37"/>
      <c r="H3" s="119"/>
      <c r="I3" s="37"/>
      <c r="J3" s="37"/>
      <c r="K3" s="119"/>
      <c r="L3" s="70"/>
      <c r="M3" s="71"/>
    </row>
    <row r="4" spans="2:13" s="4" customFormat="1" thickTop="1" thickBot="1">
      <c r="B4" s="1292" t="s">
        <v>1942</v>
      </c>
      <c r="C4" s="1293"/>
      <c r="D4" s="1293"/>
      <c r="E4" s="1292" t="s">
        <v>1943</v>
      </c>
      <c r="F4" s="1296"/>
      <c r="G4" s="1297"/>
      <c r="H4" s="1301" t="s">
        <v>1365</v>
      </c>
      <c r="I4" s="1296"/>
      <c r="J4" s="1296"/>
      <c r="K4" s="1296"/>
      <c r="L4" s="1296"/>
      <c r="M4" s="1302"/>
    </row>
    <row r="5" spans="2:13" s="4" customFormat="1" ht="13.5" thickTop="1">
      <c r="B5" s="1294"/>
      <c r="C5" s="1295"/>
      <c r="D5" s="1295"/>
      <c r="E5" s="1298"/>
      <c r="F5" s="1299"/>
      <c r="G5" s="1300"/>
      <c r="H5" s="1303" t="s">
        <v>2121</v>
      </c>
      <c r="I5" s="1304"/>
      <c r="J5" s="1305"/>
      <c r="K5" s="1303" t="s">
        <v>2122</v>
      </c>
      <c r="L5" s="1304"/>
      <c r="M5" s="1306"/>
    </row>
    <row r="6" spans="2:13" s="5" customFormat="1" ht="13">
      <c r="B6" s="1307" t="s">
        <v>1366</v>
      </c>
      <c r="C6" s="1308"/>
      <c r="D6" s="1309" t="s">
        <v>1367</v>
      </c>
      <c r="E6" s="1322" t="s">
        <v>745</v>
      </c>
      <c r="F6" s="1313" t="s">
        <v>1367</v>
      </c>
      <c r="G6" s="1290" t="s">
        <v>1368</v>
      </c>
      <c r="H6" s="1326" t="s">
        <v>745</v>
      </c>
      <c r="I6" s="1316" t="s">
        <v>1367</v>
      </c>
      <c r="J6" s="1318" t="s">
        <v>1368</v>
      </c>
      <c r="K6" s="1326" t="s">
        <v>745</v>
      </c>
      <c r="L6" s="1313" t="s">
        <v>1367</v>
      </c>
      <c r="M6" s="1290" t="s">
        <v>1368</v>
      </c>
    </row>
    <row r="7" spans="2:13" s="5" customFormat="1" ht="13.5" thickBot="1">
      <c r="B7" s="39" t="s">
        <v>1369</v>
      </c>
      <c r="C7" s="40" t="s">
        <v>1370</v>
      </c>
      <c r="D7" s="1310"/>
      <c r="E7" s="1323"/>
      <c r="F7" s="1324"/>
      <c r="G7" s="1291"/>
      <c r="H7" s="1323"/>
      <c r="I7" s="1327"/>
      <c r="J7" s="1319"/>
      <c r="K7" s="1323"/>
      <c r="L7" s="1324"/>
      <c r="M7" s="1291"/>
    </row>
    <row r="8" spans="2:13" s="23" customFormat="1" ht="13.5" thickTop="1">
      <c r="B8" s="28" t="s">
        <v>1371</v>
      </c>
      <c r="C8" s="12"/>
      <c r="D8" s="47" t="s">
        <v>853</v>
      </c>
      <c r="E8" s="120" t="s">
        <v>1087</v>
      </c>
      <c r="F8" s="7" t="s">
        <v>1088</v>
      </c>
      <c r="G8" s="72">
        <v>49851</v>
      </c>
      <c r="H8" s="144" t="s">
        <v>1372</v>
      </c>
      <c r="I8" s="9" t="s">
        <v>1373</v>
      </c>
      <c r="J8" s="8">
        <v>103039.3</v>
      </c>
      <c r="K8" s="121" t="s">
        <v>1374</v>
      </c>
      <c r="L8" s="9" t="s">
        <v>2123</v>
      </c>
      <c r="M8" s="72">
        <v>194442.3</v>
      </c>
    </row>
    <row r="9" spans="2:13" s="23" customFormat="1" ht="13">
      <c r="B9" s="28"/>
      <c r="C9" s="12" t="s">
        <v>1375</v>
      </c>
      <c r="D9" s="47" t="s">
        <v>853</v>
      </c>
      <c r="E9" s="120"/>
      <c r="F9" s="7"/>
      <c r="G9" s="72"/>
      <c r="H9" s="144"/>
      <c r="I9" s="9"/>
      <c r="J9" s="8"/>
      <c r="K9" s="121"/>
      <c r="L9" s="9"/>
      <c r="M9" s="72"/>
    </row>
    <row r="10" spans="2:13" s="23" customFormat="1" ht="13">
      <c r="B10" s="29"/>
      <c r="C10" s="13" t="s">
        <v>1376</v>
      </c>
      <c r="D10" s="48" t="s">
        <v>854</v>
      </c>
      <c r="E10" s="120"/>
      <c r="F10" s="7"/>
      <c r="G10" s="72"/>
      <c r="H10" s="144"/>
      <c r="I10" s="9"/>
      <c r="J10" s="8"/>
      <c r="K10" s="139"/>
      <c r="L10" s="7"/>
      <c r="M10" s="72"/>
    </row>
    <row r="11" spans="2:13" s="23" customFormat="1" ht="13">
      <c r="B11" s="27" t="s">
        <v>1377</v>
      </c>
      <c r="C11" s="14"/>
      <c r="D11" s="49" t="s">
        <v>1378</v>
      </c>
      <c r="E11" s="121"/>
      <c r="F11" s="9"/>
      <c r="G11" s="72"/>
      <c r="H11" s="144"/>
      <c r="I11" s="9"/>
      <c r="J11" s="8"/>
      <c r="K11" s="139"/>
      <c r="L11" s="7"/>
      <c r="M11" s="72"/>
    </row>
    <row r="12" spans="2:13" s="23" customFormat="1" ht="13">
      <c r="B12" s="28"/>
      <c r="C12" s="12" t="s">
        <v>1379</v>
      </c>
      <c r="D12" s="47" t="s">
        <v>2124</v>
      </c>
      <c r="E12" s="121"/>
      <c r="F12" s="9"/>
      <c r="G12" s="72"/>
      <c r="H12" s="144"/>
      <c r="I12" s="9"/>
      <c r="J12" s="8"/>
      <c r="K12" s="139"/>
      <c r="L12" s="7"/>
      <c r="M12" s="72"/>
    </row>
    <row r="13" spans="2:13" s="23" customFormat="1" ht="13">
      <c r="B13" s="28"/>
      <c r="C13" s="12" t="s">
        <v>1380</v>
      </c>
      <c r="D13" s="47" t="s">
        <v>2125</v>
      </c>
      <c r="E13" s="121"/>
      <c r="F13" s="9"/>
      <c r="G13" s="72"/>
      <c r="H13" s="144"/>
      <c r="I13" s="73"/>
      <c r="J13" s="8"/>
      <c r="K13" s="139"/>
      <c r="L13" s="7"/>
      <c r="M13" s="72"/>
    </row>
    <row r="14" spans="2:13" s="23" customFormat="1" ht="13">
      <c r="B14" s="28"/>
      <c r="C14" s="12" t="s">
        <v>1381</v>
      </c>
      <c r="D14" s="47" t="s">
        <v>2126</v>
      </c>
      <c r="E14" s="121"/>
      <c r="F14" s="9"/>
      <c r="G14" s="72"/>
      <c r="H14" s="144"/>
      <c r="I14" s="9"/>
      <c r="J14" s="8"/>
      <c r="K14" s="139"/>
      <c r="L14" s="7"/>
      <c r="M14" s="72"/>
    </row>
    <row r="15" spans="2:13" s="23" customFormat="1" ht="13">
      <c r="B15" s="29"/>
      <c r="C15" s="13" t="s">
        <v>1382</v>
      </c>
      <c r="D15" s="48" t="s">
        <v>2127</v>
      </c>
      <c r="E15" s="122"/>
      <c r="F15" s="10"/>
      <c r="G15" s="74"/>
      <c r="H15" s="144"/>
      <c r="I15" s="9"/>
      <c r="J15" s="8"/>
      <c r="K15" s="139"/>
      <c r="L15" s="7"/>
      <c r="M15" s="72"/>
    </row>
    <row r="16" spans="2:13" s="23" customFormat="1" ht="13">
      <c r="B16" s="27" t="s">
        <v>1383</v>
      </c>
      <c r="C16" s="14"/>
      <c r="D16" s="49" t="s">
        <v>1384</v>
      </c>
      <c r="E16" s="121" t="s">
        <v>1089</v>
      </c>
      <c r="F16" s="9" t="s">
        <v>1090</v>
      </c>
      <c r="G16" s="72">
        <v>4159</v>
      </c>
      <c r="H16" s="144"/>
      <c r="I16" s="9"/>
      <c r="J16" s="8"/>
      <c r="K16" s="139"/>
      <c r="L16" s="7"/>
      <c r="M16" s="72"/>
    </row>
    <row r="17" spans="2:13" s="23" customFormat="1" ht="13">
      <c r="B17" s="28"/>
      <c r="C17" s="12" t="s">
        <v>1385</v>
      </c>
      <c r="D17" s="47" t="s">
        <v>855</v>
      </c>
      <c r="E17" s="121"/>
      <c r="F17" s="9"/>
      <c r="G17" s="72"/>
      <c r="H17" s="144"/>
      <c r="I17" s="9"/>
      <c r="J17" s="8"/>
      <c r="K17" s="139"/>
      <c r="L17" s="7"/>
      <c r="M17" s="72"/>
    </row>
    <row r="18" spans="2:13" s="23" customFormat="1" ht="13">
      <c r="B18" s="29"/>
      <c r="C18" s="13" t="s">
        <v>1386</v>
      </c>
      <c r="D18" s="48" t="s">
        <v>856</v>
      </c>
      <c r="E18" s="121"/>
      <c r="F18" s="9"/>
      <c r="G18" s="72"/>
      <c r="H18" s="144"/>
      <c r="I18" s="9"/>
      <c r="J18" s="8"/>
      <c r="K18" s="121"/>
      <c r="L18" s="9"/>
      <c r="M18" s="72"/>
    </row>
    <row r="19" spans="2:13" s="23" customFormat="1" ht="13">
      <c r="B19" s="28" t="s">
        <v>1387</v>
      </c>
      <c r="C19" s="12"/>
      <c r="D19" s="47" t="s">
        <v>1388</v>
      </c>
      <c r="E19" s="121"/>
      <c r="F19" s="9"/>
      <c r="G19" s="72"/>
      <c r="H19" s="144"/>
      <c r="I19" s="9"/>
      <c r="J19" s="8"/>
      <c r="K19" s="121"/>
      <c r="L19" s="9"/>
      <c r="M19" s="72"/>
    </row>
    <row r="20" spans="2:13" s="23" customFormat="1" ht="13">
      <c r="B20" s="28"/>
      <c r="C20" s="12" t="s">
        <v>1389</v>
      </c>
      <c r="D20" s="47" t="s">
        <v>2128</v>
      </c>
      <c r="E20" s="121"/>
      <c r="F20" s="9"/>
      <c r="G20" s="72"/>
      <c r="H20" s="144"/>
      <c r="I20" s="9"/>
      <c r="J20" s="8"/>
      <c r="K20" s="121"/>
      <c r="L20" s="9"/>
      <c r="M20" s="72"/>
    </row>
    <row r="21" spans="2:13" s="23" customFormat="1" ht="13">
      <c r="B21" s="28"/>
      <c r="C21" s="12" t="s">
        <v>1390</v>
      </c>
      <c r="D21" s="47" t="s">
        <v>2129</v>
      </c>
      <c r="E21" s="121"/>
      <c r="F21" s="9"/>
      <c r="G21" s="72"/>
      <c r="H21" s="144"/>
      <c r="I21" s="9"/>
      <c r="J21" s="8"/>
      <c r="K21" s="121"/>
      <c r="L21" s="9"/>
      <c r="M21" s="72"/>
    </row>
    <row r="22" spans="2:13" s="23" customFormat="1" ht="13">
      <c r="B22" s="28"/>
      <c r="C22" s="12" t="s">
        <v>1391</v>
      </c>
      <c r="D22" s="47" t="s">
        <v>857</v>
      </c>
      <c r="E22" s="121"/>
      <c r="F22" s="9"/>
      <c r="G22" s="74"/>
      <c r="H22" s="144"/>
      <c r="I22" s="9"/>
      <c r="J22" s="8"/>
      <c r="K22" s="121"/>
      <c r="L22" s="9"/>
      <c r="M22" s="72"/>
    </row>
    <row r="23" spans="2:13" s="23" customFormat="1" ht="13">
      <c r="B23" s="27"/>
      <c r="C23" s="14" t="s">
        <v>1392</v>
      </c>
      <c r="D23" s="49" t="s">
        <v>858</v>
      </c>
      <c r="E23" s="123" t="s">
        <v>1091</v>
      </c>
      <c r="F23" s="6" t="s">
        <v>858</v>
      </c>
      <c r="G23" s="72">
        <v>36937</v>
      </c>
      <c r="H23" s="144"/>
      <c r="I23" s="9"/>
      <c r="J23" s="8"/>
      <c r="K23" s="121"/>
      <c r="L23" s="9"/>
      <c r="M23" s="72"/>
    </row>
    <row r="24" spans="2:13" s="23" customFormat="1" ht="13">
      <c r="B24" s="28" t="s">
        <v>1393</v>
      </c>
      <c r="C24" s="12"/>
      <c r="D24" s="47" t="s">
        <v>2130</v>
      </c>
      <c r="E24" s="121"/>
      <c r="F24" s="9"/>
      <c r="G24" s="72"/>
      <c r="H24" s="144"/>
      <c r="I24" s="9"/>
      <c r="J24" s="8"/>
      <c r="K24" s="121"/>
      <c r="L24" s="9"/>
      <c r="M24" s="72"/>
    </row>
    <row r="25" spans="2:13" s="23" customFormat="1" ht="13">
      <c r="B25" s="28" t="s">
        <v>1394</v>
      </c>
      <c r="C25" s="12"/>
      <c r="D25" s="47" t="s">
        <v>2131</v>
      </c>
      <c r="E25" s="124"/>
      <c r="F25" s="11"/>
      <c r="G25" s="74"/>
      <c r="H25" s="144"/>
      <c r="I25" s="9"/>
      <c r="J25" s="8"/>
      <c r="K25" s="121"/>
      <c r="L25" s="9"/>
      <c r="M25" s="72"/>
    </row>
    <row r="26" spans="2:13" s="23" customFormat="1" ht="13">
      <c r="B26" s="27" t="s">
        <v>1395</v>
      </c>
      <c r="C26" s="14"/>
      <c r="D26" s="49" t="s">
        <v>1093</v>
      </c>
      <c r="E26" s="123" t="s">
        <v>1092</v>
      </c>
      <c r="F26" s="6" t="s">
        <v>1093</v>
      </c>
      <c r="G26" s="72">
        <v>3243</v>
      </c>
      <c r="H26" s="144"/>
      <c r="I26" s="9"/>
      <c r="J26" s="8"/>
      <c r="K26" s="121"/>
      <c r="L26" s="9"/>
      <c r="M26" s="72"/>
    </row>
    <row r="27" spans="2:13" s="23" customFormat="1" ht="13">
      <c r="B27" s="28"/>
      <c r="C27" s="12" t="s">
        <v>1396</v>
      </c>
      <c r="D27" s="47" t="s">
        <v>859</v>
      </c>
      <c r="E27" s="121"/>
      <c r="F27" s="9"/>
      <c r="G27" s="72"/>
      <c r="H27" s="144"/>
      <c r="I27" s="9"/>
      <c r="J27" s="8"/>
      <c r="K27" s="121"/>
      <c r="L27" s="9"/>
      <c r="M27" s="72"/>
    </row>
    <row r="28" spans="2:13" s="23" customFormat="1" ht="13">
      <c r="B28" s="28"/>
      <c r="C28" s="12" t="s">
        <v>1397</v>
      </c>
      <c r="D28" s="47" t="s">
        <v>860</v>
      </c>
      <c r="E28" s="121"/>
      <c r="F28" s="9"/>
      <c r="G28" s="72"/>
      <c r="H28" s="144"/>
      <c r="I28" s="9"/>
      <c r="J28" s="8"/>
      <c r="K28" s="121"/>
      <c r="L28" s="9"/>
      <c r="M28" s="72"/>
    </row>
    <row r="29" spans="2:13" s="23" customFormat="1" ht="13">
      <c r="B29" s="29"/>
      <c r="C29" s="13" t="s">
        <v>1398</v>
      </c>
      <c r="D29" s="48" t="s">
        <v>861</v>
      </c>
      <c r="E29" s="121"/>
      <c r="F29" s="9"/>
      <c r="G29" s="74"/>
      <c r="H29" s="144"/>
      <c r="I29" s="9"/>
      <c r="J29" s="8"/>
      <c r="K29" s="121"/>
      <c r="L29" s="9"/>
      <c r="M29" s="72"/>
    </row>
    <row r="30" spans="2:13" s="23" customFormat="1" ht="13">
      <c r="B30" s="28" t="s">
        <v>1399</v>
      </c>
      <c r="C30" s="12" t="s">
        <v>1400</v>
      </c>
      <c r="D30" s="47" t="s">
        <v>862</v>
      </c>
      <c r="E30" s="123" t="s">
        <v>1094</v>
      </c>
      <c r="F30" s="6" t="s">
        <v>1095</v>
      </c>
      <c r="G30" s="72">
        <v>175</v>
      </c>
      <c r="H30" s="144"/>
      <c r="I30" s="9"/>
      <c r="J30" s="8"/>
      <c r="K30" s="121"/>
      <c r="L30" s="9"/>
      <c r="M30" s="72"/>
    </row>
    <row r="31" spans="2:13" s="23" customFormat="1" ht="13">
      <c r="B31" s="27" t="s">
        <v>1401</v>
      </c>
      <c r="C31" s="14"/>
      <c r="D31" s="49" t="s">
        <v>1402</v>
      </c>
      <c r="E31" s="121"/>
      <c r="F31" s="9"/>
      <c r="G31" s="72"/>
      <c r="H31" s="144"/>
      <c r="I31" s="9"/>
      <c r="J31" s="8"/>
      <c r="K31" s="121"/>
      <c r="L31" s="9"/>
      <c r="M31" s="72"/>
    </row>
    <row r="32" spans="2:13" s="23" customFormat="1" ht="13">
      <c r="B32" s="28"/>
      <c r="C32" s="12" t="s">
        <v>1403</v>
      </c>
      <c r="D32" s="50" t="s">
        <v>863</v>
      </c>
      <c r="E32" s="121"/>
      <c r="F32" s="9"/>
      <c r="G32" s="72"/>
      <c r="H32" s="144"/>
      <c r="I32" s="9"/>
      <c r="J32" s="8"/>
      <c r="K32" s="121"/>
      <c r="L32" s="9"/>
      <c r="M32" s="72"/>
    </row>
    <row r="33" spans="2:13" s="23" customFormat="1" ht="13">
      <c r="B33" s="29"/>
      <c r="C33" s="13" t="s">
        <v>1404</v>
      </c>
      <c r="D33" s="48" t="s">
        <v>864</v>
      </c>
      <c r="E33" s="121"/>
      <c r="F33" s="9"/>
      <c r="G33" s="72"/>
      <c r="H33" s="144"/>
      <c r="I33" s="9"/>
      <c r="J33" s="8"/>
      <c r="K33" s="121"/>
      <c r="L33" s="9"/>
      <c r="M33" s="72"/>
    </row>
    <row r="34" spans="2:13" s="23" customFormat="1" ht="13">
      <c r="B34" s="28" t="s">
        <v>1405</v>
      </c>
      <c r="C34" s="12"/>
      <c r="D34" s="47" t="s">
        <v>1406</v>
      </c>
      <c r="E34" s="121"/>
      <c r="F34" s="9"/>
      <c r="G34" s="72"/>
      <c r="H34" s="144"/>
      <c r="I34" s="9"/>
      <c r="J34" s="8"/>
      <c r="K34" s="121"/>
      <c r="L34" s="9"/>
      <c r="M34" s="72"/>
    </row>
    <row r="35" spans="2:13" s="23" customFormat="1" ht="13">
      <c r="B35" s="28"/>
      <c r="C35" s="12" t="s">
        <v>1407</v>
      </c>
      <c r="D35" s="47" t="s">
        <v>865</v>
      </c>
      <c r="E35" s="121"/>
      <c r="F35" s="9"/>
      <c r="G35" s="72"/>
      <c r="H35" s="144"/>
      <c r="I35" s="9"/>
      <c r="J35" s="8"/>
      <c r="K35" s="121"/>
      <c r="L35" s="9"/>
      <c r="M35" s="72"/>
    </row>
    <row r="36" spans="2:13" s="23" customFormat="1" ht="13">
      <c r="B36" s="28"/>
      <c r="C36" s="12" t="s">
        <v>1408</v>
      </c>
      <c r="D36" s="47" t="s">
        <v>866</v>
      </c>
      <c r="E36" s="121"/>
      <c r="F36" s="9"/>
      <c r="G36" s="72"/>
      <c r="H36" s="144"/>
      <c r="I36" s="9"/>
      <c r="J36" s="8"/>
      <c r="K36" s="121"/>
      <c r="L36" s="9"/>
      <c r="M36" s="72"/>
    </row>
    <row r="37" spans="2:13" s="23" customFormat="1" ht="13">
      <c r="B37" s="28"/>
      <c r="C37" s="12" t="s">
        <v>1409</v>
      </c>
      <c r="D37" s="47" t="s">
        <v>867</v>
      </c>
      <c r="E37" s="121"/>
      <c r="F37" s="9"/>
      <c r="G37" s="74"/>
      <c r="H37" s="144"/>
      <c r="I37" s="9"/>
      <c r="J37" s="8"/>
      <c r="K37" s="121"/>
      <c r="L37" s="9"/>
      <c r="M37" s="72"/>
    </row>
    <row r="38" spans="2:13" s="23" customFormat="1" ht="13">
      <c r="B38" s="30" t="s">
        <v>1410</v>
      </c>
      <c r="C38" s="22" t="s">
        <v>1411</v>
      </c>
      <c r="D38" s="51" t="s">
        <v>868</v>
      </c>
      <c r="E38" s="123" t="s">
        <v>1096</v>
      </c>
      <c r="F38" s="6" t="s">
        <v>1097</v>
      </c>
      <c r="G38" s="72">
        <v>8674.2999999999993</v>
      </c>
      <c r="H38" s="144"/>
      <c r="I38" s="9"/>
      <c r="J38" s="8"/>
      <c r="K38" s="121"/>
      <c r="L38" s="9"/>
      <c r="M38" s="72"/>
    </row>
    <row r="39" spans="2:13" s="23" customFormat="1" ht="13">
      <c r="B39" s="30" t="s">
        <v>1412</v>
      </c>
      <c r="C39" s="22" t="s">
        <v>1413</v>
      </c>
      <c r="D39" s="51" t="s">
        <v>869</v>
      </c>
      <c r="E39" s="121"/>
      <c r="F39" s="9"/>
      <c r="G39" s="72"/>
      <c r="H39" s="144"/>
      <c r="I39" s="9"/>
      <c r="J39" s="8"/>
      <c r="K39" s="121"/>
      <c r="L39" s="9"/>
      <c r="M39" s="72"/>
    </row>
    <row r="40" spans="2:13" s="23" customFormat="1" ht="13">
      <c r="B40" s="28" t="s">
        <v>1414</v>
      </c>
      <c r="C40" s="12" t="s">
        <v>1415</v>
      </c>
      <c r="D40" s="47" t="s">
        <v>870</v>
      </c>
      <c r="E40" s="121"/>
      <c r="F40" s="9"/>
      <c r="G40" s="72"/>
      <c r="H40" s="144"/>
      <c r="I40" s="9"/>
      <c r="J40" s="8"/>
      <c r="K40" s="121"/>
      <c r="L40" s="9"/>
      <c r="M40" s="72"/>
    </row>
    <row r="41" spans="2:13" s="23" customFormat="1" ht="13">
      <c r="B41" s="27" t="s">
        <v>1416</v>
      </c>
      <c r="C41" s="14"/>
      <c r="D41" s="49" t="s">
        <v>1417</v>
      </c>
      <c r="E41" s="121"/>
      <c r="F41" s="9"/>
      <c r="G41" s="72"/>
      <c r="H41" s="144"/>
      <c r="I41" s="9"/>
      <c r="J41" s="8"/>
      <c r="K41" s="121"/>
      <c r="L41" s="9"/>
      <c r="M41" s="72"/>
    </row>
    <row r="42" spans="2:13" s="23" customFormat="1" ht="13">
      <c r="B42" s="28"/>
      <c r="C42" s="12" t="s">
        <v>1418</v>
      </c>
      <c r="D42" s="47" t="s">
        <v>871</v>
      </c>
      <c r="E42" s="121"/>
      <c r="F42" s="9"/>
      <c r="G42" s="72"/>
      <c r="H42" s="144"/>
      <c r="I42" s="9"/>
      <c r="J42" s="8"/>
      <c r="K42" s="121"/>
      <c r="L42" s="9"/>
      <c r="M42" s="72"/>
    </row>
    <row r="43" spans="2:13" s="23" customFormat="1" ht="13">
      <c r="B43" s="28"/>
      <c r="C43" s="12" t="s">
        <v>1419</v>
      </c>
      <c r="D43" s="47" t="s">
        <v>2132</v>
      </c>
      <c r="E43" s="121"/>
      <c r="F43" s="9"/>
      <c r="G43" s="72"/>
      <c r="H43" s="144"/>
      <c r="I43" s="9"/>
      <c r="J43" s="8"/>
      <c r="K43" s="121"/>
      <c r="L43" s="9"/>
      <c r="M43" s="72"/>
    </row>
    <row r="44" spans="2:13" s="23" customFormat="1" ht="13">
      <c r="B44" s="28"/>
      <c r="C44" s="12" t="s">
        <v>1420</v>
      </c>
      <c r="D44" s="47" t="s">
        <v>2133</v>
      </c>
      <c r="E44" s="121"/>
      <c r="F44" s="9"/>
      <c r="G44" s="72"/>
      <c r="H44" s="144"/>
      <c r="I44" s="9"/>
      <c r="J44" s="8"/>
      <c r="K44" s="121"/>
      <c r="L44" s="9"/>
      <c r="M44" s="72"/>
    </row>
    <row r="45" spans="2:13" s="23" customFormat="1" ht="13">
      <c r="B45" s="29"/>
      <c r="C45" s="13" t="s">
        <v>1421</v>
      </c>
      <c r="D45" s="52" t="s">
        <v>872</v>
      </c>
      <c r="E45" s="121"/>
      <c r="F45" s="9"/>
      <c r="G45" s="72"/>
      <c r="H45" s="144"/>
      <c r="I45" s="9"/>
      <c r="J45" s="63"/>
      <c r="K45" s="121"/>
      <c r="L45" s="9"/>
      <c r="M45" s="72"/>
    </row>
    <row r="46" spans="2:13" s="23" customFormat="1" ht="13">
      <c r="B46" s="28" t="s">
        <v>1422</v>
      </c>
      <c r="C46" s="12"/>
      <c r="D46" s="47" t="s">
        <v>1423</v>
      </c>
      <c r="E46" s="123" t="s">
        <v>1098</v>
      </c>
      <c r="F46" s="6" t="s">
        <v>1099</v>
      </c>
      <c r="G46" s="75">
        <v>57068</v>
      </c>
      <c r="H46" s="145" t="s">
        <v>1424</v>
      </c>
      <c r="I46" s="6" t="s">
        <v>1099</v>
      </c>
      <c r="J46" s="8">
        <v>57068</v>
      </c>
      <c r="K46" s="121"/>
      <c r="L46" s="9"/>
      <c r="M46" s="72"/>
    </row>
    <row r="47" spans="2:13" s="23" customFormat="1" ht="13">
      <c r="B47" s="28"/>
      <c r="C47" s="12" t="s">
        <v>1425</v>
      </c>
      <c r="D47" s="47" t="s">
        <v>1426</v>
      </c>
      <c r="E47" s="121"/>
      <c r="F47" s="9"/>
      <c r="G47" s="72"/>
      <c r="H47" s="144"/>
      <c r="I47" s="9"/>
      <c r="J47" s="8"/>
      <c r="K47" s="121"/>
      <c r="L47" s="9"/>
      <c r="M47" s="72"/>
    </row>
    <row r="48" spans="2:13" s="23" customFormat="1" ht="13">
      <c r="B48" s="28"/>
      <c r="C48" s="12" t="s">
        <v>1427</v>
      </c>
      <c r="D48" s="47" t="s">
        <v>873</v>
      </c>
      <c r="E48" s="121"/>
      <c r="F48" s="9"/>
      <c r="G48" s="72"/>
      <c r="H48" s="144"/>
      <c r="I48" s="9"/>
      <c r="J48" s="8"/>
      <c r="K48" s="121"/>
      <c r="L48" s="9"/>
      <c r="M48" s="72"/>
    </row>
    <row r="49" spans="2:13" s="23" customFormat="1" ht="13">
      <c r="B49" s="30" t="s">
        <v>1428</v>
      </c>
      <c r="C49" s="22" t="s">
        <v>1429</v>
      </c>
      <c r="D49" s="51" t="s">
        <v>874</v>
      </c>
      <c r="E49" s="121"/>
      <c r="F49" s="9"/>
      <c r="G49" s="72"/>
      <c r="H49" s="144"/>
      <c r="I49" s="9"/>
      <c r="J49" s="8"/>
      <c r="K49" s="121"/>
      <c r="L49" s="9"/>
      <c r="M49" s="72"/>
    </row>
    <row r="50" spans="2:13" s="23" customFormat="1" ht="13">
      <c r="B50" s="28" t="s">
        <v>1430</v>
      </c>
      <c r="C50" s="12" t="s">
        <v>1431</v>
      </c>
      <c r="D50" s="47" t="s">
        <v>875</v>
      </c>
      <c r="E50" s="121"/>
      <c r="F50" s="9"/>
      <c r="G50" s="72"/>
      <c r="H50" s="144"/>
      <c r="I50" s="9"/>
      <c r="J50" s="8"/>
      <c r="K50" s="121"/>
      <c r="L50" s="9"/>
      <c r="M50" s="72"/>
    </row>
    <row r="51" spans="2:13" s="23" customFormat="1" ht="13">
      <c r="B51" s="30" t="s">
        <v>1432</v>
      </c>
      <c r="C51" s="22" t="s">
        <v>1433</v>
      </c>
      <c r="D51" s="51" t="s">
        <v>876</v>
      </c>
      <c r="E51" s="121"/>
      <c r="F51" s="9"/>
      <c r="G51" s="72"/>
      <c r="H51" s="144"/>
      <c r="I51" s="9"/>
      <c r="J51" s="8"/>
      <c r="K51" s="121"/>
      <c r="L51" s="9"/>
      <c r="M51" s="72"/>
    </row>
    <row r="52" spans="2:13" s="23" customFormat="1" ht="13">
      <c r="B52" s="28" t="s">
        <v>1434</v>
      </c>
      <c r="C52" s="12" t="s">
        <v>1435</v>
      </c>
      <c r="D52" s="47" t="s">
        <v>877</v>
      </c>
      <c r="E52" s="121"/>
      <c r="F52" s="9"/>
      <c r="G52" s="72"/>
      <c r="H52" s="144"/>
      <c r="I52" s="9"/>
      <c r="J52" s="8"/>
      <c r="K52" s="121"/>
      <c r="L52" s="9"/>
      <c r="M52" s="72"/>
    </row>
    <row r="53" spans="2:13" s="23" customFormat="1" ht="13">
      <c r="B53" s="27" t="s">
        <v>1436</v>
      </c>
      <c r="C53" s="14"/>
      <c r="D53" s="49" t="s">
        <v>878</v>
      </c>
      <c r="E53" s="121"/>
      <c r="F53" s="9"/>
      <c r="G53" s="72"/>
      <c r="H53" s="144"/>
      <c r="I53" s="9"/>
      <c r="J53" s="8"/>
      <c r="K53" s="121"/>
      <c r="L53" s="9"/>
      <c r="M53" s="72"/>
    </row>
    <row r="54" spans="2:13" s="23" customFormat="1" ht="13">
      <c r="B54" s="28"/>
      <c r="C54" s="12" t="s">
        <v>1437</v>
      </c>
      <c r="D54" s="47" t="s">
        <v>879</v>
      </c>
      <c r="E54" s="121"/>
      <c r="F54" s="9"/>
      <c r="G54" s="72"/>
      <c r="H54" s="144"/>
      <c r="I54" s="9"/>
      <c r="J54" s="8"/>
      <c r="K54" s="121"/>
      <c r="L54" s="9"/>
      <c r="M54" s="72"/>
    </row>
    <row r="55" spans="2:13" s="23" customFormat="1" ht="13">
      <c r="B55" s="29"/>
      <c r="C55" s="13" t="s">
        <v>1438</v>
      </c>
      <c r="D55" s="48" t="s">
        <v>878</v>
      </c>
      <c r="E55" s="121"/>
      <c r="F55" s="9"/>
      <c r="G55" s="72"/>
      <c r="H55" s="144"/>
      <c r="I55" s="9"/>
      <c r="J55" s="63"/>
      <c r="K55" s="121"/>
      <c r="L55" s="9"/>
      <c r="M55" s="72"/>
    </row>
    <row r="56" spans="2:13" s="23" customFormat="1" ht="13">
      <c r="B56" s="28" t="s">
        <v>1439</v>
      </c>
      <c r="C56" s="12" t="s">
        <v>1440</v>
      </c>
      <c r="D56" s="47" t="s">
        <v>880</v>
      </c>
      <c r="E56" s="123" t="s">
        <v>1100</v>
      </c>
      <c r="F56" s="6" t="s">
        <v>1101</v>
      </c>
      <c r="G56" s="75">
        <v>34335</v>
      </c>
      <c r="H56" s="145" t="s">
        <v>1441</v>
      </c>
      <c r="I56" s="6" t="s">
        <v>1101</v>
      </c>
      <c r="J56" s="8">
        <v>34335</v>
      </c>
      <c r="K56" s="121"/>
      <c r="L56" s="9"/>
      <c r="M56" s="72"/>
    </row>
    <row r="57" spans="2:13" s="23" customFormat="1" ht="13">
      <c r="B57" s="30" t="s">
        <v>1442</v>
      </c>
      <c r="C57" s="22" t="s">
        <v>1443</v>
      </c>
      <c r="D57" s="51" t="s">
        <v>881</v>
      </c>
      <c r="E57" s="121"/>
      <c r="F57" s="9"/>
      <c r="G57" s="74"/>
      <c r="H57" s="146"/>
      <c r="I57" s="7"/>
      <c r="J57" s="8"/>
      <c r="K57" s="121"/>
      <c r="L57" s="9"/>
      <c r="M57" s="72"/>
    </row>
    <row r="58" spans="2:13" s="23" customFormat="1" ht="13">
      <c r="B58" s="28" t="s">
        <v>1444</v>
      </c>
      <c r="C58" s="12" t="s">
        <v>1445</v>
      </c>
      <c r="D58" s="47" t="s">
        <v>882</v>
      </c>
      <c r="E58" s="123" t="s">
        <v>1102</v>
      </c>
      <c r="F58" s="6" t="s">
        <v>882</v>
      </c>
      <c r="G58" s="74">
        <v>16026</v>
      </c>
      <c r="H58" s="147" t="s">
        <v>1446</v>
      </c>
      <c r="I58" s="61" t="s">
        <v>1447</v>
      </c>
      <c r="J58" s="62">
        <v>18756</v>
      </c>
      <c r="K58" s="123" t="s">
        <v>2134</v>
      </c>
      <c r="L58" s="6" t="s">
        <v>1447</v>
      </c>
      <c r="M58" s="75">
        <v>18756</v>
      </c>
    </row>
    <row r="59" spans="2:13" s="23" customFormat="1" ht="13">
      <c r="B59" s="27" t="s">
        <v>1448</v>
      </c>
      <c r="C59" s="14"/>
      <c r="D59" s="49" t="s">
        <v>1104</v>
      </c>
      <c r="E59" s="123" t="s">
        <v>1103</v>
      </c>
      <c r="F59" s="6" t="s">
        <v>1104</v>
      </c>
      <c r="G59" s="72">
        <v>1723</v>
      </c>
      <c r="H59" s="148"/>
      <c r="I59" s="7"/>
      <c r="J59" s="8"/>
      <c r="K59" s="121"/>
      <c r="L59" s="9"/>
      <c r="M59" s="72"/>
    </row>
    <row r="60" spans="2:13" s="23" customFormat="1" ht="13">
      <c r="B60" s="28"/>
      <c r="C60" s="12" t="s">
        <v>1449</v>
      </c>
      <c r="D60" s="47" t="s">
        <v>2135</v>
      </c>
      <c r="E60" s="121"/>
      <c r="F60" s="9"/>
      <c r="G60" s="72"/>
      <c r="H60" s="148"/>
      <c r="I60" s="7"/>
      <c r="J60" s="8"/>
      <c r="K60" s="121"/>
      <c r="L60" s="9"/>
      <c r="M60" s="72"/>
    </row>
    <row r="61" spans="2:13" s="23" customFormat="1" ht="13">
      <c r="B61" s="29"/>
      <c r="C61" s="13" t="s">
        <v>1450</v>
      </c>
      <c r="D61" s="48" t="s">
        <v>2136</v>
      </c>
      <c r="E61" s="121"/>
      <c r="F61" s="9"/>
      <c r="G61" s="74"/>
      <c r="H61" s="148"/>
      <c r="I61" s="7"/>
      <c r="J61" s="8"/>
      <c r="K61" s="121"/>
      <c r="L61" s="9"/>
      <c r="M61" s="72"/>
    </row>
    <row r="62" spans="2:13" s="23" customFormat="1" ht="13">
      <c r="B62" s="28" t="s">
        <v>1451</v>
      </c>
      <c r="C62" s="12" t="s">
        <v>1452</v>
      </c>
      <c r="D62" s="47" t="s">
        <v>883</v>
      </c>
      <c r="E62" s="123" t="s">
        <v>1105</v>
      </c>
      <c r="F62" s="6" t="s">
        <v>1106</v>
      </c>
      <c r="G62" s="74">
        <v>1007</v>
      </c>
      <c r="H62" s="146"/>
      <c r="I62" s="7"/>
      <c r="J62" s="8"/>
      <c r="K62" s="121"/>
      <c r="L62" s="9"/>
      <c r="M62" s="72"/>
    </row>
    <row r="63" spans="2:13" s="23" customFormat="1" ht="13">
      <c r="B63" s="27"/>
      <c r="C63" s="14" t="s">
        <v>1453</v>
      </c>
      <c r="D63" s="49" t="s">
        <v>2137</v>
      </c>
      <c r="E63" s="123" t="s">
        <v>1107</v>
      </c>
      <c r="F63" s="6" t="s">
        <v>1108</v>
      </c>
      <c r="G63" s="72">
        <v>48308</v>
      </c>
      <c r="H63" s="144" t="s">
        <v>1454</v>
      </c>
      <c r="I63" s="6" t="s">
        <v>1455</v>
      </c>
      <c r="J63" s="62">
        <v>49301</v>
      </c>
      <c r="K63" s="123" t="s">
        <v>2138</v>
      </c>
      <c r="L63" s="6" t="s">
        <v>1455</v>
      </c>
      <c r="M63" s="75">
        <v>49301</v>
      </c>
    </row>
    <row r="64" spans="2:13" s="23" customFormat="1" ht="13">
      <c r="B64" s="28" t="s">
        <v>1456</v>
      </c>
      <c r="C64" s="12"/>
      <c r="D64" s="47" t="s">
        <v>1457</v>
      </c>
      <c r="E64" s="121"/>
      <c r="F64" s="9"/>
      <c r="G64" s="72"/>
      <c r="H64" s="144"/>
      <c r="I64" s="9"/>
      <c r="J64" s="8"/>
      <c r="K64" s="121"/>
      <c r="L64" s="9"/>
      <c r="M64" s="72"/>
    </row>
    <row r="65" spans="2:13" s="23" customFormat="1" ht="13">
      <c r="B65" s="28" t="s">
        <v>1458</v>
      </c>
      <c r="C65" s="12"/>
      <c r="D65" s="47" t="s">
        <v>1459</v>
      </c>
      <c r="E65" s="121"/>
      <c r="F65" s="9"/>
      <c r="G65" s="72"/>
      <c r="H65" s="144"/>
      <c r="I65" s="9"/>
      <c r="J65" s="8"/>
      <c r="K65" s="121"/>
      <c r="L65" s="9"/>
      <c r="M65" s="72"/>
    </row>
    <row r="66" spans="2:13" s="23" customFormat="1" ht="13">
      <c r="B66" s="28" t="s">
        <v>1460</v>
      </c>
      <c r="C66" s="12"/>
      <c r="D66" s="47" t="s">
        <v>1461</v>
      </c>
      <c r="E66" s="121"/>
      <c r="F66" s="9"/>
      <c r="G66" s="72"/>
      <c r="H66" s="144"/>
      <c r="I66" s="9"/>
      <c r="J66" s="8"/>
      <c r="K66" s="121"/>
      <c r="L66" s="9"/>
      <c r="M66" s="72"/>
    </row>
    <row r="67" spans="2:13" s="23" customFormat="1" ht="13">
      <c r="B67" s="29"/>
      <c r="C67" s="13" t="s">
        <v>1462</v>
      </c>
      <c r="D67" s="48" t="s">
        <v>2139</v>
      </c>
      <c r="E67" s="121"/>
      <c r="F67" s="9"/>
      <c r="G67" s="72"/>
      <c r="H67" s="144"/>
      <c r="I67" s="9"/>
      <c r="J67" s="8"/>
      <c r="K67" s="121"/>
      <c r="L67" s="9"/>
      <c r="M67" s="72"/>
    </row>
    <row r="68" spans="2:13" s="23" customFormat="1" ht="13">
      <c r="B68" s="28" t="s">
        <v>1463</v>
      </c>
      <c r="C68" s="12" t="s">
        <v>1464</v>
      </c>
      <c r="D68" s="47" t="s">
        <v>884</v>
      </c>
      <c r="E68" s="121"/>
      <c r="F68" s="9"/>
      <c r="G68" s="74"/>
      <c r="H68" s="144"/>
      <c r="I68" s="9"/>
      <c r="J68" s="8"/>
      <c r="K68" s="121"/>
      <c r="L68" s="9"/>
      <c r="M68" s="72"/>
    </row>
    <row r="69" spans="2:13" s="23" customFormat="1" ht="13">
      <c r="B69" s="27"/>
      <c r="C69" s="14" t="s">
        <v>1465</v>
      </c>
      <c r="D69" s="49" t="s">
        <v>885</v>
      </c>
      <c r="E69" s="123" t="s">
        <v>1109</v>
      </c>
      <c r="F69" s="6" t="s">
        <v>1110</v>
      </c>
      <c r="G69" s="72">
        <v>993</v>
      </c>
      <c r="H69" s="144"/>
      <c r="I69" s="9"/>
      <c r="J69" s="8"/>
      <c r="K69" s="121"/>
      <c r="L69" s="9"/>
      <c r="M69" s="72"/>
    </row>
    <row r="70" spans="2:13" s="23" customFormat="1" ht="13">
      <c r="B70" s="28" t="s">
        <v>1466</v>
      </c>
      <c r="C70" s="12"/>
      <c r="D70" s="47" t="s">
        <v>1110</v>
      </c>
      <c r="E70" s="120"/>
      <c r="F70" s="12"/>
      <c r="G70" s="72"/>
      <c r="H70" s="148"/>
      <c r="I70" s="12"/>
      <c r="J70" s="8"/>
      <c r="K70" s="120"/>
      <c r="L70" s="12"/>
      <c r="M70" s="72"/>
    </row>
    <row r="71" spans="2:13" s="23" customFormat="1" ht="13">
      <c r="B71" s="29" t="s">
        <v>1467</v>
      </c>
      <c r="C71" s="13"/>
      <c r="D71" s="48" t="s">
        <v>1468</v>
      </c>
      <c r="E71" s="125"/>
      <c r="F71" s="13"/>
      <c r="G71" s="74"/>
      <c r="H71" s="146"/>
      <c r="I71" s="13"/>
      <c r="J71" s="63"/>
      <c r="K71" s="125"/>
      <c r="L71" s="13"/>
      <c r="M71" s="74"/>
    </row>
    <row r="72" spans="2:13" s="23" customFormat="1" ht="13">
      <c r="B72" s="28" t="s">
        <v>1469</v>
      </c>
      <c r="C72" s="12"/>
      <c r="D72" s="47" t="s">
        <v>1112</v>
      </c>
      <c r="E72" s="126" t="s">
        <v>1111</v>
      </c>
      <c r="F72" s="14" t="s">
        <v>1112</v>
      </c>
      <c r="G72" s="76">
        <v>0</v>
      </c>
      <c r="H72" s="147" t="s">
        <v>1470</v>
      </c>
      <c r="I72" s="14" t="s">
        <v>1112</v>
      </c>
      <c r="J72" s="65">
        <v>0</v>
      </c>
      <c r="K72" s="126" t="s">
        <v>2140</v>
      </c>
      <c r="L72" s="14" t="s">
        <v>1471</v>
      </c>
      <c r="M72" s="76">
        <v>39366</v>
      </c>
    </row>
    <row r="73" spans="2:13" s="23" customFormat="1" ht="13">
      <c r="B73" s="28"/>
      <c r="C73" s="12" t="s">
        <v>1472</v>
      </c>
      <c r="D73" s="47" t="s">
        <v>886</v>
      </c>
      <c r="E73" s="120"/>
      <c r="F73" s="7"/>
      <c r="G73" s="72"/>
      <c r="H73" s="144"/>
      <c r="I73" s="12"/>
      <c r="J73" s="8"/>
      <c r="K73" s="120"/>
      <c r="L73" s="12"/>
      <c r="M73" s="72"/>
    </row>
    <row r="74" spans="2:13" s="23" customFormat="1" ht="13">
      <c r="B74" s="28"/>
      <c r="C74" s="12" t="s">
        <v>1473</v>
      </c>
      <c r="D74" s="47" t="s">
        <v>887</v>
      </c>
      <c r="E74" s="120"/>
      <c r="F74" s="7"/>
      <c r="G74" s="72"/>
      <c r="H74" s="144"/>
      <c r="I74" s="12"/>
      <c r="J74" s="63"/>
      <c r="K74" s="120"/>
      <c r="L74" s="12"/>
      <c r="M74" s="72"/>
    </row>
    <row r="75" spans="2:13" s="23" customFormat="1" ht="13">
      <c r="B75" s="27" t="s">
        <v>1474</v>
      </c>
      <c r="C75" s="14"/>
      <c r="D75" s="49" t="s">
        <v>1114</v>
      </c>
      <c r="E75" s="126" t="s">
        <v>1113</v>
      </c>
      <c r="F75" s="15" t="s">
        <v>1114</v>
      </c>
      <c r="G75" s="76">
        <v>1226</v>
      </c>
      <c r="H75" s="149" t="s">
        <v>1475</v>
      </c>
      <c r="I75" s="14" t="s">
        <v>1476</v>
      </c>
      <c r="J75" s="8">
        <v>39366</v>
      </c>
      <c r="K75" s="120"/>
      <c r="L75" s="12"/>
      <c r="M75" s="72"/>
    </row>
    <row r="76" spans="2:13" s="23" customFormat="1" ht="13">
      <c r="B76" s="28"/>
      <c r="C76" s="12" t="s">
        <v>1477</v>
      </c>
      <c r="D76" s="47" t="s">
        <v>888</v>
      </c>
      <c r="E76" s="120"/>
      <c r="F76" s="7"/>
      <c r="G76" s="72"/>
      <c r="H76" s="144"/>
      <c r="I76" s="12"/>
      <c r="J76" s="8"/>
      <c r="K76" s="120"/>
      <c r="L76" s="12"/>
      <c r="M76" s="72"/>
    </row>
    <row r="77" spans="2:13" s="23" customFormat="1" ht="13">
      <c r="B77" s="29"/>
      <c r="C77" s="13" t="s">
        <v>1478</v>
      </c>
      <c r="D77" s="48" t="s">
        <v>889</v>
      </c>
      <c r="E77" s="125"/>
      <c r="F77" s="7"/>
      <c r="G77" s="74"/>
      <c r="H77" s="144"/>
      <c r="I77" s="12"/>
      <c r="J77" s="8"/>
      <c r="K77" s="120"/>
      <c r="L77" s="12"/>
      <c r="M77" s="72"/>
    </row>
    <row r="78" spans="2:13" s="23" customFormat="1" ht="13">
      <c r="B78" s="28" t="s">
        <v>1479</v>
      </c>
      <c r="C78" s="12" t="s">
        <v>1480</v>
      </c>
      <c r="D78" s="47" t="s">
        <v>890</v>
      </c>
      <c r="E78" s="127" t="s">
        <v>1115</v>
      </c>
      <c r="F78" s="16" t="s">
        <v>1116</v>
      </c>
      <c r="G78" s="72">
        <v>37745</v>
      </c>
      <c r="H78" s="144"/>
      <c r="I78" s="12"/>
      <c r="J78" s="8"/>
      <c r="K78" s="120"/>
      <c r="L78" s="12"/>
      <c r="M78" s="72"/>
    </row>
    <row r="79" spans="2:13" s="23" customFormat="1" ht="13">
      <c r="B79" s="30" t="s">
        <v>1481</v>
      </c>
      <c r="C79" s="22" t="s">
        <v>1482</v>
      </c>
      <c r="D79" s="51" t="s">
        <v>891</v>
      </c>
      <c r="E79" s="122"/>
      <c r="F79" s="10"/>
      <c r="G79" s="74"/>
      <c r="H79" s="144"/>
      <c r="I79" s="12"/>
      <c r="J79" s="8"/>
      <c r="K79" s="120"/>
      <c r="L79" s="12"/>
      <c r="M79" s="72"/>
    </row>
    <row r="80" spans="2:13" s="23" customFormat="1" ht="13">
      <c r="B80" s="28" t="s">
        <v>1483</v>
      </c>
      <c r="C80" s="12" t="s">
        <v>1484</v>
      </c>
      <c r="D80" s="47" t="s">
        <v>892</v>
      </c>
      <c r="E80" s="121" t="s">
        <v>1117</v>
      </c>
      <c r="F80" s="9" t="s">
        <v>892</v>
      </c>
      <c r="G80" s="74">
        <v>395</v>
      </c>
      <c r="H80" s="150"/>
      <c r="I80" s="13"/>
      <c r="J80" s="63"/>
      <c r="K80" s="120"/>
      <c r="L80" s="12"/>
      <c r="M80" s="72"/>
    </row>
    <row r="81" spans="2:13" s="23" customFormat="1" ht="13">
      <c r="B81" s="27" t="s">
        <v>1485</v>
      </c>
      <c r="C81" s="14"/>
      <c r="D81" s="49" t="s">
        <v>2141</v>
      </c>
      <c r="E81" s="123" t="s">
        <v>1118</v>
      </c>
      <c r="F81" s="6" t="s">
        <v>1945</v>
      </c>
      <c r="G81" s="72">
        <v>0</v>
      </c>
      <c r="H81" s="144" t="s">
        <v>1487</v>
      </c>
      <c r="I81" s="9" t="s">
        <v>2141</v>
      </c>
      <c r="J81" s="8">
        <v>0</v>
      </c>
      <c r="K81" s="120"/>
      <c r="L81" s="12"/>
      <c r="M81" s="72"/>
    </row>
    <row r="82" spans="2:13" s="23" customFormat="1" ht="13">
      <c r="B82" s="28" t="s">
        <v>1944</v>
      </c>
      <c r="C82" s="12" t="s">
        <v>1486</v>
      </c>
      <c r="D82" s="47" t="s">
        <v>893</v>
      </c>
      <c r="E82" s="120"/>
      <c r="F82" s="12"/>
      <c r="G82" s="72"/>
      <c r="H82" s="148" t="s">
        <v>1944</v>
      </c>
      <c r="I82" s="12" t="s">
        <v>1944</v>
      </c>
      <c r="J82" s="8"/>
      <c r="K82" s="120"/>
      <c r="L82" s="12"/>
      <c r="M82" s="72"/>
    </row>
    <row r="83" spans="2:13" s="23" customFormat="1" ht="13">
      <c r="B83" s="28"/>
      <c r="C83" s="12" t="s">
        <v>1946</v>
      </c>
      <c r="D83" s="47" t="s">
        <v>894</v>
      </c>
      <c r="E83" s="120"/>
      <c r="F83" s="12"/>
      <c r="G83" s="72"/>
      <c r="H83" s="148"/>
      <c r="I83" s="12"/>
      <c r="J83" s="8"/>
      <c r="K83" s="120"/>
      <c r="L83" s="12"/>
      <c r="M83" s="72"/>
    </row>
    <row r="84" spans="2:13" s="23" customFormat="1" ht="13">
      <c r="B84" s="28"/>
      <c r="C84" s="12" t="s">
        <v>1947</v>
      </c>
      <c r="D84" s="47" t="s">
        <v>895</v>
      </c>
      <c r="E84" s="125"/>
      <c r="F84" s="13"/>
      <c r="G84" s="74"/>
      <c r="H84" s="146"/>
      <c r="I84" s="13"/>
      <c r="J84" s="63"/>
      <c r="K84" s="125"/>
      <c r="L84" s="13"/>
      <c r="M84" s="74"/>
    </row>
    <row r="85" spans="2:13" s="23" customFormat="1" ht="13">
      <c r="B85" s="27" t="s">
        <v>1489</v>
      </c>
      <c r="C85" s="14"/>
      <c r="D85" s="49" t="s">
        <v>2142</v>
      </c>
      <c r="E85" s="127" t="s">
        <v>1119</v>
      </c>
      <c r="F85" s="16" t="s">
        <v>1120</v>
      </c>
      <c r="G85" s="76">
        <v>62040</v>
      </c>
      <c r="H85" s="149" t="s">
        <v>1488</v>
      </c>
      <c r="I85" s="16" t="s">
        <v>1491</v>
      </c>
      <c r="J85" s="65">
        <v>1305539</v>
      </c>
      <c r="K85" s="127" t="s">
        <v>2143</v>
      </c>
      <c r="L85" s="16" t="s">
        <v>2144</v>
      </c>
      <c r="M85" s="76">
        <v>1946825</v>
      </c>
    </row>
    <row r="86" spans="2:13" s="23" customFormat="1" ht="13">
      <c r="B86" s="28"/>
      <c r="C86" s="12" t="s">
        <v>1492</v>
      </c>
      <c r="D86" s="47" t="s">
        <v>2145</v>
      </c>
      <c r="E86" s="121"/>
      <c r="F86" s="9"/>
      <c r="G86" s="72"/>
      <c r="H86" s="144"/>
      <c r="I86" s="9"/>
      <c r="J86" s="8"/>
      <c r="K86" s="121"/>
      <c r="L86" s="9"/>
      <c r="M86" s="72"/>
    </row>
    <row r="87" spans="2:13" s="23" customFormat="1" ht="13">
      <c r="B87" s="28"/>
      <c r="C87" s="12" t="s">
        <v>1493</v>
      </c>
      <c r="D87" s="47" t="s">
        <v>2146</v>
      </c>
      <c r="E87" s="121"/>
      <c r="F87" s="9"/>
      <c r="G87" s="72"/>
      <c r="H87" s="144"/>
      <c r="I87" s="9"/>
      <c r="J87" s="8"/>
      <c r="K87" s="121"/>
      <c r="L87" s="9"/>
      <c r="M87" s="72"/>
    </row>
    <row r="88" spans="2:13" s="23" customFormat="1" ht="13">
      <c r="B88" s="28"/>
      <c r="C88" s="12" t="s">
        <v>1494</v>
      </c>
      <c r="D88" s="47" t="s">
        <v>896</v>
      </c>
      <c r="E88" s="121"/>
      <c r="F88" s="9"/>
      <c r="G88" s="72"/>
      <c r="H88" s="144"/>
      <c r="I88" s="9"/>
      <c r="J88" s="8"/>
      <c r="K88" s="121"/>
      <c r="L88" s="9"/>
      <c r="M88" s="72"/>
    </row>
    <row r="89" spans="2:13" s="23" customFormat="1" ht="13">
      <c r="B89" s="28"/>
      <c r="C89" s="12" t="s">
        <v>1495</v>
      </c>
      <c r="D89" s="47" t="s">
        <v>2147</v>
      </c>
      <c r="E89" s="121"/>
      <c r="F89" s="9"/>
      <c r="G89" s="72"/>
      <c r="H89" s="144"/>
      <c r="I89" s="9"/>
      <c r="J89" s="8"/>
      <c r="K89" s="121"/>
      <c r="L89" s="9"/>
      <c r="M89" s="72"/>
    </row>
    <row r="90" spans="2:13" s="23" customFormat="1" ht="13.5" thickBot="1">
      <c r="B90" s="41"/>
      <c r="C90" s="42" t="s">
        <v>1496</v>
      </c>
      <c r="D90" s="53" t="s">
        <v>746</v>
      </c>
      <c r="E90" s="128"/>
      <c r="F90" s="43"/>
      <c r="G90" s="77"/>
      <c r="H90" s="151"/>
      <c r="I90" s="43"/>
      <c r="J90" s="78"/>
      <c r="K90" s="128"/>
      <c r="L90" s="43"/>
      <c r="M90" s="77"/>
    </row>
    <row r="91" spans="2:13" s="23" customFormat="1" ht="13.5" thickTop="1">
      <c r="B91" s="28" t="s">
        <v>1497</v>
      </c>
      <c r="C91" s="12" t="s">
        <v>1498</v>
      </c>
      <c r="D91" s="47" t="s">
        <v>897</v>
      </c>
      <c r="E91" s="121" t="s">
        <v>1121</v>
      </c>
      <c r="F91" s="9" t="s">
        <v>1122</v>
      </c>
      <c r="G91" s="72">
        <v>150885</v>
      </c>
      <c r="H91" s="144"/>
      <c r="I91" s="9"/>
      <c r="J91" s="8"/>
      <c r="K91" s="121"/>
      <c r="L91" s="9"/>
      <c r="M91" s="72"/>
    </row>
    <row r="92" spans="2:13" s="23" customFormat="1" ht="13">
      <c r="B92" s="30" t="s">
        <v>1499</v>
      </c>
      <c r="C92" s="22" t="s">
        <v>1500</v>
      </c>
      <c r="D92" s="51" t="s">
        <v>898</v>
      </c>
      <c r="E92" s="121"/>
      <c r="F92" s="9"/>
      <c r="G92" s="72"/>
      <c r="H92" s="144"/>
      <c r="I92" s="9"/>
      <c r="J92" s="8"/>
      <c r="K92" s="121"/>
      <c r="L92" s="9"/>
      <c r="M92" s="72"/>
    </row>
    <row r="93" spans="2:13" s="23" customFormat="1" ht="13">
      <c r="B93" s="28" t="s">
        <v>1501</v>
      </c>
      <c r="C93" s="12"/>
      <c r="D93" s="47" t="s">
        <v>1502</v>
      </c>
      <c r="E93" s="121"/>
      <c r="F93" s="9"/>
      <c r="G93" s="72"/>
      <c r="H93" s="144"/>
      <c r="I93" s="9"/>
      <c r="J93" s="8"/>
      <c r="K93" s="121"/>
      <c r="L93" s="9"/>
      <c r="M93" s="72"/>
    </row>
    <row r="94" spans="2:13" s="23" customFormat="1" ht="13">
      <c r="B94" s="28"/>
      <c r="C94" s="12" t="s">
        <v>1503</v>
      </c>
      <c r="D94" s="47" t="s">
        <v>899</v>
      </c>
      <c r="E94" s="121"/>
      <c r="F94" s="9"/>
      <c r="G94" s="72"/>
      <c r="H94" s="144"/>
      <c r="I94" s="9"/>
      <c r="J94" s="8"/>
      <c r="K94" s="121"/>
      <c r="L94" s="9"/>
      <c r="M94" s="72"/>
    </row>
    <row r="95" spans="2:13" s="23" customFormat="1" ht="13">
      <c r="B95" s="28"/>
      <c r="C95" s="12" t="s">
        <v>1504</v>
      </c>
      <c r="D95" s="47" t="s">
        <v>900</v>
      </c>
      <c r="E95" s="121"/>
      <c r="F95" s="9"/>
      <c r="G95" s="74"/>
      <c r="H95" s="144"/>
      <c r="I95" s="9"/>
      <c r="J95" s="8"/>
      <c r="K95" s="121"/>
      <c r="L95" s="9"/>
      <c r="M95" s="72"/>
    </row>
    <row r="96" spans="2:13" s="23" customFormat="1" ht="13">
      <c r="B96" s="30" t="s">
        <v>1505</v>
      </c>
      <c r="C96" s="22" t="s">
        <v>1506</v>
      </c>
      <c r="D96" s="51" t="s">
        <v>901</v>
      </c>
      <c r="E96" s="127" t="s">
        <v>1123</v>
      </c>
      <c r="F96" s="16" t="s">
        <v>1124</v>
      </c>
      <c r="G96" s="72">
        <v>90111</v>
      </c>
      <c r="H96" s="144"/>
      <c r="I96" s="9"/>
      <c r="J96" s="8"/>
      <c r="K96" s="121"/>
      <c r="L96" s="9"/>
      <c r="M96" s="72"/>
    </row>
    <row r="97" spans="2:13" s="23" customFormat="1" ht="13">
      <c r="B97" s="28" t="s">
        <v>1507</v>
      </c>
      <c r="C97" s="12" t="s">
        <v>1508</v>
      </c>
      <c r="D97" s="47" t="s">
        <v>902</v>
      </c>
      <c r="E97" s="121"/>
      <c r="F97" s="9"/>
      <c r="G97" s="72"/>
      <c r="H97" s="144"/>
      <c r="I97" s="9"/>
      <c r="J97" s="8"/>
      <c r="K97" s="121"/>
      <c r="L97" s="9"/>
      <c r="M97" s="72"/>
    </row>
    <row r="98" spans="2:13" s="23" customFormat="1" ht="13">
      <c r="B98" s="30" t="s">
        <v>1509</v>
      </c>
      <c r="C98" s="22" t="s">
        <v>1510</v>
      </c>
      <c r="D98" s="51" t="s">
        <v>903</v>
      </c>
      <c r="E98" s="121"/>
      <c r="F98" s="9"/>
      <c r="G98" s="72"/>
      <c r="H98" s="144"/>
      <c r="I98" s="9"/>
      <c r="J98" s="8"/>
      <c r="K98" s="121"/>
      <c r="L98" s="9"/>
      <c r="M98" s="72"/>
    </row>
    <row r="99" spans="2:13" s="23" customFormat="1" ht="13">
      <c r="B99" s="28" t="s">
        <v>1511</v>
      </c>
      <c r="C99" s="12" t="s">
        <v>1512</v>
      </c>
      <c r="D99" s="47" t="s">
        <v>904</v>
      </c>
      <c r="E99" s="121"/>
      <c r="F99" s="9"/>
      <c r="G99" s="72"/>
      <c r="H99" s="144"/>
      <c r="I99" s="9"/>
      <c r="J99" s="8"/>
      <c r="K99" s="121"/>
      <c r="L99" s="9"/>
      <c r="M99" s="72"/>
    </row>
    <row r="100" spans="2:13" s="23" customFormat="1" ht="13">
      <c r="B100" s="30" t="s">
        <v>1513</v>
      </c>
      <c r="C100" s="22" t="s">
        <v>1514</v>
      </c>
      <c r="D100" s="51" t="s">
        <v>905</v>
      </c>
      <c r="E100" s="121"/>
      <c r="F100" s="9"/>
      <c r="G100" s="74"/>
      <c r="H100" s="144"/>
      <c r="I100" s="9"/>
      <c r="J100" s="8"/>
      <c r="K100" s="121"/>
      <c r="L100" s="9"/>
      <c r="M100" s="72"/>
    </row>
    <row r="101" spans="2:13" s="23" customFormat="1" ht="13">
      <c r="B101" s="28" t="s">
        <v>1515</v>
      </c>
      <c r="C101" s="12"/>
      <c r="D101" s="47" t="s">
        <v>1516</v>
      </c>
      <c r="E101" s="127" t="s">
        <v>1125</v>
      </c>
      <c r="F101" s="16" t="s">
        <v>1126</v>
      </c>
      <c r="G101" s="72">
        <v>224346</v>
      </c>
      <c r="H101" s="144"/>
      <c r="I101" s="9"/>
      <c r="J101" s="8"/>
      <c r="K101" s="121"/>
      <c r="L101" s="9"/>
      <c r="M101" s="72"/>
    </row>
    <row r="102" spans="2:13" s="23" customFormat="1" ht="13">
      <c r="B102" s="28"/>
      <c r="C102" s="12" t="s">
        <v>1517</v>
      </c>
      <c r="D102" s="47" t="s">
        <v>906</v>
      </c>
      <c r="E102" s="121"/>
      <c r="F102" s="9"/>
      <c r="G102" s="72"/>
      <c r="H102" s="144"/>
      <c r="I102" s="9"/>
      <c r="J102" s="8"/>
      <c r="K102" s="121"/>
      <c r="L102" s="9"/>
      <c r="M102" s="72"/>
    </row>
    <row r="103" spans="2:13" s="23" customFormat="1" ht="13">
      <c r="B103" s="28"/>
      <c r="C103" s="12" t="s">
        <v>1518</v>
      </c>
      <c r="D103" s="47" t="s">
        <v>907</v>
      </c>
      <c r="E103" s="121"/>
      <c r="F103" s="9"/>
      <c r="G103" s="72"/>
      <c r="H103" s="144"/>
      <c r="I103" s="9"/>
      <c r="J103" s="8"/>
      <c r="K103" s="121"/>
      <c r="L103" s="9"/>
      <c r="M103" s="72"/>
    </row>
    <row r="104" spans="2:13" s="23" customFormat="1" ht="13">
      <c r="B104" s="27" t="s">
        <v>1519</v>
      </c>
      <c r="C104" s="14"/>
      <c r="D104" s="49" t="s">
        <v>1520</v>
      </c>
      <c r="E104" s="121"/>
      <c r="F104" s="9"/>
      <c r="G104" s="72"/>
      <c r="H104" s="144"/>
      <c r="I104" s="9"/>
      <c r="J104" s="8"/>
      <c r="K104" s="121"/>
      <c r="L104" s="9"/>
      <c r="M104" s="72"/>
    </row>
    <row r="105" spans="2:13" s="23" customFormat="1" ht="13">
      <c r="B105" s="28"/>
      <c r="C105" s="12" t="s">
        <v>1521</v>
      </c>
      <c r="D105" s="47" t="s">
        <v>908</v>
      </c>
      <c r="E105" s="121"/>
      <c r="F105" s="9"/>
      <c r="G105" s="72"/>
      <c r="H105" s="144"/>
      <c r="I105" s="9"/>
      <c r="J105" s="8"/>
      <c r="K105" s="121"/>
      <c r="L105" s="9"/>
      <c r="M105" s="72"/>
    </row>
    <row r="106" spans="2:13" s="23" customFormat="1" ht="13">
      <c r="B106" s="29"/>
      <c r="C106" s="13" t="s">
        <v>1522</v>
      </c>
      <c r="D106" s="48" t="s">
        <v>909</v>
      </c>
      <c r="E106" s="121"/>
      <c r="F106" s="9"/>
      <c r="G106" s="74"/>
      <c r="H106" s="144"/>
      <c r="I106" s="9"/>
      <c r="J106" s="8"/>
      <c r="K106" s="121"/>
      <c r="L106" s="9"/>
      <c r="M106" s="72"/>
    </row>
    <row r="107" spans="2:13" s="23" customFormat="1" ht="13">
      <c r="B107" s="28" t="s">
        <v>1523</v>
      </c>
      <c r="C107" s="12" t="s">
        <v>1524</v>
      </c>
      <c r="D107" s="47" t="s">
        <v>910</v>
      </c>
      <c r="E107" s="127" t="s">
        <v>1127</v>
      </c>
      <c r="F107" s="16" t="s">
        <v>1128</v>
      </c>
      <c r="G107" s="72">
        <v>284221</v>
      </c>
      <c r="H107" s="144"/>
      <c r="I107" s="9"/>
      <c r="J107" s="8"/>
      <c r="K107" s="121"/>
      <c r="L107" s="9"/>
      <c r="M107" s="72"/>
    </row>
    <row r="108" spans="2:13" s="23" customFormat="1" ht="13">
      <c r="B108" s="30" t="s">
        <v>1525</v>
      </c>
      <c r="C108" s="22" t="s">
        <v>1526</v>
      </c>
      <c r="D108" s="51" t="s">
        <v>911</v>
      </c>
      <c r="E108" s="121"/>
      <c r="F108" s="9"/>
      <c r="G108" s="72"/>
      <c r="H108" s="144"/>
      <c r="I108" s="9"/>
      <c r="J108" s="8"/>
      <c r="K108" s="121"/>
      <c r="L108" s="9"/>
      <c r="M108" s="72"/>
    </row>
    <row r="109" spans="2:13" s="23" customFormat="1" ht="13">
      <c r="B109" s="28" t="s">
        <v>1527</v>
      </c>
      <c r="C109" s="12" t="s">
        <v>1528</v>
      </c>
      <c r="D109" s="47" t="s">
        <v>912</v>
      </c>
      <c r="E109" s="121"/>
      <c r="F109" s="9"/>
      <c r="G109" s="74"/>
      <c r="H109" s="144"/>
      <c r="I109" s="9"/>
      <c r="J109" s="8"/>
      <c r="K109" s="121"/>
      <c r="L109" s="9"/>
      <c r="M109" s="72"/>
    </row>
    <row r="110" spans="2:13" s="23" customFormat="1" ht="13">
      <c r="B110" s="30" t="s">
        <v>1529</v>
      </c>
      <c r="C110" s="22" t="s">
        <v>1530</v>
      </c>
      <c r="D110" s="51" t="s">
        <v>913</v>
      </c>
      <c r="E110" s="127" t="s">
        <v>1129</v>
      </c>
      <c r="F110" s="16" t="s">
        <v>1130</v>
      </c>
      <c r="G110" s="72">
        <v>18535</v>
      </c>
      <c r="H110" s="144"/>
      <c r="I110" s="9"/>
      <c r="J110" s="8"/>
      <c r="K110" s="121"/>
      <c r="L110" s="9"/>
      <c r="M110" s="72"/>
    </row>
    <row r="111" spans="2:13" s="23" customFormat="1" ht="13">
      <c r="B111" s="28" t="s">
        <v>1531</v>
      </c>
      <c r="C111" s="12" t="s">
        <v>1532</v>
      </c>
      <c r="D111" s="54" t="s">
        <v>914</v>
      </c>
      <c r="E111" s="122"/>
      <c r="F111" s="10"/>
      <c r="G111" s="74"/>
      <c r="H111" s="144"/>
      <c r="I111" s="9"/>
      <c r="J111" s="8"/>
      <c r="K111" s="121"/>
      <c r="L111" s="9"/>
      <c r="M111" s="72"/>
    </row>
    <row r="112" spans="2:13" s="23" customFormat="1" ht="13">
      <c r="B112" s="27" t="s">
        <v>1533</v>
      </c>
      <c r="C112" s="14"/>
      <c r="D112" s="49" t="s">
        <v>1534</v>
      </c>
      <c r="E112" s="121" t="s">
        <v>1131</v>
      </c>
      <c r="F112" s="9" t="s">
        <v>1132</v>
      </c>
      <c r="G112" s="72">
        <v>194686</v>
      </c>
      <c r="H112" s="144"/>
      <c r="I112" s="9"/>
      <c r="J112" s="8"/>
      <c r="K112" s="121"/>
      <c r="L112" s="9"/>
      <c r="M112" s="72"/>
    </row>
    <row r="113" spans="2:13" s="23" customFormat="1" ht="13">
      <c r="B113" s="28"/>
      <c r="C113" s="12" t="s">
        <v>1535</v>
      </c>
      <c r="D113" s="47" t="s">
        <v>915</v>
      </c>
      <c r="E113" s="121"/>
      <c r="F113" s="9"/>
      <c r="G113" s="72"/>
      <c r="H113" s="144"/>
      <c r="I113" s="9"/>
      <c r="J113" s="8"/>
      <c r="K113" s="121"/>
      <c r="L113" s="9"/>
      <c r="M113" s="72"/>
    </row>
    <row r="114" spans="2:13" s="23" customFormat="1" ht="13">
      <c r="B114" s="29"/>
      <c r="C114" s="13" t="s">
        <v>1536</v>
      </c>
      <c r="D114" s="48" t="s">
        <v>916</v>
      </c>
      <c r="E114" s="121"/>
      <c r="F114" s="9"/>
      <c r="G114" s="72"/>
      <c r="H114" s="144"/>
      <c r="I114" s="9"/>
      <c r="J114" s="8"/>
      <c r="K114" s="121"/>
      <c r="L114" s="9"/>
      <c r="M114" s="72"/>
    </row>
    <row r="115" spans="2:13" s="23" customFormat="1" ht="13">
      <c r="B115" s="28" t="s">
        <v>1537</v>
      </c>
      <c r="C115" s="12" t="s">
        <v>1538</v>
      </c>
      <c r="D115" s="47" t="s">
        <v>917</v>
      </c>
      <c r="E115" s="121"/>
      <c r="F115" s="9"/>
      <c r="G115" s="72"/>
      <c r="H115" s="144"/>
      <c r="I115" s="9"/>
      <c r="J115" s="8"/>
      <c r="K115" s="121"/>
      <c r="L115" s="9"/>
      <c r="M115" s="72"/>
    </row>
    <row r="116" spans="2:13" s="23" customFormat="1" ht="13">
      <c r="B116" s="30" t="s">
        <v>1539</v>
      </c>
      <c r="C116" s="22" t="s">
        <v>1540</v>
      </c>
      <c r="D116" s="51" t="s">
        <v>918</v>
      </c>
      <c r="E116" s="121"/>
      <c r="F116" s="9"/>
      <c r="G116" s="72"/>
      <c r="H116" s="144"/>
      <c r="I116" s="9"/>
      <c r="J116" s="8"/>
      <c r="K116" s="121"/>
      <c r="L116" s="9"/>
      <c r="M116" s="72"/>
    </row>
    <row r="117" spans="2:13" s="23" customFormat="1" ht="13">
      <c r="B117" s="28" t="s">
        <v>1541</v>
      </c>
      <c r="C117" s="12"/>
      <c r="D117" s="47" t="s">
        <v>919</v>
      </c>
      <c r="E117" s="121"/>
      <c r="F117" s="9"/>
      <c r="G117" s="72"/>
      <c r="H117" s="144"/>
      <c r="I117" s="9"/>
      <c r="J117" s="8"/>
      <c r="K117" s="121"/>
      <c r="L117" s="9"/>
      <c r="M117" s="72"/>
    </row>
    <row r="118" spans="2:13" s="23" customFormat="1" ht="13">
      <c r="B118" s="28"/>
      <c r="C118" s="12" t="s">
        <v>1542</v>
      </c>
      <c r="D118" s="47" t="s">
        <v>919</v>
      </c>
      <c r="E118" s="121"/>
      <c r="F118" s="9"/>
      <c r="G118" s="72"/>
      <c r="H118" s="144"/>
      <c r="I118" s="9"/>
      <c r="J118" s="8"/>
      <c r="K118" s="121"/>
      <c r="L118" s="9"/>
      <c r="M118" s="72"/>
    </row>
    <row r="119" spans="2:13" s="23" customFormat="1" ht="13">
      <c r="B119" s="28"/>
      <c r="C119" s="12" t="s">
        <v>1543</v>
      </c>
      <c r="D119" s="47" t="s">
        <v>920</v>
      </c>
      <c r="E119" s="121"/>
      <c r="F119" s="9"/>
      <c r="G119" s="72"/>
      <c r="H119" s="144"/>
      <c r="I119" s="9"/>
      <c r="J119" s="8"/>
      <c r="K119" s="121"/>
      <c r="L119" s="9"/>
      <c r="M119" s="72"/>
    </row>
    <row r="120" spans="2:13" s="23" customFormat="1" ht="13">
      <c r="B120" s="28"/>
      <c r="C120" s="12" t="s">
        <v>1544</v>
      </c>
      <c r="D120" s="47" t="s">
        <v>921</v>
      </c>
      <c r="E120" s="121"/>
      <c r="F120" s="9"/>
      <c r="G120" s="72"/>
      <c r="H120" s="144"/>
      <c r="I120" s="9"/>
      <c r="J120" s="8"/>
      <c r="K120" s="121"/>
      <c r="L120" s="9"/>
      <c r="M120" s="72"/>
    </row>
    <row r="121" spans="2:13" s="23" customFormat="1" ht="13">
      <c r="B121" s="30" t="s">
        <v>1545</v>
      </c>
      <c r="C121" s="22" t="s">
        <v>1546</v>
      </c>
      <c r="D121" s="51" t="s">
        <v>922</v>
      </c>
      <c r="E121" s="121"/>
      <c r="F121" s="9"/>
      <c r="G121" s="72"/>
      <c r="H121" s="144"/>
      <c r="I121" s="9"/>
      <c r="J121" s="8"/>
      <c r="K121" s="121"/>
      <c r="L121" s="9"/>
      <c r="M121" s="72"/>
    </row>
    <row r="122" spans="2:13" s="23" customFormat="1" ht="13">
      <c r="B122" s="28" t="s">
        <v>1547</v>
      </c>
      <c r="C122" s="12" t="s">
        <v>1548</v>
      </c>
      <c r="D122" s="47" t="s">
        <v>923</v>
      </c>
      <c r="E122" s="121"/>
      <c r="F122" s="9"/>
      <c r="G122" s="74"/>
      <c r="H122" s="144"/>
      <c r="I122" s="9"/>
      <c r="J122" s="8"/>
      <c r="K122" s="121"/>
      <c r="L122" s="9"/>
      <c r="M122" s="72"/>
    </row>
    <row r="123" spans="2:13" s="23" customFormat="1" ht="13">
      <c r="B123" s="30" t="s">
        <v>1549</v>
      </c>
      <c r="C123" s="22" t="s">
        <v>1550</v>
      </c>
      <c r="D123" s="51" t="s">
        <v>924</v>
      </c>
      <c r="E123" s="123" t="s">
        <v>1133</v>
      </c>
      <c r="F123" s="6" t="s">
        <v>925</v>
      </c>
      <c r="G123" s="72">
        <v>280715</v>
      </c>
      <c r="H123" s="144"/>
      <c r="I123" s="9"/>
      <c r="J123" s="8"/>
      <c r="K123" s="121"/>
      <c r="L123" s="9"/>
      <c r="M123" s="72"/>
    </row>
    <row r="124" spans="2:13" s="23" customFormat="1" ht="13">
      <c r="B124" s="28" t="s">
        <v>1551</v>
      </c>
      <c r="C124" s="12" t="s">
        <v>1552</v>
      </c>
      <c r="D124" s="47" t="s">
        <v>926</v>
      </c>
      <c r="E124" s="121"/>
      <c r="F124" s="9"/>
      <c r="G124" s="72"/>
      <c r="H124" s="144"/>
      <c r="I124" s="9"/>
      <c r="J124" s="8"/>
      <c r="K124" s="121"/>
      <c r="L124" s="9"/>
      <c r="M124" s="72"/>
    </row>
    <row r="125" spans="2:13" s="23" customFormat="1" ht="13">
      <c r="B125" s="30" t="s">
        <v>1553</v>
      </c>
      <c r="C125" s="22" t="s">
        <v>1554</v>
      </c>
      <c r="D125" s="51" t="s">
        <v>927</v>
      </c>
      <c r="E125" s="121"/>
      <c r="F125" s="9"/>
      <c r="G125" s="72"/>
      <c r="H125" s="144"/>
      <c r="I125" s="9"/>
      <c r="J125" s="8"/>
      <c r="K125" s="121"/>
      <c r="L125" s="9"/>
      <c r="M125" s="72"/>
    </row>
    <row r="126" spans="2:13" s="23" customFormat="1" ht="13">
      <c r="B126" s="28" t="s">
        <v>1555</v>
      </c>
      <c r="C126" s="12" t="s">
        <v>1556</v>
      </c>
      <c r="D126" s="47" t="s">
        <v>928</v>
      </c>
      <c r="E126" s="121"/>
      <c r="F126" s="9"/>
      <c r="G126" s="72"/>
      <c r="H126" s="144"/>
      <c r="I126" s="9"/>
      <c r="J126" s="8"/>
      <c r="K126" s="121"/>
      <c r="L126" s="9"/>
      <c r="M126" s="72"/>
    </row>
    <row r="127" spans="2:13" s="23" customFormat="1" ht="13">
      <c r="B127" s="30" t="s">
        <v>1557</v>
      </c>
      <c r="C127" s="22" t="s">
        <v>1558</v>
      </c>
      <c r="D127" s="51" t="s">
        <v>929</v>
      </c>
      <c r="E127" s="121"/>
      <c r="F127" s="9"/>
      <c r="G127" s="72"/>
      <c r="H127" s="144"/>
      <c r="I127" s="9"/>
      <c r="J127" s="8"/>
      <c r="K127" s="121"/>
      <c r="L127" s="9"/>
      <c r="M127" s="72"/>
    </row>
    <row r="128" spans="2:13" s="23" customFormat="1" ht="13">
      <c r="B128" s="28" t="s">
        <v>1559</v>
      </c>
      <c r="C128" s="12" t="s">
        <v>1560</v>
      </c>
      <c r="D128" s="47" t="s">
        <v>925</v>
      </c>
      <c r="E128" s="121"/>
      <c r="F128" s="9"/>
      <c r="G128" s="72"/>
      <c r="H128" s="144"/>
      <c r="I128" s="9"/>
      <c r="J128" s="63"/>
      <c r="K128" s="121"/>
      <c r="L128" s="9"/>
      <c r="M128" s="72"/>
    </row>
    <row r="129" spans="2:13" s="23" customFormat="1" ht="13">
      <c r="B129" s="30" t="s">
        <v>1561</v>
      </c>
      <c r="C129" s="22" t="s">
        <v>1562</v>
      </c>
      <c r="D129" s="51" t="s">
        <v>930</v>
      </c>
      <c r="E129" s="123" t="s">
        <v>1134</v>
      </c>
      <c r="F129" s="6" t="s">
        <v>1135</v>
      </c>
      <c r="G129" s="75">
        <v>330855</v>
      </c>
      <c r="H129" s="145" t="s">
        <v>1490</v>
      </c>
      <c r="I129" s="6" t="s">
        <v>1564</v>
      </c>
      <c r="J129" s="8">
        <v>591755</v>
      </c>
      <c r="K129" s="121"/>
      <c r="L129" s="9"/>
      <c r="M129" s="72"/>
    </row>
    <row r="130" spans="2:13" s="23" customFormat="1" ht="13">
      <c r="B130" s="28" t="s">
        <v>1565</v>
      </c>
      <c r="C130" s="12" t="s">
        <v>1566</v>
      </c>
      <c r="D130" s="47" t="s">
        <v>931</v>
      </c>
      <c r="E130" s="121"/>
      <c r="F130" s="9"/>
      <c r="G130" s="72"/>
      <c r="H130" s="144"/>
      <c r="I130" s="9"/>
      <c r="J130" s="8"/>
      <c r="K130" s="121"/>
      <c r="L130" s="9"/>
      <c r="M130" s="72"/>
    </row>
    <row r="131" spans="2:13" s="23" customFormat="1" ht="13">
      <c r="B131" s="30" t="s">
        <v>1567</v>
      </c>
      <c r="C131" s="22" t="s">
        <v>1568</v>
      </c>
      <c r="D131" s="51" t="s">
        <v>932</v>
      </c>
      <c r="E131" s="121"/>
      <c r="F131" s="9"/>
      <c r="G131" s="72"/>
      <c r="H131" s="144"/>
      <c r="I131" s="9"/>
      <c r="J131" s="8"/>
      <c r="K131" s="121"/>
      <c r="L131" s="9"/>
      <c r="M131" s="72"/>
    </row>
    <row r="132" spans="2:13" s="23" customFormat="1" ht="13">
      <c r="B132" s="28" t="s">
        <v>1569</v>
      </c>
      <c r="C132" s="12" t="s">
        <v>1570</v>
      </c>
      <c r="D132" s="47" t="s">
        <v>933</v>
      </c>
      <c r="E132" s="121"/>
      <c r="F132" s="9"/>
      <c r="G132" s="74"/>
      <c r="H132" s="144"/>
      <c r="I132" s="9"/>
      <c r="J132" s="8"/>
      <c r="K132" s="121"/>
      <c r="L132" s="9"/>
      <c r="M132" s="72"/>
    </row>
    <row r="133" spans="2:13" s="23" customFormat="1" ht="13">
      <c r="B133" s="30" t="s">
        <v>1571</v>
      </c>
      <c r="C133" s="22" t="s">
        <v>1572</v>
      </c>
      <c r="D133" s="51" t="s">
        <v>934</v>
      </c>
      <c r="E133" s="123" t="s">
        <v>1136</v>
      </c>
      <c r="F133" s="6" t="s">
        <v>1137</v>
      </c>
      <c r="G133" s="72">
        <v>260900</v>
      </c>
      <c r="H133" s="144"/>
      <c r="I133" s="9"/>
      <c r="J133" s="8"/>
      <c r="K133" s="121"/>
      <c r="L133" s="9"/>
      <c r="M133" s="72"/>
    </row>
    <row r="134" spans="2:13" s="23" customFormat="1" ht="13">
      <c r="B134" s="28" t="s">
        <v>1573</v>
      </c>
      <c r="C134" s="12" t="s">
        <v>1574</v>
      </c>
      <c r="D134" s="47" t="s">
        <v>935</v>
      </c>
      <c r="E134" s="121"/>
      <c r="F134" s="9"/>
      <c r="G134" s="72"/>
      <c r="H134" s="144"/>
      <c r="I134" s="9"/>
      <c r="J134" s="8"/>
      <c r="K134" s="121"/>
      <c r="L134" s="9"/>
      <c r="M134" s="72"/>
    </row>
    <row r="135" spans="2:13" s="23" customFormat="1" ht="13">
      <c r="B135" s="30" t="s">
        <v>1575</v>
      </c>
      <c r="C135" s="22" t="s">
        <v>1576</v>
      </c>
      <c r="D135" s="51" t="s">
        <v>936</v>
      </c>
      <c r="E135" s="121"/>
      <c r="F135" s="9"/>
      <c r="G135" s="72"/>
      <c r="H135" s="144"/>
      <c r="I135" s="9"/>
      <c r="J135" s="63"/>
      <c r="K135" s="121"/>
      <c r="L135" s="9"/>
      <c r="M135" s="72"/>
    </row>
    <row r="136" spans="2:13" s="23" customFormat="1" ht="13">
      <c r="B136" s="28" t="s">
        <v>1577</v>
      </c>
      <c r="C136" s="12" t="s">
        <v>1578</v>
      </c>
      <c r="D136" s="47" t="s">
        <v>937</v>
      </c>
      <c r="E136" s="123" t="s">
        <v>1138</v>
      </c>
      <c r="F136" s="6" t="s">
        <v>1139</v>
      </c>
      <c r="G136" s="75">
        <v>49531</v>
      </c>
      <c r="H136" s="145" t="s">
        <v>1563</v>
      </c>
      <c r="I136" s="6" t="s">
        <v>1579</v>
      </c>
      <c r="J136" s="8">
        <v>49531</v>
      </c>
      <c r="K136" s="121"/>
      <c r="L136" s="9"/>
      <c r="M136" s="72"/>
    </row>
    <row r="137" spans="2:13" s="23" customFormat="1" ht="13">
      <c r="B137" s="30" t="s">
        <v>1581</v>
      </c>
      <c r="C137" s="22" t="s">
        <v>1582</v>
      </c>
      <c r="D137" s="51" t="s">
        <v>938</v>
      </c>
      <c r="E137" s="121"/>
      <c r="F137" s="9"/>
      <c r="G137" s="72"/>
      <c r="H137" s="144"/>
      <c r="I137" s="9"/>
      <c r="J137" s="63"/>
      <c r="K137" s="121"/>
      <c r="L137" s="9"/>
      <c r="M137" s="72"/>
    </row>
    <row r="138" spans="2:13" s="23" customFormat="1" ht="13">
      <c r="B138" s="28" t="s">
        <v>1583</v>
      </c>
      <c r="C138" s="12" t="s">
        <v>1584</v>
      </c>
      <c r="D138" s="47" t="s">
        <v>939</v>
      </c>
      <c r="E138" s="123" t="s">
        <v>1140</v>
      </c>
      <c r="F138" s="6" t="s">
        <v>939</v>
      </c>
      <c r="G138" s="75">
        <v>0</v>
      </c>
      <c r="H138" s="145" t="s">
        <v>1580</v>
      </c>
      <c r="I138" s="6" t="s">
        <v>939</v>
      </c>
      <c r="J138" s="8">
        <v>0</v>
      </c>
      <c r="K138" s="121"/>
      <c r="L138" s="9"/>
      <c r="M138" s="72"/>
    </row>
    <row r="139" spans="2:13" s="23" customFormat="1" ht="13">
      <c r="B139" s="30" t="s">
        <v>1586</v>
      </c>
      <c r="C139" s="22" t="s">
        <v>1587</v>
      </c>
      <c r="D139" s="51" t="s">
        <v>940</v>
      </c>
      <c r="E139" s="123" t="s">
        <v>1141</v>
      </c>
      <c r="F139" s="6" t="s">
        <v>1142</v>
      </c>
      <c r="G139" s="79">
        <v>3458</v>
      </c>
      <c r="H139" s="145" t="s">
        <v>1585</v>
      </c>
      <c r="I139" s="6" t="s">
        <v>1589</v>
      </c>
      <c r="J139" s="62">
        <v>67021</v>
      </c>
      <c r="K139" s="123" t="s">
        <v>2148</v>
      </c>
      <c r="L139" s="6" t="s">
        <v>1590</v>
      </c>
      <c r="M139" s="75">
        <v>134675</v>
      </c>
    </row>
    <row r="140" spans="2:13" s="23" customFormat="1" ht="13">
      <c r="B140" s="28" t="s">
        <v>1591</v>
      </c>
      <c r="C140" s="12" t="s">
        <v>1592</v>
      </c>
      <c r="D140" s="54" t="s">
        <v>941</v>
      </c>
      <c r="E140" s="123" t="s">
        <v>1143</v>
      </c>
      <c r="F140" s="6" t="s">
        <v>1144</v>
      </c>
      <c r="G140" s="72">
        <v>12511</v>
      </c>
      <c r="H140" s="144"/>
      <c r="I140" s="9"/>
      <c r="J140" s="8"/>
      <c r="K140" s="121"/>
      <c r="L140" s="9"/>
      <c r="M140" s="72"/>
    </row>
    <row r="141" spans="2:13" s="23" customFormat="1" ht="13">
      <c r="B141" s="30" t="s">
        <v>1593</v>
      </c>
      <c r="C141" s="22" t="s">
        <v>1594</v>
      </c>
      <c r="D141" s="55" t="s">
        <v>942</v>
      </c>
      <c r="E141" s="121"/>
      <c r="F141" s="9"/>
      <c r="G141" s="72"/>
      <c r="H141" s="144"/>
      <c r="I141" s="9"/>
      <c r="J141" s="8"/>
      <c r="K141" s="121"/>
      <c r="L141" s="9"/>
      <c r="M141" s="72"/>
    </row>
    <row r="142" spans="2:13" s="23" customFormat="1" ht="13">
      <c r="B142" s="28" t="s">
        <v>1595</v>
      </c>
      <c r="C142" s="12" t="s">
        <v>1596</v>
      </c>
      <c r="D142" s="54" t="s">
        <v>943</v>
      </c>
      <c r="E142" s="121"/>
      <c r="F142" s="9"/>
      <c r="G142" s="74"/>
      <c r="H142" s="144"/>
      <c r="I142" s="9"/>
      <c r="J142" s="8"/>
      <c r="K142" s="121"/>
      <c r="L142" s="9"/>
      <c r="M142" s="72"/>
    </row>
    <row r="143" spans="2:13" s="23" customFormat="1" ht="13">
      <c r="B143" s="30" t="s">
        <v>1597</v>
      </c>
      <c r="C143" s="22" t="s">
        <v>1598</v>
      </c>
      <c r="D143" s="51" t="s">
        <v>944</v>
      </c>
      <c r="E143" s="123" t="s">
        <v>1145</v>
      </c>
      <c r="F143" s="6" t="s">
        <v>944</v>
      </c>
      <c r="G143" s="74">
        <v>504</v>
      </c>
      <c r="H143" s="144"/>
      <c r="I143" s="9"/>
      <c r="J143" s="8"/>
      <c r="K143" s="121"/>
      <c r="L143" s="9"/>
      <c r="M143" s="72"/>
    </row>
    <row r="144" spans="2:13" s="23" customFormat="1" ht="13">
      <c r="B144" s="28" t="s">
        <v>1599</v>
      </c>
      <c r="C144" s="12" t="s">
        <v>1600</v>
      </c>
      <c r="D144" s="47" t="s">
        <v>945</v>
      </c>
      <c r="E144" s="123" t="s">
        <v>1146</v>
      </c>
      <c r="F144" s="6" t="s">
        <v>945</v>
      </c>
      <c r="G144" s="74">
        <v>14563</v>
      </c>
      <c r="H144" s="144"/>
      <c r="I144" s="9"/>
      <c r="J144" s="8"/>
      <c r="K144" s="121"/>
      <c r="L144" s="9"/>
      <c r="M144" s="72"/>
    </row>
    <row r="145" spans="2:13" s="23" customFormat="1" ht="13">
      <c r="B145" s="30" t="s">
        <v>1601</v>
      </c>
      <c r="C145" s="22" t="s">
        <v>1602</v>
      </c>
      <c r="D145" s="51" t="s">
        <v>946</v>
      </c>
      <c r="E145" s="123" t="s">
        <v>1147</v>
      </c>
      <c r="F145" s="6" t="s">
        <v>947</v>
      </c>
      <c r="G145" s="72">
        <v>35985</v>
      </c>
      <c r="H145" s="144"/>
      <c r="I145" s="9"/>
      <c r="J145" s="8"/>
      <c r="K145" s="121"/>
      <c r="L145" s="9"/>
      <c r="M145" s="72"/>
    </row>
    <row r="146" spans="2:13" s="23" customFormat="1" ht="13">
      <c r="B146" s="28" t="s">
        <v>1603</v>
      </c>
      <c r="C146" s="12" t="s">
        <v>1604</v>
      </c>
      <c r="D146" s="47" t="s">
        <v>948</v>
      </c>
      <c r="E146" s="121"/>
      <c r="F146" s="12"/>
      <c r="G146" s="72"/>
      <c r="H146" s="148"/>
      <c r="I146" s="12"/>
      <c r="J146" s="8"/>
      <c r="K146" s="121"/>
      <c r="L146" s="9"/>
      <c r="M146" s="72"/>
    </row>
    <row r="147" spans="2:13" s="23" customFormat="1" ht="13">
      <c r="B147" s="30" t="s">
        <v>1605</v>
      </c>
      <c r="C147" s="22" t="s">
        <v>1606</v>
      </c>
      <c r="D147" s="51" t="s">
        <v>949</v>
      </c>
      <c r="E147" s="121"/>
      <c r="F147" s="12"/>
      <c r="G147" s="72"/>
      <c r="H147" s="148"/>
      <c r="I147" s="12"/>
      <c r="J147" s="8"/>
      <c r="K147" s="121"/>
      <c r="L147" s="9"/>
      <c r="M147" s="72"/>
    </row>
    <row r="148" spans="2:13" s="23" customFormat="1" ht="13">
      <c r="B148" s="28" t="s">
        <v>1607</v>
      </c>
      <c r="C148" s="12" t="s">
        <v>1608</v>
      </c>
      <c r="D148" s="47" t="s">
        <v>947</v>
      </c>
      <c r="E148" s="121"/>
      <c r="F148" s="13"/>
      <c r="G148" s="74"/>
      <c r="H148" s="146"/>
      <c r="I148" s="13"/>
      <c r="J148" s="63"/>
      <c r="K148" s="121"/>
      <c r="L148" s="9"/>
      <c r="M148" s="72"/>
    </row>
    <row r="149" spans="2:13" s="23" customFormat="1" ht="13">
      <c r="B149" s="30" t="s">
        <v>1609</v>
      </c>
      <c r="C149" s="22" t="s">
        <v>1610</v>
      </c>
      <c r="D149" s="51" t="s">
        <v>950</v>
      </c>
      <c r="E149" s="126" t="s">
        <v>1148</v>
      </c>
      <c r="F149" s="15" t="s">
        <v>1149</v>
      </c>
      <c r="G149" s="76">
        <v>34646</v>
      </c>
      <c r="H149" s="149" t="s">
        <v>1588</v>
      </c>
      <c r="I149" s="14" t="s">
        <v>1612</v>
      </c>
      <c r="J149" s="8">
        <v>67654</v>
      </c>
      <c r="K149" s="121"/>
      <c r="L149" s="9"/>
      <c r="M149" s="72"/>
    </row>
    <row r="150" spans="2:13" s="23" customFormat="1" ht="13">
      <c r="B150" s="28" t="s">
        <v>1613</v>
      </c>
      <c r="C150" s="12" t="s">
        <v>1614</v>
      </c>
      <c r="D150" s="47" t="s">
        <v>951</v>
      </c>
      <c r="E150" s="122"/>
      <c r="F150" s="13"/>
      <c r="G150" s="74"/>
      <c r="H150" s="144"/>
      <c r="I150" s="12"/>
      <c r="J150" s="8"/>
      <c r="K150" s="121"/>
      <c r="L150" s="9"/>
      <c r="M150" s="72"/>
    </row>
    <row r="151" spans="2:13" s="23" customFormat="1" ht="13">
      <c r="B151" s="30" t="s">
        <v>1615</v>
      </c>
      <c r="C151" s="22" t="s">
        <v>1616</v>
      </c>
      <c r="D151" s="51" t="s">
        <v>952</v>
      </c>
      <c r="E151" s="121" t="s">
        <v>1150</v>
      </c>
      <c r="F151" s="9" t="s">
        <v>952</v>
      </c>
      <c r="G151" s="74">
        <v>19432</v>
      </c>
      <c r="H151" s="144"/>
      <c r="I151" s="12"/>
      <c r="J151" s="8"/>
      <c r="K151" s="121"/>
      <c r="L151" s="9"/>
      <c r="M151" s="72"/>
    </row>
    <row r="152" spans="2:13" s="23" customFormat="1" ht="13">
      <c r="B152" s="28" t="s">
        <v>1617</v>
      </c>
      <c r="C152" s="12" t="s">
        <v>1618</v>
      </c>
      <c r="D152" s="47" t="s">
        <v>953</v>
      </c>
      <c r="E152" s="123" t="s">
        <v>1151</v>
      </c>
      <c r="F152" s="6" t="s">
        <v>954</v>
      </c>
      <c r="G152" s="72">
        <v>13576</v>
      </c>
      <c r="H152" s="144"/>
      <c r="I152" s="12"/>
      <c r="J152" s="8"/>
      <c r="K152" s="121"/>
      <c r="L152" s="9"/>
      <c r="M152" s="72"/>
    </row>
    <row r="153" spans="2:13" s="23" customFormat="1" ht="13">
      <c r="B153" s="30" t="s">
        <v>1619</v>
      </c>
      <c r="C153" s="22" t="s">
        <v>1620</v>
      </c>
      <c r="D153" s="51" t="s">
        <v>954</v>
      </c>
      <c r="E153" s="120"/>
      <c r="F153" s="12"/>
      <c r="G153" s="74"/>
      <c r="H153" s="146"/>
      <c r="I153" s="13"/>
      <c r="J153" s="63"/>
      <c r="K153" s="125"/>
      <c r="L153" s="7"/>
      <c r="M153" s="72"/>
    </row>
    <row r="154" spans="2:13" s="23" customFormat="1" ht="13">
      <c r="B154" s="28" t="s">
        <v>1621</v>
      </c>
      <c r="C154" s="12" t="s">
        <v>1622</v>
      </c>
      <c r="D154" s="47" t="s">
        <v>955</v>
      </c>
      <c r="E154" s="123" t="s">
        <v>1152</v>
      </c>
      <c r="F154" s="6" t="s">
        <v>1153</v>
      </c>
      <c r="G154" s="72">
        <v>10214</v>
      </c>
      <c r="H154" s="144" t="s">
        <v>1611</v>
      </c>
      <c r="I154" s="9" t="s">
        <v>1624</v>
      </c>
      <c r="J154" s="8">
        <v>35877</v>
      </c>
      <c r="K154" s="126" t="s">
        <v>2149</v>
      </c>
      <c r="L154" s="14" t="s">
        <v>1625</v>
      </c>
      <c r="M154" s="76">
        <v>474482</v>
      </c>
    </row>
    <row r="155" spans="2:13" s="23" customFormat="1" ht="13">
      <c r="B155" s="30" t="s">
        <v>1626</v>
      </c>
      <c r="C155" s="22" t="s">
        <v>1627</v>
      </c>
      <c r="D155" s="51" t="s">
        <v>956</v>
      </c>
      <c r="E155" s="121"/>
      <c r="F155" s="9"/>
      <c r="G155" s="72"/>
      <c r="H155" s="144"/>
      <c r="I155" s="9"/>
      <c r="J155" s="8"/>
      <c r="K155" s="120"/>
      <c r="L155" s="12"/>
      <c r="M155" s="72"/>
    </row>
    <row r="156" spans="2:13" s="23" customFormat="1" ht="13">
      <c r="B156" s="28" t="s">
        <v>1628</v>
      </c>
      <c r="C156" s="12" t="s">
        <v>1629</v>
      </c>
      <c r="D156" s="47" t="s">
        <v>957</v>
      </c>
      <c r="E156" s="121"/>
      <c r="F156" s="9"/>
      <c r="G156" s="74"/>
      <c r="H156" s="144"/>
      <c r="I156" s="9"/>
      <c r="J156" s="8"/>
      <c r="K156" s="120"/>
      <c r="L156" s="12"/>
      <c r="M156" s="72"/>
    </row>
    <row r="157" spans="2:13" s="23" customFormat="1" ht="13">
      <c r="B157" s="27" t="s">
        <v>1630</v>
      </c>
      <c r="C157" s="14"/>
      <c r="D157" s="49" t="s">
        <v>1155</v>
      </c>
      <c r="E157" s="123" t="s">
        <v>1154</v>
      </c>
      <c r="F157" s="6" t="s">
        <v>1155</v>
      </c>
      <c r="G157" s="72">
        <v>25663</v>
      </c>
      <c r="H157" s="144"/>
      <c r="I157" s="9"/>
      <c r="J157" s="8"/>
      <c r="K157" s="120"/>
      <c r="L157" s="12"/>
      <c r="M157" s="72"/>
    </row>
    <row r="158" spans="2:13" s="23" customFormat="1" ht="13">
      <c r="B158" s="28"/>
      <c r="C158" s="12" t="s">
        <v>1631</v>
      </c>
      <c r="D158" s="47" t="s">
        <v>958</v>
      </c>
      <c r="E158" s="121"/>
      <c r="F158" s="9"/>
      <c r="G158" s="72"/>
      <c r="H158" s="144"/>
      <c r="I158" s="9"/>
      <c r="J158" s="8"/>
      <c r="K158" s="120"/>
      <c r="L158" s="12"/>
      <c r="M158" s="72"/>
    </row>
    <row r="159" spans="2:13" s="23" customFormat="1" ht="13">
      <c r="B159" s="29"/>
      <c r="C159" s="13" t="s">
        <v>1632</v>
      </c>
      <c r="D159" s="48" t="s">
        <v>959</v>
      </c>
      <c r="E159" s="121"/>
      <c r="F159" s="9"/>
      <c r="G159" s="72"/>
      <c r="H159" s="144"/>
      <c r="I159" s="9"/>
      <c r="J159" s="63"/>
      <c r="K159" s="120"/>
      <c r="L159" s="12"/>
      <c r="M159" s="72"/>
    </row>
    <row r="160" spans="2:13" s="23" customFormat="1" ht="13">
      <c r="B160" s="28" t="s">
        <v>1633</v>
      </c>
      <c r="C160" s="12" t="s">
        <v>1634</v>
      </c>
      <c r="D160" s="47" t="s">
        <v>960</v>
      </c>
      <c r="E160" s="123" t="s">
        <v>1156</v>
      </c>
      <c r="F160" s="6" t="s">
        <v>1157</v>
      </c>
      <c r="G160" s="75">
        <v>67105</v>
      </c>
      <c r="H160" s="145" t="s">
        <v>1623</v>
      </c>
      <c r="I160" s="6" t="s">
        <v>1157</v>
      </c>
      <c r="J160" s="8">
        <v>67105</v>
      </c>
      <c r="K160" s="120"/>
      <c r="L160" s="12"/>
      <c r="M160" s="72"/>
    </row>
    <row r="161" spans="2:13" s="23" customFormat="1" ht="13">
      <c r="B161" s="30" t="s">
        <v>1636</v>
      </c>
      <c r="C161" s="22" t="s">
        <v>1637</v>
      </c>
      <c r="D161" s="51" t="s">
        <v>961</v>
      </c>
      <c r="E161" s="121"/>
      <c r="F161" s="12"/>
      <c r="G161" s="72"/>
      <c r="H161" s="148"/>
      <c r="I161" s="7"/>
      <c r="J161" s="8"/>
      <c r="K161" s="120"/>
      <c r="L161" s="12"/>
      <c r="M161" s="72"/>
    </row>
    <row r="162" spans="2:13" s="23" customFormat="1" ht="13">
      <c r="B162" s="28" t="s">
        <v>1638</v>
      </c>
      <c r="C162" s="12" t="s">
        <v>1639</v>
      </c>
      <c r="D162" s="47" t="s">
        <v>962</v>
      </c>
      <c r="E162" s="121"/>
      <c r="F162" s="13"/>
      <c r="G162" s="74"/>
      <c r="H162" s="146"/>
      <c r="I162" s="7"/>
      <c r="J162" s="63"/>
      <c r="K162" s="120"/>
      <c r="L162" s="12"/>
      <c r="M162" s="72"/>
    </row>
    <row r="163" spans="2:13" s="23" customFormat="1" ht="13">
      <c r="B163" s="27" t="s">
        <v>1640</v>
      </c>
      <c r="C163" s="14" t="s">
        <v>1641</v>
      </c>
      <c r="D163" s="49" t="s">
        <v>963</v>
      </c>
      <c r="E163" s="127" t="s">
        <v>1158</v>
      </c>
      <c r="F163" s="14" t="s">
        <v>963</v>
      </c>
      <c r="G163" s="76">
        <v>7110</v>
      </c>
      <c r="H163" s="147" t="s">
        <v>1635</v>
      </c>
      <c r="I163" s="14" t="s">
        <v>1643</v>
      </c>
      <c r="J163" s="8">
        <v>172765</v>
      </c>
      <c r="K163" s="120"/>
      <c r="L163" s="12"/>
      <c r="M163" s="72"/>
    </row>
    <row r="164" spans="2:13" s="23" customFormat="1" ht="13">
      <c r="B164" s="29"/>
      <c r="C164" s="13" t="s">
        <v>1948</v>
      </c>
      <c r="D164" s="48" t="s">
        <v>1644</v>
      </c>
      <c r="E164" s="122"/>
      <c r="F164" s="13"/>
      <c r="G164" s="74"/>
      <c r="H164" s="148"/>
      <c r="I164" s="12"/>
      <c r="J164" s="8"/>
      <c r="K164" s="120"/>
      <c r="L164" s="12"/>
      <c r="M164" s="72"/>
    </row>
    <row r="165" spans="2:13" s="23" customFormat="1" ht="13">
      <c r="B165" s="28" t="s">
        <v>1645</v>
      </c>
      <c r="C165" s="12" t="s">
        <v>1646</v>
      </c>
      <c r="D165" s="47" t="s">
        <v>964</v>
      </c>
      <c r="E165" s="127" t="s">
        <v>1159</v>
      </c>
      <c r="F165" s="14" t="s">
        <v>1160</v>
      </c>
      <c r="G165" s="72">
        <v>67538</v>
      </c>
      <c r="H165" s="148"/>
      <c r="I165" s="12"/>
      <c r="J165" s="8"/>
      <c r="K165" s="120"/>
      <c r="L165" s="12"/>
      <c r="M165" s="72"/>
    </row>
    <row r="166" spans="2:13" s="23" customFormat="1" ht="13">
      <c r="B166" s="30" t="s">
        <v>1647</v>
      </c>
      <c r="C166" s="22" t="s">
        <v>1648</v>
      </c>
      <c r="D166" s="51" t="s">
        <v>965</v>
      </c>
      <c r="E166" s="122"/>
      <c r="F166" s="13"/>
      <c r="G166" s="74"/>
      <c r="H166" s="148"/>
      <c r="I166" s="12"/>
      <c r="J166" s="8"/>
      <c r="K166" s="120"/>
      <c r="L166" s="12"/>
      <c r="M166" s="72"/>
    </row>
    <row r="167" spans="2:13" s="23" customFormat="1" ht="13">
      <c r="B167" s="28" t="s">
        <v>1649</v>
      </c>
      <c r="C167" s="12" t="s">
        <v>1650</v>
      </c>
      <c r="D167" s="47" t="s">
        <v>966</v>
      </c>
      <c r="E167" s="121" t="s">
        <v>1161</v>
      </c>
      <c r="F167" s="9" t="s">
        <v>1162</v>
      </c>
      <c r="G167" s="72">
        <v>98117</v>
      </c>
      <c r="H167" s="148"/>
      <c r="I167" s="12"/>
      <c r="J167" s="8"/>
      <c r="K167" s="120"/>
      <c r="L167" s="12"/>
      <c r="M167" s="72"/>
    </row>
    <row r="168" spans="2:13" s="23" customFormat="1" ht="13">
      <c r="B168" s="30" t="s">
        <v>1651</v>
      </c>
      <c r="C168" s="22" t="s">
        <v>1652</v>
      </c>
      <c r="D168" s="51" t="s">
        <v>967</v>
      </c>
      <c r="E168" s="121"/>
      <c r="F168" s="9"/>
      <c r="G168" s="74"/>
      <c r="H168" s="146"/>
      <c r="I168" s="7"/>
      <c r="J168" s="63"/>
      <c r="K168" s="120"/>
      <c r="L168" s="12"/>
      <c r="M168" s="72"/>
    </row>
    <row r="169" spans="2:13" s="23" customFormat="1" ht="13">
      <c r="B169" s="28" t="s">
        <v>1653</v>
      </c>
      <c r="C169" s="12" t="s">
        <v>1654</v>
      </c>
      <c r="D169" s="47" t="s">
        <v>968</v>
      </c>
      <c r="E169" s="123" t="s">
        <v>1163</v>
      </c>
      <c r="F169" s="6" t="s">
        <v>1164</v>
      </c>
      <c r="G169" s="72">
        <v>100470</v>
      </c>
      <c r="H169" s="149" t="s">
        <v>1642</v>
      </c>
      <c r="I169" s="16" t="s">
        <v>1656</v>
      </c>
      <c r="J169" s="8">
        <v>198735</v>
      </c>
      <c r="K169" s="120"/>
      <c r="L169" s="12"/>
      <c r="M169" s="72"/>
    </row>
    <row r="170" spans="2:13" s="23" customFormat="1" ht="13">
      <c r="B170" s="30" t="s">
        <v>1657</v>
      </c>
      <c r="C170" s="22" t="s">
        <v>1658</v>
      </c>
      <c r="D170" s="51" t="s">
        <v>969</v>
      </c>
      <c r="E170" s="124"/>
      <c r="F170" s="11"/>
      <c r="G170" s="74"/>
      <c r="H170" s="144"/>
      <c r="I170" s="9"/>
      <c r="J170" s="8"/>
      <c r="K170" s="120"/>
      <c r="L170" s="12"/>
      <c r="M170" s="72"/>
    </row>
    <row r="171" spans="2:13" s="23" customFormat="1" ht="13">
      <c r="B171" s="28" t="s">
        <v>1659</v>
      </c>
      <c r="C171" s="12" t="s">
        <v>1660</v>
      </c>
      <c r="D171" s="47" t="s">
        <v>970</v>
      </c>
      <c r="E171" s="123" t="s">
        <v>1165</v>
      </c>
      <c r="F171" s="6" t="s">
        <v>1166</v>
      </c>
      <c r="G171" s="72">
        <v>98265</v>
      </c>
      <c r="H171" s="144"/>
      <c r="I171" s="9"/>
      <c r="J171" s="8"/>
      <c r="K171" s="120"/>
      <c r="L171" s="12"/>
      <c r="M171" s="72"/>
    </row>
    <row r="172" spans="2:13" s="23" customFormat="1" ht="13">
      <c r="B172" s="30" t="s">
        <v>1661</v>
      </c>
      <c r="C172" s="22" t="s">
        <v>1662</v>
      </c>
      <c r="D172" s="55" t="s">
        <v>747</v>
      </c>
      <c r="E172" s="125"/>
      <c r="F172" s="13"/>
      <c r="G172" s="74"/>
      <c r="H172" s="146"/>
      <c r="I172" s="13"/>
      <c r="J172" s="63"/>
      <c r="K172" s="125"/>
      <c r="L172" s="13"/>
      <c r="M172" s="74"/>
    </row>
    <row r="173" spans="2:13" s="23" customFormat="1" ht="13.5" thickBot="1">
      <c r="B173" s="33" t="s">
        <v>1663</v>
      </c>
      <c r="C173" s="80" t="s">
        <v>1664</v>
      </c>
      <c r="D173" s="56" t="s">
        <v>1949</v>
      </c>
      <c r="E173" s="129" t="s">
        <v>1167</v>
      </c>
      <c r="F173" s="81" t="s">
        <v>1950</v>
      </c>
      <c r="G173" s="82">
        <v>210661</v>
      </c>
      <c r="H173" s="152" t="s">
        <v>1655</v>
      </c>
      <c r="I173" s="81" t="s">
        <v>1949</v>
      </c>
      <c r="J173" s="83">
        <v>210661</v>
      </c>
      <c r="K173" s="129">
        <v>20</v>
      </c>
      <c r="L173" s="84" t="s">
        <v>1666</v>
      </c>
      <c r="M173" s="82">
        <v>210661</v>
      </c>
    </row>
    <row r="174" spans="2:13" s="23" customFormat="1" ht="13.5" thickTop="1">
      <c r="B174" s="44" t="s">
        <v>1667</v>
      </c>
      <c r="C174" s="13" t="s">
        <v>1668</v>
      </c>
      <c r="D174" s="48" t="s">
        <v>971</v>
      </c>
      <c r="E174" s="121" t="s">
        <v>1168</v>
      </c>
      <c r="F174" s="9" t="s">
        <v>971</v>
      </c>
      <c r="G174" s="72">
        <v>8183</v>
      </c>
      <c r="H174" s="144" t="s">
        <v>1665</v>
      </c>
      <c r="I174" s="9" t="s">
        <v>971</v>
      </c>
      <c r="J174" s="63">
        <v>8183</v>
      </c>
      <c r="K174" s="121" t="s">
        <v>2150</v>
      </c>
      <c r="L174" s="9" t="s">
        <v>1670</v>
      </c>
      <c r="M174" s="72">
        <v>1138561</v>
      </c>
    </row>
    <row r="175" spans="2:13" s="23" customFormat="1" ht="13">
      <c r="B175" s="32" t="s">
        <v>1671</v>
      </c>
      <c r="C175" s="12"/>
      <c r="D175" s="47" t="s">
        <v>1170</v>
      </c>
      <c r="E175" s="123" t="s">
        <v>1169</v>
      </c>
      <c r="F175" s="6" t="s">
        <v>1170</v>
      </c>
      <c r="G175" s="75">
        <v>14979</v>
      </c>
      <c r="H175" s="145" t="s">
        <v>1669</v>
      </c>
      <c r="I175" s="6" t="s">
        <v>2151</v>
      </c>
      <c r="J175" s="8">
        <v>94478</v>
      </c>
      <c r="K175" s="121"/>
      <c r="L175" s="9"/>
      <c r="M175" s="72"/>
    </row>
    <row r="176" spans="2:13" s="23" customFormat="1" ht="13">
      <c r="B176" s="28"/>
      <c r="C176" s="12" t="s">
        <v>1673</v>
      </c>
      <c r="D176" s="47" t="s">
        <v>972</v>
      </c>
      <c r="E176" s="121"/>
      <c r="F176" s="9"/>
      <c r="G176" s="72"/>
      <c r="H176" s="144"/>
      <c r="I176" s="9"/>
      <c r="J176" s="8"/>
      <c r="K176" s="121"/>
      <c r="L176" s="9"/>
      <c r="M176" s="72"/>
    </row>
    <row r="177" spans="2:13" s="23" customFormat="1" ht="13">
      <c r="B177" s="28"/>
      <c r="C177" s="12" t="s">
        <v>1674</v>
      </c>
      <c r="D177" s="47" t="s">
        <v>973</v>
      </c>
      <c r="E177" s="121"/>
      <c r="F177" s="9"/>
      <c r="G177" s="72"/>
      <c r="H177" s="144"/>
      <c r="I177" s="9"/>
      <c r="J177" s="8"/>
      <c r="K177" s="121"/>
      <c r="L177" s="9"/>
      <c r="M177" s="72"/>
    </row>
    <row r="178" spans="2:13" s="23" customFormat="1" ht="13">
      <c r="B178" s="28"/>
      <c r="C178" s="12" t="s">
        <v>1675</v>
      </c>
      <c r="D178" s="47" t="s">
        <v>974</v>
      </c>
      <c r="E178" s="121"/>
      <c r="F178" s="9"/>
      <c r="G178" s="72"/>
      <c r="H178" s="144"/>
      <c r="I178" s="9"/>
      <c r="J178" s="8"/>
      <c r="K178" s="121"/>
      <c r="L178" s="9"/>
      <c r="M178" s="72"/>
    </row>
    <row r="179" spans="2:13" s="23" customFormat="1" ht="13">
      <c r="B179" s="28"/>
      <c r="C179" s="12" t="s">
        <v>1676</v>
      </c>
      <c r="D179" s="47" t="s">
        <v>975</v>
      </c>
      <c r="E179" s="121"/>
      <c r="F179" s="9"/>
      <c r="G179" s="74"/>
      <c r="H179" s="144"/>
      <c r="I179" s="9"/>
      <c r="J179" s="8"/>
      <c r="K179" s="121"/>
      <c r="L179" s="9"/>
      <c r="M179" s="72"/>
    </row>
    <row r="180" spans="2:13" s="23" customFormat="1" ht="13">
      <c r="B180" s="85" t="s">
        <v>1677</v>
      </c>
      <c r="C180" s="14"/>
      <c r="D180" s="49" t="s">
        <v>1678</v>
      </c>
      <c r="E180" s="123" t="s">
        <v>1171</v>
      </c>
      <c r="F180" s="6" t="s">
        <v>1951</v>
      </c>
      <c r="G180" s="72">
        <v>79499</v>
      </c>
      <c r="H180" s="144"/>
      <c r="I180" s="9"/>
      <c r="J180" s="8"/>
      <c r="K180" s="121"/>
      <c r="L180" s="9"/>
      <c r="M180" s="72"/>
    </row>
    <row r="181" spans="2:13" s="23" customFormat="1" ht="13">
      <c r="B181" s="28"/>
      <c r="C181" s="12" t="s">
        <v>1679</v>
      </c>
      <c r="D181" s="47" t="s">
        <v>976</v>
      </c>
      <c r="E181" s="121"/>
      <c r="F181" s="9"/>
      <c r="G181" s="72"/>
      <c r="H181" s="144"/>
      <c r="I181" s="9"/>
      <c r="J181" s="8"/>
      <c r="K181" s="121"/>
      <c r="L181" s="9"/>
      <c r="M181" s="72"/>
    </row>
    <row r="182" spans="2:13" s="23" customFormat="1" ht="13">
      <c r="B182" s="28"/>
      <c r="C182" s="12" t="s">
        <v>1680</v>
      </c>
      <c r="D182" s="47" t="s">
        <v>977</v>
      </c>
      <c r="E182" s="121"/>
      <c r="F182" s="9"/>
      <c r="G182" s="72"/>
      <c r="H182" s="144"/>
      <c r="I182" s="9"/>
      <c r="J182" s="8"/>
      <c r="K182" s="121"/>
      <c r="L182" s="9"/>
      <c r="M182" s="72"/>
    </row>
    <row r="183" spans="2:13" s="23" customFormat="1" ht="13">
      <c r="B183" s="29"/>
      <c r="C183" s="13" t="s">
        <v>1681</v>
      </c>
      <c r="D183" s="48" t="s">
        <v>978</v>
      </c>
      <c r="E183" s="121"/>
      <c r="F183" s="9"/>
      <c r="G183" s="72"/>
      <c r="H183" s="144"/>
      <c r="I183" s="9"/>
      <c r="J183" s="8"/>
      <c r="K183" s="121"/>
      <c r="L183" s="9"/>
      <c r="M183" s="72"/>
    </row>
    <row r="184" spans="2:13" s="23" customFormat="1" ht="13">
      <c r="B184" s="32" t="s">
        <v>1682</v>
      </c>
      <c r="C184" s="12" t="s">
        <v>1683</v>
      </c>
      <c r="D184" s="47" t="s">
        <v>748</v>
      </c>
      <c r="E184" s="121"/>
      <c r="F184" s="9"/>
      <c r="G184" s="72"/>
      <c r="H184" s="144"/>
      <c r="I184" s="9"/>
      <c r="J184" s="8"/>
      <c r="K184" s="121"/>
      <c r="L184" s="9"/>
      <c r="M184" s="72"/>
    </row>
    <row r="185" spans="2:13" s="23" customFormat="1" ht="13">
      <c r="B185" s="85" t="s">
        <v>1684</v>
      </c>
      <c r="C185" s="14"/>
      <c r="D185" s="49" t="s">
        <v>979</v>
      </c>
      <c r="E185" s="121"/>
      <c r="F185" s="9"/>
      <c r="G185" s="72"/>
      <c r="H185" s="144"/>
      <c r="I185" s="9"/>
      <c r="J185" s="8"/>
      <c r="K185" s="121"/>
      <c r="L185" s="9"/>
      <c r="M185" s="72"/>
    </row>
    <row r="186" spans="2:13" s="23" customFormat="1" ht="13">
      <c r="B186" s="28"/>
      <c r="C186" s="12" t="s">
        <v>1685</v>
      </c>
      <c r="D186" s="47" t="s">
        <v>980</v>
      </c>
      <c r="E186" s="121"/>
      <c r="F186" s="9"/>
      <c r="G186" s="72"/>
      <c r="H186" s="144"/>
      <c r="I186" s="9"/>
      <c r="J186" s="8"/>
      <c r="K186" s="121"/>
      <c r="L186" s="9"/>
      <c r="M186" s="72"/>
    </row>
    <row r="187" spans="2:13" s="23" customFormat="1" ht="13">
      <c r="B187" s="29"/>
      <c r="C187" s="13" t="s">
        <v>1686</v>
      </c>
      <c r="D187" s="48" t="s">
        <v>979</v>
      </c>
      <c r="E187" s="121"/>
      <c r="F187" s="9"/>
      <c r="G187" s="72"/>
      <c r="H187" s="144"/>
      <c r="I187" s="9"/>
      <c r="J187" s="8"/>
      <c r="K187" s="121"/>
      <c r="L187" s="9"/>
      <c r="M187" s="72"/>
    </row>
    <row r="188" spans="2:13" s="23" customFormat="1" ht="13">
      <c r="B188" s="32" t="s">
        <v>1687</v>
      </c>
      <c r="C188" s="12" t="s">
        <v>1688</v>
      </c>
      <c r="D188" s="47" t="s">
        <v>981</v>
      </c>
      <c r="E188" s="121"/>
      <c r="F188" s="9"/>
      <c r="G188" s="72"/>
      <c r="H188" s="144"/>
      <c r="I188" s="9"/>
      <c r="J188" s="63"/>
      <c r="K188" s="121"/>
      <c r="L188" s="9"/>
      <c r="M188" s="72"/>
    </row>
    <row r="189" spans="2:13" s="23" customFormat="1" ht="13">
      <c r="B189" s="85" t="s">
        <v>1689</v>
      </c>
      <c r="C189" s="14"/>
      <c r="D189" s="49" t="s">
        <v>1173</v>
      </c>
      <c r="E189" s="123" t="s">
        <v>1172</v>
      </c>
      <c r="F189" s="6" t="s">
        <v>1173</v>
      </c>
      <c r="G189" s="75">
        <v>5599</v>
      </c>
      <c r="H189" s="145" t="s">
        <v>1672</v>
      </c>
      <c r="I189" s="6" t="s">
        <v>2152</v>
      </c>
      <c r="J189" s="8">
        <v>5599</v>
      </c>
      <c r="K189" s="121"/>
      <c r="L189" s="9"/>
      <c r="M189" s="72"/>
    </row>
    <row r="190" spans="2:13" s="23" customFormat="1" ht="13">
      <c r="B190" s="28"/>
      <c r="C190" s="12" t="s">
        <v>1691</v>
      </c>
      <c r="D190" s="47" t="s">
        <v>982</v>
      </c>
      <c r="E190" s="121"/>
      <c r="F190" s="9"/>
      <c r="G190" s="72"/>
      <c r="H190" s="144"/>
      <c r="I190" s="9"/>
      <c r="J190" s="8"/>
      <c r="K190" s="121"/>
      <c r="L190" s="9"/>
      <c r="M190" s="72"/>
    </row>
    <row r="191" spans="2:13" s="23" customFormat="1" ht="13">
      <c r="B191" s="28"/>
      <c r="C191" s="12" t="s">
        <v>1692</v>
      </c>
      <c r="D191" s="47" t="s">
        <v>983</v>
      </c>
      <c r="E191" s="121"/>
      <c r="F191" s="9"/>
      <c r="G191" s="72"/>
      <c r="H191" s="144"/>
      <c r="I191" s="9"/>
      <c r="J191" s="8"/>
      <c r="K191" s="121"/>
      <c r="L191" s="9"/>
      <c r="M191" s="72"/>
    </row>
    <row r="192" spans="2:13" s="23" customFormat="1" ht="13">
      <c r="B192" s="29"/>
      <c r="C192" s="13" t="s">
        <v>1693</v>
      </c>
      <c r="D192" s="48" t="s">
        <v>984</v>
      </c>
      <c r="E192" s="121"/>
      <c r="F192" s="9"/>
      <c r="G192" s="72"/>
      <c r="H192" s="144"/>
      <c r="I192" s="9"/>
      <c r="J192" s="8"/>
      <c r="K192" s="121"/>
      <c r="L192" s="9"/>
      <c r="M192" s="72"/>
    </row>
    <row r="193" spans="2:13" s="23" customFormat="1" ht="13">
      <c r="B193" s="32" t="s">
        <v>1694</v>
      </c>
      <c r="C193" s="12"/>
      <c r="D193" s="47" t="s">
        <v>1695</v>
      </c>
      <c r="E193" s="121"/>
      <c r="F193" s="9"/>
      <c r="G193" s="72"/>
      <c r="H193" s="144"/>
      <c r="I193" s="9"/>
      <c r="J193" s="8"/>
      <c r="K193" s="121"/>
      <c r="L193" s="9"/>
      <c r="M193" s="72"/>
    </row>
    <row r="194" spans="2:13" s="23" customFormat="1" ht="13">
      <c r="B194" s="28"/>
      <c r="C194" s="12" t="s">
        <v>1696</v>
      </c>
      <c r="D194" s="47" t="s">
        <v>985</v>
      </c>
      <c r="E194" s="121"/>
      <c r="F194" s="9"/>
      <c r="G194" s="72"/>
      <c r="H194" s="144"/>
      <c r="I194" s="9"/>
      <c r="J194" s="8"/>
      <c r="K194" s="121"/>
      <c r="L194" s="9"/>
      <c r="M194" s="72"/>
    </row>
    <row r="195" spans="2:13" s="23" customFormat="1" ht="13">
      <c r="B195" s="28"/>
      <c r="C195" s="12" t="s">
        <v>1697</v>
      </c>
      <c r="D195" s="47" t="s">
        <v>986</v>
      </c>
      <c r="E195" s="121"/>
      <c r="F195" s="9"/>
      <c r="G195" s="72"/>
      <c r="H195" s="144"/>
      <c r="I195" s="9"/>
      <c r="J195" s="8"/>
      <c r="K195" s="121"/>
      <c r="L195" s="9"/>
      <c r="M195" s="72"/>
    </row>
    <row r="196" spans="2:13" s="23" customFormat="1" ht="13">
      <c r="B196" s="28"/>
      <c r="C196" s="12" t="s">
        <v>1698</v>
      </c>
      <c r="D196" s="47" t="s">
        <v>987</v>
      </c>
      <c r="E196" s="121"/>
      <c r="F196" s="9"/>
      <c r="G196" s="72"/>
      <c r="H196" s="144"/>
      <c r="I196" s="9"/>
      <c r="J196" s="8"/>
      <c r="K196" s="121"/>
      <c r="L196" s="9"/>
      <c r="M196" s="72"/>
    </row>
    <row r="197" spans="2:13" s="23" customFormat="1" ht="13">
      <c r="B197" s="28"/>
      <c r="C197" s="12" t="s">
        <v>1699</v>
      </c>
      <c r="D197" s="50" t="s">
        <v>988</v>
      </c>
      <c r="E197" s="121"/>
      <c r="F197" s="9"/>
      <c r="G197" s="72"/>
      <c r="H197" s="150"/>
      <c r="I197" s="10"/>
      <c r="J197" s="63"/>
      <c r="K197" s="121"/>
      <c r="L197" s="9"/>
      <c r="M197" s="72"/>
    </row>
    <row r="198" spans="2:13" s="23" customFormat="1" ht="13">
      <c r="B198" s="85" t="s">
        <v>1700</v>
      </c>
      <c r="C198" s="14"/>
      <c r="D198" s="49" t="s">
        <v>1701</v>
      </c>
      <c r="E198" s="123" t="s">
        <v>1174</v>
      </c>
      <c r="F198" s="6" t="s">
        <v>1952</v>
      </c>
      <c r="G198" s="75">
        <v>121112</v>
      </c>
      <c r="H198" s="145" t="s">
        <v>1690</v>
      </c>
      <c r="I198" s="6" t="s">
        <v>2153</v>
      </c>
      <c r="J198" s="8">
        <v>221191</v>
      </c>
      <c r="K198" s="121"/>
      <c r="L198" s="9"/>
      <c r="M198" s="72"/>
    </row>
    <row r="199" spans="2:13" s="23" customFormat="1" ht="13">
      <c r="B199" s="28"/>
      <c r="C199" s="12" t="s">
        <v>1703</v>
      </c>
      <c r="D199" s="47" t="s">
        <v>989</v>
      </c>
      <c r="E199" s="121"/>
      <c r="F199" s="9"/>
      <c r="G199" s="72"/>
      <c r="H199" s="144"/>
      <c r="I199" s="9"/>
      <c r="J199" s="8"/>
      <c r="K199" s="121"/>
      <c r="L199" s="9"/>
      <c r="M199" s="72"/>
    </row>
    <row r="200" spans="2:13" s="23" customFormat="1" ht="13">
      <c r="B200" s="28"/>
      <c r="C200" s="12" t="s">
        <v>1704</v>
      </c>
      <c r="D200" s="47" t="s">
        <v>990</v>
      </c>
      <c r="E200" s="121"/>
      <c r="F200" s="9"/>
      <c r="G200" s="72"/>
      <c r="H200" s="144"/>
      <c r="I200" s="9"/>
      <c r="J200" s="8"/>
      <c r="K200" s="121"/>
      <c r="L200" s="9"/>
      <c r="M200" s="72"/>
    </row>
    <row r="201" spans="2:13" s="23" customFormat="1" ht="13">
      <c r="B201" s="28"/>
      <c r="C201" s="12" t="s">
        <v>1705</v>
      </c>
      <c r="D201" s="47" t="s">
        <v>991</v>
      </c>
      <c r="E201" s="121"/>
      <c r="F201" s="9"/>
      <c r="G201" s="72"/>
      <c r="H201" s="144"/>
      <c r="I201" s="9"/>
      <c r="J201" s="8"/>
      <c r="K201" s="121"/>
      <c r="L201" s="9"/>
      <c r="M201" s="72"/>
    </row>
    <row r="202" spans="2:13" s="23" customFormat="1" ht="13">
      <c r="B202" s="28"/>
      <c r="C202" s="12" t="s">
        <v>1706</v>
      </c>
      <c r="D202" s="47" t="s">
        <v>992</v>
      </c>
      <c r="E202" s="121"/>
      <c r="F202" s="9"/>
      <c r="G202" s="72"/>
      <c r="H202" s="144"/>
      <c r="I202" s="9"/>
      <c r="J202" s="8"/>
      <c r="K202" s="121"/>
      <c r="L202" s="9"/>
      <c r="M202" s="72"/>
    </row>
    <row r="203" spans="2:13" s="23" customFormat="1" ht="13">
      <c r="B203" s="28"/>
      <c r="C203" s="12" t="s">
        <v>1707</v>
      </c>
      <c r="D203" s="47" t="s">
        <v>993</v>
      </c>
      <c r="E203" s="121"/>
      <c r="F203" s="9"/>
      <c r="G203" s="72"/>
      <c r="H203" s="144"/>
      <c r="I203" s="9"/>
      <c r="J203" s="8"/>
      <c r="K203" s="121"/>
      <c r="L203" s="9"/>
      <c r="M203" s="72"/>
    </row>
    <row r="204" spans="2:13" s="23" customFormat="1" ht="13">
      <c r="B204" s="28"/>
      <c r="C204" s="12" t="s">
        <v>1708</v>
      </c>
      <c r="D204" s="47" t="s">
        <v>994</v>
      </c>
      <c r="E204" s="121"/>
      <c r="F204" s="9"/>
      <c r="G204" s="72"/>
      <c r="H204" s="144"/>
      <c r="I204" s="9"/>
      <c r="J204" s="8"/>
      <c r="K204" s="121"/>
      <c r="L204" s="9"/>
      <c r="M204" s="72"/>
    </row>
    <row r="205" spans="2:13" s="23" customFormat="1" ht="13">
      <c r="B205" s="29"/>
      <c r="C205" s="13" t="s">
        <v>1709</v>
      </c>
      <c r="D205" s="48" t="s">
        <v>995</v>
      </c>
      <c r="E205" s="121"/>
      <c r="F205" s="9"/>
      <c r="G205" s="72"/>
      <c r="H205" s="144"/>
      <c r="I205" s="9"/>
      <c r="J205" s="8"/>
      <c r="K205" s="121"/>
      <c r="L205" s="9"/>
      <c r="M205" s="72"/>
    </row>
    <row r="206" spans="2:13" s="23" customFormat="1" ht="13">
      <c r="B206" s="32" t="s">
        <v>1710</v>
      </c>
      <c r="C206" s="12"/>
      <c r="D206" s="47" t="s">
        <v>1711</v>
      </c>
      <c r="E206" s="121"/>
      <c r="F206" s="9"/>
      <c r="G206" s="72"/>
      <c r="H206" s="144"/>
      <c r="I206" s="9"/>
      <c r="J206" s="8"/>
      <c r="K206" s="121"/>
      <c r="L206" s="9"/>
      <c r="M206" s="72"/>
    </row>
    <row r="207" spans="2:13" s="23" customFormat="1" ht="13">
      <c r="B207" s="28"/>
      <c r="C207" s="12" t="s">
        <v>1712</v>
      </c>
      <c r="D207" s="47" t="s">
        <v>996</v>
      </c>
      <c r="E207" s="121"/>
      <c r="F207" s="9"/>
      <c r="G207" s="72"/>
      <c r="H207" s="144"/>
      <c r="I207" s="9"/>
      <c r="J207" s="8"/>
      <c r="K207" s="121"/>
      <c r="L207" s="9"/>
      <c r="M207" s="72"/>
    </row>
    <row r="208" spans="2:13" s="23" customFormat="1" ht="13">
      <c r="B208" s="28"/>
      <c r="C208" s="12" t="s">
        <v>1713</v>
      </c>
      <c r="D208" s="47" t="s">
        <v>997</v>
      </c>
      <c r="E208" s="121"/>
      <c r="F208" s="9"/>
      <c r="G208" s="72"/>
      <c r="H208" s="144"/>
      <c r="I208" s="9"/>
      <c r="J208" s="8"/>
      <c r="K208" s="121"/>
      <c r="L208" s="9"/>
      <c r="M208" s="72"/>
    </row>
    <row r="209" spans="2:13" s="23" customFormat="1" ht="13">
      <c r="B209" s="28"/>
      <c r="C209" s="12" t="s">
        <v>1714</v>
      </c>
      <c r="D209" s="47" t="s">
        <v>998</v>
      </c>
      <c r="E209" s="121"/>
      <c r="F209" s="9"/>
      <c r="G209" s="72"/>
      <c r="H209" s="144"/>
      <c r="I209" s="9"/>
      <c r="J209" s="8"/>
      <c r="K209" s="121"/>
      <c r="L209" s="9"/>
      <c r="M209" s="72"/>
    </row>
    <row r="210" spans="2:13" s="23" customFormat="1" ht="13">
      <c r="B210" s="28"/>
      <c r="C210" s="12" t="s">
        <v>1715</v>
      </c>
      <c r="D210" s="47" t="s">
        <v>999</v>
      </c>
      <c r="E210" s="121"/>
      <c r="F210" s="9"/>
      <c r="G210" s="72"/>
      <c r="H210" s="144"/>
      <c r="I210" s="9"/>
      <c r="J210" s="8"/>
      <c r="K210" s="121"/>
      <c r="L210" s="9"/>
      <c r="M210" s="72"/>
    </row>
    <row r="211" spans="2:13" s="23" customFormat="1" ht="13">
      <c r="B211" s="28"/>
      <c r="C211" s="12" t="s">
        <v>1716</v>
      </c>
      <c r="D211" s="47" t="s">
        <v>1000</v>
      </c>
      <c r="E211" s="122"/>
      <c r="F211" s="10"/>
      <c r="G211" s="74"/>
      <c r="H211" s="144"/>
      <c r="I211" s="9"/>
      <c r="J211" s="8"/>
      <c r="K211" s="121"/>
      <c r="L211" s="9"/>
      <c r="M211" s="72"/>
    </row>
    <row r="212" spans="2:13" s="23" customFormat="1" ht="13">
      <c r="B212" s="31" t="s">
        <v>1717</v>
      </c>
      <c r="C212" s="22" t="s">
        <v>1718</v>
      </c>
      <c r="D212" s="51" t="s">
        <v>1001</v>
      </c>
      <c r="E212" s="121" t="s">
        <v>1175</v>
      </c>
      <c r="F212" s="9" t="s">
        <v>1001</v>
      </c>
      <c r="G212" s="74">
        <v>2402</v>
      </c>
      <c r="H212" s="144"/>
      <c r="I212" s="9"/>
      <c r="J212" s="8"/>
      <c r="K212" s="121"/>
      <c r="L212" s="9"/>
      <c r="M212" s="72"/>
    </row>
    <row r="213" spans="2:13" s="23" customFormat="1" ht="13">
      <c r="B213" s="32" t="s">
        <v>1719</v>
      </c>
      <c r="C213" s="12" t="s">
        <v>1720</v>
      </c>
      <c r="D213" s="47" t="s">
        <v>1002</v>
      </c>
      <c r="E213" s="123" t="s">
        <v>1176</v>
      </c>
      <c r="F213" s="6" t="s">
        <v>1953</v>
      </c>
      <c r="G213" s="72">
        <v>97677</v>
      </c>
      <c r="H213" s="144"/>
      <c r="I213" s="9"/>
      <c r="J213" s="8"/>
      <c r="K213" s="121"/>
      <c r="L213" s="9"/>
      <c r="M213" s="72"/>
    </row>
    <row r="214" spans="2:13" s="23" customFormat="1" ht="13">
      <c r="B214" s="31" t="s">
        <v>1721</v>
      </c>
      <c r="C214" s="22" t="s">
        <v>1722</v>
      </c>
      <c r="D214" s="51" t="s">
        <v>1003</v>
      </c>
      <c r="E214" s="121"/>
      <c r="F214" s="9"/>
      <c r="G214" s="72"/>
      <c r="H214" s="144"/>
      <c r="I214" s="9"/>
      <c r="J214" s="8"/>
      <c r="K214" s="121"/>
      <c r="L214" s="9"/>
      <c r="M214" s="72"/>
    </row>
    <row r="215" spans="2:13" s="23" customFormat="1" ht="13">
      <c r="B215" s="32" t="s">
        <v>1723</v>
      </c>
      <c r="C215" s="12" t="s">
        <v>1724</v>
      </c>
      <c r="D215" s="47" t="s">
        <v>1004</v>
      </c>
      <c r="E215" s="121"/>
      <c r="F215" s="9"/>
      <c r="G215" s="72"/>
      <c r="H215" s="144"/>
      <c r="I215" s="9"/>
      <c r="J215" s="8"/>
      <c r="K215" s="121"/>
      <c r="L215" s="9"/>
      <c r="M215" s="72"/>
    </row>
    <row r="216" spans="2:13" s="23" customFormat="1" ht="13">
      <c r="B216" s="31" t="s">
        <v>1725</v>
      </c>
      <c r="C216" s="22" t="s">
        <v>1726</v>
      </c>
      <c r="D216" s="51" t="s">
        <v>1005</v>
      </c>
      <c r="E216" s="121"/>
      <c r="F216" s="9"/>
      <c r="G216" s="72"/>
      <c r="H216" s="144"/>
      <c r="I216" s="9"/>
      <c r="J216" s="8"/>
      <c r="K216" s="121"/>
      <c r="L216" s="9"/>
      <c r="M216" s="72"/>
    </row>
    <row r="217" spans="2:13" s="23" customFormat="1" ht="13">
      <c r="B217" s="32" t="s">
        <v>1727</v>
      </c>
      <c r="C217" s="12" t="s">
        <v>1728</v>
      </c>
      <c r="D217" s="47" t="s">
        <v>1006</v>
      </c>
      <c r="E217" s="121"/>
      <c r="F217" s="9"/>
      <c r="G217" s="72"/>
      <c r="H217" s="144"/>
      <c r="I217" s="9"/>
      <c r="J217" s="63"/>
      <c r="K217" s="121"/>
      <c r="L217" s="9"/>
      <c r="M217" s="72"/>
    </row>
    <row r="218" spans="2:13" s="23" customFormat="1" ht="13">
      <c r="B218" s="31" t="s">
        <v>1729</v>
      </c>
      <c r="C218" s="22" t="s">
        <v>1730</v>
      </c>
      <c r="D218" s="51" t="s">
        <v>1007</v>
      </c>
      <c r="E218" s="123" t="s">
        <v>1177</v>
      </c>
      <c r="F218" s="6" t="s">
        <v>1178</v>
      </c>
      <c r="G218" s="75">
        <v>96747</v>
      </c>
      <c r="H218" s="145" t="s">
        <v>1702</v>
      </c>
      <c r="I218" s="6" t="s">
        <v>1178</v>
      </c>
      <c r="J218" s="8">
        <v>96747</v>
      </c>
      <c r="K218" s="121"/>
      <c r="L218" s="9"/>
      <c r="M218" s="72"/>
    </row>
    <row r="219" spans="2:13" s="23" customFormat="1" ht="13">
      <c r="B219" s="32" t="s">
        <v>1732</v>
      </c>
      <c r="C219" s="12"/>
      <c r="D219" s="47" t="s">
        <v>1733</v>
      </c>
      <c r="E219" s="121"/>
      <c r="F219" s="9"/>
      <c r="G219" s="72"/>
      <c r="H219" s="144"/>
      <c r="I219" s="9"/>
      <c r="J219" s="8"/>
      <c r="K219" s="121"/>
      <c r="L219" s="9"/>
      <c r="M219" s="72"/>
    </row>
    <row r="220" spans="2:13" s="23" customFormat="1" ht="13">
      <c r="B220" s="28"/>
      <c r="C220" s="12" t="s">
        <v>1734</v>
      </c>
      <c r="D220" s="47" t="s">
        <v>1008</v>
      </c>
      <c r="E220" s="121"/>
      <c r="F220" s="9"/>
      <c r="G220" s="72"/>
      <c r="H220" s="144"/>
      <c r="I220" s="9"/>
      <c r="J220" s="8"/>
      <c r="K220" s="121"/>
      <c r="L220" s="9"/>
      <c r="M220" s="72"/>
    </row>
    <row r="221" spans="2:13" s="23" customFormat="1" ht="13">
      <c r="B221" s="28"/>
      <c r="C221" s="12" t="s">
        <v>1735</v>
      </c>
      <c r="D221" s="47" t="s">
        <v>1009</v>
      </c>
      <c r="E221" s="121"/>
      <c r="F221" s="9"/>
      <c r="G221" s="72"/>
      <c r="H221" s="144"/>
      <c r="I221" s="9"/>
      <c r="J221" s="8"/>
      <c r="K221" s="121"/>
      <c r="L221" s="9"/>
      <c r="M221" s="72"/>
    </row>
    <row r="222" spans="2:13" s="23" customFormat="1" ht="13">
      <c r="B222" s="28"/>
      <c r="C222" s="12" t="s">
        <v>1736</v>
      </c>
      <c r="D222" s="47" t="s">
        <v>1010</v>
      </c>
      <c r="E222" s="121"/>
      <c r="F222" s="9"/>
      <c r="G222" s="72"/>
      <c r="H222" s="144"/>
      <c r="I222" s="9"/>
      <c r="J222" s="8"/>
      <c r="K222" s="121"/>
      <c r="L222" s="9"/>
      <c r="M222" s="72"/>
    </row>
    <row r="223" spans="2:13" s="23" customFormat="1" ht="13">
      <c r="B223" s="28"/>
      <c r="C223" s="12" t="s">
        <v>1737</v>
      </c>
      <c r="D223" s="47" t="s">
        <v>1011</v>
      </c>
      <c r="E223" s="121"/>
      <c r="F223" s="9"/>
      <c r="G223" s="72"/>
      <c r="H223" s="144"/>
      <c r="I223" s="9"/>
      <c r="J223" s="8"/>
      <c r="K223" s="121"/>
      <c r="L223" s="9"/>
      <c r="M223" s="72"/>
    </row>
    <row r="224" spans="2:13" s="23" customFormat="1" ht="13">
      <c r="B224" s="28"/>
      <c r="C224" s="12" t="s">
        <v>1738</v>
      </c>
      <c r="D224" s="47" t="s">
        <v>1012</v>
      </c>
      <c r="E224" s="121"/>
      <c r="F224" s="9"/>
      <c r="G224" s="72"/>
      <c r="H224" s="144"/>
      <c r="I224" s="9"/>
      <c r="J224" s="8"/>
      <c r="K224" s="121"/>
      <c r="L224" s="9"/>
      <c r="M224" s="72"/>
    </row>
    <row r="225" spans="2:13" s="23" customFormat="1" ht="13">
      <c r="B225" s="31" t="s">
        <v>1739</v>
      </c>
      <c r="C225" s="22" t="s">
        <v>1740</v>
      </c>
      <c r="D225" s="51" t="s">
        <v>1013</v>
      </c>
      <c r="E225" s="121"/>
      <c r="F225" s="9"/>
      <c r="G225" s="72"/>
      <c r="H225" s="144"/>
      <c r="I225" s="9"/>
      <c r="J225" s="8"/>
      <c r="K225" s="121"/>
      <c r="L225" s="9"/>
      <c r="M225" s="72"/>
    </row>
    <row r="226" spans="2:13" s="23" customFormat="1" ht="13">
      <c r="B226" s="31" t="s">
        <v>1741</v>
      </c>
      <c r="C226" s="22" t="s">
        <v>1742</v>
      </c>
      <c r="D226" s="51" t="s">
        <v>1014</v>
      </c>
      <c r="E226" s="121"/>
      <c r="F226" s="9"/>
      <c r="G226" s="72"/>
      <c r="H226" s="144"/>
      <c r="I226" s="9"/>
      <c r="J226" s="8"/>
      <c r="K226" s="121"/>
      <c r="L226" s="9"/>
      <c r="M226" s="72"/>
    </row>
    <row r="227" spans="2:13" s="23" customFormat="1" ht="13">
      <c r="B227" s="31" t="s">
        <v>1743</v>
      </c>
      <c r="C227" s="22" t="s">
        <v>1744</v>
      </c>
      <c r="D227" s="51" t="s">
        <v>1015</v>
      </c>
      <c r="E227" s="123" t="s">
        <v>1179</v>
      </c>
      <c r="F227" s="6" t="s">
        <v>1180</v>
      </c>
      <c r="G227" s="75">
        <v>33568</v>
      </c>
      <c r="H227" s="149" t="s">
        <v>1731</v>
      </c>
      <c r="I227" s="16" t="s">
        <v>1180</v>
      </c>
      <c r="J227" s="65">
        <v>33568</v>
      </c>
      <c r="K227" s="121"/>
      <c r="L227" s="9"/>
      <c r="M227" s="72"/>
    </row>
    <row r="228" spans="2:13" s="23" customFormat="1" ht="13">
      <c r="B228" s="32" t="s">
        <v>1746</v>
      </c>
      <c r="C228" s="12" t="s">
        <v>1747</v>
      </c>
      <c r="D228" s="47" t="s">
        <v>1016</v>
      </c>
      <c r="E228" s="124"/>
      <c r="F228" s="11"/>
      <c r="G228" s="86"/>
      <c r="H228" s="153"/>
      <c r="I228" s="11"/>
      <c r="J228" s="63"/>
      <c r="K228" s="121"/>
      <c r="L228" s="9"/>
      <c r="M228" s="72"/>
    </row>
    <row r="229" spans="2:13" s="23" customFormat="1" ht="13">
      <c r="B229" s="31" t="s">
        <v>1748</v>
      </c>
      <c r="C229" s="22" t="s">
        <v>1749</v>
      </c>
      <c r="D229" s="51" t="s">
        <v>1017</v>
      </c>
      <c r="E229" s="123" t="s">
        <v>1181</v>
      </c>
      <c r="F229" s="6" t="s">
        <v>1017</v>
      </c>
      <c r="G229" s="75">
        <v>313377</v>
      </c>
      <c r="H229" s="154" t="s">
        <v>1745</v>
      </c>
      <c r="I229" s="87" t="s">
        <v>1017</v>
      </c>
      <c r="J229" s="63">
        <v>313377</v>
      </c>
      <c r="K229" s="121"/>
      <c r="L229" s="9"/>
      <c r="M229" s="72"/>
    </row>
    <row r="230" spans="2:13" s="23" customFormat="1" ht="13">
      <c r="B230" s="32" t="s">
        <v>1751</v>
      </c>
      <c r="C230" s="12"/>
      <c r="D230" s="50" t="s">
        <v>1752</v>
      </c>
      <c r="E230" s="123" t="s">
        <v>1182</v>
      </c>
      <c r="F230" s="6" t="s">
        <v>1183</v>
      </c>
      <c r="G230" s="75">
        <v>37354</v>
      </c>
      <c r="H230" s="155" t="s">
        <v>1750</v>
      </c>
      <c r="I230" s="6" t="s">
        <v>1754</v>
      </c>
      <c r="J230" s="8">
        <v>365418</v>
      </c>
      <c r="K230" s="121"/>
      <c r="L230" s="9"/>
      <c r="M230" s="72"/>
    </row>
    <row r="231" spans="2:13" s="23" customFormat="1" ht="13">
      <c r="B231" s="28"/>
      <c r="C231" s="12" t="s">
        <v>1755</v>
      </c>
      <c r="D231" s="47" t="s">
        <v>1018</v>
      </c>
      <c r="E231" s="121"/>
      <c r="F231" s="9"/>
      <c r="G231" s="72"/>
      <c r="H231" s="144"/>
      <c r="I231" s="88"/>
      <c r="J231" s="89"/>
      <c r="K231" s="121"/>
      <c r="L231" s="9"/>
      <c r="M231" s="72"/>
    </row>
    <row r="232" spans="2:13" s="23" customFormat="1" ht="13">
      <c r="B232" s="28"/>
      <c r="C232" s="12" t="s">
        <v>1756</v>
      </c>
      <c r="D232" s="47" t="s">
        <v>1019</v>
      </c>
      <c r="E232" s="121"/>
      <c r="F232" s="9"/>
      <c r="G232" s="72"/>
      <c r="H232" s="144"/>
      <c r="I232" s="88"/>
      <c r="J232" s="89"/>
      <c r="K232" s="121"/>
      <c r="L232" s="9"/>
      <c r="M232" s="72"/>
    </row>
    <row r="233" spans="2:13" s="23" customFormat="1" ht="13">
      <c r="B233" s="30" t="s">
        <v>1757</v>
      </c>
      <c r="C233" s="22" t="s">
        <v>1758</v>
      </c>
      <c r="D233" s="51" t="s">
        <v>1020</v>
      </c>
      <c r="E233" s="121"/>
      <c r="F233" s="9"/>
      <c r="G233" s="74"/>
      <c r="H233" s="144"/>
      <c r="I233" s="88"/>
      <c r="J233" s="89"/>
      <c r="K233" s="121"/>
      <c r="L233" s="9"/>
      <c r="M233" s="72"/>
    </row>
    <row r="234" spans="2:13" s="23" customFormat="1" ht="13">
      <c r="B234" s="31" t="s">
        <v>1759</v>
      </c>
      <c r="C234" s="22" t="s">
        <v>1760</v>
      </c>
      <c r="D234" s="51" t="s">
        <v>1021</v>
      </c>
      <c r="E234" s="123" t="s">
        <v>1184</v>
      </c>
      <c r="F234" s="6" t="s">
        <v>1185</v>
      </c>
      <c r="G234" s="72">
        <v>90506</v>
      </c>
      <c r="H234" s="144"/>
      <c r="I234" s="9"/>
      <c r="J234" s="8"/>
      <c r="K234" s="121"/>
      <c r="L234" s="9"/>
      <c r="M234" s="72"/>
    </row>
    <row r="235" spans="2:13" s="23" customFormat="1" ht="13">
      <c r="B235" s="32" t="s">
        <v>1761</v>
      </c>
      <c r="C235" s="12" t="s">
        <v>1762</v>
      </c>
      <c r="D235" s="47" t="s">
        <v>1022</v>
      </c>
      <c r="E235" s="124"/>
      <c r="F235" s="11"/>
      <c r="G235" s="74"/>
      <c r="H235" s="144"/>
      <c r="I235" s="9"/>
      <c r="J235" s="8"/>
      <c r="K235" s="121"/>
      <c r="L235" s="9"/>
      <c r="M235" s="72"/>
    </row>
    <row r="236" spans="2:13" s="23" customFormat="1" ht="13">
      <c r="B236" s="31" t="s">
        <v>1763</v>
      </c>
      <c r="C236" s="22" t="s">
        <v>1764</v>
      </c>
      <c r="D236" s="51" t="s">
        <v>1023</v>
      </c>
      <c r="E236" s="123" t="s">
        <v>1186</v>
      </c>
      <c r="F236" s="6" t="s">
        <v>1023</v>
      </c>
      <c r="G236" s="74">
        <v>4842</v>
      </c>
      <c r="H236" s="144"/>
      <c r="I236" s="9"/>
      <c r="J236" s="8"/>
      <c r="K236" s="121"/>
      <c r="L236" s="9"/>
      <c r="M236" s="72"/>
    </row>
    <row r="237" spans="2:13" s="23" customFormat="1" ht="13">
      <c r="B237" s="32" t="s">
        <v>1765</v>
      </c>
      <c r="C237" s="12" t="s">
        <v>1766</v>
      </c>
      <c r="D237" s="47" t="s">
        <v>1024</v>
      </c>
      <c r="E237" s="123" t="s">
        <v>1187</v>
      </c>
      <c r="F237" s="6" t="s">
        <v>1024</v>
      </c>
      <c r="G237" s="74">
        <v>14725</v>
      </c>
      <c r="H237" s="144"/>
      <c r="I237" s="9"/>
      <c r="J237" s="8"/>
      <c r="K237" s="121"/>
      <c r="L237" s="9"/>
      <c r="M237" s="72"/>
    </row>
    <row r="238" spans="2:13" s="23" customFormat="1" ht="13">
      <c r="B238" s="31" t="s">
        <v>1767</v>
      </c>
      <c r="C238" s="22" t="s">
        <v>1768</v>
      </c>
      <c r="D238" s="51" t="s">
        <v>1025</v>
      </c>
      <c r="E238" s="123" t="s">
        <v>1188</v>
      </c>
      <c r="F238" s="6" t="s">
        <v>1189</v>
      </c>
      <c r="G238" s="72">
        <v>217991</v>
      </c>
      <c r="H238" s="144"/>
      <c r="I238" s="9"/>
      <c r="J238" s="8"/>
      <c r="K238" s="121"/>
      <c r="L238" s="9"/>
      <c r="M238" s="72"/>
    </row>
    <row r="239" spans="2:13" s="23" customFormat="1" ht="13">
      <c r="B239" s="32" t="s">
        <v>1769</v>
      </c>
      <c r="C239" s="12"/>
      <c r="D239" s="47" t="s">
        <v>1189</v>
      </c>
      <c r="E239" s="121"/>
      <c r="F239" s="9"/>
      <c r="G239" s="72"/>
      <c r="H239" s="144"/>
      <c r="I239" s="9"/>
      <c r="J239" s="8"/>
      <c r="K239" s="121"/>
      <c r="L239" s="9"/>
      <c r="M239" s="72"/>
    </row>
    <row r="240" spans="2:13" s="23" customFormat="1" ht="13">
      <c r="B240" s="32"/>
      <c r="C240" s="12" t="s">
        <v>1770</v>
      </c>
      <c r="D240" s="47" t="s">
        <v>1026</v>
      </c>
      <c r="E240" s="121"/>
      <c r="F240" s="9"/>
      <c r="G240" s="72"/>
      <c r="H240" s="144"/>
      <c r="I240" s="9"/>
      <c r="J240" s="8"/>
      <c r="K240" s="121"/>
      <c r="L240" s="9"/>
      <c r="M240" s="72"/>
    </row>
    <row r="241" spans="2:13" s="23" customFormat="1" ht="13">
      <c r="B241" s="28"/>
      <c r="C241" s="12" t="s">
        <v>1771</v>
      </c>
      <c r="D241" s="54" t="s">
        <v>1027</v>
      </c>
      <c r="E241" s="121"/>
      <c r="F241" s="9"/>
      <c r="G241" s="72"/>
      <c r="H241" s="144"/>
      <c r="I241" s="9"/>
      <c r="J241" s="8"/>
      <c r="K241" s="121"/>
      <c r="L241" s="9"/>
      <c r="M241" s="72"/>
    </row>
    <row r="242" spans="2:13" s="23" customFormat="1" ht="13">
      <c r="B242" s="85" t="s">
        <v>1772</v>
      </c>
      <c r="C242" s="14"/>
      <c r="D242" s="49" t="s">
        <v>1191</v>
      </c>
      <c r="E242" s="123" t="s">
        <v>1190</v>
      </c>
      <c r="F242" s="6" t="s">
        <v>1191</v>
      </c>
      <c r="G242" s="75">
        <v>32798</v>
      </c>
      <c r="H242" s="145" t="s">
        <v>1753</v>
      </c>
      <c r="I242" s="6" t="s">
        <v>1191</v>
      </c>
      <c r="J242" s="62">
        <v>32798</v>
      </c>
      <c r="K242" s="123" t="s">
        <v>2154</v>
      </c>
      <c r="L242" s="6" t="s">
        <v>1774</v>
      </c>
      <c r="M242" s="75">
        <v>97321</v>
      </c>
    </row>
    <row r="243" spans="2:13" s="23" customFormat="1" ht="13">
      <c r="B243" s="28"/>
      <c r="C243" s="12" t="s">
        <v>1775</v>
      </c>
      <c r="D243" s="47" t="s">
        <v>1028</v>
      </c>
      <c r="E243" s="121"/>
      <c r="F243" s="9"/>
      <c r="G243" s="72"/>
      <c r="H243" s="144"/>
      <c r="I243" s="9"/>
      <c r="J243" s="8"/>
      <c r="K243" s="121"/>
      <c r="L243" s="9"/>
      <c r="M243" s="72"/>
    </row>
    <row r="244" spans="2:13" s="23" customFormat="1" ht="13">
      <c r="B244" s="28"/>
      <c r="C244" s="12" t="s">
        <v>1776</v>
      </c>
      <c r="D244" s="47" t="s">
        <v>1029</v>
      </c>
      <c r="E244" s="121"/>
      <c r="F244" s="9"/>
      <c r="G244" s="72"/>
      <c r="H244" s="144"/>
      <c r="I244" s="9"/>
      <c r="J244" s="8"/>
      <c r="K244" s="121"/>
      <c r="L244" s="9"/>
      <c r="M244" s="72"/>
    </row>
    <row r="245" spans="2:13" s="23" customFormat="1" ht="13">
      <c r="B245" s="28"/>
      <c r="C245" s="12" t="s">
        <v>1777</v>
      </c>
      <c r="D245" s="47" t="s">
        <v>1030</v>
      </c>
      <c r="E245" s="121"/>
      <c r="F245" s="9"/>
      <c r="G245" s="72"/>
      <c r="H245" s="144"/>
      <c r="I245" s="9"/>
      <c r="J245" s="8"/>
      <c r="K245" s="121"/>
      <c r="L245" s="9"/>
      <c r="M245" s="72"/>
    </row>
    <row r="246" spans="2:13" s="23" customFormat="1" ht="13">
      <c r="B246" s="28"/>
      <c r="C246" s="12" t="s">
        <v>1778</v>
      </c>
      <c r="D246" s="47" t="s">
        <v>1031</v>
      </c>
      <c r="E246" s="121"/>
      <c r="F246" s="9"/>
      <c r="G246" s="72"/>
      <c r="H246" s="144"/>
      <c r="I246" s="9"/>
      <c r="J246" s="8"/>
      <c r="K246" s="121"/>
      <c r="L246" s="9"/>
      <c r="M246" s="72"/>
    </row>
    <row r="247" spans="2:13" s="23" customFormat="1" ht="13">
      <c r="B247" s="28"/>
      <c r="C247" s="12" t="s">
        <v>1779</v>
      </c>
      <c r="D247" s="47" t="s">
        <v>749</v>
      </c>
      <c r="E247" s="121"/>
      <c r="F247" s="9"/>
      <c r="G247" s="72"/>
      <c r="H247" s="144"/>
      <c r="I247" s="9"/>
      <c r="J247" s="8"/>
      <c r="K247" s="121"/>
      <c r="L247" s="9"/>
      <c r="M247" s="72"/>
    </row>
    <row r="248" spans="2:13" s="23" customFormat="1" ht="13">
      <c r="B248" s="28"/>
      <c r="C248" s="12" t="s">
        <v>1780</v>
      </c>
      <c r="D248" s="47" t="s">
        <v>1032</v>
      </c>
      <c r="E248" s="121"/>
      <c r="F248" s="9"/>
      <c r="G248" s="72"/>
      <c r="H248" s="144"/>
      <c r="I248" s="9"/>
      <c r="J248" s="8"/>
      <c r="K248" s="121"/>
      <c r="L248" s="9"/>
      <c r="M248" s="72"/>
    </row>
    <row r="249" spans="2:13" s="23" customFormat="1" ht="13">
      <c r="B249" s="28"/>
      <c r="C249" s="12" t="s">
        <v>1781</v>
      </c>
      <c r="D249" s="47" t="s">
        <v>1033</v>
      </c>
      <c r="E249" s="121"/>
      <c r="F249" s="9"/>
      <c r="G249" s="72"/>
      <c r="H249" s="144"/>
      <c r="I249" s="9"/>
      <c r="J249" s="8"/>
      <c r="K249" s="121"/>
      <c r="L249" s="9"/>
      <c r="M249" s="72"/>
    </row>
    <row r="250" spans="2:13" s="23" customFormat="1" ht="13">
      <c r="B250" s="28"/>
      <c r="C250" s="12" t="s">
        <v>1782</v>
      </c>
      <c r="D250" s="47" t="s">
        <v>1034</v>
      </c>
      <c r="E250" s="121"/>
      <c r="F250" s="9"/>
      <c r="G250" s="72"/>
      <c r="H250" s="144"/>
      <c r="I250" s="9"/>
      <c r="J250" s="8"/>
      <c r="K250" s="121"/>
      <c r="L250" s="9"/>
      <c r="M250" s="72"/>
    </row>
    <row r="251" spans="2:13" s="23" customFormat="1" ht="13">
      <c r="B251" s="29"/>
      <c r="C251" s="13" t="s">
        <v>1783</v>
      </c>
      <c r="D251" s="48" t="s">
        <v>1035</v>
      </c>
      <c r="E251" s="121"/>
      <c r="F251" s="9"/>
      <c r="G251" s="72"/>
      <c r="H251" s="144"/>
      <c r="I251" s="9"/>
      <c r="J251" s="63"/>
      <c r="K251" s="121"/>
      <c r="L251" s="9"/>
      <c r="M251" s="72"/>
    </row>
    <row r="252" spans="2:13" s="23" customFormat="1" ht="13">
      <c r="B252" s="32" t="s">
        <v>1784</v>
      </c>
      <c r="C252" s="12"/>
      <c r="D252" s="47" t="s">
        <v>1193</v>
      </c>
      <c r="E252" s="123" t="s">
        <v>1192</v>
      </c>
      <c r="F252" s="6" t="s">
        <v>1193</v>
      </c>
      <c r="G252" s="75">
        <v>64523</v>
      </c>
      <c r="H252" s="145" t="s">
        <v>1773</v>
      </c>
      <c r="I252" s="6" t="s">
        <v>1193</v>
      </c>
      <c r="J252" s="8">
        <v>64523</v>
      </c>
      <c r="K252" s="121"/>
      <c r="L252" s="9"/>
      <c r="M252" s="72"/>
    </row>
    <row r="253" spans="2:13" s="23" customFormat="1" ht="13">
      <c r="B253" s="28"/>
      <c r="C253" s="12" t="s">
        <v>1786</v>
      </c>
      <c r="D253" s="47" t="s">
        <v>1036</v>
      </c>
      <c r="E253" s="121"/>
      <c r="F253" s="9"/>
      <c r="G253" s="72"/>
      <c r="H253" s="144"/>
      <c r="I253" s="9"/>
      <c r="J253" s="8"/>
      <c r="K253" s="121"/>
      <c r="L253" s="9"/>
      <c r="M253" s="72"/>
    </row>
    <row r="254" spans="2:13" s="23" customFormat="1" ht="13">
      <c r="B254" s="28"/>
      <c r="C254" s="12" t="s">
        <v>1787</v>
      </c>
      <c r="D254" s="47" t="s">
        <v>1037</v>
      </c>
      <c r="E254" s="121"/>
      <c r="F254" s="9"/>
      <c r="G254" s="72"/>
      <c r="H254" s="144"/>
      <c r="I254" s="9"/>
      <c r="J254" s="8"/>
      <c r="K254" s="121"/>
      <c r="L254" s="9"/>
      <c r="M254" s="72"/>
    </row>
    <row r="255" spans="2:13" s="23" customFormat="1" ht="13.5" thickBot="1">
      <c r="B255" s="33" t="s">
        <v>1788</v>
      </c>
      <c r="C255" s="80" t="s">
        <v>1789</v>
      </c>
      <c r="D255" s="56" t="s">
        <v>1038</v>
      </c>
      <c r="E255" s="128"/>
      <c r="F255" s="43"/>
      <c r="G255" s="77"/>
      <c r="H255" s="151"/>
      <c r="I255" s="43"/>
      <c r="J255" s="78"/>
      <c r="K255" s="128"/>
      <c r="L255" s="43"/>
      <c r="M255" s="77"/>
    </row>
    <row r="256" spans="2:13" s="23" customFormat="1" ht="13.5" thickTop="1">
      <c r="B256" s="32" t="s">
        <v>1790</v>
      </c>
      <c r="C256" s="12"/>
      <c r="D256" s="47" t="s">
        <v>1195</v>
      </c>
      <c r="E256" s="121" t="s">
        <v>1194</v>
      </c>
      <c r="F256" s="9" t="s">
        <v>1195</v>
      </c>
      <c r="G256" s="72">
        <v>381218</v>
      </c>
      <c r="H256" s="144" t="s">
        <v>1785</v>
      </c>
      <c r="I256" s="9" t="s">
        <v>1195</v>
      </c>
      <c r="J256" s="8">
        <v>381218</v>
      </c>
      <c r="K256" s="121">
        <v>20</v>
      </c>
      <c r="L256" s="90" t="s">
        <v>1792</v>
      </c>
      <c r="M256" s="72">
        <v>603780</v>
      </c>
    </row>
    <row r="257" spans="2:13" s="23" customFormat="1" ht="13">
      <c r="B257" s="28"/>
      <c r="C257" s="12" t="s">
        <v>1793</v>
      </c>
      <c r="D257" s="47" t="s">
        <v>1039</v>
      </c>
      <c r="E257" s="121"/>
      <c r="F257" s="9"/>
      <c r="G257" s="72"/>
      <c r="H257" s="144"/>
      <c r="I257" s="9"/>
      <c r="J257" s="8"/>
      <c r="K257" s="121"/>
      <c r="L257" s="9"/>
      <c r="M257" s="72"/>
    </row>
    <row r="258" spans="2:13" s="23" customFormat="1" ht="13">
      <c r="B258" s="28"/>
      <c r="C258" s="12" t="s">
        <v>1794</v>
      </c>
      <c r="D258" s="47" t="s">
        <v>1040</v>
      </c>
      <c r="E258" s="121"/>
      <c r="F258" s="9"/>
      <c r="G258" s="72"/>
      <c r="H258" s="144"/>
      <c r="I258" s="9"/>
      <c r="J258" s="8"/>
      <c r="K258" s="121"/>
      <c r="L258" s="9"/>
      <c r="M258" s="72"/>
    </row>
    <row r="259" spans="2:13" s="23" customFormat="1" ht="13">
      <c r="B259" s="28"/>
      <c r="C259" s="12" t="s">
        <v>1795</v>
      </c>
      <c r="D259" s="47" t="s">
        <v>1041</v>
      </c>
      <c r="E259" s="121"/>
      <c r="F259" s="9"/>
      <c r="G259" s="72"/>
      <c r="H259" s="144"/>
      <c r="I259" s="9"/>
      <c r="J259" s="8"/>
      <c r="K259" s="121"/>
      <c r="L259" s="9"/>
      <c r="M259" s="72"/>
    </row>
    <row r="260" spans="2:13" s="23" customFormat="1" ht="13">
      <c r="B260" s="28"/>
      <c r="C260" s="12" t="s">
        <v>1796</v>
      </c>
      <c r="D260" s="47" t="s">
        <v>1042</v>
      </c>
      <c r="E260" s="121"/>
      <c r="F260" s="9"/>
      <c r="G260" s="72"/>
      <c r="H260" s="144"/>
      <c r="I260" s="9"/>
      <c r="J260" s="8"/>
      <c r="K260" s="121"/>
      <c r="L260" s="9"/>
      <c r="M260" s="72"/>
    </row>
    <row r="261" spans="2:13" s="23" customFormat="1" ht="13">
      <c r="B261" s="28"/>
      <c r="C261" s="12" t="s">
        <v>1797</v>
      </c>
      <c r="D261" s="47" t="s">
        <v>1043</v>
      </c>
      <c r="E261" s="121"/>
      <c r="F261" s="9"/>
      <c r="G261" s="72"/>
      <c r="H261" s="144"/>
      <c r="I261" s="9"/>
      <c r="J261" s="8"/>
      <c r="K261" s="121"/>
      <c r="L261" s="9"/>
      <c r="M261" s="72"/>
    </row>
    <row r="262" spans="2:13" s="23" customFormat="1" ht="13">
      <c r="B262" s="28"/>
      <c r="C262" s="12" t="s">
        <v>1798</v>
      </c>
      <c r="D262" s="47" t="s">
        <v>1044</v>
      </c>
      <c r="E262" s="121"/>
      <c r="F262" s="9"/>
      <c r="G262" s="72"/>
      <c r="H262" s="144"/>
      <c r="I262" s="9"/>
      <c r="J262" s="8"/>
      <c r="K262" s="121"/>
      <c r="L262" s="9"/>
      <c r="M262" s="72"/>
    </row>
    <row r="263" spans="2:13" s="23" customFormat="1" ht="13">
      <c r="B263" s="28"/>
      <c r="C263" s="12" t="s">
        <v>1799</v>
      </c>
      <c r="D263" s="54" t="s">
        <v>1045</v>
      </c>
      <c r="E263" s="121"/>
      <c r="F263" s="9"/>
      <c r="G263" s="72"/>
      <c r="H263" s="144"/>
      <c r="I263" s="9"/>
      <c r="J263" s="8"/>
      <c r="K263" s="121"/>
      <c r="L263" s="9"/>
      <c r="M263" s="72"/>
    </row>
    <row r="264" spans="2:13" s="23" customFormat="1" ht="13">
      <c r="B264" s="29"/>
      <c r="C264" s="13" t="s">
        <v>1800</v>
      </c>
      <c r="D264" s="48" t="s">
        <v>1046</v>
      </c>
      <c r="E264" s="121"/>
      <c r="F264" s="9"/>
      <c r="G264" s="72"/>
      <c r="H264" s="144"/>
      <c r="I264" s="9"/>
      <c r="J264" s="63"/>
      <c r="K264" s="121"/>
      <c r="L264" s="9"/>
      <c r="M264" s="72"/>
    </row>
    <row r="265" spans="2:13" s="23" customFormat="1" ht="13">
      <c r="B265" s="32" t="s">
        <v>1801</v>
      </c>
      <c r="C265" s="12" t="s">
        <v>1802</v>
      </c>
      <c r="D265" s="47" t="s">
        <v>1047</v>
      </c>
      <c r="E265" s="123" t="s">
        <v>1196</v>
      </c>
      <c r="F265" s="6" t="s">
        <v>1047</v>
      </c>
      <c r="G265" s="79">
        <v>13656</v>
      </c>
      <c r="H265" s="145" t="s">
        <v>1791</v>
      </c>
      <c r="I265" s="6" t="s">
        <v>1804</v>
      </c>
      <c r="J265" s="8">
        <v>134903</v>
      </c>
      <c r="K265" s="121"/>
      <c r="L265" s="9"/>
      <c r="M265" s="72"/>
    </row>
    <row r="266" spans="2:13" s="23" customFormat="1" ht="13">
      <c r="B266" s="31" t="s">
        <v>1805</v>
      </c>
      <c r="C266" s="22" t="s">
        <v>1806</v>
      </c>
      <c r="D266" s="51" t="s">
        <v>1049</v>
      </c>
      <c r="E266" s="123" t="s">
        <v>1197</v>
      </c>
      <c r="F266" s="6" t="s">
        <v>1050</v>
      </c>
      <c r="G266" s="72">
        <v>121247</v>
      </c>
      <c r="H266" s="144"/>
      <c r="I266" s="9"/>
      <c r="J266" s="8"/>
      <c r="K266" s="121"/>
      <c r="L266" s="9"/>
      <c r="M266" s="72"/>
    </row>
    <row r="267" spans="2:13" s="23" customFormat="1" ht="13">
      <c r="B267" s="32" t="s">
        <v>1807</v>
      </c>
      <c r="C267" s="12" t="s">
        <v>1808</v>
      </c>
      <c r="D267" s="47" t="s">
        <v>1051</v>
      </c>
      <c r="E267" s="121"/>
      <c r="F267" s="9"/>
      <c r="G267" s="72"/>
      <c r="H267" s="144"/>
      <c r="I267" s="9"/>
      <c r="J267" s="8"/>
      <c r="K267" s="121"/>
      <c r="L267" s="9"/>
      <c r="M267" s="72"/>
    </row>
    <row r="268" spans="2:13" s="23" customFormat="1" ht="13">
      <c r="B268" s="31" t="s">
        <v>1809</v>
      </c>
      <c r="C268" s="22" t="s">
        <v>1810</v>
      </c>
      <c r="D268" s="51" t="s">
        <v>1050</v>
      </c>
      <c r="E268" s="121"/>
      <c r="F268" s="9"/>
      <c r="G268" s="72"/>
      <c r="H268" s="144"/>
      <c r="I268" s="9"/>
      <c r="J268" s="63"/>
      <c r="K268" s="121"/>
      <c r="L268" s="9"/>
      <c r="M268" s="72"/>
    </row>
    <row r="269" spans="2:13" s="23" customFormat="1" ht="13">
      <c r="B269" s="32" t="s">
        <v>1811</v>
      </c>
      <c r="C269" s="12" t="s">
        <v>1812</v>
      </c>
      <c r="D269" s="47" t="s">
        <v>1052</v>
      </c>
      <c r="E269" s="123" t="s">
        <v>1198</v>
      </c>
      <c r="F269" s="6" t="s">
        <v>1052</v>
      </c>
      <c r="G269" s="79">
        <v>34582</v>
      </c>
      <c r="H269" s="145" t="s">
        <v>1803</v>
      </c>
      <c r="I269" s="6" t="s">
        <v>1814</v>
      </c>
      <c r="J269" s="8">
        <v>87659</v>
      </c>
      <c r="K269" s="121"/>
      <c r="L269" s="9"/>
      <c r="M269" s="72"/>
    </row>
    <row r="270" spans="2:13" s="23" customFormat="1" ht="13">
      <c r="B270" s="31" t="s">
        <v>1815</v>
      </c>
      <c r="C270" s="22" t="s">
        <v>1816</v>
      </c>
      <c r="D270" s="51" t="s">
        <v>750</v>
      </c>
      <c r="E270" s="123" t="s">
        <v>1199</v>
      </c>
      <c r="F270" s="1320" t="s">
        <v>1200</v>
      </c>
      <c r="G270" s="72">
        <v>53077</v>
      </c>
      <c r="H270" s="144"/>
      <c r="I270" s="9"/>
      <c r="J270" s="8"/>
      <c r="K270" s="121"/>
      <c r="L270" s="9"/>
      <c r="M270" s="72"/>
    </row>
    <row r="271" spans="2:13" s="23" customFormat="1" ht="13">
      <c r="B271" s="32" t="s">
        <v>1817</v>
      </c>
      <c r="C271" s="12" t="s">
        <v>1818</v>
      </c>
      <c r="D271" s="54" t="s">
        <v>1053</v>
      </c>
      <c r="E271" s="121"/>
      <c r="F271" s="1321"/>
      <c r="G271" s="72"/>
      <c r="H271" s="144"/>
      <c r="I271" s="9"/>
      <c r="J271" s="8"/>
      <c r="K271" s="121"/>
      <c r="L271" s="9"/>
      <c r="M271" s="72"/>
    </row>
    <row r="272" spans="2:13" s="23" customFormat="1" ht="13">
      <c r="B272" s="85" t="s">
        <v>1819</v>
      </c>
      <c r="C272" s="14"/>
      <c r="D272" s="49" t="s">
        <v>1202</v>
      </c>
      <c r="E272" s="123" t="s">
        <v>1201</v>
      </c>
      <c r="F272" s="6" t="s">
        <v>1202</v>
      </c>
      <c r="G272" s="75">
        <v>31373</v>
      </c>
      <c r="H272" s="145" t="s">
        <v>1813</v>
      </c>
      <c r="I272" s="6" t="s">
        <v>1821</v>
      </c>
      <c r="J272" s="62">
        <v>83370</v>
      </c>
      <c r="K272" s="123" t="s">
        <v>2155</v>
      </c>
      <c r="L272" s="6" t="s">
        <v>1822</v>
      </c>
      <c r="M272" s="75">
        <v>280602</v>
      </c>
    </row>
    <row r="273" spans="2:13" s="23" customFormat="1" ht="13">
      <c r="B273" s="28"/>
      <c r="C273" s="12" t="s">
        <v>1823</v>
      </c>
      <c r="D273" s="47" t="s">
        <v>1054</v>
      </c>
      <c r="E273" s="121"/>
      <c r="F273" s="9"/>
      <c r="G273" s="72"/>
      <c r="H273" s="144"/>
      <c r="I273" s="9"/>
      <c r="J273" s="8"/>
      <c r="K273" s="121"/>
      <c r="L273" s="9"/>
      <c r="M273" s="72"/>
    </row>
    <row r="274" spans="2:13" s="23" customFormat="1" ht="13">
      <c r="B274" s="29"/>
      <c r="C274" s="13" t="s">
        <v>1824</v>
      </c>
      <c r="D274" s="48" t="s">
        <v>1055</v>
      </c>
      <c r="E274" s="121"/>
      <c r="F274" s="9"/>
      <c r="G274" s="74"/>
      <c r="H274" s="144"/>
      <c r="I274" s="9"/>
      <c r="J274" s="8"/>
      <c r="K274" s="121"/>
      <c r="L274" s="9"/>
      <c r="M274" s="72"/>
    </row>
    <row r="275" spans="2:13" s="23" customFormat="1" ht="13">
      <c r="B275" s="32" t="s">
        <v>1825</v>
      </c>
      <c r="C275" s="12" t="s">
        <v>1826</v>
      </c>
      <c r="D275" s="47" t="s">
        <v>1056</v>
      </c>
      <c r="E275" s="123" t="s">
        <v>1203</v>
      </c>
      <c r="F275" s="6" t="s">
        <v>1056</v>
      </c>
      <c r="G275" s="74">
        <v>441</v>
      </c>
      <c r="H275" s="144"/>
      <c r="I275" s="9"/>
      <c r="J275" s="8"/>
      <c r="K275" s="121"/>
      <c r="L275" s="9"/>
      <c r="M275" s="72"/>
    </row>
    <row r="276" spans="2:13" s="23" customFormat="1" ht="13">
      <c r="B276" s="85" t="s">
        <v>1827</v>
      </c>
      <c r="C276" s="14"/>
      <c r="D276" s="49" t="s">
        <v>1205</v>
      </c>
      <c r="E276" s="123" t="s">
        <v>1204</v>
      </c>
      <c r="F276" s="6" t="s">
        <v>1205</v>
      </c>
      <c r="G276" s="72">
        <v>51556</v>
      </c>
      <c r="H276" s="144"/>
      <c r="I276" s="9"/>
      <c r="J276" s="8"/>
      <c r="K276" s="121"/>
      <c r="L276" s="9"/>
      <c r="M276" s="72"/>
    </row>
    <row r="277" spans="2:13" s="23" customFormat="1" ht="13">
      <c r="B277" s="28"/>
      <c r="C277" s="12" t="s">
        <v>1828</v>
      </c>
      <c r="D277" s="47" t="s">
        <v>1057</v>
      </c>
      <c r="E277" s="121"/>
      <c r="F277" s="9"/>
      <c r="G277" s="72"/>
      <c r="H277" s="144"/>
      <c r="I277" s="9"/>
      <c r="J277" s="8"/>
      <c r="K277" s="121"/>
      <c r="L277" s="9"/>
      <c r="M277" s="72"/>
    </row>
    <row r="278" spans="2:13" s="23" customFormat="1" ht="13">
      <c r="B278" s="29"/>
      <c r="C278" s="13" t="s">
        <v>1829</v>
      </c>
      <c r="D278" s="57" t="s">
        <v>1058</v>
      </c>
      <c r="E278" s="121"/>
      <c r="F278" s="9"/>
      <c r="G278" s="72"/>
      <c r="H278" s="144"/>
      <c r="I278" s="9"/>
      <c r="J278" s="63"/>
      <c r="K278" s="121"/>
      <c r="L278" s="9"/>
      <c r="M278" s="72"/>
    </row>
    <row r="279" spans="2:13" s="23" customFormat="1" ht="13">
      <c r="B279" s="32" t="s">
        <v>1830</v>
      </c>
      <c r="C279" s="12" t="s">
        <v>1831</v>
      </c>
      <c r="D279" s="47" t="s">
        <v>1059</v>
      </c>
      <c r="E279" s="123" t="s">
        <v>1206</v>
      </c>
      <c r="F279" s="6" t="s">
        <v>1059</v>
      </c>
      <c r="G279" s="79">
        <v>17199</v>
      </c>
      <c r="H279" s="145" t="s">
        <v>1820</v>
      </c>
      <c r="I279" s="6" t="s">
        <v>1833</v>
      </c>
      <c r="J279" s="8">
        <v>113489</v>
      </c>
      <c r="K279" s="121"/>
      <c r="L279" s="9"/>
      <c r="M279" s="72"/>
    </row>
    <row r="280" spans="2:13" s="23" customFormat="1" ht="13">
      <c r="B280" s="31" t="s">
        <v>1834</v>
      </c>
      <c r="C280" s="22" t="s">
        <v>1835</v>
      </c>
      <c r="D280" s="51" t="s">
        <v>1060</v>
      </c>
      <c r="E280" s="123" t="s">
        <v>1207</v>
      </c>
      <c r="F280" s="6" t="s">
        <v>1060</v>
      </c>
      <c r="G280" s="74">
        <v>54663</v>
      </c>
      <c r="H280" s="144"/>
      <c r="I280" s="9"/>
      <c r="J280" s="8"/>
      <c r="K280" s="121"/>
      <c r="L280" s="9"/>
      <c r="M280" s="72"/>
    </row>
    <row r="281" spans="2:13" s="23" customFormat="1" ht="13">
      <c r="B281" s="32" t="s">
        <v>1836</v>
      </c>
      <c r="C281" s="12" t="s">
        <v>1837</v>
      </c>
      <c r="D281" s="47" t="s">
        <v>1061</v>
      </c>
      <c r="E281" s="123" t="s">
        <v>1208</v>
      </c>
      <c r="F281" s="6" t="s">
        <v>1061</v>
      </c>
      <c r="G281" s="72">
        <v>41627</v>
      </c>
      <c r="H281" s="144"/>
      <c r="I281" s="9"/>
      <c r="J281" s="63"/>
      <c r="K281" s="121"/>
      <c r="L281" s="9"/>
      <c r="M281" s="72"/>
    </row>
    <row r="282" spans="2:13" s="23" customFormat="1" ht="13">
      <c r="B282" s="85" t="s">
        <v>1838</v>
      </c>
      <c r="C282" s="14"/>
      <c r="D282" s="49" t="s">
        <v>1210</v>
      </c>
      <c r="E282" s="123" t="s">
        <v>1209</v>
      </c>
      <c r="F282" s="6" t="s">
        <v>1210</v>
      </c>
      <c r="G282" s="75">
        <v>2644</v>
      </c>
      <c r="H282" s="145" t="s">
        <v>1832</v>
      </c>
      <c r="I282" s="6" t="s">
        <v>1210</v>
      </c>
      <c r="J282" s="8">
        <v>2644</v>
      </c>
      <c r="K282" s="121"/>
      <c r="L282" s="9"/>
      <c r="M282" s="72"/>
    </row>
    <row r="283" spans="2:13" s="23" customFormat="1" ht="13">
      <c r="B283" s="28"/>
      <c r="C283" s="12" t="s">
        <v>1840</v>
      </c>
      <c r="D283" s="47" t="s">
        <v>1062</v>
      </c>
      <c r="E283" s="121"/>
      <c r="F283" s="9"/>
      <c r="G283" s="72"/>
      <c r="H283" s="144"/>
      <c r="I283" s="9"/>
      <c r="J283" s="8"/>
      <c r="K283" s="121"/>
      <c r="L283" s="9"/>
      <c r="M283" s="72"/>
    </row>
    <row r="284" spans="2:13" s="23" customFormat="1" ht="13">
      <c r="B284" s="28"/>
      <c r="C284" s="12" t="s">
        <v>1841</v>
      </c>
      <c r="D284" s="47" t="s">
        <v>1063</v>
      </c>
      <c r="E284" s="121"/>
      <c r="F284" s="9"/>
      <c r="G284" s="72"/>
      <c r="H284" s="144"/>
      <c r="I284" s="9"/>
      <c r="J284" s="8"/>
      <c r="K284" s="121"/>
      <c r="L284" s="9"/>
      <c r="M284" s="72"/>
    </row>
    <row r="285" spans="2:13" s="23" customFormat="1" ht="13">
      <c r="B285" s="29"/>
      <c r="C285" s="13" t="s">
        <v>1842</v>
      </c>
      <c r="D285" s="48" t="s">
        <v>1064</v>
      </c>
      <c r="E285" s="121"/>
      <c r="F285" s="9"/>
      <c r="G285" s="72"/>
      <c r="H285" s="144"/>
      <c r="I285" s="9"/>
      <c r="J285" s="63"/>
      <c r="K285" s="121"/>
      <c r="L285" s="9"/>
      <c r="M285" s="72"/>
    </row>
    <row r="286" spans="2:13" s="23" customFormat="1" ht="13">
      <c r="B286" s="32" t="s">
        <v>1843</v>
      </c>
      <c r="C286" s="12" t="s">
        <v>1844</v>
      </c>
      <c r="D286" s="47" t="s">
        <v>1065</v>
      </c>
      <c r="E286" s="123" t="s">
        <v>1211</v>
      </c>
      <c r="F286" s="6" t="s">
        <v>1066</v>
      </c>
      <c r="G286" s="75">
        <v>81099</v>
      </c>
      <c r="H286" s="145" t="s">
        <v>1839</v>
      </c>
      <c r="I286" s="6" t="s">
        <v>1845</v>
      </c>
      <c r="J286" s="8">
        <v>81099</v>
      </c>
      <c r="K286" s="121"/>
      <c r="L286" s="9"/>
      <c r="M286" s="72"/>
    </row>
    <row r="287" spans="2:13" s="23" customFormat="1" ht="13">
      <c r="B287" s="31" t="s">
        <v>1847</v>
      </c>
      <c r="C287" s="22" t="s">
        <v>1848</v>
      </c>
      <c r="D287" s="51" t="s">
        <v>1067</v>
      </c>
      <c r="E287" s="121"/>
      <c r="F287" s="9"/>
      <c r="G287" s="72"/>
      <c r="H287" s="144"/>
      <c r="I287" s="9"/>
      <c r="J287" s="8"/>
      <c r="K287" s="121"/>
      <c r="L287" s="9"/>
      <c r="M287" s="72"/>
    </row>
    <row r="288" spans="2:13" s="23" customFormat="1" ht="13">
      <c r="B288" s="32" t="s">
        <v>1849</v>
      </c>
      <c r="C288" s="12" t="s">
        <v>1850</v>
      </c>
      <c r="D288" s="47" t="s">
        <v>1068</v>
      </c>
      <c r="E288" s="121"/>
      <c r="F288" s="9"/>
      <c r="G288" s="72"/>
      <c r="H288" s="144"/>
      <c r="I288" s="9"/>
      <c r="J288" s="8"/>
      <c r="K288" s="121"/>
      <c r="L288" s="9"/>
      <c r="M288" s="72"/>
    </row>
    <row r="289" spans="2:13" s="23" customFormat="1" ht="13">
      <c r="B289" s="31" t="s">
        <v>1851</v>
      </c>
      <c r="C289" s="22" t="s">
        <v>1852</v>
      </c>
      <c r="D289" s="51" t="s">
        <v>751</v>
      </c>
      <c r="E289" s="121"/>
      <c r="F289" s="9"/>
      <c r="G289" s="72"/>
      <c r="H289" s="144"/>
      <c r="I289" s="9"/>
      <c r="J289" s="8"/>
      <c r="K289" s="121"/>
      <c r="L289" s="9"/>
      <c r="M289" s="72"/>
    </row>
    <row r="290" spans="2:13" s="23" customFormat="1" ht="13">
      <c r="B290" s="32" t="s">
        <v>1853</v>
      </c>
      <c r="C290" s="12" t="s">
        <v>1854</v>
      </c>
      <c r="D290" s="47" t="s">
        <v>1066</v>
      </c>
      <c r="E290" s="121"/>
      <c r="F290" s="9"/>
      <c r="G290" s="72"/>
      <c r="H290" s="144"/>
      <c r="I290" s="9"/>
      <c r="J290" s="8"/>
      <c r="K290" s="121"/>
      <c r="L290" s="9"/>
      <c r="M290" s="72"/>
    </row>
    <row r="291" spans="2:13" s="23" customFormat="1" ht="13">
      <c r="B291" s="31" t="s">
        <v>1855</v>
      </c>
      <c r="C291" s="22" t="s">
        <v>1856</v>
      </c>
      <c r="D291" s="51" t="s">
        <v>1069</v>
      </c>
      <c r="E291" s="123" t="s">
        <v>1212</v>
      </c>
      <c r="F291" s="6" t="s">
        <v>1213</v>
      </c>
      <c r="G291" s="75">
        <v>511200</v>
      </c>
      <c r="H291" s="145" t="s">
        <v>1846</v>
      </c>
      <c r="I291" s="6" t="s">
        <v>1213</v>
      </c>
      <c r="J291" s="62">
        <v>511200</v>
      </c>
      <c r="K291" s="123" t="s">
        <v>2156</v>
      </c>
      <c r="L291" s="6" t="s">
        <v>1858</v>
      </c>
      <c r="M291" s="75">
        <v>2157041</v>
      </c>
    </row>
    <row r="292" spans="2:13" s="23" customFormat="1" ht="13">
      <c r="B292" s="32" t="s">
        <v>1859</v>
      </c>
      <c r="C292" s="12" t="s">
        <v>1860</v>
      </c>
      <c r="D292" s="47" t="s">
        <v>1070</v>
      </c>
      <c r="E292" s="121"/>
      <c r="F292" s="9"/>
      <c r="G292" s="72"/>
      <c r="H292" s="144"/>
      <c r="I292" s="9"/>
      <c r="J292" s="8"/>
      <c r="K292" s="121"/>
      <c r="L292" s="9"/>
      <c r="M292" s="72"/>
    </row>
    <row r="293" spans="2:13" s="23" customFormat="1" ht="13">
      <c r="B293" s="31" t="s">
        <v>1861</v>
      </c>
      <c r="C293" s="22" t="s">
        <v>1862</v>
      </c>
      <c r="D293" s="51" t="s">
        <v>2157</v>
      </c>
      <c r="E293" s="121"/>
      <c r="F293" s="9"/>
      <c r="G293" s="72"/>
      <c r="H293" s="144"/>
      <c r="I293" s="9"/>
      <c r="J293" s="8"/>
      <c r="K293" s="121"/>
      <c r="L293" s="9"/>
      <c r="M293" s="72"/>
    </row>
    <row r="294" spans="2:13" s="23" customFormat="1" ht="13">
      <c r="B294" s="32" t="s">
        <v>1863</v>
      </c>
      <c r="C294" s="12" t="s">
        <v>1864</v>
      </c>
      <c r="D294" s="47" t="s">
        <v>2158</v>
      </c>
      <c r="E294" s="121"/>
      <c r="F294" s="9"/>
      <c r="G294" s="74"/>
      <c r="H294" s="144"/>
      <c r="I294" s="9"/>
      <c r="J294" s="8"/>
      <c r="K294" s="121"/>
      <c r="L294" s="9"/>
      <c r="M294" s="72"/>
    </row>
    <row r="295" spans="2:13" s="23" customFormat="1" ht="13">
      <c r="B295" s="30"/>
      <c r="C295" s="22" t="s">
        <v>1866</v>
      </c>
      <c r="D295" s="51" t="s">
        <v>1215</v>
      </c>
      <c r="E295" s="123" t="s">
        <v>1214</v>
      </c>
      <c r="F295" s="6" t="s">
        <v>1215</v>
      </c>
      <c r="G295" s="72">
        <v>0</v>
      </c>
      <c r="H295" s="144"/>
      <c r="I295" s="9"/>
      <c r="J295" s="63"/>
      <c r="K295" s="121"/>
      <c r="L295" s="9"/>
      <c r="M295" s="72"/>
    </row>
    <row r="296" spans="2:13" s="23" customFormat="1" ht="13">
      <c r="B296" s="32" t="s">
        <v>1867</v>
      </c>
      <c r="C296" s="12"/>
      <c r="D296" s="47" t="s">
        <v>1217</v>
      </c>
      <c r="E296" s="123" t="s">
        <v>1216</v>
      </c>
      <c r="F296" s="6" t="s">
        <v>1217</v>
      </c>
      <c r="G296" s="75">
        <v>603074</v>
      </c>
      <c r="H296" s="145" t="s">
        <v>1857</v>
      </c>
      <c r="I296" s="6" t="s">
        <v>1869</v>
      </c>
      <c r="J296" s="8">
        <v>1376747</v>
      </c>
      <c r="K296" s="121"/>
      <c r="L296" s="9"/>
      <c r="M296" s="72"/>
    </row>
    <row r="297" spans="2:13" s="23" customFormat="1" ht="13">
      <c r="B297" s="28"/>
      <c r="C297" s="12" t="s">
        <v>1870</v>
      </c>
      <c r="D297" s="47" t="s">
        <v>1071</v>
      </c>
      <c r="E297" s="121"/>
      <c r="F297" s="9"/>
      <c r="G297" s="72"/>
      <c r="H297" s="144"/>
      <c r="I297" s="9"/>
      <c r="J297" s="8"/>
      <c r="K297" s="121"/>
      <c r="L297" s="9"/>
      <c r="M297" s="72"/>
    </row>
    <row r="298" spans="2:13" s="23" customFormat="1" ht="13">
      <c r="B298" s="28"/>
      <c r="C298" s="12" t="s">
        <v>1871</v>
      </c>
      <c r="D298" s="47" t="s">
        <v>1072</v>
      </c>
      <c r="E298" s="121"/>
      <c r="F298" s="9"/>
      <c r="G298" s="72"/>
      <c r="H298" s="144"/>
      <c r="I298" s="9"/>
      <c r="J298" s="8"/>
      <c r="K298" s="121"/>
      <c r="L298" s="9"/>
      <c r="M298" s="72"/>
    </row>
    <row r="299" spans="2:13" s="23" customFormat="1" ht="13">
      <c r="B299" s="28"/>
      <c r="C299" s="12" t="s">
        <v>1872</v>
      </c>
      <c r="D299" s="47" t="s">
        <v>1073</v>
      </c>
      <c r="E299" s="121"/>
      <c r="F299" s="9"/>
      <c r="G299" s="72"/>
      <c r="H299" s="144"/>
      <c r="I299" s="9"/>
      <c r="J299" s="8"/>
      <c r="K299" s="121"/>
      <c r="L299" s="9"/>
      <c r="M299" s="72"/>
    </row>
    <row r="300" spans="2:13" s="23" customFormat="1" ht="13">
      <c r="B300" s="28"/>
      <c r="C300" s="12" t="s">
        <v>1873</v>
      </c>
      <c r="D300" s="47" t="s">
        <v>1074</v>
      </c>
      <c r="E300" s="121"/>
      <c r="F300" s="9"/>
      <c r="G300" s="72"/>
      <c r="H300" s="144"/>
      <c r="I300" s="9"/>
      <c r="J300" s="8"/>
      <c r="K300" s="121"/>
      <c r="L300" s="9"/>
      <c r="M300" s="72"/>
    </row>
    <row r="301" spans="2:13" s="23" customFormat="1" ht="13">
      <c r="B301" s="28"/>
      <c r="C301" s="12" t="s">
        <v>1874</v>
      </c>
      <c r="D301" s="47" t="s">
        <v>1075</v>
      </c>
      <c r="E301" s="121"/>
      <c r="F301" s="9"/>
      <c r="G301" s="72"/>
      <c r="H301" s="144"/>
      <c r="I301" s="9"/>
      <c r="J301" s="8"/>
      <c r="K301" s="121"/>
      <c r="L301" s="9"/>
      <c r="M301" s="72"/>
    </row>
    <row r="302" spans="2:13" s="23" customFormat="1" ht="13">
      <c r="B302" s="29"/>
      <c r="C302" s="13" t="s">
        <v>1875</v>
      </c>
      <c r="D302" s="48" t="s">
        <v>1076</v>
      </c>
      <c r="E302" s="121"/>
      <c r="F302" s="9"/>
      <c r="G302" s="72"/>
      <c r="H302" s="144"/>
      <c r="I302" s="9"/>
      <c r="J302" s="8"/>
      <c r="K302" s="121"/>
      <c r="L302" s="9"/>
      <c r="M302" s="72"/>
    </row>
    <row r="303" spans="2:13" s="23" customFormat="1" ht="13">
      <c r="B303" s="85" t="s">
        <v>1876</v>
      </c>
      <c r="C303" s="14"/>
      <c r="D303" s="49" t="s">
        <v>1219</v>
      </c>
      <c r="E303" s="127" t="s">
        <v>1218</v>
      </c>
      <c r="F303" s="16" t="s">
        <v>1219</v>
      </c>
      <c r="G303" s="76">
        <v>165731</v>
      </c>
      <c r="H303" s="144"/>
      <c r="I303" s="9"/>
      <c r="J303" s="8"/>
      <c r="K303" s="121"/>
      <c r="L303" s="9"/>
      <c r="M303" s="72"/>
    </row>
    <row r="304" spans="2:13" s="23" customFormat="1" ht="13">
      <c r="B304" s="28"/>
      <c r="C304" s="12" t="s">
        <v>1877</v>
      </c>
      <c r="D304" s="47" t="s">
        <v>1077</v>
      </c>
      <c r="E304" s="121"/>
      <c r="F304" s="9"/>
      <c r="G304" s="72"/>
      <c r="H304" s="144"/>
      <c r="I304" s="9"/>
      <c r="J304" s="8"/>
      <c r="K304" s="121"/>
      <c r="L304" s="9"/>
      <c r="M304" s="72"/>
    </row>
    <row r="305" spans="2:13" s="23" customFormat="1" ht="13">
      <c r="B305" s="29"/>
      <c r="C305" s="13" t="s">
        <v>1878</v>
      </c>
      <c r="D305" s="48" t="s">
        <v>1078</v>
      </c>
      <c r="E305" s="121"/>
      <c r="F305" s="9"/>
      <c r="G305" s="74"/>
      <c r="H305" s="144"/>
      <c r="I305" s="9"/>
      <c r="J305" s="8"/>
      <c r="K305" s="121"/>
      <c r="L305" s="9"/>
      <c r="M305" s="72"/>
    </row>
    <row r="306" spans="2:13" s="23" customFormat="1" ht="13">
      <c r="B306" s="32" t="s">
        <v>1879</v>
      </c>
      <c r="C306" s="12"/>
      <c r="D306" s="47" t="s">
        <v>1880</v>
      </c>
      <c r="E306" s="123" t="s">
        <v>1220</v>
      </c>
      <c r="F306" s="6" t="s">
        <v>1221</v>
      </c>
      <c r="G306" s="72">
        <v>607942</v>
      </c>
      <c r="H306" s="144"/>
      <c r="I306" s="9"/>
      <c r="J306" s="8"/>
      <c r="K306" s="121"/>
      <c r="L306" s="9"/>
      <c r="M306" s="72"/>
    </row>
    <row r="307" spans="2:13" s="23" customFormat="1" ht="13">
      <c r="B307" s="28"/>
      <c r="C307" s="12" t="s">
        <v>1881</v>
      </c>
      <c r="D307" s="47" t="s">
        <v>1079</v>
      </c>
      <c r="E307" s="121"/>
      <c r="F307" s="9"/>
      <c r="G307" s="72"/>
      <c r="H307" s="144"/>
      <c r="I307" s="9"/>
      <c r="J307" s="8"/>
      <c r="K307" s="121"/>
      <c r="L307" s="9"/>
      <c r="M307" s="72"/>
    </row>
    <row r="308" spans="2:13" s="23" customFormat="1" ht="13">
      <c r="B308" s="28"/>
      <c r="C308" s="12" t="s">
        <v>1882</v>
      </c>
      <c r="D308" s="47" t="s">
        <v>1080</v>
      </c>
      <c r="E308" s="121"/>
      <c r="F308" s="9"/>
      <c r="G308" s="72"/>
      <c r="H308" s="144"/>
      <c r="I308" s="9"/>
      <c r="J308" s="8"/>
      <c r="K308" s="121"/>
      <c r="L308" s="9"/>
      <c r="M308" s="72"/>
    </row>
    <row r="309" spans="2:13" s="23" customFormat="1" ht="13">
      <c r="B309" s="31" t="s">
        <v>1883</v>
      </c>
      <c r="C309" s="22" t="s">
        <v>1884</v>
      </c>
      <c r="D309" s="51" t="s">
        <v>1081</v>
      </c>
      <c r="E309" s="121"/>
      <c r="F309" s="9"/>
      <c r="G309" s="72"/>
      <c r="H309" s="144"/>
      <c r="I309" s="9"/>
      <c r="J309" s="63"/>
      <c r="K309" s="121"/>
      <c r="L309" s="9"/>
      <c r="M309" s="72"/>
    </row>
    <row r="310" spans="2:13" s="23" customFormat="1" ht="13">
      <c r="B310" s="32" t="s">
        <v>1885</v>
      </c>
      <c r="C310" s="12"/>
      <c r="D310" s="47" t="s">
        <v>1886</v>
      </c>
      <c r="E310" s="123" t="s">
        <v>1222</v>
      </c>
      <c r="F310" s="6" t="s">
        <v>1223</v>
      </c>
      <c r="G310" s="75">
        <v>118423</v>
      </c>
      <c r="H310" s="145" t="s">
        <v>1868</v>
      </c>
      <c r="I310" s="6" t="s">
        <v>1223</v>
      </c>
      <c r="J310" s="8">
        <v>118423</v>
      </c>
      <c r="K310" s="121"/>
      <c r="L310" s="9"/>
      <c r="M310" s="72"/>
    </row>
    <row r="311" spans="2:13" s="23" customFormat="1" ht="13">
      <c r="B311" s="28"/>
      <c r="C311" s="12" t="s">
        <v>1888</v>
      </c>
      <c r="D311" s="47" t="s">
        <v>1082</v>
      </c>
      <c r="E311" s="121"/>
      <c r="F311" s="9"/>
      <c r="G311" s="72"/>
      <c r="H311" s="144"/>
      <c r="I311" s="9"/>
      <c r="J311" s="8"/>
      <c r="K311" s="121"/>
      <c r="L311" s="9"/>
      <c r="M311" s="72"/>
    </row>
    <row r="312" spans="2:13" s="23" customFormat="1" ht="13">
      <c r="B312" s="28"/>
      <c r="C312" s="12" t="s">
        <v>1889</v>
      </c>
      <c r="D312" s="47" t="s">
        <v>1083</v>
      </c>
      <c r="E312" s="121"/>
      <c r="F312" s="9"/>
      <c r="G312" s="72"/>
      <c r="H312" s="144"/>
      <c r="I312" s="9"/>
      <c r="J312" s="8"/>
      <c r="K312" s="121"/>
      <c r="L312" s="9"/>
      <c r="M312" s="72"/>
    </row>
    <row r="313" spans="2:13" s="23" customFormat="1" ht="13">
      <c r="B313" s="31" t="s">
        <v>1890</v>
      </c>
      <c r="C313" s="22" t="s">
        <v>1891</v>
      </c>
      <c r="D313" s="51" t="s">
        <v>1084</v>
      </c>
      <c r="E313" s="121"/>
      <c r="F313" s="9"/>
      <c r="G313" s="72"/>
      <c r="H313" s="144"/>
      <c r="I313" s="9"/>
      <c r="J313" s="8"/>
      <c r="K313" s="121"/>
      <c r="L313" s="9"/>
      <c r="M313" s="72"/>
    </row>
    <row r="314" spans="2:13" s="23" customFormat="1" ht="13">
      <c r="B314" s="32" t="s">
        <v>1892</v>
      </c>
      <c r="C314" s="12"/>
      <c r="D314" s="47" t="s">
        <v>1893</v>
      </c>
      <c r="E314" s="121"/>
      <c r="F314" s="9"/>
      <c r="G314" s="72"/>
      <c r="H314" s="144"/>
      <c r="I314" s="9"/>
      <c r="J314" s="8"/>
      <c r="K314" s="121"/>
      <c r="L314" s="9"/>
      <c r="M314" s="72"/>
    </row>
    <row r="315" spans="2:13" s="23" customFormat="1" ht="13">
      <c r="B315" s="28"/>
      <c r="C315" s="12" t="s">
        <v>1894</v>
      </c>
      <c r="D315" s="47" t="s">
        <v>578</v>
      </c>
      <c r="E315" s="121"/>
      <c r="F315" s="9"/>
      <c r="G315" s="72"/>
      <c r="H315" s="144"/>
      <c r="I315" s="9"/>
      <c r="J315" s="8"/>
      <c r="K315" s="121"/>
      <c r="L315" s="9"/>
      <c r="M315" s="72"/>
    </row>
    <row r="316" spans="2:13" s="23" customFormat="1" ht="13">
      <c r="B316" s="28"/>
      <c r="C316" s="12" t="s">
        <v>1895</v>
      </c>
      <c r="D316" s="47" t="s">
        <v>2159</v>
      </c>
      <c r="E316" s="121"/>
      <c r="F316" s="9"/>
      <c r="G316" s="72"/>
      <c r="H316" s="150"/>
      <c r="I316" s="10"/>
      <c r="J316" s="63"/>
      <c r="K316" s="121"/>
      <c r="L316" s="9"/>
      <c r="M316" s="72"/>
    </row>
    <row r="317" spans="2:13" s="23" customFormat="1" ht="13">
      <c r="B317" s="31" t="s">
        <v>1896</v>
      </c>
      <c r="C317" s="22" t="s">
        <v>1897</v>
      </c>
      <c r="D317" s="51" t="s">
        <v>579</v>
      </c>
      <c r="E317" s="123" t="s">
        <v>1224</v>
      </c>
      <c r="F317" s="6" t="s">
        <v>580</v>
      </c>
      <c r="G317" s="75">
        <v>150671</v>
      </c>
      <c r="H317" s="145" t="s">
        <v>1887</v>
      </c>
      <c r="I317" s="6" t="s">
        <v>580</v>
      </c>
      <c r="J317" s="8">
        <v>150671</v>
      </c>
      <c r="K317" s="121"/>
      <c r="L317" s="9"/>
      <c r="M317" s="72"/>
    </row>
    <row r="318" spans="2:13" s="23" customFormat="1" ht="13">
      <c r="B318" s="32" t="s">
        <v>1899</v>
      </c>
      <c r="C318" s="12" t="s">
        <v>1900</v>
      </c>
      <c r="D318" s="47" t="s">
        <v>580</v>
      </c>
      <c r="E318" s="124"/>
      <c r="F318" s="11"/>
      <c r="G318" s="86"/>
      <c r="H318" s="153"/>
      <c r="I318" s="11"/>
      <c r="J318" s="66"/>
      <c r="K318" s="124"/>
      <c r="L318" s="11"/>
      <c r="M318" s="86"/>
    </row>
    <row r="319" spans="2:13" s="23" customFormat="1" ht="13">
      <c r="B319" s="31" t="s">
        <v>1901</v>
      </c>
      <c r="C319" s="22" t="s">
        <v>1902</v>
      </c>
      <c r="D319" s="51" t="s">
        <v>581</v>
      </c>
      <c r="E319" s="123" t="s">
        <v>1225</v>
      </c>
      <c r="F319" s="6" t="s">
        <v>1226</v>
      </c>
      <c r="G319" s="75">
        <v>88839</v>
      </c>
      <c r="H319" s="145" t="s">
        <v>1898</v>
      </c>
      <c r="I319" s="6" t="s">
        <v>1226</v>
      </c>
      <c r="J319" s="62">
        <v>88839</v>
      </c>
      <c r="K319" s="123" t="s">
        <v>2160</v>
      </c>
      <c r="L319" s="6" t="s">
        <v>1904</v>
      </c>
      <c r="M319" s="75">
        <v>241353</v>
      </c>
    </row>
    <row r="320" spans="2:13" s="23" customFormat="1" ht="13">
      <c r="B320" s="32" t="s">
        <v>1905</v>
      </c>
      <c r="C320" s="12" t="s">
        <v>1906</v>
      </c>
      <c r="D320" s="47" t="s">
        <v>752</v>
      </c>
      <c r="E320" s="121"/>
      <c r="F320" s="9"/>
      <c r="G320" s="72"/>
      <c r="H320" s="144"/>
      <c r="I320" s="9"/>
      <c r="J320" s="8"/>
      <c r="K320" s="121"/>
      <c r="L320" s="9"/>
      <c r="M320" s="72"/>
    </row>
    <row r="321" spans="2:13" s="23" customFormat="1" ht="13">
      <c r="B321" s="31" t="s">
        <v>1907</v>
      </c>
      <c r="C321" s="22" t="s">
        <v>1908</v>
      </c>
      <c r="D321" s="51" t="s">
        <v>582</v>
      </c>
      <c r="E321" s="121"/>
      <c r="F321" s="9"/>
      <c r="G321" s="72"/>
      <c r="H321" s="144"/>
      <c r="I321" s="9"/>
      <c r="J321" s="8"/>
      <c r="K321" s="121"/>
      <c r="L321" s="9"/>
      <c r="M321" s="72"/>
    </row>
    <row r="322" spans="2:13" s="23" customFormat="1" ht="13">
      <c r="B322" s="32" t="s">
        <v>1909</v>
      </c>
      <c r="C322" s="12" t="s">
        <v>1910</v>
      </c>
      <c r="D322" s="47" t="s">
        <v>583</v>
      </c>
      <c r="E322" s="121"/>
      <c r="F322" s="9"/>
      <c r="G322" s="74"/>
      <c r="H322" s="144"/>
      <c r="I322" s="9"/>
      <c r="J322" s="8"/>
      <c r="K322" s="121"/>
      <c r="L322" s="9"/>
      <c r="M322" s="72"/>
    </row>
    <row r="323" spans="2:13" s="23" customFormat="1" ht="13">
      <c r="B323" s="30"/>
      <c r="C323" s="22" t="s">
        <v>1911</v>
      </c>
      <c r="D323" s="51" t="s">
        <v>1228</v>
      </c>
      <c r="E323" s="123" t="s">
        <v>1227</v>
      </c>
      <c r="F323" s="6" t="s">
        <v>1228</v>
      </c>
      <c r="G323" s="72">
        <v>0</v>
      </c>
      <c r="H323" s="144"/>
      <c r="I323" s="9"/>
      <c r="J323" s="63"/>
      <c r="K323" s="121"/>
      <c r="L323" s="9"/>
      <c r="M323" s="72"/>
    </row>
    <row r="324" spans="2:13" s="23" customFormat="1" ht="13">
      <c r="B324" s="32" t="s">
        <v>1912</v>
      </c>
      <c r="C324" s="12" t="s">
        <v>1913</v>
      </c>
      <c r="D324" s="47" t="s">
        <v>584</v>
      </c>
      <c r="E324" s="123" t="s">
        <v>1229</v>
      </c>
      <c r="F324" s="6" t="s">
        <v>584</v>
      </c>
      <c r="G324" s="75">
        <v>15379</v>
      </c>
      <c r="H324" s="145" t="s">
        <v>1903</v>
      </c>
      <c r="I324" s="6" t="s">
        <v>1915</v>
      </c>
      <c r="J324" s="8">
        <v>152514</v>
      </c>
      <c r="K324" s="121"/>
      <c r="L324" s="9"/>
      <c r="M324" s="72"/>
    </row>
    <row r="325" spans="2:13" s="23" customFormat="1" ht="13">
      <c r="B325" s="31" t="s">
        <v>1916</v>
      </c>
      <c r="C325" s="22" t="s">
        <v>1917</v>
      </c>
      <c r="D325" s="51" t="s">
        <v>585</v>
      </c>
      <c r="E325" s="121"/>
      <c r="F325" s="9"/>
      <c r="G325" s="74"/>
      <c r="H325" s="144"/>
      <c r="I325" s="9"/>
      <c r="J325" s="8"/>
      <c r="K325" s="121"/>
      <c r="L325" s="9"/>
      <c r="M325" s="72"/>
    </row>
    <row r="326" spans="2:13" s="23" customFormat="1" ht="13">
      <c r="B326" s="32" t="s">
        <v>1918</v>
      </c>
      <c r="C326" s="12" t="s">
        <v>1919</v>
      </c>
      <c r="D326" s="47" t="s">
        <v>586</v>
      </c>
      <c r="E326" s="123" t="s">
        <v>1230</v>
      </c>
      <c r="F326" s="6" t="s">
        <v>587</v>
      </c>
      <c r="G326" s="72">
        <v>137135</v>
      </c>
      <c r="H326" s="144"/>
      <c r="I326" s="9"/>
      <c r="J326" s="8"/>
      <c r="K326" s="121"/>
      <c r="L326" s="9"/>
      <c r="M326" s="72"/>
    </row>
    <row r="327" spans="2:13" s="23" customFormat="1" ht="13">
      <c r="B327" s="31" t="s">
        <v>1920</v>
      </c>
      <c r="C327" s="22" t="s">
        <v>1921</v>
      </c>
      <c r="D327" s="51" t="s">
        <v>588</v>
      </c>
      <c r="E327" s="121"/>
      <c r="F327" s="9"/>
      <c r="G327" s="72"/>
      <c r="H327" s="144"/>
      <c r="I327" s="9"/>
      <c r="J327" s="8"/>
      <c r="K327" s="121"/>
      <c r="L327" s="9"/>
      <c r="M327" s="72"/>
    </row>
    <row r="328" spans="2:13" s="23" customFormat="1" ht="13">
      <c r="B328" s="32" t="s">
        <v>1922</v>
      </c>
      <c r="C328" s="12" t="s">
        <v>1923</v>
      </c>
      <c r="D328" s="47" t="s">
        <v>589</v>
      </c>
      <c r="E328" s="121"/>
      <c r="F328" s="9"/>
      <c r="G328" s="72"/>
      <c r="H328" s="144"/>
      <c r="I328" s="9"/>
      <c r="J328" s="8"/>
      <c r="K328" s="121"/>
      <c r="L328" s="9"/>
      <c r="M328" s="72"/>
    </row>
    <row r="329" spans="2:13" s="23" customFormat="1" ht="13">
      <c r="B329" s="31" t="s">
        <v>1924</v>
      </c>
      <c r="C329" s="22" t="s">
        <v>1925</v>
      </c>
      <c r="D329" s="51" t="s">
        <v>590</v>
      </c>
      <c r="E329" s="121"/>
      <c r="F329" s="9"/>
      <c r="G329" s="72"/>
      <c r="H329" s="144"/>
      <c r="I329" s="9"/>
      <c r="J329" s="8"/>
      <c r="K329" s="121"/>
      <c r="L329" s="9"/>
      <c r="M329" s="72"/>
    </row>
    <row r="330" spans="2:13" s="23" customFormat="1" ht="13">
      <c r="B330" s="32" t="s">
        <v>1926</v>
      </c>
      <c r="C330" s="12" t="s">
        <v>1927</v>
      </c>
      <c r="D330" s="47" t="s">
        <v>587</v>
      </c>
      <c r="E330" s="121"/>
      <c r="F330" s="9"/>
      <c r="G330" s="72"/>
      <c r="H330" s="144"/>
      <c r="I330" s="9"/>
      <c r="J330" s="8"/>
      <c r="K330" s="121"/>
      <c r="L330" s="9"/>
      <c r="M330" s="72"/>
    </row>
    <row r="331" spans="2:13" s="23" customFormat="1" ht="13">
      <c r="B331" s="31" t="s">
        <v>1928</v>
      </c>
      <c r="C331" s="22" t="s">
        <v>1929</v>
      </c>
      <c r="D331" s="51" t="s">
        <v>591</v>
      </c>
      <c r="E331" s="123" t="s">
        <v>1231</v>
      </c>
      <c r="F331" s="6" t="s">
        <v>591</v>
      </c>
      <c r="G331" s="79">
        <v>140606</v>
      </c>
      <c r="H331" s="145" t="s">
        <v>1914</v>
      </c>
      <c r="I331" s="6" t="s">
        <v>1931</v>
      </c>
      <c r="J331" s="62">
        <v>200260</v>
      </c>
      <c r="K331" s="123" t="s">
        <v>2161</v>
      </c>
      <c r="L331" s="6" t="s">
        <v>1932</v>
      </c>
      <c r="M331" s="75">
        <v>752335</v>
      </c>
    </row>
    <row r="332" spans="2:13" s="23" customFormat="1" ht="13">
      <c r="B332" s="32" t="s">
        <v>1933</v>
      </c>
      <c r="C332" s="12" t="s">
        <v>1934</v>
      </c>
      <c r="D332" s="47" t="s">
        <v>592</v>
      </c>
      <c r="E332" s="123" t="s">
        <v>1232</v>
      </c>
      <c r="F332" s="6" t="s">
        <v>592</v>
      </c>
      <c r="G332" s="72">
        <v>59654</v>
      </c>
      <c r="H332" s="144"/>
      <c r="I332" s="9"/>
      <c r="J332" s="63"/>
      <c r="K332" s="121"/>
      <c r="L332" s="9"/>
      <c r="M332" s="72"/>
    </row>
    <row r="333" spans="2:13" s="23" customFormat="1" ht="13">
      <c r="B333" s="31" t="s">
        <v>1935</v>
      </c>
      <c r="C333" s="22" t="s">
        <v>1936</v>
      </c>
      <c r="D333" s="58" t="s">
        <v>593</v>
      </c>
      <c r="E333" s="123" t="s">
        <v>1233</v>
      </c>
      <c r="F333" s="6" t="s">
        <v>1234</v>
      </c>
      <c r="G333" s="79">
        <v>157827</v>
      </c>
      <c r="H333" s="145" t="s">
        <v>1930</v>
      </c>
      <c r="I333" s="6" t="s">
        <v>1236</v>
      </c>
      <c r="J333" s="8">
        <v>552075</v>
      </c>
      <c r="K333" s="121"/>
      <c r="L333" s="9"/>
      <c r="M333" s="72"/>
    </row>
    <row r="334" spans="2:13" s="23" customFormat="1" ht="13">
      <c r="B334" s="32" t="s">
        <v>1938</v>
      </c>
      <c r="C334" s="12" t="s">
        <v>1939</v>
      </c>
      <c r="D334" s="50" t="s">
        <v>2162</v>
      </c>
      <c r="E334" s="123" t="s">
        <v>1235</v>
      </c>
      <c r="F334" s="6" t="s">
        <v>1236</v>
      </c>
      <c r="G334" s="72">
        <v>394248</v>
      </c>
      <c r="H334" s="144"/>
      <c r="I334" s="9"/>
      <c r="J334" s="8"/>
      <c r="K334" s="121"/>
      <c r="L334" s="9"/>
      <c r="M334" s="72"/>
    </row>
    <row r="335" spans="2:13" s="23" customFormat="1" ht="13">
      <c r="B335" s="31" t="s">
        <v>1940</v>
      </c>
      <c r="C335" s="22" t="s">
        <v>1941</v>
      </c>
      <c r="D335" s="51" t="s">
        <v>595</v>
      </c>
      <c r="E335" s="121"/>
      <c r="F335" s="9"/>
      <c r="G335" s="72"/>
      <c r="H335" s="144"/>
      <c r="I335" s="9"/>
      <c r="J335" s="8"/>
      <c r="K335" s="121"/>
      <c r="L335" s="9"/>
      <c r="M335" s="72"/>
    </row>
    <row r="336" spans="2:13" s="23" customFormat="1" ht="13">
      <c r="B336" s="32" t="s">
        <v>0</v>
      </c>
      <c r="C336" s="12"/>
      <c r="D336" s="91" t="s">
        <v>2163</v>
      </c>
      <c r="E336" s="121"/>
      <c r="F336" s="9"/>
      <c r="G336" s="72"/>
      <c r="H336" s="144"/>
      <c r="I336" s="9"/>
      <c r="J336" s="8"/>
      <c r="K336" s="121"/>
      <c r="L336" s="9"/>
      <c r="M336" s="72"/>
    </row>
    <row r="337" spans="2:13" s="23" customFormat="1" ht="13">
      <c r="B337" s="28"/>
      <c r="C337" s="12" t="s">
        <v>1</v>
      </c>
      <c r="D337" s="47" t="s">
        <v>596</v>
      </c>
      <c r="E337" s="121"/>
      <c r="F337" s="9"/>
      <c r="G337" s="72"/>
      <c r="H337" s="144"/>
      <c r="I337" s="9"/>
      <c r="J337" s="8"/>
      <c r="K337" s="121"/>
      <c r="L337" s="9"/>
      <c r="M337" s="72"/>
    </row>
    <row r="338" spans="2:13" s="23" customFormat="1" ht="13">
      <c r="B338" s="28"/>
      <c r="C338" s="12" t="s">
        <v>2</v>
      </c>
      <c r="D338" s="47" t="s">
        <v>753</v>
      </c>
      <c r="E338" s="121"/>
      <c r="F338" s="9"/>
      <c r="G338" s="72"/>
      <c r="H338" s="144"/>
      <c r="I338" s="9"/>
      <c r="J338" s="8"/>
      <c r="K338" s="121"/>
      <c r="L338" s="9"/>
      <c r="M338" s="72"/>
    </row>
    <row r="339" spans="2:13" s="23" customFormat="1" ht="13">
      <c r="B339" s="28"/>
      <c r="C339" s="12" t="s">
        <v>3</v>
      </c>
      <c r="D339" s="47" t="s">
        <v>597</v>
      </c>
      <c r="E339" s="121"/>
      <c r="F339" s="9"/>
      <c r="G339" s="72"/>
      <c r="H339" s="144"/>
      <c r="I339" s="9"/>
      <c r="J339" s="8"/>
      <c r="K339" s="121"/>
      <c r="L339" s="9"/>
      <c r="M339" s="72"/>
    </row>
    <row r="340" spans="2:13" s="23" customFormat="1" ht="13">
      <c r="B340" s="85" t="s">
        <v>4</v>
      </c>
      <c r="C340" s="14"/>
      <c r="D340" s="49" t="s">
        <v>1236</v>
      </c>
      <c r="E340" s="121"/>
      <c r="F340" s="9"/>
      <c r="G340" s="72"/>
      <c r="H340" s="144"/>
      <c r="I340" s="9"/>
      <c r="J340" s="8"/>
      <c r="K340" s="121"/>
      <c r="L340" s="9"/>
      <c r="M340" s="72"/>
    </row>
    <row r="341" spans="2:13" s="23" customFormat="1" ht="13">
      <c r="B341" s="28"/>
      <c r="C341" s="12" t="s">
        <v>5</v>
      </c>
      <c r="D341" s="47" t="s">
        <v>598</v>
      </c>
      <c r="E341" s="121"/>
      <c r="F341" s="9"/>
      <c r="G341" s="72"/>
      <c r="H341" s="144"/>
      <c r="I341" s="9"/>
      <c r="J341" s="8"/>
      <c r="K341" s="121"/>
      <c r="L341" s="9"/>
      <c r="M341" s="72"/>
    </row>
    <row r="342" spans="2:13" s="23" customFormat="1" ht="13">
      <c r="B342" s="28"/>
      <c r="C342" s="12" t="s">
        <v>6</v>
      </c>
      <c r="D342" s="47" t="s">
        <v>599</v>
      </c>
      <c r="E342" s="121"/>
      <c r="F342" s="9"/>
      <c r="G342" s="72"/>
      <c r="H342" s="144"/>
      <c r="I342" s="9"/>
      <c r="J342" s="8"/>
      <c r="K342" s="121"/>
      <c r="L342" s="9"/>
      <c r="M342" s="72"/>
    </row>
    <row r="343" spans="2:13" s="23" customFormat="1" ht="13.5" thickBot="1">
      <c r="B343" s="41"/>
      <c r="C343" s="42" t="s">
        <v>7</v>
      </c>
      <c r="D343" s="59" t="s">
        <v>600</v>
      </c>
      <c r="E343" s="128"/>
      <c r="F343" s="43"/>
      <c r="G343" s="77"/>
      <c r="H343" s="151"/>
      <c r="I343" s="43"/>
      <c r="J343" s="78"/>
      <c r="K343" s="128"/>
      <c r="L343" s="43"/>
      <c r="M343" s="77"/>
    </row>
    <row r="344" spans="2:13" s="23" customFormat="1" ht="13.5" thickTop="1">
      <c r="B344" s="28" t="s">
        <v>8</v>
      </c>
      <c r="C344" s="12" t="s">
        <v>9</v>
      </c>
      <c r="D344" s="47" t="s">
        <v>601</v>
      </c>
      <c r="E344" s="121" t="s">
        <v>1237</v>
      </c>
      <c r="F344" s="9" t="s">
        <v>1238</v>
      </c>
      <c r="G344" s="72">
        <v>462792</v>
      </c>
      <c r="H344" s="144" t="s">
        <v>1937</v>
      </c>
      <c r="I344" s="9" t="s">
        <v>11</v>
      </c>
      <c r="J344" s="8">
        <v>911875</v>
      </c>
      <c r="K344" s="121" t="s">
        <v>2164</v>
      </c>
      <c r="L344" s="9" t="s">
        <v>12</v>
      </c>
      <c r="M344" s="72">
        <v>1946790</v>
      </c>
    </row>
    <row r="345" spans="2:13" s="23" customFormat="1" ht="13">
      <c r="B345" s="30" t="s">
        <v>13</v>
      </c>
      <c r="C345" s="22" t="s">
        <v>14</v>
      </c>
      <c r="D345" s="51" t="s">
        <v>602</v>
      </c>
      <c r="E345" s="121"/>
      <c r="F345" s="9"/>
      <c r="G345" s="72"/>
      <c r="H345" s="144"/>
      <c r="I345" s="9"/>
      <c r="J345" s="8"/>
      <c r="K345" s="121"/>
      <c r="L345" s="9"/>
      <c r="M345" s="72"/>
    </row>
    <row r="346" spans="2:13" s="23" customFormat="1" ht="13">
      <c r="B346" s="28" t="s">
        <v>15</v>
      </c>
      <c r="C346" s="12" t="s">
        <v>16</v>
      </c>
      <c r="D346" s="47" t="s">
        <v>603</v>
      </c>
      <c r="E346" s="121"/>
      <c r="F346" s="9"/>
      <c r="G346" s="74"/>
      <c r="H346" s="144"/>
      <c r="I346" s="9"/>
      <c r="J346" s="8"/>
      <c r="K346" s="121"/>
      <c r="L346" s="9"/>
      <c r="M346" s="72"/>
    </row>
    <row r="347" spans="2:13" s="23" customFormat="1" ht="13">
      <c r="B347" s="30" t="s">
        <v>17</v>
      </c>
      <c r="C347" s="22" t="s">
        <v>18</v>
      </c>
      <c r="D347" s="51" t="s">
        <v>604</v>
      </c>
      <c r="E347" s="123" t="s">
        <v>1239</v>
      </c>
      <c r="F347" s="6" t="s">
        <v>604</v>
      </c>
      <c r="G347" s="74">
        <v>70719</v>
      </c>
      <c r="H347" s="144"/>
      <c r="I347" s="9"/>
      <c r="J347" s="8"/>
      <c r="K347" s="121"/>
      <c r="L347" s="9"/>
      <c r="M347" s="72"/>
    </row>
    <row r="348" spans="2:13" s="23" customFormat="1" ht="13">
      <c r="B348" s="28" t="s">
        <v>19</v>
      </c>
      <c r="C348" s="12" t="s">
        <v>20</v>
      </c>
      <c r="D348" s="47" t="s">
        <v>605</v>
      </c>
      <c r="E348" s="123" t="s">
        <v>1240</v>
      </c>
      <c r="F348" s="6" t="s">
        <v>605</v>
      </c>
      <c r="G348" s="74">
        <v>6824</v>
      </c>
      <c r="H348" s="144"/>
      <c r="I348" s="9"/>
      <c r="J348" s="8"/>
      <c r="K348" s="121"/>
      <c r="L348" s="9"/>
      <c r="M348" s="72"/>
    </row>
    <row r="349" spans="2:13" s="23" customFormat="1" ht="13">
      <c r="B349" s="30" t="s">
        <v>21</v>
      </c>
      <c r="C349" s="22" t="s">
        <v>22</v>
      </c>
      <c r="D349" s="51" t="s">
        <v>606</v>
      </c>
      <c r="E349" s="123" t="s">
        <v>1241</v>
      </c>
      <c r="F349" s="6" t="s">
        <v>1242</v>
      </c>
      <c r="G349" s="72">
        <v>371540</v>
      </c>
      <c r="H349" s="144"/>
      <c r="I349" s="9"/>
      <c r="J349" s="8"/>
      <c r="K349" s="121"/>
      <c r="L349" s="9"/>
      <c r="M349" s="72"/>
    </row>
    <row r="350" spans="2:13" s="23" customFormat="1" ht="13">
      <c r="B350" s="28" t="s">
        <v>23</v>
      </c>
      <c r="C350" s="12" t="s">
        <v>24</v>
      </c>
      <c r="D350" s="47" t="s">
        <v>607</v>
      </c>
      <c r="E350" s="121"/>
      <c r="F350" s="9"/>
      <c r="G350" s="72"/>
      <c r="H350" s="144"/>
      <c r="I350" s="9"/>
      <c r="J350" s="8"/>
      <c r="K350" s="121"/>
      <c r="L350" s="9"/>
      <c r="M350" s="72"/>
    </row>
    <row r="351" spans="2:13" s="23" customFormat="1" ht="13">
      <c r="B351" s="30" t="s">
        <v>25</v>
      </c>
      <c r="C351" s="22" t="s">
        <v>26</v>
      </c>
      <c r="D351" s="58" t="s">
        <v>608</v>
      </c>
      <c r="E351" s="121"/>
      <c r="F351" s="9"/>
      <c r="G351" s="72"/>
      <c r="H351" s="144"/>
      <c r="I351" s="9"/>
      <c r="J351" s="63"/>
      <c r="K351" s="121"/>
      <c r="L351" s="9"/>
      <c r="M351" s="72"/>
    </row>
    <row r="352" spans="2:13" s="23" customFormat="1" ht="13">
      <c r="B352" s="28" t="s">
        <v>27</v>
      </c>
      <c r="C352" s="12" t="s">
        <v>28</v>
      </c>
      <c r="D352" s="47" t="s">
        <v>754</v>
      </c>
      <c r="E352" s="123" t="s">
        <v>1243</v>
      </c>
      <c r="F352" s="6" t="s">
        <v>754</v>
      </c>
      <c r="G352" s="79">
        <v>286691</v>
      </c>
      <c r="H352" s="145" t="s">
        <v>10</v>
      </c>
      <c r="I352" s="6" t="s">
        <v>30</v>
      </c>
      <c r="J352" s="8">
        <v>751883</v>
      </c>
      <c r="K352" s="121"/>
      <c r="L352" s="9"/>
      <c r="M352" s="72"/>
    </row>
    <row r="353" spans="2:13" s="23" customFormat="1" ht="13">
      <c r="B353" s="30" t="s">
        <v>31</v>
      </c>
      <c r="C353" s="22" t="s">
        <v>32</v>
      </c>
      <c r="D353" s="51" t="s">
        <v>609</v>
      </c>
      <c r="E353" s="123" t="s">
        <v>1244</v>
      </c>
      <c r="F353" s="6" t="s">
        <v>609</v>
      </c>
      <c r="G353" s="74">
        <v>111587</v>
      </c>
      <c r="H353" s="144"/>
      <c r="I353" s="9"/>
      <c r="J353" s="8"/>
      <c r="K353" s="121"/>
      <c r="L353" s="9"/>
      <c r="M353" s="72"/>
    </row>
    <row r="354" spans="2:13" s="23" customFormat="1" ht="13">
      <c r="B354" s="28" t="s">
        <v>33</v>
      </c>
      <c r="C354" s="12" t="s">
        <v>34</v>
      </c>
      <c r="D354" s="47" t="s">
        <v>610</v>
      </c>
      <c r="E354" s="123" t="s">
        <v>1245</v>
      </c>
      <c r="F354" s="6" t="s">
        <v>610</v>
      </c>
      <c r="G354" s="74">
        <v>42144</v>
      </c>
      <c r="H354" s="144"/>
      <c r="I354" s="9"/>
      <c r="J354" s="8"/>
      <c r="K354" s="121"/>
      <c r="L354" s="9"/>
      <c r="M354" s="72"/>
    </row>
    <row r="355" spans="2:13" s="23" customFormat="1" ht="13">
      <c r="B355" s="30" t="s">
        <v>35</v>
      </c>
      <c r="C355" s="22" t="s">
        <v>36</v>
      </c>
      <c r="D355" s="51" t="s">
        <v>611</v>
      </c>
      <c r="E355" s="127" t="s">
        <v>1246</v>
      </c>
      <c r="F355" s="16" t="s">
        <v>1247</v>
      </c>
      <c r="G355" s="72">
        <v>123618</v>
      </c>
      <c r="H355" s="144"/>
      <c r="I355" s="9"/>
      <c r="J355" s="8"/>
      <c r="K355" s="121"/>
      <c r="L355" s="9"/>
      <c r="M355" s="72"/>
    </row>
    <row r="356" spans="2:13" s="23" customFormat="1" ht="13">
      <c r="B356" s="28" t="s">
        <v>37</v>
      </c>
      <c r="C356" s="12" t="s">
        <v>38</v>
      </c>
      <c r="D356" s="47" t="s">
        <v>612</v>
      </c>
      <c r="E356" s="122"/>
      <c r="F356" s="10"/>
      <c r="G356" s="74"/>
      <c r="H356" s="144"/>
      <c r="I356" s="9"/>
      <c r="J356" s="8"/>
      <c r="K356" s="121"/>
      <c r="L356" s="9"/>
      <c r="M356" s="72"/>
    </row>
    <row r="357" spans="2:13" s="23" customFormat="1" ht="13">
      <c r="B357" s="30" t="s">
        <v>39</v>
      </c>
      <c r="C357" s="22" t="s">
        <v>40</v>
      </c>
      <c r="D357" s="51" t="s">
        <v>755</v>
      </c>
      <c r="E357" s="121" t="s">
        <v>1248</v>
      </c>
      <c r="F357" s="9" t="s">
        <v>1249</v>
      </c>
      <c r="G357" s="72">
        <v>187843</v>
      </c>
      <c r="H357" s="144"/>
      <c r="I357" s="9"/>
      <c r="J357" s="8"/>
      <c r="K357" s="121"/>
      <c r="L357" s="9"/>
      <c r="M357" s="72"/>
    </row>
    <row r="358" spans="2:13" s="23" customFormat="1" ht="13">
      <c r="B358" s="28" t="s">
        <v>41</v>
      </c>
      <c r="C358" s="12" t="s">
        <v>42</v>
      </c>
      <c r="D358" s="47" t="s">
        <v>613</v>
      </c>
      <c r="E358" s="121"/>
      <c r="F358" s="9"/>
      <c r="G358" s="72"/>
      <c r="H358" s="144"/>
      <c r="I358" s="9"/>
      <c r="J358" s="8"/>
      <c r="K358" s="121"/>
      <c r="L358" s="9"/>
      <c r="M358" s="72"/>
    </row>
    <row r="359" spans="2:13" s="23" customFormat="1" ht="13">
      <c r="B359" s="30" t="s">
        <v>43</v>
      </c>
      <c r="C359" s="22" t="s">
        <v>44</v>
      </c>
      <c r="D359" s="51" t="s">
        <v>1955</v>
      </c>
      <c r="E359" s="121"/>
      <c r="F359" s="9"/>
      <c r="G359" s="72"/>
      <c r="H359" s="144"/>
      <c r="I359" s="9"/>
      <c r="J359" s="8"/>
      <c r="K359" s="121"/>
      <c r="L359" s="9"/>
      <c r="M359" s="72"/>
    </row>
    <row r="360" spans="2:13" s="23" customFormat="1" ht="13">
      <c r="B360" s="28" t="s">
        <v>45</v>
      </c>
      <c r="C360" s="12" t="s">
        <v>46</v>
      </c>
      <c r="D360" s="47" t="s">
        <v>614</v>
      </c>
      <c r="E360" s="121"/>
      <c r="F360" s="9"/>
      <c r="G360" s="72"/>
      <c r="H360" s="144"/>
      <c r="I360" s="9"/>
      <c r="J360" s="8"/>
      <c r="K360" s="121"/>
      <c r="L360" s="9"/>
      <c r="M360" s="72"/>
    </row>
    <row r="361" spans="2:13" s="23" customFormat="1" ht="13">
      <c r="B361" s="27" t="s">
        <v>1956</v>
      </c>
      <c r="C361" s="14" t="s">
        <v>1957</v>
      </c>
      <c r="D361" s="49" t="s">
        <v>1958</v>
      </c>
      <c r="E361" s="121"/>
      <c r="F361" s="9"/>
      <c r="G361" s="72"/>
      <c r="H361" s="144"/>
      <c r="I361" s="9"/>
      <c r="J361" s="8"/>
      <c r="K361" s="121"/>
      <c r="L361" s="9"/>
      <c r="M361" s="72"/>
    </row>
    <row r="362" spans="2:13" s="23" customFormat="1" ht="13">
      <c r="B362" s="28" t="s">
        <v>47</v>
      </c>
      <c r="C362" s="12"/>
      <c r="D362" s="47" t="s">
        <v>1249</v>
      </c>
      <c r="E362" s="121"/>
      <c r="F362" s="9"/>
      <c r="G362" s="72"/>
      <c r="H362" s="144"/>
      <c r="I362" s="9"/>
      <c r="J362" s="8"/>
      <c r="K362" s="121"/>
      <c r="L362" s="9"/>
      <c r="M362" s="72"/>
    </row>
    <row r="363" spans="2:13" s="23" customFormat="1" ht="13">
      <c r="B363" s="28"/>
      <c r="C363" s="12" t="s">
        <v>48</v>
      </c>
      <c r="D363" s="47" t="s">
        <v>1959</v>
      </c>
      <c r="E363" s="121"/>
      <c r="F363" s="9"/>
      <c r="G363" s="72"/>
      <c r="H363" s="144"/>
      <c r="I363" s="9"/>
      <c r="J363" s="8"/>
      <c r="K363" s="121"/>
      <c r="L363" s="9"/>
      <c r="M363" s="72"/>
    </row>
    <row r="364" spans="2:13" s="23" customFormat="1" ht="13">
      <c r="B364" s="28"/>
      <c r="C364" s="12" t="s">
        <v>49</v>
      </c>
      <c r="D364" s="47" t="s">
        <v>756</v>
      </c>
      <c r="E364" s="121"/>
      <c r="F364" s="9"/>
      <c r="G364" s="72"/>
      <c r="H364" s="144"/>
      <c r="I364" s="9"/>
      <c r="J364" s="8"/>
      <c r="K364" s="121"/>
      <c r="L364" s="9"/>
      <c r="M364" s="72"/>
    </row>
    <row r="365" spans="2:13" s="23" customFormat="1" ht="13">
      <c r="B365" s="28"/>
      <c r="C365" s="12" t="s">
        <v>50</v>
      </c>
      <c r="D365" s="47" t="s">
        <v>615</v>
      </c>
      <c r="E365" s="121"/>
      <c r="F365" s="9"/>
      <c r="G365" s="72"/>
      <c r="H365" s="144"/>
      <c r="I365" s="9"/>
      <c r="J365" s="8"/>
      <c r="K365" s="121"/>
      <c r="L365" s="9"/>
      <c r="M365" s="72"/>
    </row>
    <row r="366" spans="2:13" s="23" customFormat="1" ht="13">
      <c r="B366" s="28"/>
      <c r="C366" s="12" t="s">
        <v>51</v>
      </c>
      <c r="D366" s="47" t="s">
        <v>616</v>
      </c>
      <c r="E366" s="121"/>
      <c r="F366" s="9"/>
      <c r="G366" s="72"/>
      <c r="H366" s="144"/>
      <c r="I366" s="9"/>
      <c r="J366" s="8"/>
      <c r="K366" s="121"/>
      <c r="L366" s="9"/>
      <c r="M366" s="72"/>
    </row>
    <row r="367" spans="2:13" s="23" customFormat="1" ht="13">
      <c r="B367" s="28"/>
      <c r="C367" s="12" t="s">
        <v>52</v>
      </c>
      <c r="D367" s="47" t="s">
        <v>757</v>
      </c>
      <c r="E367" s="121"/>
      <c r="F367" s="9"/>
      <c r="G367" s="72"/>
      <c r="H367" s="144"/>
      <c r="I367" s="9"/>
      <c r="J367" s="8"/>
      <c r="K367" s="121"/>
      <c r="L367" s="9"/>
      <c r="M367" s="72"/>
    </row>
    <row r="368" spans="2:13" s="23" customFormat="1" ht="13">
      <c r="B368" s="29"/>
      <c r="C368" s="13" t="s">
        <v>53</v>
      </c>
      <c r="D368" s="52" t="s">
        <v>617</v>
      </c>
      <c r="E368" s="121"/>
      <c r="F368" s="9"/>
      <c r="G368" s="72"/>
      <c r="H368" s="144"/>
      <c r="I368" s="9"/>
      <c r="J368" s="63"/>
      <c r="K368" s="121"/>
      <c r="L368" s="9"/>
      <c r="M368" s="72"/>
    </row>
    <row r="369" spans="2:13" s="23" customFormat="1" ht="13">
      <c r="B369" s="28" t="s">
        <v>54</v>
      </c>
      <c r="C369" s="12" t="s">
        <v>55</v>
      </c>
      <c r="D369" s="47" t="s">
        <v>618</v>
      </c>
      <c r="E369" s="123" t="s">
        <v>1250</v>
      </c>
      <c r="F369" s="6" t="s">
        <v>619</v>
      </c>
      <c r="G369" s="75">
        <v>118144</v>
      </c>
      <c r="H369" s="145" t="s">
        <v>29</v>
      </c>
      <c r="I369" s="6" t="s">
        <v>2165</v>
      </c>
      <c r="J369" s="8">
        <v>118144</v>
      </c>
      <c r="K369" s="121"/>
      <c r="L369" s="9"/>
      <c r="M369" s="72"/>
    </row>
    <row r="370" spans="2:13" s="23" customFormat="1" ht="13">
      <c r="B370" s="30" t="s">
        <v>57</v>
      </c>
      <c r="C370" s="22" t="s">
        <v>58</v>
      </c>
      <c r="D370" s="51" t="s">
        <v>620</v>
      </c>
      <c r="E370" s="121"/>
      <c r="F370" s="9"/>
      <c r="G370" s="72"/>
      <c r="H370" s="144"/>
      <c r="I370" s="9"/>
      <c r="J370" s="8"/>
      <c r="K370" s="121"/>
      <c r="L370" s="9"/>
      <c r="M370" s="72"/>
    </row>
    <row r="371" spans="2:13" s="23" customFormat="1" ht="13">
      <c r="B371" s="28" t="s">
        <v>59</v>
      </c>
      <c r="C371" s="12" t="s">
        <v>60</v>
      </c>
      <c r="D371" s="50" t="s">
        <v>619</v>
      </c>
      <c r="E371" s="121"/>
      <c r="F371" s="9"/>
      <c r="G371" s="72"/>
      <c r="H371" s="144"/>
      <c r="I371" s="9"/>
      <c r="J371" s="63"/>
      <c r="K371" s="121"/>
      <c r="L371" s="9"/>
      <c r="M371" s="72"/>
    </row>
    <row r="372" spans="2:13" s="23" customFormat="1" ht="13">
      <c r="B372" s="30" t="s">
        <v>61</v>
      </c>
      <c r="C372" s="22" t="s">
        <v>62</v>
      </c>
      <c r="D372" s="51" t="s">
        <v>621</v>
      </c>
      <c r="E372" s="123" t="s">
        <v>1251</v>
      </c>
      <c r="F372" s="6" t="s">
        <v>1252</v>
      </c>
      <c r="G372" s="75">
        <v>63656</v>
      </c>
      <c r="H372" s="145" t="s">
        <v>56</v>
      </c>
      <c r="I372" s="6" t="s">
        <v>64</v>
      </c>
      <c r="J372" s="8">
        <v>164888</v>
      </c>
      <c r="K372" s="121"/>
      <c r="L372" s="9"/>
      <c r="M372" s="72"/>
    </row>
    <row r="373" spans="2:13" s="23" customFormat="1" ht="13">
      <c r="B373" s="28" t="s">
        <v>65</v>
      </c>
      <c r="C373" s="12" t="s">
        <v>66</v>
      </c>
      <c r="D373" s="47" t="s">
        <v>622</v>
      </c>
      <c r="E373" s="124"/>
      <c r="F373" s="11"/>
      <c r="G373" s="74"/>
      <c r="H373" s="144"/>
      <c r="I373" s="9"/>
      <c r="J373" s="8"/>
      <c r="K373" s="121"/>
      <c r="L373" s="9"/>
      <c r="M373" s="72"/>
    </row>
    <row r="374" spans="2:13" s="23" customFormat="1" ht="13">
      <c r="B374" s="27" t="s">
        <v>67</v>
      </c>
      <c r="C374" s="14"/>
      <c r="D374" s="49" t="s">
        <v>68</v>
      </c>
      <c r="E374" s="123" t="s">
        <v>1253</v>
      </c>
      <c r="F374" s="6" t="s">
        <v>1254</v>
      </c>
      <c r="G374" s="72">
        <v>101232</v>
      </c>
      <c r="H374" s="144"/>
      <c r="I374" s="9"/>
      <c r="J374" s="8"/>
      <c r="K374" s="121"/>
      <c r="L374" s="9"/>
      <c r="M374" s="72"/>
    </row>
    <row r="375" spans="2:13" s="23" customFormat="1" ht="13">
      <c r="B375" s="28"/>
      <c r="C375" s="12" t="s">
        <v>69</v>
      </c>
      <c r="D375" s="47" t="s">
        <v>623</v>
      </c>
      <c r="E375" s="121"/>
      <c r="F375" s="9"/>
      <c r="G375" s="72"/>
      <c r="H375" s="144"/>
      <c r="I375" s="9"/>
      <c r="J375" s="8"/>
      <c r="K375" s="121"/>
      <c r="L375" s="9"/>
      <c r="M375" s="72"/>
    </row>
    <row r="376" spans="2:13" s="23" customFormat="1" ht="13">
      <c r="B376" s="28"/>
      <c r="C376" s="12" t="s">
        <v>70</v>
      </c>
      <c r="D376" s="47" t="s">
        <v>624</v>
      </c>
      <c r="E376" s="121"/>
      <c r="F376" s="9"/>
      <c r="G376" s="72"/>
      <c r="H376" s="144"/>
      <c r="I376" s="9"/>
      <c r="J376" s="8"/>
      <c r="K376" s="121"/>
      <c r="L376" s="9"/>
      <c r="M376" s="72"/>
    </row>
    <row r="377" spans="2:13" s="23" customFormat="1" ht="13">
      <c r="B377" s="29"/>
      <c r="C377" s="13" t="s">
        <v>71</v>
      </c>
      <c r="D377" s="48" t="s">
        <v>625</v>
      </c>
      <c r="E377" s="121"/>
      <c r="F377" s="9"/>
      <c r="G377" s="72"/>
      <c r="H377" s="144"/>
      <c r="I377" s="9"/>
      <c r="J377" s="8"/>
      <c r="K377" s="121"/>
      <c r="L377" s="9"/>
      <c r="M377" s="72"/>
    </row>
    <row r="378" spans="2:13" s="23" customFormat="1" ht="13">
      <c r="B378" s="28" t="s">
        <v>72</v>
      </c>
      <c r="C378" s="12" t="s">
        <v>1944</v>
      </c>
      <c r="D378" s="47" t="s">
        <v>102</v>
      </c>
      <c r="E378" s="123" t="s">
        <v>1255</v>
      </c>
      <c r="F378" s="6" t="s">
        <v>1960</v>
      </c>
      <c r="G378" s="75">
        <v>701055</v>
      </c>
      <c r="H378" s="145" t="s">
        <v>63</v>
      </c>
      <c r="I378" s="6" t="s">
        <v>2166</v>
      </c>
      <c r="J378" s="62">
        <v>701055</v>
      </c>
      <c r="K378" s="123" t="s">
        <v>2167</v>
      </c>
      <c r="L378" s="6" t="s">
        <v>75</v>
      </c>
      <c r="M378" s="75">
        <v>1214517</v>
      </c>
    </row>
    <row r="379" spans="2:13" s="23" customFormat="1" ht="13">
      <c r="B379" s="30" t="s">
        <v>1944</v>
      </c>
      <c r="C379" s="22" t="s">
        <v>73</v>
      </c>
      <c r="D379" s="51" t="s">
        <v>809</v>
      </c>
      <c r="E379" s="121"/>
      <c r="F379" s="9"/>
      <c r="G379" s="72"/>
      <c r="H379" s="144"/>
      <c r="I379" s="9"/>
      <c r="J379" s="8"/>
      <c r="K379" s="121"/>
      <c r="L379" s="9"/>
      <c r="M379" s="72"/>
    </row>
    <row r="380" spans="2:13" s="23" customFormat="1" ht="13">
      <c r="B380" s="28" t="s">
        <v>1944</v>
      </c>
      <c r="C380" s="12" t="s">
        <v>1961</v>
      </c>
      <c r="D380" s="47" t="s">
        <v>810</v>
      </c>
      <c r="E380" s="121"/>
      <c r="F380" s="9"/>
      <c r="G380" s="72"/>
      <c r="H380" s="144"/>
      <c r="I380" s="9"/>
      <c r="J380" s="8"/>
      <c r="K380" s="121"/>
      <c r="L380" s="9"/>
      <c r="M380" s="72"/>
    </row>
    <row r="381" spans="2:13" s="23" customFormat="1" ht="13">
      <c r="B381" s="30" t="s">
        <v>76</v>
      </c>
      <c r="C381" s="22" t="s">
        <v>77</v>
      </c>
      <c r="D381" s="51" t="s">
        <v>812</v>
      </c>
      <c r="E381" s="121"/>
      <c r="F381" s="9"/>
      <c r="G381" s="72"/>
      <c r="H381" s="144"/>
      <c r="I381" s="9"/>
      <c r="J381" s="8"/>
      <c r="K381" s="121"/>
      <c r="L381" s="9"/>
      <c r="M381" s="72"/>
    </row>
    <row r="382" spans="2:13" s="23" customFormat="1" ht="13">
      <c r="B382" s="28" t="s">
        <v>78</v>
      </c>
      <c r="C382" s="12" t="s">
        <v>79</v>
      </c>
      <c r="D382" s="47" t="s">
        <v>811</v>
      </c>
      <c r="E382" s="121"/>
      <c r="F382" s="9"/>
      <c r="G382" s="72"/>
      <c r="H382" s="144"/>
      <c r="I382" s="9"/>
      <c r="J382" s="8"/>
      <c r="K382" s="121"/>
      <c r="L382" s="9"/>
      <c r="M382" s="72"/>
    </row>
    <row r="383" spans="2:13" s="23" customFormat="1" ht="13">
      <c r="B383" s="30" t="s">
        <v>1962</v>
      </c>
      <c r="C383" s="22" t="s">
        <v>1963</v>
      </c>
      <c r="D383" s="51" t="s">
        <v>816</v>
      </c>
      <c r="E383" s="121"/>
      <c r="F383" s="9"/>
      <c r="G383" s="72"/>
      <c r="H383" s="148"/>
      <c r="I383" s="7"/>
      <c r="J383" s="8"/>
      <c r="K383" s="121"/>
      <c r="L383" s="9"/>
      <c r="M383" s="72"/>
    </row>
    <row r="384" spans="2:13" s="23" customFormat="1" ht="13">
      <c r="B384" s="28" t="s">
        <v>1964</v>
      </c>
      <c r="C384" s="12" t="s">
        <v>1965</v>
      </c>
      <c r="D384" s="47" t="s">
        <v>1966</v>
      </c>
      <c r="E384" s="121"/>
      <c r="F384" s="9"/>
      <c r="G384" s="72"/>
      <c r="H384" s="148"/>
      <c r="I384" s="7"/>
      <c r="J384" s="8"/>
      <c r="K384" s="121"/>
      <c r="L384" s="9"/>
      <c r="M384" s="72"/>
    </row>
    <row r="385" spans="2:13" s="23" customFormat="1" ht="13">
      <c r="B385" s="30" t="s">
        <v>1967</v>
      </c>
      <c r="C385" s="22" t="s">
        <v>1968</v>
      </c>
      <c r="D385" s="51" t="s">
        <v>1969</v>
      </c>
      <c r="E385" s="121"/>
      <c r="F385" s="9"/>
      <c r="G385" s="72"/>
      <c r="H385" s="146"/>
      <c r="I385" s="17"/>
      <c r="J385" s="8"/>
      <c r="K385" s="121"/>
      <c r="L385" s="9"/>
      <c r="M385" s="72"/>
    </row>
    <row r="386" spans="2:13" s="23" customFormat="1" ht="13">
      <c r="B386" s="28" t="s">
        <v>1970</v>
      </c>
      <c r="C386" s="12" t="s">
        <v>1971</v>
      </c>
      <c r="D386" s="47" t="s">
        <v>1972</v>
      </c>
      <c r="E386" s="130">
        <v>3221</v>
      </c>
      <c r="F386" s="18" t="s">
        <v>1973</v>
      </c>
      <c r="G386" s="92">
        <v>18773</v>
      </c>
      <c r="H386" s="156" t="s">
        <v>74</v>
      </c>
      <c r="I386" s="61" t="s">
        <v>2168</v>
      </c>
      <c r="J386" s="62">
        <v>60873</v>
      </c>
      <c r="K386" s="121"/>
      <c r="L386" s="9"/>
      <c r="M386" s="72"/>
    </row>
    <row r="387" spans="2:13" s="23" customFormat="1" ht="13">
      <c r="B387" s="30" t="s">
        <v>1974</v>
      </c>
      <c r="C387" s="22" t="s">
        <v>1975</v>
      </c>
      <c r="D387" s="51" t="s">
        <v>1976</v>
      </c>
      <c r="E387" s="130">
        <v>3231</v>
      </c>
      <c r="F387" s="18" t="s">
        <v>1977</v>
      </c>
      <c r="G387" s="74">
        <v>42100</v>
      </c>
      <c r="H387" s="148"/>
      <c r="I387" s="7"/>
      <c r="J387" s="8"/>
      <c r="K387" s="121"/>
      <c r="L387" s="9"/>
      <c r="M387" s="72"/>
    </row>
    <row r="388" spans="2:13" s="23" customFormat="1" ht="13">
      <c r="B388" s="28" t="s">
        <v>1978</v>
      </c>
      <c r="C388" s="12" t="s">
        <v>1979</v>
      </c>
      <c r="D388" s="47" t="s">
        <v>1980</v>
      </c>
      <c r="E388" s="127">
        <v>3241</v>
      </c>
      <c r="F388" s="16" t="s">
        <v>1981</v>
      </c>
      <c r="G388" s="75">
        <v>320352</v>
      </c>
      <c r="H388" s="147" t="s">
        <v>82</v>
      </c>
      <c r="I388" s="15" t="s">
        <v>2169</v>
      </c>
      <c r="J388" s="62">
        <v>320352</v>
      </c>
      <c r="K388" s="121"/>
      <c r="L388" s="9"/>
      <c r="M388" s="72"/>
    </row>
    <row r="389" spans="2:13" s="23" customFormat="1" ht="13">
      <c r="B389" s="30" t="s">
        <v>1982</v>
      </c>
      <c r="C389" s="22" t="s">
        <v>1983</v>
      </c>
      <c r="D389" s="51" t="s">
        <v>1984</v>
      </c>
      <c r="E389" s="121"/>
      <c r="F389" s="9"/>
      <c r="G389" s="72"/>
      <c r="H389" s="148"/>
      <c r="I389" s="7"/>
      <c r="J389" s="8"/>
      <c r="K389" s="121"/>
      <c r="L389" s="9"/>
      <c r="M389" s="72"/>
    </row>
    <row r="390" spans="2:13" s="23" customFormat="1" ht="13">
      <c r="B390" s="28" t="s">
        <v>1985</v>
      </c>
      <c r="C390" s="12" t="s">
        <v>1986</v>
      </c>
      <c r="D390" s="47" t="s">
        <v>1987</v>
      </c>
      <c r="E390" s="121"/>
      <c r="F390" s="9"/>
      <c r="G390" s="72"/>
      <c r="H390" s="148"/>
      <c r="I390" s="7"/>
      <c r="J390" s="8"/>
      <c r="K390" s="121"/>
      <c r="L390" s="9"/>
      <c r="M390" s="72"/>
    </row>
    <row r="391" spans="2:13" s="23" customFormat="1" ht="13">
      <c r="B391" s="30" t="s">
        <v>1988</v>
      </c>
      <c r="C391" s="22" t="s">
        <v>1989</v>
      </c>
      <c r="D391" s="51" t="s">
        <v>1990</v>
      </c>
      <c r="E391" s="122"/>
      <c r="F391" s="10"/>
      <c r="G391" s="74"/>
      <c r="H391" s="146"/>
      <c r="I391" s="17"/>
      <c r="J391" s="8"/>
      <c r="K391" s="121"/>
      <c r="L391" s="9"/>
      <c r="M391" s="72"/>
    </row>
    <row r="392" spans="2:13" s="23" customFormat="1" ht="13">
      <c r="B392" s="28" t="s">
        <v>1991</v>
      </c>
      <c r="C392" s="12" t="s">
        <v>1992</v>
      </c>
      <c r="D392" s="47" t="s">
        <v>1993</v>
      </c>
      <c r="E392" s="121">
        <v>3251</v>
      </c>
      <c r="F392" s="9" t="s">
        <v>1994</v>
      </c>
      <c r="G392" s="72">
        <v>132237</v>
      </c>
      <c r="H392" s="156" t="s">
        <v>89</v>
      </c>
      <c r="I392" s="61" t="s">
        <v>2170</v>
      </c>
      <c r="J392" s="62">
        <v>132237</v>
      </c>
      <c r="K392" s="121"/>
      <c r="L392" s="9"/>
      <c r="M392" s="72"/>
    </row>
    <row r="393" spans="2:13" s="23" customFormat="1" ht="13">
      <c r="B393" s="30" t="s">
        <v>1995</v>
      </c>
      <c r="C393" s="22" t="s">
        <v>1996</v>
      </c>
      <c r="D393" s="58" t="s">
        <v>1997</v>
      </c>
      <c r="E393" s="121"/>
      <c r="F393" s="12"/>
      <c r="G393" s="72"/>
      <c r="H393" s="146"/>
      <c r="I393" s="17"/>
      <c r="J393" s="8"/>
      <c r="K393" s="121"/>
      <c r="L393" s="9"/>
      <c r="M393" s="72"/>
    </row>
    <row r="394" spans="2:13" s="23" customFormat="1" ht="13">
      <c r="B394" s="28" t="s">
        <v>80</v>
      </c>
      <c r="C394" s="12" t="s">
        <v>81</v>
      </c>
      <c r="D394" s="47" t="s">
        <v>1998</v>
      </c>
      <c r="E394" s="126">
        <v>3311</v>
      </c>
      <c r="F394" s="14" t="s">
        <v>1999</v>
      </c>
      <c r="G394" s="76">
        <v>222536</v>
      </c>
      <c r="H394" s="156" t="s">
        <v>98</v>
      </c>
      <c r="I394" s="61" t="s">
        <v>2171</v>
      </c>
      <c r="J394" s="62">
        <v>509670</v>
      </c>
      <c r="K394" s="123">
        <v>16</v>
      </c>
      <c r="L394" s="6" t="s">
        <v>2172</v>
      </c>
      <c r="M394" s="75">
        <v>683788</v>
      </c>
    </row>
    <row r="395" spans="2:13" s="23" customFormat="1" ht="13">
      <c r="B395" s="30" t="s">
        <v>83</v>
      </c>
      <c r="C395" s="22" t="s">
        <v>84</v>
      </c>
      <c r="D395" s="51" t="s">
        <v>2000</v>
      </c>
      <c r="E395" s="120"/>
      <c r="F395" s="7"/>
      <c r="G395" s="72"/>
      <c r="H395" s="157"/>
      <c r="I395" s="9"/>
      <c r="J395" s="8"/>
      <c r="K395" s="121"/>
      <c r="L395" s="9"/>
      <c r="M395" s="72"/>
    </row>
    <row r="396" spans="2:13" s="23" customFormat="1" ht="13">
      <c r="B396" s="28" t="s">
        <v>85</v>
      </c>
      <c r="C396" s="12" t="s">
        <v>86</v>
      </c>
      <c r="D396" s="47" t="s">
        <v>2001</v>
      </c>
      <c r="E396" s="125"/>
      <c r="F396" s="17"/>
      <c r="G396" s="74"/>
      <c r="H396" s="157"/>
      <c r="I396" s="9"/>
      <c r="J396" s="8"/>
      <c r="K396" s="121"/>
      <c r="L396" s="9"/>
      <c r="M396" s="72"/>
    </row>
    <row r="397" spans="2:13" s="23" customFormat="1" ht="13">
      <c r="B397" s="30" t="s">
        <v>87</v>
      </c>
      <c r="C397" s="22" t="s">
        <v>88</v>
      </c>
      <c r="D397" s="51" t="s">
        <v>2002</v>
      </c>
      <c r="E397" s="120">
        <v>3321</v>
      </c>
      <c r="F397" s="7" t="s">
        <v>2003</v>
      </c>
      <c r="G397" s="72">
        <v>287134</v>
      </c>
      <c r="H397" s="157"/>
      <c r="I397" s="9"/>
      <c r="J397" s="8"/>
      <c r="K397" s="121"/>
      <c r="L397" s="9"/>
      <c r="M397" s="72"/>
    </row>
    <row r="398" spans="2:13" s="23" customFormat="1" ht="13">
      <c r="B398" s="28" t="s">
        <v>90</v>
      </c>
      <c r="C398" s="12" t="s">
        <v>91</v>
      </c>
      <c r="D398" s="47" t="s">
        <v>2004</v>
      </c>
      <c r="E398" s="121"/>
      <c r="F398" s="9"/>
      <c r="G398" s="72"/>
      <c r="H398" s="144"/>
      <c r="I398" s="9"/>
      <c r="J398" s="8"/>
      <c r="K398" s="121"/>
      <c r="L398" s="9"/>
      <c r="M398" s="72"/>
    </row>
    <row r="399" spans="2:13" s="23" customFormat="1" ht="13">
      <c r="B399" s="28" t="s">
        <v>92</v>
      </c>
      <c r="C399" s="12" t="s">
        <v>93</v>
      </c>
      <c r="D399" s="54" t="s">
        <v>2005</v>
      </c>
      <c r="E399" s="121"/>
      <c r="F399" s="9"/>
      <c r="G399" s="72"/>
      <c r="H399" s="144"/>
      <c r="I399" s="9"/>
      <c r="J399" s="8"/>
      <c r="K399" s="121"/>
      <c r="L399" s="9"/>
      <c r="M399" s="72"/>
    </row>
    <row r="400" spans="2:13" s="23" customFormat="1" ht="13">
      <c r="B400" s="28" t="s">
        <v>94</v>
      </c>
      <c r="C400" s="12" t="s">
        <v>95</v>
      </c>
      <c r="D400" s="47" t="s">
        <v>2006</v>
      </c>
      <c r="E400" s="121"/>
      <c r="F400" s="9"/>
      <c r="G400" s="72"/>
      <c r="H400" s="150"/>
      <c r="I400" s="10"/>
      <c r="J400" s="63"/>
      <c r="K400" s="121"/>
      <c r="L400" s="9"/>
      <c r="M400" s="72"/>
    </row>
    <row r="401" spans="2:13" s="23" customFormat="1" ht="13">
      <c r="B401" s="30" t="s">
        <v>96</v>
      </c>
      <c r="C401" s="22" t="s">
        <v>97</v>
      </c>
      <c r="D401" s="51" t="s">
        <v>794</v>
      </c>
      <c r="E401" s="127">
        <v>3331</v>
      </c>
      <c r="F401" s="16" t="s">
        <v>2007</v>
      </c>
      <c r="G401" s="76">
        <v>174118</v>
      </c>
      <c r="H401" s="144" t="s">
        <v>99</v>
      </c>
      <c r="I401" s="9" t="s">
        <v>2173</v>
      </c>
      <c r="J401" s="8">
        <v>174118</v>
      </c>
      <c r="K401" s="121"/>
      <c r="L401" s="9"/>
      <c r="M401" s="72"/>
    </row>
    <row r="402" spans="2:13" s="23" customFormat="1" ht="13">
      <c r="B402" s="28" t="s">
        <v>2008</v>
      </c>
      <c r="C402" s="12" t="s">
        <v>2009</v>
      </c>
      <c r="D402" s="50" t="s">
        <v>2010</v>
      </c>
      <c r="E402" s="121"/>
      <c r="F402" s="9"/>
      <c r="G402" s="72"/>
      <c r="H402" s="144"/>
      <c r="I402" s="9"/>
      <c r="J402" s="8"/>
      <c r="K402" s="121"/>
      <c r="L402" s="9"/>
      <c r="M402" s="72"/>
    </row>
    <row r="403" spans="2:13" s="23" customFormat="1" ht="13">
      <c r="B403" s="30" t="s">
        <v>2011</v>
      </c>
      <c r="C403" s="22" t="s">
        <v>2012</v>
      </c>
      <c r="D403" s="51" t="s">
        <v>2013</v>
      </c>
      <c r="E403" s="122"/>
      <c r="F403" s="10"/>
      <c r="G403" s="74"/>
      <c r="H403" s="144"/>
      <c r="I403" s="9"/>
      <c r="J403" s="63"/>
      <c r="K403" s="124"/>
      <c r="L403" s="11"/>
      <c r="M403" s="86"/>
    </row>
    <row r="404" spans="2:13" s="23" customFormat="1" ht="13">
      <c r="B404" s="28" t="s">
        <v>101</v>
      </c>
      <c r="C404" s="12" t="s">
        <v>104</v>
      </c>
      <c r="D404" s="47" t="s">
        <v>2014</v>
      </c>
      <c r="E404" s="121">
        <v>3411</v>
      </c>
      <c r="F404" s="9" t="s">
        <v>2015</v>
      </c>
      <c r="G404" s="72">
        <v>156680</v>
      </c>
      <c r="H404" s="145" t="s">
        <v>100</v>
      </c>
      <c r="I404" s="6" t="s">
        <v>2174</v>
      </c>
      <c r="J404" s="8">
        <v>156680</v>
      </c>
      <c r="K404" s="121">
        <v>17</v>
      </c>
      <c r="L404" s="9" t="s">
        <v>2175</v>
      </c>
      <c r="M404" s="75">
        <v>786400</v>
      </c>
    </row>
    <row r="405" spans="2:13" s="23" customFormat="1" ht="13">
      <c r="B405" s="30" t="s">
        <v>105</v>
      </c>
      <c r="C405" s="22" t="s">
        <v>106</v>
      </c>
      <c r="D405" s="51" t="s">
        <v>2016</v>
      </c>
      <c r="E405" s="121"/>
      <c r="F405" s="9"/>
      <c r="G405" s="72"/>
      <c r="H405" s="144"/>
      <c r="I405" s="9"/>
      <c r="J405" s="8"/>
      <c r="K405" s="121"/>
      <c r="L405" s="9"/>
      <c r="M405" s="72"/>
    </row>
    <row r="406" spans="2:13" s="23" customFormat="1" ht="13">
      <c r="B406" s="28" t="s">
        <v>107</v>
      </c>
      <c r="C406" s="12" t="s">
        <v>108</v>
      </c>
      <c r="D406" s="47" t="s">
        <v>2017</v>
      </c>
      <c r="E406" s="127">
        <v>3421</v>
      </c>
      <c r="F406" s="16" t="s">
        <v>2018</v>
      </c>
      <c r="G406" s="76">
        <v>629720</v>
      </c>
      <c r="H406" s="149" t="s">
        <v>103</v>
      </c>
      <c r="I406" s="16" t="s">
        <v>2021</v>
      </c>
      <c r="J406" s="62">
        <v>629720</v>
      </c>
      <c r="K406" s="121"/>
      <c r="L406" s="9"/>
      <c r="M406" s="72"/>
    </row>
    <row r="407" spans="2:13" s="23" customFormat="1" ht="13">
      <c r="B407" s="30" t="s">
        <v>110</v>
      </c>
      <c r="C407" s="22" t="s">
        <v>111</v>
      </c>
      <c r="D407" s="51" t="s">
        <v>2019</v>
      </c>
      <c r="E407" s="121"/>
      <c r="F407" s="9"/>
      <c r="G407" s="72"/>
      <c r="H407" s="144"/>
      <c r="I407" s="9"/>
      <c r="J407" s="8"/>
      <c r="K407" s="121"/>
      <c r="L407" s="9"/>
      <c r="M407" s="72"/>
    </row>
    <row r="408" spans="2:13" s="23" customFormat="1" ht="13">
      <c r="B408" s="28" t="s">
        <v>112</v>
      </c>
      <c r="C408" s="12" t="s">
        <v>113</v>
      </c>
      <c r="D408" s="47" t="s">
        <v>2020</v>
      </c>
      <c r="E408" s="121"/>
      <c r="F408" s="9"/>
      <c r="G408" s="72"/>
      <c r="H408" s="144"/>
      <c r="I408" s="9"/>
      <c r="J408" s="8"/>
      <c r="K408" s="121"/>
      <c r="L408" s="9"/>
      <c r="M408" s="72"/>
    </row>
    <row r="409" spans="2:13" s="23" customFormat="1" ht="13">
      <c r="B409" s="30" t="s">
        <v>114</v>
      </c>
      <c r="C409" s="22" t="s">
        <v>115</v>
      </c>
      <c r="D409" s="51" t="s">
        <v>2021</v>
      </c>
      <c r="E409" s="124"/>
      <c r="F409" s="11"/>
      <c r="G409" s="86"/>
      <c r="H409" s="144"/>
      <c r="I409" s="9"/>
      <c r="J409" s="8"/>
      <c r="K409" s="121"/>
      <c r="L409" s="9"/>
      <c r="M409" s="72"/>
    </row>
    <row r="410" spans="2:13" s="23" customFormat="1" ht="13">
      <c r="B410" s="28" t="s">
        <v>116</v>
      </c>
      <c r="C410" s="12" t="s">
        <v>117</v>
      </c>
      <c r="D410" s="47" t="s">
        <v>626</v>
      </c>
      <c r="E410" s="123" t="s">
        <v>1261</v>
      </c>
      <c r="F410" s="6" t="s">
        <v>626</v>
      </c>
      <c r="G410" s="79">
        <v>0</v>
      </c>
      <c r="H410" s="145" t="s">
        <v>109</v>
      </c>
      <c r="I410" s="6" t="s">
        <v>2176</v>
      </c>
      <c r="J410" s="93">
        <v>0</v>
      </c>
      <c r="K410" s="123">
        <v>18</v>
      </c>
      <c r="L410" s="6" t="s">
        <v>119</v>
      </c>
      <c r="M410" s="75">
        <v>1147855</v>
      </c>
    </row>
    <row r="411" spans="2:13" s="23" customFormat="1" ht="13">
      <c r="B411" s="30" t="s">
        <v>120</v>
      </c>
      <c r="C411" s="22" t="s">
        <v>121</v>
      </c>
      <c r="D411" s="55" t="s">
        <v>627</v>
      </c>
      <c r="E411" s="123" t="s">
        <v>1262</v>
      </c>
      <c r="F411" s="6" t="s">
        <v>627</v>
      </c>
      <c r="G411" s="74">
        <v>22871</v>
      </c>
      <c r="H411" s="149" t="s">
        <v>118</v>
      </c>
      <c r="I411" s="16" t="s">
        <v>2177</v>
      </c>
      <c r="J411" s="8">
        <v>132209</v>
      </c>
      <c r="K411" s="121"/>
      <c r="L411" s="9"/>
      <c r="M411" s="72"/>
    </row>
    <row r="412" spans="2:13" s="23" customFormat="1" ht="13">
      <c r="B412" s="28" t="s">
        <v>122</v>
      </c>
      <c r="C412" s="12" t="s">
        <v>123</v>
      </c>
      <c r="D412" s="47" t="s">
        <v>628</v>
      </c>
      <c r="E412" s="123" t="s">
        <v>1263</v>
      </c>
      <c r="F412" s="6" t="s">
        <v>628</v>
      </c>
      <c r="G412" s="74">
        <v>109338</v>
      </c>
      <c r="H412" s="150"/>
      <c r="I412" s="10"/>
      <c r="J412" s="63"/>
      <c r="K412" s="121"/>
      <c r="L412" s="9"/>
      <c r="M412" s="72"/>
    </row>
    <row r="413" spans="2:13" s="23" customFormat="1" ht="13">
      <c r="B413" s="30" t="s">
        <v>124</v>
      </c>
      <c r="C413" s="22" t="s">
        <v>125</v>
      </c>
      <c r="D413" s="51" t="s">
        <v>629</v>
      </c>
      <c r="E413" s="123" t="s">
        <v>1264</v>
      </c>
      <c r="F413" s="6" t="s">
        <v>1265</v>
      </c>
      <c r="G413" s="72">
        <v>385298</v>
      </c>
      <c r="H413" s="144" t="s">
        <v>2178</v>
      </c>
      <c r="I413" s="9" t="s">
        <v>2179</v>
      </c>
      <c r="J413" s="62">
        <v>385298</v>
      </c>
      <c r="K413" s="121"/>
      <c r="L413" s="9"/>
      <c r="M413" s="72"/>
    </row>
    <row r="414" spans="2:13" s="23" customFormat="1" ht="13">
      <c r="B414" s="28" t="s">
        <v>126</v>
      </c>
      <c r="C414" s="12" t="s">
        <v>127</v>
      </c>
      <c r="D414" s="47" t="s">
        <v>630</v>
      </c>
      <c r="E414" s="121"/>
      <c r="F414" s="9"/>
      <c r="G414" s="72"/>
      <c r="H414" s="144"/>
      <c r="I414" s="9"/>
      <c r="J414" s="8"/>
      <c r="K414" s="121"/>
      <c r="L414" s="9"/>
      <c r="M414" s="72"/>
    </row>
    <row r="415" spans="2:13" s="23" customFormat="1" ht="13">
      <c r="B415" s="30" t="s">
        <v>128</v>
      </c>
      <c r="C415" s="22" t="s">
        <v>129</v>
      </c>
      <c r="D415" s="51" t="s">
        <v>631</v>
      </c>
      <c r="E415" s="121"/>
      <c r="F415" s="9"/>
      <c r="G415" s="72"/>
      <c r="H415" s="144"/>
      <c r="I415" s="9"/>
      <c r="J415" s="63"/>
      <c r="K415" s="121"/>
      <c r="L415" s="9"/>
      <c r="M415" s="72"/>
    </row>
    <row r="416" spans="2:13" s="23" customFormat="1" ht="13">
      <c r="B416" s="28" t="s">
        <v>130</v>
      </c>
      <c r="C416" s="12" t="s">
        <v>131</v>
      </c>
      <c r="D416" s="47" t="s">
        <v>632</v>
      </c>
      <c r="E416" s="123" t="s">
        <v>1266</v>
      </c>
      <c r="F416" s="6" t="s">
        <v>1267</v>
      </c>
      <c r="G416" s="75">
        <v>289486</v>
      </c>
      <c r="H416" s="145" t="s">
        <v>2180</v>
      </c>
      <c r="I416" s="6" t="s">
        <v>1267</v>
      </c>
      <c r="J416" s="8">
        <v>289486</v>
      </c>
      <c r="K416" s="121"/>
      <c r="L416" s="9"/>
      <c r="M416" s="72"/>
    </row>
    <row r="417" spans="2:13" s="23" customFormat="1" ht="13">
      <c r="B417" s="30" t="s">
        <v>132</v>
      </c>
      <c r="C417" s="22" t="s">
        <v>133</v>
      </c>
      <c r="D417" s="51" t="s">
        <v>633</v>
      </c>
      <c r="E417" s="121"/>
      <c r="F417" s="9"/>
      <c r="G417" s="72"/>
      <c r="H417" s="144"/>
      <c r="I417" s="9"/>
      <c r="J417" s="8"/>
      <c r="K417" s="121"/>
      <c r="L417" s="9"/>
      <c r="M417" s="72"/>
    </row>
    <row r="418" spans="2:13" s="23" customFormat="1" ht="13">
      <c r="B418" s="28" t="s">
        <v>134</v>
      </c>
      <c r="C418" s="12" t="s">
        <v>135</v>
      </c>
      <c r="D418" s="47" t="s">
        <v>634</v>
      </c>
      <c r="E418" s="121"/>
      <c r="F418" s="9"/>
      <c r="G418" s="72"/>
      <c r="H418" s="144"/>
      <c r="I418" s="9"/>
      <c r="J418" s="8"/>
      <c r="K418" s="121"/>
      <c r="L418" s="9"/>
      <c r="M418" s="72"/>
    </row>
    <row r="419" spans="2:13" s="23" customFormat="1" ht="13">
      <c r="B419" s="30" t="s">
        <v>136</v>
      </c>
      <c r="C419" s="22" t="s">
        <v>137</v>
      </c>
      <c r="D419" s="51" t="s">
        <v>635</v>
      </c>
      <c r="E419" s="121"/>
      <c r="F419" s="9"/>
      <c r="G419" s="72"/>
      <c r="H419" s="144"/>
      <c r="I419" s="9"/>
      <c r="J419" s="63"/>
      <c r="K419" s="121"/>
      <c r="L419" s="9"/>
      <c r="M419" s="72"/>
    </row>
    <row r="420" spans="2:13" s="23" customFormat="1" ht="13">
      <c r="B420" s="28" t="s">
        <v>138</v>
      </c>
      <c r="C420" s="12" t="s">
        <v>139</v>
      </c>
      <c r="D420" s="47" t="s">
        <v>636</v>
      </c>
      <c r="E420" s="123" t="s">
        <v>1268</v>
      </c>
      <c r="F420" s="6" t="s">
        <v>1269</v>
      </c>
      <c r="G420" s="75">
        <v>177638</v>
      </c>
      <c r="H420" s="145" t="s">
        <v>2181</v>
      </c>
      <c r="I420" s="6" t="s">
        <v>140</v>
      </c>
      <c r="J420" s="8">
        <v>340862</v>
      </c>
      <c r="K420" s="121"/>
      <c r="L420" s="9"/>
      <c r="M420" s="72"/>
    </row>
    <row r="421" spans="2:13" s="23" customFormat="1" ht="13">
      <c r="B421" s="30" t="s">
        <v>141</v>
      </c>
      <c r="C421" s="22" t="s">
        <v>142</v>
      </c>
      <c r="D421" s="51" t="s">
        <v>637</v>
      </c>
      <c r="E421" s="124"/>
      <c r="F421" s="11"/>
      <c r="G421" s="74"/>
      <c r="H421" s="144"/>
      <c r="I421" s="9"/>
      <c r="J421" s="8"/>
      <c r="K421" s="121"/>
      <c r="L421" s="9"/>
      <c r="M421" s="72"/>
    </row>
    <row r="422" spans="2:13" s="23" customFormat="1" ht="13">
      <c r="B422" s="28" t="s">
        <v>143</v>
      </c>
      <c r="C422" s="12" t="s">
        <v>144</v>
      </c>
      <c r="D422" s="47" t="s">
        <v>638</v>
      </c>
      <c r="E422" s="123" t="s">
        <v>1270</v>
      </c>
      <c r="F422" s="6" t="s">
        <v>1271</v>
      </c>
      <c r="G422" s="72">
        <v>115492</v>
      </c>
      <c r="H422" s="144"/>
      <c r="I422" s="9"/>
      <c r="J422" s="8"/>
      <c r="K422" s="121"/>
      <c r="L422" s="9"/>
      <c r="M422" s="72"/>
    </row>
    <row r="423" spans="2:13" s="23" customFormat="1" ht="13">
      <c r="B423" s="30" t="s">
        <v>145</v>
      </c>
      <c r="C423" s="22" t="s">
        <v>146</v>
      </c>
      <c r="D423" s="51" t="s">
        <v>639</v>
      </c>
      <c r="E423" s="124"/>
      <c r="F423" s="11"/>
      <c r="G423" s="74"/>
      <c r="H423" s="144"/>
      <c r="I423" s="9"/>
      <c r="J423" s="8"/>
      <c r="K423" s="121"/>
      <c r="L423" s="9"/>
      <c r="M423" s="72"/>
    </row>
    <row r="424" spans="2:13" s="23" customFormat="1" ht="13">
      <c r="B424" s="28" t="s">
        <v>147</v>
      </c>
      <c r="C424" s="12" t="s">
        <v>148</v>
      </c>
      <c r="D424" s="47" t="s">
        <v>640</v>
      </c>
      <c r="E424" s="123" t="s">
        <v>1272</v>
      </c>
      <c r="F424" s="6" t="s">
        <v>1273</v>
      </c>
      <c r="G424" s="72">
        <v>47732</v>
      </c>
      <c r="H424" s="144"/>
      <c r="I424" s="9"/>
      <c r="J424" s="8"/>
      <c r="K424" s="121"/>
      <c r="L424" s="9"/>
      <c r="M424" s="72"/>
    </row>
    <row r="425" spans="2:13" s="23" customFormat="1" ht="13">
      <c r="B425" s="27" t="s">
        <v>149</v>
      </c>
      <c r="C425" s="14"/>
      <c r="D425" s="49" t="s">
        <v>1273</v>
      </c>
      <c r="E425" s="121"/>
      <c r="F425" s="9"/>
      <c r="G425" s="72"/>
      <c r="H425" s="144"/>
      <c r="I425" s="9"/>
      <c r="J425" s="8"/>
      <c r="K425" s="121"/>
      <c r="L425" s="9"/>
      <c r="M425" s="72"/>
    </row>
    <row r="426" spans="2:13" s="23" customFormat="1" ht="13">
      <c r="B426" s="28"/>
      <c r="C426" s="12" t="s">
        <v>150</v>
      </c>
      <c r="D426" s="47" t="s">
        <v>641</v>
      </c>
      <c r="E426" s="121"/>
      <c r="F426" s="9"/>
      <c r="G426" s="72"/>
      <c r="H426" s="144"/>
      <c r="I426" s="9"/>
      <c r="J426" s="8"/>
      <c r="K426" s="121"/>
      <c r="L426" s="9"/>
      <c r="M426" s="72"/>
    </row>
    <row r="427" spans="2:13" s="23" customFormat="1" ht="13.5" thickBot="1">
      <c r="B427" s="41"/>
      <c r="C427" s="42" t="s">
        <v>151</v>
      </c>
      <c r="D427" s="59" t="s">
        <v>642</v>
      </c>
      <c r="E427" s="128"/>
      <c r="F427" s="43"/>
      <c r="G427" s="77"/>
      <c r="H427" s="151"/>
      <c r="I427" s="43"/>
      <c r="J427" s="78"/>
      <c r="K427" s="128"/>
      <c r="L427" s="43"/>
      <c r="M427" s="77"/>
    </row>
    <row r="428" spans="2:13" s="23" customFormat="1" ht="13.5" thickTop="1">
      <c r="B428" s="36" t="s">
        <v>152</v>
      </c>
      <c r="C428" s="45" t="s">
        <v>153</v>
      </c>
      <c r="D428" s="60" t="s">
        <v>643</v>
      </c>
      <c r="E428" s="131" t="s">
        <v>1274</v>
      </c>
      <c r="F428" s="46" t="s">
        <v>1275</v>
      </c>
      <c r="G428" s="94">
        <v>3907</v>
      </c>
      <c r="H428" s="158" t="s">
        <v>2182</v>
      </c>
      <c r="I428" s="46" t="s">
        <v>154</v>
      </c>
      <c r="J428" s="95">
        <v>52995</v>
      </c>
      <c r="K428" s="131">
        <v>19</v>
      </c>
      <c r="L428" s="46" t="s">
        <v>155</v>
      </c>
      <c r="M428" s="94">
        <v>52995</v>
      </c>
    </row>
    <row r="429" spans="2:13" s="23" customFormat="1" ht="13">
      <c r="B429" s="30" t="s">
        <v>156</v>
      </c>
      <c r="C429" s="22" t="s">
        <v>157</v>
      </c>
      <c r="D429" s="51" t="s">
        <v>644</v>
      </c>
      <c r="E429" s="124"/>
      <c r="F429" s="11"/>
      <c r="G429" s="74"/>
      <c r="H429" s="144"/>
      <c r="I429" s="9"/>
      <c r="J429" s="8"/>
      <c r="K429" s="121"/>
      <c r="L429" s="9"/>
      <c r="M429" s="72"/>
    </row>
    <row r="430" spans="2:13" s="23" customFormat="1" ht="13">
      <c r="B430" s="28" t="s">
        <v>158</v>
      </c>
      <c r="C430" s="12" t="s">
        <v>159</v>
      </c>
      <c r="D430" s="47" t="s">
        <v>645</v>
      </c>
      <c r="E430" s="123" t="s">
        <v>1276</v>
      </c>
      <c r="F430" s="6" t="s">
        <v>645</v>
      </c>
      <c r="G430" s="74">
        <v>16</v>
      </c>
      <c r="H430" s="144"/>
      <c r="I430" s="9"/>
      <c r="J430" s="8"/>
      <c r="K430" s="121"/>
      <c r="L430" s="9"/>
      <c r="M430" s="72"/>
    </row>
    <row r="431" spans="2:13" s="23" customFormat="1" ht="13">
      <c r="B431" s="30" t="s">
        <v>160</v>
      </c>
      <c r="C431" s="22" t="s">
        <v>161</v>
      </c>
      <c r="D431" s="51" t="s">
        <v>646</v>
      </c>
      <c r="E431" s="123" t="s">
        <v>1277</v>
      </c>
      <c r="F431" s="6" t="s">
        <v>1278</v>
      </c>
      <c r="G431" s="72">
        <v>49072</v>
      </c>
      <c r="H431" s="144"/>
      <c r="I431" s="9"/>
      <c r="J431" s="8"/>
      <c r="K431" s="121"/>
      <c r="L431" s="9"/>
      <c r="M431" s="72"/>
    </row>
    <row r="432" spans="2:13" s="23" customFormat="1" ht="13">
      <c r="B432" s="28" t="s">
        <v>162</v>
      </c>
      <c r="C432" s="12" t="s">
        <v>163</v>
      </c>
      <c r="D432" s="54" t="s">
        <v>647</v>
      </c>
      <c r="E432" s="121"/>
      <c r="F432" s="9"/>
      <c r="G432" s="72"/>
      <c r="H432" s="144"/>
      <c r="I432" s="9"/>
      <c r="J432" s="8"/>
      <c r="K432" s="121"/>
      <c r="L432" s="9"/>
      <c r="M432" s="72"/>
    </row>
    <row r="433" spans="2:13" s="23" customFormat="1" ht="13">
      <c r="B433" s="30" t="s">
        <v>164</v>
      </c>
      <c r="C433" s="22" t="s">
        <v>165</v>
      </c>
      <c r="D433" s="51" t="s">
        <v>648</v>
      </c>
      <c r="E433" s="122"/>
      <c r="F433" s="10"/>
      <c r="G433" s="74"/>
      <c r="H433" s="150"/>
      <c r="I433" s="10"/>
      <c r="J433" s="63"/>
      <c r="K433" s="122"/>
      <c r="L433" s="10"/>
      <c r="M433" s="74"/>
    </row>
    <row r="434" spans="2:13" s="23" customFormat="1" ht="13">
      <c r="B434" s="28" t="s">
        <v>166</v>
      </c>
      <c r="C434" s="12" t="s">
        <v>167</v>
      </c>
      <c r="D434" s="47" t="s">
        <v>2022</v>
      </c>
      <c r="E434" s="121" t="s">
        <v>1279</v>
      </c>
      <c r="F434" s="9" t="s">
        <v>2023</v>
      </c>
      <c r="G434" s="72">
        <v>90040</v>
      </c>
      <c r="H434" s="144" t="s">
        <v>2183</v>
      </c>
      <c r="I434" s="9" t="s">
        <v>649</v>
      </c>
      <c r="J434" s="8">
        <v>242014</v>
      </c>
      <c r="K434" s="121">
        <v>20</v>
      </c>
      <c r="L434" s="90" t="s">
        <v>2184</v>
      </c>
      <c r="M434" s="72">
        <v>329790</v>
      </c>
    </row>
    <row r="435" spans="2:13" s="23" customFormat="1" ht="13">
      <c r="B435" s="30" t="s">
        <v>168</v>
      </c>
      <c r="C435" s="22" t="s">
        <v>169</v>
      </c>
      <c r="D435" s="51" t="s">
        <v>758</v>
      </c>
      <c r="E435" s="124"/>
      <c r="F435" s="11"/>
      <c r="G435" s="74"/>
      <c r="H435" s="144"/>
      <c r="I435" s="9"/>
      <c r="J435" s="8"/>
      <c r="K435" s="121"/>
      <c r="L435" s="9"/>
      <c r="M435" s="72"/>
    </row>
    <row r="436" spans="2:13" s="23" customFormat="1" ht="13">
      <c r="B436" s="28" t="s">
        <v>170</v>
      </c>
      <c r="C436" s="12" t="s">
        <v>171</v>
      </c>
      <c r="D436" s="47" t="s">
        <v>650</v>
      </c>
      <c r="E436" s="123" t="s">
        <v>1280</v>
      </c>
      <c r="F436" s="6" t="s">
        <v>649</v>
      </c>
      <c r="G436" s="72">
        <v>151974</v>
      </c>
      <c r="H436" s="144"/>
      <c r="I436" s="9"/>
      <c r="J436" s="8"/>
      <c r="K436" s="121"/>
      <c r="L436" s="9"/>
      <c r="M436" s="72"/>
    </row>
    <row r="437" spans="2:13" s="23" customFormat="1" ht="13">
      <c r="B437" s="30" t="s">
        <v>172</v>
      </c>
      <c r="C437" s="22" t="s">
        <v>173</v>
      </c>
      <c r="D437" s="51" t="s">
        <v>651</v>
      </c>
      <c r="E437" s="121"/>
      <c r="F437" s="9"/>
      <c r="G437" s="72"/>
      <c r="H437" s="144"/>
      <c r="I437" s="9"/>
      <c r="J437" s="8"/>
      <c r="K437" s="121"/>
      <c r="L437" s="9"/>
      <c r="M437" s="72"/>
    </row>
    <row r="438" spans="2:13" s="23" customFormat="1" ht="13">
      <c r="B438" s="28" t="s">
        <v>174</v>
      </c>
      <c r="C438" s="12" t="s">
        <v>175</v>
      </c>
      <c r="D438" s="47" t="s">
        <v>652</v>
      </c>
      <c r="E438" s="121"/>
      <c r="F438" s="9"/>
      <c r="G438" s="72"/>
      <c r="H438" s="144"/>
      <c r="I438" s="9"/>
      <c r="J438" s="8"/>
      <c r="K438" s="121"/>
      <c r="L438" s="9"/>
      <c r="M438" s="72"/>
    </row>
    <row r="439" spans="2:13" s="23" customFormat="1" ht="13">
      <c r="B439" s="30" t="s">
        <v>176</v>
      </c>
      <c r="C439" s="22" t="s">
        <v>177</v>
      </c>
      <c r="D439" s="51" t="s">
        <v>653</v>
      </c>
      <c r="E439" s="121"/>
      <c r="F439" s="9"/>
      <c r="G439" s="72"/>
      <c r="H439" s="144"/>
      <c r="I439" s="9"/>
      <c r="J439" s="8"/>
      <c r="K439" s="121"/>
      <c r="L439" s="9"/>
      <c r="M439" s="72"/>
    </row>
    <row r="440" spans="2:13" s="23" customFormat="1" ht="13">
      <c r="B440" s="28" t="s">
        <v>178</v>
      </c>
      <c r="C440" s="12" t="s">
        <v>179</v>
      </c>
      <c r="D440" s="47" t="s">
        <v>654</v>
      </c>
      <c r="E440" s="121"/>
      <c r="F440" s="9"/>
      <c r="G440" s="72"/>
      <c r="H440" s="144"/>
      <c r="I440" s="9"/>
      <c r="J440" s="8"/>
      <c r="K440" s="121"/>
      <c r="L440" s="9"/>
      <c r="M440" s="72"/>
    </row>
    <row r="441" spans="2:13" s="23" customFormat="1" ht="13">
      <c r="B441" s="30" t="s">
        <v>180</v>
      </c>
      <c r="C441" s="22" t="s">
        <v>181</v>
      </c>
      <c r="D441" s="51" t="s">
        <v>655</v>
      </c>
      <c r="E441" s="121"/>
      <c r="F441" s="9"/>
      <c r="G441" s="72"/>
      <c r="H441" s="144"/>
      <c r="I441" s="9"/>
      <c r="J441" s="8"/>
      <c r="K441" s="121"/>
      <c r="L441" s="9"/>
      <c r="M441" s="72"/>
    </row>
    <row r="442" spans="2:13" s="23" customFormat="1" ht="13">
      <c r="B442" s="29" t="s">
        <v>182</v>
      </c>
      <c r="C442" s="13" t="s">
        <v>183</v>
      </c>
      <c r="D442" s="48" t="s">
        <v>649</v>
      </c>
      <c r="E442" s="121"/>
      <c r="F442" s="9"/>
      <c r="G442" s="72"/>
      <c r="H442" s="144"/>
      <c r="I442" s="9"/>
      <c r="J442" s="63"/>
      <c r="K442" s="121"/>
      <c r="L442" s="9"/>
      <c r="M442" s="72"/>
    </row>
    <row r="443" spans="2:13" s="23" customFormat="1" ht="13">
      <c r="B443" s="29" t="s">
        <v>184</v>
      </c>
      <c r="C443" s="13" t="s">
        <v>185</v>
      </c>
      <c r="D443" s="48" t="s">
        <v>656</v>
      </c>
      <c r="E443" s="123">
        <v>3921</v>
      </c>
      <c r="F443" s="22" t="s">
        <v>656</v>
      </c>
      <c r="G443" s="92">
        <v>87776</v>
      </c>
      <c r="H443" s="159" t="s">
        <v>2185</v>
      </c>
      <c r="I443" s="22" t="s">
        <v>187</v>
      </c>
      <c r="J443" s="63">
        <v>87776</v>
      </c>
      <c r="K443" s="121"/>
      <c r="L443" s="9"/>
      <c r="M443" s="72"/>
    </row>
    <row r="444" spans="2:13" s="23" customFormat="1" ht="13">
      <c r="B444" s="28" t="s">
        <v>188</v>
      </c>
      <c r="C444" s="12" t="s">
        <v>189</v>
      </c>
      <c r="D444" s="47" t="s">
        <v>2186</v>
      </c>
      <c r="E444" s="123" t="s">
        <v>1281</v>
      </c>
      <c r="F444" s="6" t="s">
        <v>1282</v>
      </c>
      <c r="G444" s="72">
        <v>779534</v>
      </c>
      <c r="H444" s="144" t="s">
        <v>2187</v>
      </c>
      <c r="I444" s="9" t="s">
        <v>190</v>
      </c>
      <c r="J444" s="8">
        <v>1267762</v>
      </c>
      <c r="K444" s="123">
        <v>21</v>
      </c>
      <c r="L444" s="6" t="s">
        <v>191</v>
      </c>
      <c r="M444" s="75">
        <v>2289103</v>
      </c>
    </row>
    <row r="445" spans="2:13" s="23" customFormat="1" ht="13">
      <c r="B445" s="30" t="s">
        <v>192</v>
      </c>
      <c r="C445" s="22" t="s">
        <v>193</v>
      </c>
      <c r="D445" s="51" t="s">
        <v>2188</v>
      </c>
      <c r="E445" s="124"/>
      <c r="F445" s="11"/>
      <c r="G445" s="74"/>
      <c r="H445" s="144"/>
      <c r="I445" s="9"/>
      <c r="J445" s="8"/>
      <c r="K445" s="121"/>
      <c r="L445" s="9"/>
      <c r="M445" s="72"/>
    </row>
    <row r="446" spans="2:13" s="23" customFormat="1" ht="13">
      <c r="B446" s="28" t="s">
        <v>194</v>
      </c>
      <c r="C446" s="12" t="s">
        <v>195</v>
      </c>
      <c r="D446" s="47" t="s">
        <v>2189</v>
      </c>
      <c r="E446" s="123" t="s">
        <v>1283</v>
      </c>
      <c r="F446" s="6" t="s">
        <v>1284</v>
      </c>
      <c r="G446" s="72">
        <v>488228</v>
      </c>
      <c r="H446" s="144"/>
      <c r="I446" s="9"/>
      <c r="J446" s="8"/>
      <c r="K446" s="121"/>
      <c r="L446" s="9"/>
      <c r="M446" s="72"/>
    </row>
    <row r="447" spans="2:13" s="23" customFormat="1" ht="13">
      <c r="B447" s="30" t="s">
        <v>196</v>
      </c>
      <c r="C447" s="22" t="s">
        <v>197</v>
      </c>
      <c r="D447" s="51" t="s">
        <v>2190</v>
      </c>
      <c r="E447" s="124"/>
      <c r="F447" s="11"/>
      <c r="G447" s="72"/>
      <c r="H447" s="144"/>
      <c r="I447" s="9"/>
      <c r="J447" s="63"/>
      <c r="K447" s="121"/>
      <c r="L447" s="9"/>
      <c r="M447" s="72"/>
    </row>
    <row r="448" spans="2:13" s="23" customFormat="1" ht="13">
      <c r="B448" s="28" t="s">
        <v>198</v>
      </c>
      <c r="C448" s="12" t="s">
        <v>199</v>
      </c>
      <c r="D448" s="47" t="s">
        <v>657</v>
      </c>
      <c r="E448" s="123" t="s">
        <v>1285</v>
      </c>
      <c r="F448" s="6" t="s">
        <v>657</v>
      </c>
      <c r="G448" s="75">
        <v>245617</v>
      </c>
      <c r="H448" s="145" t="s">
        <v>2191</v>
      </c>
      <c r="I448" s="6" t="s">
        <v>657</v>
      </c>
      <c r="J448" s="63">
        <v>245617</v>
      </c>
      <c r="K448" s="121"/>
      <c r="L448" s="9"/>
      <c r="M448" s="72"/>
    </row>
    <row r="449" spans="2:13" s="23" customFormat="1" ht="13">
      <c r="B449" s="30" t="s">
        <v>200</v>
      </c>
      <c r="C449" s="22" t="s">
        <v>201</v>
      </c>
      <c r="D449" s="51" t="s">
        <v>658</v>
      </c>
      <c r="E449" s="123" t="s">
        <v>1286</v>
      </c>
      <c r="F449" s="6" t="s">
        <v>1287</v>
      </c>
      <c r="G449" s="75">
        <v>519571</v>
      </c>
      <c r="H449" s="145" t="s">
        <v>2192</v>
      </c>
      <c r="I449" s="6" t="s">
        <v>1287</v>
      </c>
      <c r="J449" s="8">
        <v>519571</v>
      </c>
      <c r="K449" s="121"/>
      <c r="L449" s="9"/>
      <c r="M449" s="72"/>
    </row>
    <row r="450" spans="2:13" s="23" customFormat="1" ht="13">
      <c r="B450" s="28" t="s">
        <v>202</v>
      </c>
      <c r="C450" s="12" t="s">
        <v>203</v>
      </c>
      <c r="D450" s="54" t="s">
        <v>659</v>
      </c>
      <c r="E450" s="121"/>
      <c r="F450" s="9"/>
      <c r="G450" s="72"/>
      <c r="H450" s="144"/>
      <c r="I450" s="9"/>
      <c r="J450" s="8"/>
      <c r="K450" s="121"/>
      <c r="L450" s="9"/>
      <c r="M450" s="72"/>
    </row>
    <row r="451" spans="2:13" s="23" customFormat="1" ht="13">
      <c r="B451" s="30" t="s">
        <v>204</v>
      </c>
      <c r="C451" s="22" t="s">
        <v>205</v>
      </c>
      <c r="D451" s="51" t="s">
        <v>660</v>
      </c>
      <c r="E451" s="121"/>
      <c r="F451" s="9"/>
      <c r="G451" s="72"/>
      <c r="H451" s="144"/>
      <c r="I451" s="9"/>
      <c r="J451" s="63"/>
      <c r="K451" s="121"/>
      <c r="L451" s="9"/>
      <c r="M451" s="72"/>
    </row>
    <row r="452" spans="2:13" s="23" customFormat="1" ht="13">
      <c r="B452" s="28" t="s">
        <v>206</v>
      </c>
      <c r="C452" s="12" t="s">
        <v>207</v>
      </c>
      <c r="D452" s="47" t="s">
        <v>661</v>
      </c>
      <c r="E452" s="123" t="s">
        <v>1288</v>
      </c>
      <c r="F452" s="6" t="s">
        <v>662</v>
      </c>
      <c r="G452" s="75">
        <v>256153</v>
      </c>
      <c r="H452" s="145" t="s">
        <v>2193</v>
      </c>
      <c r="I452" s="6" t="s">
        <v>662</v>
      </c>
      <c r="J452" s="8">
        <v>256153</v>
      </c>
      <c r="K452" s="121"/>
      <c r="L452" s="9"/>
      <c r="M452" s="72"/>
    </row>
    <row r="453" spans="2:13" s="23" customFormat="1" ht="13">
      <c r="B453" s="30" t="s">
        <v>208</v>
      </c>
      <c r="C453" s="22" t="s">
        <v>209</v>
      </c>
      <c r="D453" s="51" t="s">
        <v>663</v>
      </c>
      <c r="E453" s="121"/>
      <c r="F453" s="9"/>
      <c r="G453" s="72"/>
      <c r="H453" s="144"/>
      <c r="I453" s="9"/>
      <c r="J453" s="8"/>
      <c r="K453" s="121"/>
      <c r="L453" s="9"/>
      <c r="M453" s="72"/>
    </row>
    <row r="454" spans="2:13" s="23" customFormat="1" ht="13">
      <c r="B454" s="28" t="s">
        <v>210</v>
      </c>
      <c r="C454" s="12" t="s">
        <v>211</v>
      </c>
      <c r="D454" s="47" t="s">
        <v>664</v>
      </c>
      <c r="E454" s="121"/>
      <c r="F454" s="9"/>
      <c r="G454" s="72"/>
      <c r="H454" s="144"/>
      <c r="I454" s="9"/>
      <c r="J454" s="8"/>
      <c r="K454" s="121"/>
      <c r="L454" s="9"/>
      <c r="M454" s="72"/>
    </row>
    <row r="455" spans="2:13" s="23" customFormat="1" ht="13">
      <c r="B455" s="30" t="s">
        <v>212</v>
      </c>
      <c r="C455" s="22" t="s">
        <v>213</v>
      </c>
      <c r="D455" s="51" t="s">
        <v>662</v>
      </c>
      <c r="E455" s="121"/>
      <c r="F455" s="9"/>
      <c r="G455" s="72"/>
      <c r="H455" s="144"/>
      <c r="I455" s="9"/>
      <c r="J455" s="8"/>
      <c r="K455" s="121"/>
      <c r="L455" s="9"/>
      <c r="M455" s="72"/>
    </row>
    <row r="456" spans="2:13" s="23" customFormat="1" ht="13">
      <c r="B456" s="28"/>
      <c r="C456" s="12" t="s">
        <v>214</v>
      </c>
      <c r="D456" s="47" t="s">
        <v>665</v>
      </c>
      <c r="E456" s="123" t="s">
        <v>1289</v>
      </c>
      <c r="F456" s="6" t="s">
        <v>1290</v>
      </c>
      <c r="G456" s="75">
        <v>586097</v>
      </c>
      <c r="H456" s="145" t="s">
        <v>2194</v>
      </c>
      <c r="I456" s="6" t="s">
        <v>1290</v>
      </c>
      <c r="J456" s="62">
        <v>586097</v>
      </c>
      <c r="K456" s="123">
        <v>22</v>
      </c>
      <c r="L456" s="6" t="s">
        <v>215</v>
      </c>
      <c r="M456" s="75">
        <v>752337</v>
      </c>
    </row>
    <row r="457" spans="2:13" s="23" customFormat="1" ht="13">
      <c r="B457" s="28" t="s">
        <v>216</v>
      </c>
      <c r="C457" s="12"/>
      <c r="D457" s="47" t="s">
        <v>217</v>
      </c>
      <c r="E457" s="121"/>
      <c r="F457" s="9"/>
      <c r="G457" s="72"/>
      <c r="H457" s="144"/>
      <c r="I457" s="9"/>
      <c r="J457" s="8"/>
      <c r="K457" s="121"/>
      <c r="L457" s="9"/>
      <c r="M457" s="72"/>
    </row>
    <row r="458" spans="2:13" s="23" customFormat="1" ht="13">
      <c r="B458" s="28" t="s">
        <v>218</v>
      </c>
      <c r="C458" s="12"/>
      <c r="D458" s="47" t="s">
        <v>219</v>
      </c>
      <c r="E458" s="121"/>
      <c r="F458" s="9"/>
      <c r="G458" s="72"/>
      <c r="H458" s="144"/>
      <c r="I458" s="9"/>
      <c r="J458" s="8"/>
      <c r="K458" s="121"/>
      <c r="L458" s="9"/>
      <c r="M458" s="72"/>
    </row>
    <row r="459" spans="2:13" s="23" customFormat="1" ht="13">
      <c r="B459" s="28" t="s">
        <v>220</v>
      </c>
      <c r="C459" s="12"/>
      <c r="D459" s="47" t="s">
        <v>221</v>
      </c>
      <c r="E459" s="121"/>
      <c r="F459" s="9"/>
      <c r="G459" s="72"/>
      <c r="H459" s="144"/>
      <c r="I459" s="9"/>
      <c r="J459" s="8"/>
      <c r="K459" s="121"/>
      <c r="L459" s="9"/>
      <c r="M459" s="72"/>
    </row>
    <row r="460" spans="2:13" s="23" customFormat="1" ht="13">
      <c r="B460" s="30" t="s">
        <v>222</v>
      </c>
      <c r="C460" s="22" t="s">
        <v>223</v>
      </c>
      <c r="D460" s="51" t="s">
        <v>666</v>
      </c>
      <c r="E460" s="121"/>
      <c r="F460" s="9"/>
      <c r="G460" s="72"/>
      <c r="H460" s="144"/>
      <c r="I460" s="9"/>
      <c r="J460" s="63"/>
      <c r="K460" s="121"/>
      <c r="L460" s="9"/>
      <c r="M460" s="72"/>
    </row>
    <row r="461" spans="2:13" s="23" customFormat="1" ht="13">
      <c r="B461" s="28" t="s">
        <v>224</v>
      </c>
      <c r="C461" s="12" t="s">
        <v>225</v>
      </c>
      <c r="D461" s="47" t="s">
        <v>667</v>
      </c>
      <c r="E461" s="123" t="s">
        <v>1291</v>
      </c>
      <c r="F461" s="6" t="s">
        <v>667</v>
      </c>
      <c r="G461" s="79">
        <v>160883</v>
      </c>
      <c r="H461" s="145" t="s">
        <v>2195</v>
      </c>
      <c r="I461" s="6" t="s">
        <v>226</v>
      </c>
      <c r="J461" s="8">
        <v>166240</v>
      </c>
      <c r="K461" s="121"/>
      <c r="L461" s="9"/>
      <c r="M461" s="72"/>
    </row>
    <row r="462" spans="2:13" s="23" customFormat="1" ht="13">
      <c r="B462" s="30" t="s">
        <v>227</v>
      </c>
      <c r="C462" s="22" t="s">
        <v>228</v>
      </c>
      <c r="D462" s="51" t="s">
        <v>668</v>
      </c>
      <c r="E462" s="123" t="s">
        <v>1292</v>
      </c>
      <c r="F462" s="6" t="s">
        <v>668</v>
      </c>
      <c r="G462" s="72">
        <v>5357</v>
      </c>
      <c r="H462" s="144"/>
      <c r="I462" s="9"/>
      <c r="J462" s="8"/>
      <c r="K462" s="121"/>
      <c r="L462" s="9"/>
      <c r="M462" s="72"/>
    </row>
    <row r="463" spans="2:13" s="23" customFormat="1" ht="13">
      <c r="B463" s="28" t="s">
        <v>229</v>
      </c>
      <c r="C463" s="12" t="s">
        <v>230</v>
      </c>
      <c r="D463" s="47" t="s">
        <v>669</v>
      </c>
      <c r="E463" s="123" t="s">
        <v>1293</v>
      </c>
      <c r="F463" s="6" t="s">
        <v>1294</v>
      </c>
      <c r="G463" s="75">
        <v>211651</v>
      </c>
      <c r="H463" s="145" t="s">
        <v>2196</v>
      </c>
      <c r="I463" s="6" t="s">
        <v>1294</v>
      </c>
      <c r="J463" s="62">
        <v>211651</v>
      </c>
      <c r="K463" s="123">
        <v>23</v>
      </c>
      <c r="L463" s="6" t="s">
        <v>231</v>
      </c>
      <c r="M463" s="75">
        <v>347843</v>
      </c>
    </row>
    <row r="464" spans="2:13" s="23" customFormat="1" ht="13">
      <c r="B464" s="30" t="s">
        <v>232</v>
      </c>
      <c r="C464" s="22" t="s">
        <v>233</v>
      </c>
      <c r="D464" s="51" t="s">
        <v>670</v>
      </c>
      <c r="E464" s="121"/>
      <c r="F464" s="9"/>
      <c r="G464" s="72"/>
      <c r="H464" s="144"/>
      <c r="I464" s="9"/>
      <c r="J464" s="8"/>
      <c r="K464" s="121"/>
      <c r="L464" s="9"/>
      <c r="M464" s="72"/>
    </row>
    <row r="465" spans="2:13" s="23" customFormat="1" ht="13">
      <c r="B465" s="28" t="s">
        <v>234</v>
      </c>
      <c r="C465" s="12" t="s">
        <v>235</v>
      </c>
      <c r="D465" s="47" t="s">
        <v>2197</v>
      </c>
      <c r="E465" s="121"/>
      <c r="F465" s="9"/>
      <c r="G465" s="72"/>
      <c r="H465" s="144"/>
      <c r="I465" s="9"/>
      <c r="J465" s="63"/>
      <c r="K465" s="121"/>
      <c r="L465" s="9"/>
      <c r="M465" s="72"/>
    </row>
    <row r="466" spans="2:13" s="23" customFormat="1" ht="13">
      <c r="B466" s="30" t="s">
        <v>236</v>
      </c>
      <c r="C466" s="22" t="s">
        <v>237</v>
      </c>
      <c r="D466" s="51" t="s">
        <v>671</v>
      </c>
      <c r="E466" s="123" t="s">
        <v>1295</v>
      </c>
      <c r="F466" s="6" t="s">
        <v>1296</v>
      </c>
      <c r="G466" s="75">
        <v>136192</v>
      </c>
      <c r="H466" s="145" t="s">
        <v>2198</v>
      </c>
      <c r="I466" s="6" t="s">
        <v>1296</v>
      </c>
      <c r="J466" s="8">
        <v>136192</v>
      </c>
      <c r="K466" s="121"/>
      <c r="L466" s="9"/>
      <c r="M466" s="72"/>
    </row>
    <row r="467" spans="2:13" s="23" customFormat="1" ht="13">
      <c r="B467" s="28" t="s">
        <v>238</v>
      </c>
      <c r="C467" s="12" t="s">
        <v>239</v>
      </c>
      <c r="D467" s="47" t="s">
        <v>2199</v>
      </c>
      <c r="E467" s="124"/>
      <c r="F467" s="11"/>
      <c r="G467" s="86"/>
      <c r="H467" s="153"/>
      <c r="I467" s="11"/>
      <c r="J467" s="8"/>
      <c r="K467" s="121"/>
      <c r="L467" s="9"/>
      <c r="M467" s="72"/>
    </row>
    <row r="468" spans="2:13" s="23" customFormat="1" ht="13">
      <c r="B468" s="30" t="s">
        <v>240</v>
      </c>
      <c r="C468" s="22" t="s">
        <v>241</v>
      </c>
      <c r="D468" s="51" t="s">
        <v>672</v>
      </c>
      <c r="E468" s="123" t="s">
        <v>1297</v>
      </c>
      <c r="F468" s="6" t="s">
        <v>672</v>
      </c>
      <c r="G468" s="75">
        <v>1315922</v>
      </c>
      <c r="H468" s="145" t="s">
        <v>245</v>
      </c>
      <c r="I468" s="6" t="s">
        <v>672</v>
      </c>
      <c r="J468" s="67">
        <v>1315922</v>
      </c>
      <c r="K468" s="123">
        <v>24</v>
      </c>
      <c r="L468" s="6" t="s">
        <v>242</v>
      </c>
      <c r="M468" s="75">
        <v>2745494</v>
      </c>
    </row>
    <row r="469" spans="2:13" s="23" customFormat="1" ht="13">
      <c r="B469" s="28" t="s">
        <v>243</v>
      </c>
      <c r="C469" s="12" t="s">
        <v>244</v>
      </c>
      <c r="D469" s="47" t="s">
        <v>673</v>
      </c>
      <c r="E469" s="123" t="s">
        <v>1298</v>
      </c>
      <c r="F469" s="6" t="s">
        <v>673</v>
      </c>
      <c r="G469" s="75">
        <v>1429572</v>
      </c>
      <c r="H469" s="145" t="s">
        <v>247</v>
      </c>
      <c r="I469" s="6" t="s">
        <v>673</v>
      </c>
      <c r="J469" s="8">
        <v>1429572</v>
      </c>
      <c r="K469" s="121"/>
      <c r="L469" s="9"/>
      <c r="M469" s="72"/>
    </row>
    <row r="470" spans="2:13" s="23" customFormat="1" ht="13">
      <c r="B470" s="27" t="s">
        <v>246</v>
      </c>
      <c r="C470" s="14"/>
      <c r="D470" s="49" t="s">
        <v>1300</v>
      </c>
      <c r="E470" s="123" t="s">
        <v>1299</v>
      </c>
      <c r="F470" s="6" t="s">
        <v>1300</v>
      </c>
      <c r="G470" s="75">
        <v>1025756</v>
      </c>
      <c r="H470" s="145" t="s">
        <v>2200</v>
      </c>
      <c r="I470" s="6" t="s">
        <v>1300</v>
      </c>
      <c r="J470" s="62">
        <v>1025756</v>
      </c>
      <c r="K470" s="123">
        <v>25</v>
      </c>
      <c r="L470" s="6" t="s">
        <v>248</v>
      </c>
      <c r="M470" s="75">
        <v>1480759</v>
      </c>
    </row>
    <row r="471" spans="2:13" s="23" customFormat="1" ht="13">
      <c r="B471" s="28"/>
      <c r="C471" s="12" t="s">
        <v>249</v>
      </c>
      <c r="D471" s="47" t="s">
        <v>2201</v>
      </c>
      <c r="E471" s="121"/>
      <c r="F471" s="9"/>
      <c r="G471" s="72"/>
      <c r="H471" s="144"/>
      <c r="I471" s="9"/>
      <c r="J471" s="8"/>
      <c r="K471" s="121"/>
      <c r="L471" s="9"/>
      <c r="M471" s="72"/>
    </row>
    <row r="472" spans="2:13" s="23" customFormat="1" ht="13">
      <c r="B472" s="28"/>
      <c r="C472" s="12" t="s">
        <v>250</v>
      </c>
      <c r="D472" s="47" t="s">
        <v>2202</v>
      </c>
      <c r="E472" s="121"/>
      <c r="F472" s="9"/>
      <c r="G472" s="72"/>
      <c r="H472" s="144"/>
      <c r="I472" s="9"/>
      <c r="J472" s="8"/>
      <c r="K472" s="121"/>
      <c r="L472" s="9"/>
      <c r="M472" s="72"/>
    </row>
    <row r="473" spans="2:13" s="23" customFormat="1" ht="13">
      <c r="B473" s="28"/>
      <c r="C473" s="12" t="s">
        <v>251</v>
      </c>
      <c r="D473" s="47" t="s">
        <v>2203</v>
      </c>
      <c r="E473" s="121"/>
      <c r="F473" s="9"/>
      <c r="G473" s="72"/>
      <c r="H473" s="144"/>
      <c r="I473" s="9"/>
      <c r="J473" s="8"/>
      <c r="K473" s="121"/>
      <c r="L473" s="9"/>
      <c r="M473" s="72"/>
    </row>
    <row r="474" spans="2:13" s="23" customFormat="1" ht="13">
      <c r="B474" s="29"/>
      <c r="C474" s="13" t="s">
        <v>252</v>
      </c>
      <c r="D474" s="48" t="s">
        <v>2204</v>
      </c>
      <c r="E474" s="121"/>
      <c r="F474" s="9"/>
      <c r="G474" s="72"/>
      <c r="H474" s="144"/>
      <c r="I474" s="9"/>
      <c r="J474" s="63"/>
      <c r="K474" s="121"/>
      <c r="L474" s="9"/>
      <c r="M474" s="72"/>
    </row>
    <row r="475" spans="2:13" s="23" customFormat="1" ht="13">
      <c r="B475" s="28" t="s">
        <v>253</v>
      </c>
      <c r="C475" s="12" t="s">
        <v>254</v>
      </c>
      <c r="D475" s="47" t="s">
        <v>674</v>
      </c>
      <c r="E475" s="123" t="s">
        <v>1301</v>
      </c>
      <c r="F475" s="6" t="s">
        <v>1302</v>
      </c>
      <c r="G475" s="75">
        <v>455003</v>
      </c>
      <c r="H475" s="145" t="s">
        <v>2205</v>
      </c>
      <c r="I475" s="6" t="s">
        <v>1302</v>
      </c>
      <c r="J475" s="8">
        <v>455003</v>
      </c>
      <c r="K475" s="121"/>
      <c r="L475" s="9"/>
      <c r="M475" s="72"/>
    </row>
    <row r="476" spans="2:13" s="23" customFormat="1" ht="13">
      <c r="B476" s="30" t="s">
        <v>255</v>
      </c>
      <c r="C476" s="22" t="s">
        <v>256</v>
      </c>
      <c r="D476" s="51" t="s">
        <v>675</v>
      </c>
      <c r="E476" s="124"/>
      <c r="F476" s="11"/>
      <c r="G476" s="86"/>
      <c r="H476" s="153"/>
      <c r="I476" s="11"/>
      <c r="J476" s="8"/>
      <c r="K476" s="121"/>
      <c r="L476" s="9"/>
      <c r="M476" s="72"/>
    </row>
    <row r="477" spans="2:13" s="23" customFormat="1" ht="13">
      <c r="B477" s="28" t="s">
        <v>257</v>
      </c>
      <c r="C477" s="12" t="s">
        <v>258</v>
      </c>
      <c r="D477" s="47" t="s">
        <v>676</v>
      </c>
      <c r="E477" s="123" t="s">
        <v>1303</v>
      </c>
      <c r="F477" s="6" t="s">
        <v>1304</v>
      </c>
      <c r="G477" s="75">
        <v>354835</v>
      </c>
      <c r="H477" s="145" t="s">
        <v>2206</v>
      </c>
      <c r="I477" s="6" t="s">
        <v>1304</v>
      </c>
      <c r="J477" s="62">
        <v>354835</v>
      </c>
      <c r="K477" s="123">
        <v>26</v>
      </c>
      <c r="L477" s="6" t="s">
        <v>259</v>
      </c>
      <c r="M477" s="75">
        <v>2779078</v>
      </c>
    </row>
    <row r="478" spans="2:13" s="23" customFormat="1" ht="13">
      <c r="B478" s="30" t="s">
        <v>260</v>
      </c>
      <c r="C478" s="22" t="s">
        <v>261</v>
      </c>
      <c r="D478" s="51" t="s">
        <v>677</v>
      </c>
      <c r="E478" s="124"/>
      <c r="F478" s="11"/>
      <c r="G478" s="86"/>
      <c r="H478" s="153"/>
      <c r="I478" s="11"/>
      <c r="J478" s="63"/>
      <c r="K478" s="121"/>
      <c r="L478" s="9"/>
      <c r="M478" s="72"/>
    </row>
    <row r="479" spans="2:13" s="23" customFormat="1" ht="13">
      <c r="B479" s="30" t="s">
        <v>262</v>
      </c>
      <c r="C479" s="22" t="s">
        <v>263</v>
      </c>
      <c r="D479" s="51" t="s">
        <v>678</v>
      </c>
      <c r="E479" s="123" t="s">
        <v>1305</v>
      </c>
      <c r="F479" s="6" t="s">
        <v>678</v>
      </c>
      <c r="G479" s="75">
        <v>484324</v>
      </c>
      <c r="H479" s="145" t="s">
        <v>2207</v>
      </c>
      <c r="I479" s="6" t="s">
        <v>678</v>
      </c>
      <c r="J479" s="63">
        <v>484324</v>
      </c>
      <c r="K479" s="121"/>
      <c r="L479" s="9"/>
      <c r="M479" s="72"/>
    </row>
    <row r="480" spans="2:13" s="23" customFormat="1" ht="13">
      <c r="B480" s="28" t="s">
        <v>264</v>
      </c>
      <c r="C480" s="12" t="s">
        <v>265</v>
      </c>
      <c r="D480" s="51" t="s">
        <v>2208</v>
      </c>
      <c r="E480" s="123" t="s">
        <v>1306</v>
      </c>
      <c r="F480" s="6" t="s">
        <v>1307</v>
      </c>
      <c r="G480" s="75">
        <v>1939919</v>
      </c>
      <c r="H480" s="145" t="s">
        <v>2209</v>
      </c>
      <c r="I480" s="6" t="s">
        <v>759</v>
      </c>
      <c r="J480" s="8">
        <v>1939919</v>
      </c>
      <c r="K480" s="121"/>
      <c r="L480" s="9"/>
      <c r="M480" s="72"/>
    </row>
    <row r="481" spans="2:13" s="23" customFormat="1" ht="13">
      <c r="B481" s="30" t="s">
        <v>266</v>
      </c>
      <c r="C481" s="22" t="s">
        <v>267</v>
      </c>
      <c r="D481" s="51" t="s">
        <v>679</v>
      </c>
      <c r="E481" s="123" t="s">
        <v>1308</v>
      </c>
      <c r="F481" s="6" t="s">
        <v>679</v>
      </c>
      <c r="G481" s="79">
        <v>275218</v>
      </c>
      <c r="H481" s="145" t="s">
        <v>2210</v>
      </c>
      <c r="I481" s="6" t="s">
        <v>269</v>
      </c>
      <c r="J481" s="62">
        <v>278078</v>
      </c>
      <c r="K481" s="123">
        <v>27</v>
      </c>
      <c r="L481" s="6" t="s">
        <v>270</v>
      </c>
      <c r="M481" s="75">
        <v>1738178</v>
      </c>
    </row>
    <row r="482" spans="2:13" s="23" customFormat="1" ht="13">
      <c r="B482" s="30" t="s">
        <v>271</v>
      </c>
      <c r="C482" s="22" t="s">
        <v>272</v>
      </c>
      <c r="D482" s="51" t="s">
        <v>680</v>
      </c>
      <c r="E482" s="123" t="s">
        <v>1309</v>
      </c>
      <c r="F482" s="6" t="s">
        <v>680</v>
      </c>
      <c r="G482" s="72">
        <v>2860</v>
      </c>
      <c r="H482" s="144"/>
      <c r="I482" s="9"/>
      <c r="J482" s="63"/>
      <c r="K482" s="121"/>
      <c r="L482" s="9"/>
      <c r="M482" s="72"/>
    </row>
    <row r="483" spans="2:13" s="23" customFormat="1" ht="13">
      <c r="B483" s="28" t="s">
        <v>273</v>
      </c>
      <c r="C483" s="12" t="s">
        <v>274</v>
      </c>
      <c r="D483" s="47" t="s">
        <v>681</v>
      </c>
      <c r="E483" s="123" t="s">
        <v>1310</v>
      </c>
      <c r="F483" s="6" t="s">
        <v>1311</v>
      </c>
      <c r="G483" s="75">
        <v>133632</v>
      </c>
      <c r="H483" s="160" t="s">
        <v>282</v>
      </c>
      <c r="I483" s="6" t="s">
        <v>275</v>
      </c>
      <c r="J483" s="8">
        <v>656789</v>
      </c>
      <c r="K483" s="121"/>
      <c r="L483" s="9"/>
      <c r="M483" s="72"/>
    </row>
    <row r="484" spans="2:13" s="23" customFormat="1" ht="13">
      <c r="B484" s="30" t="s">
        <v>276</v>
      </c>
      <c r="C484" s="22" t="s">
        <v>277</v>
      </c>
      <c r="D484" s="51" t="s">
        <v>682</v>
      </c>
      <c r="E484" s="124"/>
      <c r="F484" s="11"/>
      <c r="G484" s="74"/>
      <c r="H484" s="144"/>
      <c r="I484" s="9"/>
      <c r="J484" s="8"/>
      <c r="K484" s="121"/>
      <c r="L484" s="9"/>
      <c r="M484" s="72"/>
    </row>
    <row r="485" spans="2:13" s="23" customFormat="1" ht="13">
      <c r="B485" s="28" t="s">
        <v>278</v>
      </c>
      <c r="C485" s="12" t="s">
        <v>279</v>
      </c>
      <c r="D485" s="47" t="s">
        <v>2211</v>
      </c>
      <c r="E485" s="123" t="s">
        <v>1312</v>
      </c>
      <c r="F485" s="6" t="s">
        <v>683</v>
      </c>
      <c r="G485" s="74">
        <v>523157</v>
      </c>
      <c r="H485" s="144"/>
      <c r="I485" s="9"/>
      <c r="J485" s="63"/>
      <c r="K485" s="121"/>
      <c r="L485" s="9"/>
      <c r="M485" s="72"/>
    </row>
    <row r="486" spans="2:13" s="23" customFormat="1" ht="13">
      <c r="B486" s="30" t="s">
        <v>280</v>
      </c>
      <c r="C486" s="22" t="s">
        <v>281</v>
      </c>
      <c r="D486" s="51" t="s">
        <v>684</v>
      </c>
      <c r="E486" s="123" t="s">
        <v>1313</v>
      </c>
      <c r="F486" s="6" t="s">
        <v>684</v>
      </c>
      <c r="G486" s="74">
        <v>117551</v>
      </c>
      <c r="H486" s="160" t="s">
        <v>290</v>
      </c>
      <c r="I486" s="6" t="s">
        <v>283</v>
      </c>
      <c r="J486" s="8">
        <v>265899</v>
      </c>
      <c r="K486" s="121"/>
      <c r="L486" s="9"/>
      <c r="M486" s="72"/>
    </row>
    <row r="487" spans="2:13" s="23" customFormat="1" ht="13">
      <c r="B487" s="28" t="s">
        <v>284</v>
      </c>
      <c r="C487" s="12"/>
      <c r="D487" s="47" t="s">
        <v>1315</v>
      </c>
      <c r="E487" s="123" t="s">
        <v>1314</v>
      </c>
      <c r="F487" s="6" t="s">
        <v>1315</v>
      </c>
      <c r="G487" s="72">
        <v>45896</v>
      </c>
      <c r="H487" s="144"/>
      <c r="I487" s="9"/>
      <c r="J487" s="8"/>
      <c r="K487" s="121"/>
      <c r="L487" s="9"/>
      <c r="M487" s="72"/>
    </row>
    <row r="488" spans="2:13" s="23" customFormat="1" ht="13">
      <c r="B488" s="28"/>
      <c r="C488" s="12" t="s">
        <v>285</v>
      </c>
      <c r="D488" s="47" t="s">
        <v>685</v>
      </c>
      <c r="E488" s="121"/>
      <c r="F488" s="9"/>
      <c r="G488" s="72"/>
      <c r="H488" s="144"/>
      <c r="I488" s="9"/>
      <c r="J488" s="8"/>
      <c r="K488" s="121"/>
      <c r="L488" s="9"/>
      <c r="M488" s="72"/>
    </row>
    <row r="489" spans="2:13" s="23" customFormat="1" ht="13">
      <c r="B489" s="28"/>
      <c r="C489" s="12" t="s">
        <v>286</v>
      </c>
      <c r="D489" s="47" t="s">
        <v>686</v>
      </c>
      <c r="E489" s="121"/>
      <c r="F489" s="9"/>
      <c r="G489" s="74"/>
      <c r="H489" s="144"/>
      <c r="I489" s="9"/>
      <c r="J489" s="8"/>
      <c r="K489" s="121"/>
      <c r="L489" s="9"/>
      <c r="M489" s="72"/>
    </row>
    <row r="490" spans="2:13" s="23" customFormat="1" ht="13">
      <c r="B490" s="30" t="s">
        <v>287</v>
      </c>
      <c r="C490" s="22" t="s">
        <v>288</v>
      </c>
      <c r="D490" s="51" t="s">
        <v>687</v>
      </c>
      <c r="E490" s="123" t="s">
        <v>1316</v>
      </c>
      <c r="F490" s="6" t="s">
        <v>687</v>
      </c>
      <c r="G490" s="72">
        <v>102452</v>
      </c>
      <c r="H490" s="144"/>
      <c r="I490" s="9"/>
      <c r="J490" s="63"/>
      <c r="K490" s="121"/>
      <c r="L490" s="9"/>
      <c r="M490" s="72"/>
    </row>
    <row r="491" spans="2:13" s="23" customFormat="1" ht="13">
      <c r="B491" s="28" t="s">
        <v>289</v>
      </c>
      <c r="C491" s="12"/>
      <c r="D491" s="47" t="s">
        <v>1318</v>
      </c>
      <c r="E491" s="123" t="s">
        <v>1317</v>
      </c>
      <c r="F491" s="6" t="s">
        <v>1318</v>
      </c>
      <c r="G491" s="75">
        <v>59142</v>
      </c>
      <c r="H491" s="160" t="s">
        <v>297</v>
      </c>
      <c r="I491" s="6" t="s">
        <v>1318</v>
      </c>
      <c r="J491" s="8">
        <v>59142</v>
      </c>
      <c r="K491" s="121"/>
      <c r="L491" s="9"/>
      <c r="M491" s="72"/>
    </row>
    <row r="492" spans="2:13" s="23" customFormat="1" ht="13">
      <c r="B492" s="28"/>
      <c r="C492" s="12" t="s">
        <v>291</v>
      </c>
      <c r="D492" s="47" t="s">
        <v>688</v>
      </c>
      <c r="E492" s="121"/>
      <c r="F492" s="9"/>
      <c r="G492" s="72"/>
      <c r="H492" s="161"/>
      <c r="I492" s="9"/>
      <c r="J492" s="8"/>
      <c r="K492" s="121"/>
      <c r="L492" s="9"/>
      <c r="M492" s="72"/>
    </row>
    <row r="493" spans="2:13" s="23" customFormat="1" ht="13">
      <c r="B493" s="28"/>
      <c r="C493" s="12" t="s">
        <v>292</v>
      </c>
      <c r="D493" s="47" t="s">
        <v>2025</v>
      </c>
      <c r="E493" s="121"/>
      <c r="F493" s="9"/>
      <c r="G493" s="72"/>
      <c r="H493" s="161"/>
      <c r="I493" s="9"/>
      <c r="J493" s="8"/>
      <c r="K493" s="121"/>
      <c r="L493" s="9"/>
      <c r="M493" s="72"/>
    </row>
    <row r="494" spans="2:13" s="23" customFormat="1" ht="13">
      <c r="B494" s="28"/>
      <c r="C494" s="12" t="s">
        <v>293</v>
      </c>
      <c r="D494" s="47" t="s">
        <v>2026</v>
      </c>
      <c r="E494" s="121"/>
      <c r="F494" s="9"/>
      <c r="G494" s="72"/>
      <c r="H494" s="161"/>
      <c r="I494" s="9"/>
      <c r="J494" s="8"/>
      <c r="K494" s="121"/>
      <c r="L494" s="9"/>
      <c r="M494" s="72"/>
    </row>
    <row r="495" spans="2:13" s="23" customFormat="1" ht="13">
      <c r="B495" s="28"/>
      <c r="C495" s="12" t="s">
        <v>294</v>
      </c>
      <c r="D495" s="47" t="s">
        <v>689</v>
      </c>
      <c r="E495" s="121"/>
      <c r="F495" s="9"/>
      <c r="G495" s="72"/>
      <c r="H495" s="161"/>
      <c r="I495" s="9"/>
      <c r="J495" s="63"/>
      <c r="K495" s="121"/>
      <c r="L495" s="9"/>
      <c r="M495" s="72"/>
    </row>
    <row r="496" spans="2:13" s="23" customFormat="1" ht="13">
      <c r="B496" s="30" t="s">
        <v>295</v>
      </c>
      <c r="C496" s="22" t="s">
        <v>296</v>
      </c>
      <c r="D496" s="51" t="s">
        <v>2027</v>
      </c>
      <c r="E496" s="123" t="s">
        <v>1319</v>
      </c>
      <c r="F496" s="6" t="s">
        <v>2028</v>
      </c>
      <c r="G496" s="75">
        <v>17700</v>
      </c>
      <c r="H496" s="160" t="s">
        <v>301</v>
      </c>
      <c r="I496" s="6" t="s">
        <v>2212</v>
      </c>
      <c r="J496" s="63">
        <v>17700</v>
      </c>
      <c r="K496" s="121"/>
      <c r="L496" s="9"/>
      <c r="M496" s="72"/>
    </row>
    <row r="497" spans="2:13" s="23" customFormat="1" ht="13">
      <c r="B497" s="28" t="s">
        <v>298</v>
      </c>
      <c r="C497" s="12" t="s">
        <v>299</v>
      </c>
      <c r="D497" s="47" t="s">
        <v>690</v>
      </c>
      <c r="E497" s="123">
        <v>7171</v>
      </c>
      <c r="F497" s="6" t="s">
        <v>690</v>
      </c>
      <c r="G497" s="75">
        <v>98120</v>
      </c>
      <c r="H497" s="160" t="s">
        <v>305</v>
      </c>
      <c r="I497" s="6" t="s">
        <v>690</v>
      </c>
      <c r="J497" s="63">
        <v>98120</v>
      </c>
      <c r="K497" s="121"/>
      <c r="L497" s="9"/>
      <c r="M497" s="72"/>
    </row>
    <row r="498" spans="2:13" s="23" customFormat="1" ht="13">
      <c r="B498" s="30" t="s">
        <v>302</v>
      </c>
      <c r="C498" s="22" t="s">
        <v>303</v>
      </c>
      <c r="D498" s="51" t="s">
        <v>691</v>
      </c>
      <c r="E498" s="123">
        <v>7181</v>
      </c>
      <c r="F498" s="6" t="s">
        <v>691</v>
      </c>
      <c r="G498" s="79">
        <v>50027</v>
      </c>
      <c r="H498" s="160" t="s">
        <v>324</v>
      </c>
      <c r="I498" s="6" t="s">
        <v>306</v>
      </c>
      <c r="J498" s="8">
        <v>362450</v>
      </c>
      <c r="K498" s="121"/>
      <c r="L498" s="9"/>
      <c r="M498" s="72"/>
    </row>
    <row r="499" spans="2:13" s="23" customFormat="1" ht="13">
      <c r="B499" s="28" t="s">
        <v>307</v>
      </c>
      <c r="C499" s="12" t="s">
        <v>308</v>
      </c>
      <c r="D499" s="47" t="s">
        <v>692</v>
      </c>
      <c r="E499" s="123">
        <v>7189</v>
      </c>
      <c r="F499" s="6" t="s">
        <v>1320</v>
      </c>
      <c r="G499" s="72">
        <v>312423</v>
      </c>
      <c r="H499" s="144"/>
      <c r="I499" s="9"/>
      <c r="J499" s="8"/>
      <c r="K499" s="121"/>
      <c r="L499" s="9"/>
      <c r="M499" s="72"/>
    </row>
    <row r="500" spans="2:13" s="23" customFormat="1" ht="13">
      <c r="B500" s="30" t="s">
        <v>310</v>
      </c>
      <c r="C500" s="22" t="s">
        <v>311</v>
      </c>
      <c r="D500" s="51" t="s">
        <v>2213</v>
      </c>
      <c r="E500" s="121"/>
      <c r="F500" s="9"/>
      <c r="G500" s="72"/>
      <c r="H500" s="144"/>
      <c r="I500" s="9"/>
      <c r="J500" s="8"/>
      <c r="K500" s="121"/>
      <c r="L500" s="9"/>
      <c r="M500" s="72"/>
    </row>
    <row r="501" spans="2:13" s="23" customFormat="1" ht="13">
      <c r="B501" s="28" t="s">
        <v>312</v>
      </c>
      <c r="C501" s="12" t="s">
        <v>313</v>
      </c>
      <c r="D501" s="47" t="s">
        <v>693</v>
      </c>
      <c r="E501" s="121"/>
      <c r="F501" s="9"/>
      <c r="G501" s="72"/>
      <c r="H501" s="144"/>
      <c r="I501" s="9"/>
      <c r="J501" s="8"/>
      <c r="K501" s="121"/>
      <c r="L501" s="9"/>
      <c r="M501" s="72"/>
    </row>
    <row r="502" spans="2:13" s="23" customFormat="1" ht="13">
      <c r="B502" s="30" t="s">
        <v>314</v>
      </c>
      <c r="C502" s="22" t="s">
        <v>315</v>
      </c>
      <c r="D502" s="51" t="s">
        <v>694</v>
      </c>
      <c r="E502" s="121"/>
      <c r="F502" s="9"/>
      <c r="G502" s="72"/>
      <c r="H502" s="144"/>
      <c r="I502" s="9"/>
      <c r="J502" s="8"/>
      <c r="K502" s="121"/>
      <c r="L502" s="9"/>
      <c r="M502" s="72"/>
    </row>
    <row r="503" spans="2:13" s="23" customFormat="1" ht="13">
      <c r="B503" s="28" t="s">
        <v>316</v>
      </c>
      <c r="C503" s="12" t="s">
        <v>317</v>
      </c>
      <c r="D503" s="47" t="s">
        <v>695</v>
      </c>
      <c r="E503" s="121"/>
      <c r="F503" s="9"/>
      <c r="G503" s="72"/>
      <c r="H503" s="144"/>
      <c r="I503" s="9"/>
      <c r="J503" s="8"/>
      <c r="K503" s="121"/>
      <c r="L503" s="9"/>
      <c r="M503" s="72"/>
    </row>
    <row r="504" spans="2:13" s="23" customFormat="1" ht="13">
      <c r="B504" s="30" t="s">
        <v>318</v>
      </c>
      <c r="C504" s="22" t="s">
        <v>319</v>
      </c>
      <c r="D504" s="51" t="s">
        <v>696</v>
      </c>
      <c r="E504" s="121"/>
      <c r="F504" s="9"/>
      <c r="G504" s="72"/>
      <c r="H504" s="144"/>
      <c r="I504" s="9"/>
      <c r="J504" s="8"/>
      <c r="K504" s="121"/>
      <c r="L504" s="9"/>
      <c r="M504" s="72"/>
    </row>
    <row r="505" spans="2:13" s="23" customFormat="1" ht="13">
      <c r="B505" s="28" t="s">
        <v>320</v>
      </c>
      <c r="C505" s="12" t="s">
        <v>321</v>
      </c>
      <c r="D505" s="54" t="s">
        <v>697</v>
      </c>
      <c r="E505" s="121"/>
      <c r="F505" s="9"/>
      <c r="G505" s="72"/>
      <c r="H505" s="144"/>
      <c r="I505" s="9"/>
      <c r="J505" s="8"/>
      <c r="K505" s="121"/>
      <c r="L505" s="9"/>
      <c r="M505" s="72"/>
    </row>
    <row r="506" spans="2:13" s="23" customFormat="1" ht="13">
      <c r="B506" s="30" t="s">
        <v>322</v>
      </c>
      <c r="C506" s="22" t="s">
        <v>323</v>
      </c>
      <c r="D506" s="51" t="s">
        <v>2030</v>
      </c>
      <c r="E506" s="123" t="s">
        <v>1321</v>
      </c>
      <c r="F506" s="6" t="s">
        <v>2031</v>
      </c>
      <c r="G506" s="79">
        <v>65971</v>
      </c>
      <c r="H506" s="145" t="s">
        <v>336</v>
      </c>
      <c r="I506" s="6" t="s">
        <v>325</v>
      </c>
      <c r="J506" s="62">
        <v>460660</v>
      </c>
      <c r="K506" s="123">
        <v>28</v>
      </c>
      <c r="L506" s="6" t="s">
        <v>2214</v>
      </c>
      <c r="M506" s="75">
        <v>776411</v>
      </c>
    </row>
    <row r="507" spans="2:13" s="23" customFormat="1" ht="13">
      <c r="B507" s="28" t="s">
        <v>326</v>
      </c>
      <c r="C507" s="12" t="s">
        <v>327</v>
      </c>
      <c r="D507" s="47" t="s">
        <v>698</v>
      </c>
      <c r="E507" s="126" t="s">
        <v>1322</v>
      </c>
      <c r="F507" s="15" t="s">
        <v>1323</v>
      </c>
      <c r="G507" s="72">
        <v>391427</v>
      </c>
      <c r="H507" s="144"/>
      <c r="I507" s="9"/>
      <c r="J507" s="8"/>
      <c r="K507" s="121"/>
      <c r="L507" s="9"/>
      <c r="M507" s="72"/>
    </row>
    <row r="508" spans="2:13" s="23" customFormat="1" ht="13">
      <c r="B508" s="30" t="s">
        <v>328</v>
      </c>
      <c r="C508" s="22" t="s">
        <v>329</v>
      </c>
      <c r="D508" s="51" t="s">
        <v>699</v>
      </c>
      <c r="E508" s="121"/>
      <c r="F508" s="12"/>
      <c r="G508" s="72"/>
      <c r="H508" s="144"/>
      <c r="I508" s="9"/>
      <c r="J508" s="8"/>
      <c r="K508" s="121"/>
      <c r="L508" s="9"/>
      <c r="M508" s="72"/>
    </row>
    <row r="509" spans="2:13" s="23" customFormat="1" ht="13">
      <c r="B509" s="28" t="s">
        <v>330</v>
      </c>
      <c r="C509" s="12" t="s">
        <v>331</v>
      </c>
      <c r="D509" s="47" t="s">
        <v>700</v>
      </c>
      <c r="E509" s="122"/>
      <c r="F509" s="13"/>
      <c r="G509" s="74"/>
      <c r="H509" s="144"/>
      <c r="I509" s="9"/>
      <c r="J509" s="8"/>
      <c r="K509" s="121"/>
      <c r="L509" s="9"/>
      <c r="M509" s="72"/>
    </row>
    <row r="510" spans="2:13" s="23" customFormat="1" ht="13">
      <c r="B510" s="30" t="s">
        <v>332</v>
      </c>
      <c r="C510" s="22" t="s">
        <v>333</v>
      </c>
      <c r="D510" s="51" t="s">
        <v>701</v>
      </c>
      <c r="E510" s="122" t="s">
        <v>1324</v>
      </c>
      <c r="F510" s="10" t="s">
        <v>701</v>
      </c>
      <c r="G510" s="74">
        <v>3262</v>
      </c>
      <c r="H510" s="144"/>
      <c r="I510" s="9"/>
      <c r="J510" s="63"/>
      <c r="K510" s="121"/>
      <c r="L510" s="9"/>
      <c r="M510" s="72"/>
    </row>
    <row r="511" spans="2:13" s="23" customFormat="1" ht="13">
      <c r="B511" s="28" t="s">
        <v>334</v>
      </c>
      <c r="C511" s="12" t="s">
        <v>335</v>
      </c>
      <c r="D511" s="96" t="s">
        <v>702</v>
      </c>
      <c r="E511" s="121" t="s">
        <v>1325</v>
      </c>
      <c r="F511" s="9" t="s">
        <v>1326</v>
      </c>
      <c r="G511" s="72">
        <v>49923</v>
      </c>
      <c r="H511" s="145" t="s">
        <v>343</v>
      </c>
      <c r="I511" s="6" t="s">
        <v>1326</v>
      </c>
      <c r="J511" s="8">
        <v>49923</v>
      </c>
      <c r="K511" s="121"/>
      <c r="L511" s="9"/>
      <c r="M511" s="72"/>
    </row>
    <row r="512" spans="2:13" s="23" customFormat="1" ht="13">
      <c r="B512" s="30" t="s">
        <v>337</v>
      </c>
      <c r="C512" s="22" t="s">
        <v>338</v>
      </c>
      <c r="D512" s="97" t="s">
        <v>703</v>
      </c>
      <c r="E512" s="121"/>
      <c r="F512" s="9"/>
      <c r="G512" s="72"/>
      <c r="H512" s="144"/>
      <c r="I512" s="9"/>
      <c r="J512" s="8"/>
      <c r="K512" s="121"/>
      <c r="L512" s="9"/>
      <c r="M512" s="72"/>
    </row>
    <row r="513" spans="2:13" s="23" customFormat="1" ht="13.5" thickBot="1">
      <c r="B513" s="41" t="s">
        <v>339</v>
      </c>
      <c r="C513" s="42" t="s">
        <v>340</v>
      </c>
      <c r="D513" s="98" t="s">
        <v>704</v>
      </c>
      <c r="E513" s="128"/>
      <c r="F513" s="43"/>
      <c r="G513" s="77"/>
      <c r="H513" s="151"/>
      <c r="I513" s="43"/>
      <c r="J513" s="78"/>
      <c r="K513" s="128"/>
      <c r="L513" s="43"/>
      <c r="M513" s="77"/>
    </row>
    <row r="514" spans="2:13" s="23" customFormat="1" ht="13.5" thickTop="1">
      <c r="B514" s="28" t="s">
        <v>2215</v>
      </c>
      <c r="C514" s="12"/>
      <c r="D514" s="99" t="s">
        <v>2216</v>
      </c>
      <c r="E514" s="120">
        <v>7331</v>
      </c>
      <c r="F514" s="12" t="s">
        <v>2034</v>
      </c>
      <c r="G514" s="72">
        <v>181087</v>
      </c>
      <c r="H514" s="157" t="s">
        <v>350</v>
      </c>
      <c r="I514" s="9" t="s">
        <v>2216</v>
      </c>
      <c r="J514" s="8">
        <v>181087</v>
      </c>
      <c r="K514" s="139"/>
      <c r="L514" s="9"/>
      <c r="M514" s="72"/>
    </row>
    <row r="515" spans="2:13" s="23" customFormat="1" ht="13">
      <c r="B515" s="28"/>
      <c r="C515" s="12" t="s">
        <v>2032</v>
      </c>
      <c r="D515" s="99" t="s">
        <v>2033</v>
      </c>
      <c r="E515" s="120"/>
      <c r="F515" s="12"/>
      <c r="G515" s="72"/>
      <c r="H515" s="157"/>
      <c r="I515" s="9"/>
      <c r="J515" s="8"/>
      <c r="K515" s="139"/>
      <c r="L515" s="9"/>
      <c r="M515" s="72"/>
    </row>
    <row r="516" spans="2:13" s="23" customFormat="1" ht="13">
      <c r="B516" s="28"/>
      <c r="C516" s="12" t="s">
        <v>2035</v>
      </c>
      <c r="D516" s="47" t="s">
        <v>2036</v>
      </c>
      <c r="E516" s="125"/>
      <c r="F516" s="13"/>
      <c r="G516" s="74"/>
      <c r="H516" s="162"/>
      <c r="I516" s="10"/>
      <c r="J516" s="63"/>
      <c r="K516" s="139"/>
      <c r="L516" s="9"/>
      <c r="M516" s="72"/>
    </row>
    <row r="517" spans="2:13" s="23" customFormat="1" ht="13">
      <c r="B517" s="30" t="s">
        <v>2037</v>
      </c>
      <c r="C517" s="22" t="s">
        <v>2038</v>
      </c>
      <c r="D517" s="51" t="s">
        <v>2039</v>
      </c>
      <c r="E517" s="121">
        <v>7341</v>
      </c>
      <c r="F517" s="9" t="s">
        <v>2040</v>
      </c>
      <c r="G517" s="74">
        <v>16676</v>
      </c>
      <c r="H517" s="144" t="s">
        <v>365</v>
      </c>
      <c r="I517" s="9" t="s">
        <v>2039</v>
      </c>
      <c r="J517" s="66">
        <v>16676</v>
      </c>
      <c r="K517" s="139"/>
      <c r="L517" s="9"/>
      <c r="M517" s="72"/>
    </row>
    <row r="518" spans="2:13" s="23" customFormat="1" ht="13">
      <c r="B518" s="28" t="s">
        <v>2041</v>
      </c>
      <c r="C518" s="12" t="s">
        <v>2042</v>
      </c>
      <c r="D518" s="47" t="s">
        <v>2043</v>
      </c>
      <c r="E518" s="127">
        <v>7351</v>
      </c>
      <c r="F518" s="16" t="s">
        <v>2044</v>
      </c>
      <c r="G518" s="76">
        <v>68065</v>
      </c>
      <c r="H518" s="149" t="s">
        <v>381</v>
      </c>
      <c r="I518" s="16" t="s">
        <v>2217</v>
      </c>
      <c r="J518" s="8">
        <v>68065</v>
      </c>
      <c r="K518" s="139"/>
      <c r="L518" s="9"/>
      <c r="M518" s="72"/>
    </row>
    <row r="519" spans="2:13" s="23" customFormat="1" ht="13">
      <c r="B519" s="28" t="s">
        <v>2045</v>
      </c>
      <c r="C519" s="12" t="s">
        <v>2046</v>
      </c>
      <c r="D519" s="47" t="s">
        <v>2047</v>
      </c>
      <c r="E519" s="121"/>
      <c r="F519" s="9"/>
      <c r="G519" s="72"/>
      <c r="H519" s="144"/>
      <c r="I519" s="9"/>
      <c r="J519" s="8"/>
      <c r="K519" s="121"/>
      <c r="L519" s="9"/>
      <c r="M519" s="72"/>
    </row>
    <row r="520" spans="2:13" s="23" customFormat="1" ht="13">
      <c r="B520" s="28" t="s">
        <v>2048</v>
      </c>
      <c r="C520" s="12" t="s">
        <v>2049</v>
      </c>
      <c r="D520" s="47" t="s">
        <v>2050</v>
      </c>
      <c r="E520" s="121"/>
      <c r="F520" s="9"/>
      <c r="G520" s="72"/>
      <c r="H520" s="144"/>
      <c r="I520" s="9"/>
      <c r="J520" s="8"/>
      <c r="K520" s="121"/>
      <c r="L520" s="9"/>
      <c r="M520" s="72"/>
    </row>
    <row r="521" spans="2:13" s="23" customFormat="1" ht="13">
      <c r="B521" s="29" t="s">
        <v>2051</v>
      </c>
      <c r="C521" s="13" t="s">
        <v>2052</v>
      </c>
      <c r="D521" s="48" t="s">
        <v>851</v>
      </c>
      <c r="E521" s="122"/>
      <c r="F521" s="10"/>
      <c r="G521" s="74"/>
      <c r="H521" s="150"/>
      <c r="I521" s="10"/>
      <c r="J521" s="63"/>
      <c r="K521" s="122"/>
      <c r="L521" s="10"/>
      <c r="M521" s="74"/>
    </row>
    <row r="522" spans="2:13" s="23" customFormat="1" ht="13">
      <c r="B522" s="29" t="s">
        <v>341</v>
      </c>
      <c r="C522" s="13" t="s">
        <v>342</v>
      </c>
      <c r="D522" s="48" t="s">
        <v>2218</v>
      </c>
      <c r="E522" s="121" t="s">
        <v>1327</v>
      </c>
      <c r="F522" s="9" t="s">
        <v>1328</v>
      </c>
      <c r="G522" s="74">
        <v>322599</v>
      </c>
      <c r="H522" s="144" t="s">
        <v>393</v>
      </c>
      <c r="I522" s="9" t="s">
        <v>344</v>
      </c>
      <c r="J522" s="8">
        <v>1290213</v>
      </c>
      <c r="K522" s="121">
        <v>29</v>
      </c>
      <c r="L522" s="9" t="s">
        <v>345</v>
      </c>
      <c r="M522" s="72">
        <v>1290213</v>
      </c>
    </row>
    <row r="523" spans="2:13" s="23" customFormat="1" ht="13">
      <c r="B523" s="28" t="s">
        <v>346</v>
      </c>
      <c r="C523" s="12" t="s">
        <v>347</v>
      </c>
      <c r="D523" s="47" t="s">
        <v>2219</v>
      </c>
      <c r="E523" s="123" t="s">
        <v>1329</v>
      </c>
      <c r="F523" s="6" t="s">
        <v>1330</v>
      </c>
      <c r="G523" s="72">
        <v>967614</v>
      </c>
      <c r="H523" s="144"/>
      <c r="I523" s="9"/>
      <c r="J523" s="8"/>
      <c r="K523" s="121"/>
      <c r="L523" s="9"/>
      <c r="M523" s="72"/>
    </row>
    <row r="524" spans="2:13" s="23" customFormat="1" ht="13">
      <c r="B524" s="30" t="s">
        <v>348</v>
      </c>
      <c r="C524" s="22" t="s">
        <v>349</v>
      </c>
      <c r="D524" s="51" t="s">
        <v>2220</v>
      </c>
      <c r="E524" s="123" t="s">
        <v>1331</v>
      </c>
      <c r="F524" s="6" t="s">
        <v>1332</v>
      </c>
      <c r="G524" s="75">
        <v>888746</v>
      </c>
      <c r="H524" s="145" t="s">
        <v>403</v>
      </c>
      <c r="I524" s="6" t="s">
        <v>351</v>
      </c>
      <c r="J524" s="62">
        <v>986445</v>
      </c>
      <c r="K524" s="123">
        <v>30</v>
      </c>
      <c r="L524" s="6" t="s">
        <v>352</v>
      </c>
      <c r="M524" s="75">
        <v>1549400</v>
      </c>
    </row>
    <row r="525" spans="2:13" s="23" customFormat="1" ht="13">
      <c r="B525" s="28" t="s">
        <v>353</v>
      </c>
      <c r="C525" s="12" t="s">
        <v>354</v>
      </c>
      <c r="D525" s="47" t="s">
        <v>2221</v>
      </c>
      <c r="E525" s="124"/>
      <c r="F525" s="11"/>
      <c r="G525" s="74"/>
      <c r="H525" s="144"/>
      <c r="I525" s="9"/>
      <c r="J525" s="8"/>
      <c r="K525" s="121"/>
      <c r="L525" s="9"/>
      <c r="M525" s="72"/>
    </row>
    <row r="526" spans="2:13" s="23" customFormat="1" ht="13">
      <c r="B526" s="30" t="s">
        <v>355</v>
      </c>
      <c r="C526" s="22" t="s">
        <v>356</v>
      </c>
      <c r="D526" s="51" t="s">
        <v>2222</v>
      </c>
      <c r="E526" s="123" t="s">
        <v>1333</v>
      </c>
      <c r="F526" s="6" t="s">
        <v>1334</v>
      </c>
      <c r="G526" s="72">
        <v>97699</v>
      </c>
      <c r="H526" s="144"/>
      <c r="I526" s="9"/>
      <c r="J526" s="8"/>
      <c r="K526" s="121"/>
      <c r="L526" s="9"/>
      <c r="M526" s="72"/>
    </row>
    <row r="527" spans="2:13" s="23" customFormat="1" ht="13">
      <c r="B527" s="28" t="s">
        <v>357</v>
      </c>
      <c r="C527" s="12" t="s">
        <v>358</v>
      </c>
      <c r="D527" s="47" t="s">
        <v>2223</v>
      </c>
      <c r="E527" s="121"/>
      <c r="F527" s="9"/>
      <c r="G527" s="72"/>
      <c r="H527" s="144"/>
      <c r="I527" s="9"/>
      <c r="J527" s="8"/>
      <c r="K527" s="121"/>
      <c r="L527" s="9"/>
      <c r="M527" s="72"/>
    </row>
    <row r="528" spans="2:13" s="23" customFormat="1" ht="13">
      <c r="B528" s="30" t="s">
        <v>359</v>
      </c>
      <c r="C528" s="22" t="s">
        <v>360</v>
      </c>
      <c r="D528" s="55" t="s">
        <v>705</v>
      </c>
      <c r="E528" s="121"/>
      <c r="F528" s="9"/>
      <c r="G528" s="72"/>
      <c r="H528" s="144"/>
      <c r="I528" s="9"/>
      <c r="J528" s="8"/>
      <c r="K528" s="121"/>
      <c r="L528" s="9"/>
      <c r="M528" s="72"/>
    </row>
    <row r="529" spans="2:13" s="23" customFormat="1" ht="13">
      <c r="B529" s="28" t="s">
        <v>361</v>
      </c>
      <c r="C529" s="12" t="s">
        <v>362</v>
      </c>
      <c r="D529" s="54" t="s">
        <v>706</v>
      </c>
      <c r="E529" s="121"/>
      <c r="F529" s="9"/>
      <c r="G529" s="72"/>
      <c r="H529" s="144"/>
      <c r="I529" s="9"/>
      <c r="J529" s="63"/>
      <c r="K529" s="121"/>
      <c r="L529" s="9"/>
      <c r="M529" s="72"/>
    </row>
    <row r="530" spans="2:13" s="23" customFormat="1" ht="13">
      <c r="B530" s="30" t="s">
        <v>363</v>
      </c>
      <c r="C530" s="22" t="s">
        <v>364</v>
      </c>
      <c r="D530" s="55" t="s">
        <v>707</v>
      </c>
      <c r="E530" s="123" t="s">
        <v>1335</v>
      </c>
      <c r="F530" s="6" t="s">
        <v>1336</v>
      </c>
      <c r="G530" s="75">
        <v>68801</v>
      </c>
      <c r="H530" s="145" t="s">
        <v>408</v>
      </c>
      <c r="I530" s="6" t="s">
        <v>366</v>
      </c>
      <c r="J530" s="8">
        <v>562955</v>
      </c>
      <c r="K530" s="121"/>
      <c r="L530" s="9"/>
      <c r="M530" s="72"/>
    </row>
    <row r="531" spans="2:13" s="23" customFormat="1" ht="13">
      <c r="B531" s="28" t="s">
        <v>367</v>
      </c>
      <c r="C531" s="12" t="s">
        <v>368</v>
      </c>
      <c r="D531" s="54" t="s">
        <v>708</v>
      </c>
      <c r="E531" s="121"/>
      <c r="F531" s="9"/>
      <c r="G531" s="72"/>
      <c r="H531" s="144"/>
      <c r="I531" s="9"/>
      <c r="J531" s="8"/>
      <c r="K531" s="121"/>
      <c r="L531" s="9"/>
      <c r="M531" s="72"/>
    </row>
    <row r="532" spans="2:13" s="23" customFormat="1" ht="13">
      <c r="B532" s="30" t="s">
        <v>369</v>
      </c>
      <c r="C532" s="22" t="s">
        <v>370</v>
      </c>
      <c r="D532" s="55" t="s">
        <v>709</v>
      </c>
      <c r="E532" s="121"/>
      <c r="F532" s="9"/>
      <c r="G532" s="72"/>
      <c r="H532" s="144"/>
      <c r="I532" s="9"/>
      <c r="J532" s="8"/>
      <c r="K532" s="121"/>
      <c r="L532" s="9"/>
      <c r="M532" s="72"/>
    </row>
    <row r="533" spans="2:13" s="23" customFormat="1" ht="13">
      <c r="B533" s="28" t="s">
        <v>371</v>
      </c>
      <c r="C533" s="12" t="s">
        <v>372</v>
      </c>
      <c r="D533" s="54" t="s">
        <v>710</v>
      </c>
      <c r="E533" s="121"/>
      <c r="F533" s="9"/>
      <c r="G533" s="72"/>
      <c r="H533" s="144"/>
      <c r="I533" s="9"/>
      <c r="J533" s="8"/>
      <c r="K533" s="121"/>
      <c r="L533" s="9"/>
      <c r="M533" s="72"/>
    </row>
    <row r="534" spans="2:13" s="23" customFormat="1" ht="13">
      <c r="B534" s="30" t="s">
        <v>373</v>
      </c>
      <c r="C534" s="22" t="s">
        <v>374</v>
      </c>
      <c r="D534" s="58" t="s">
        <v>711</v>
      </c>
      <c r="E534" s="121"/>
      <c r="F534" s="9"/>
      <c r="G534" s="72"/>
      <c r="H534" s="144"/>
      <c r="I534" s="9"/>
      <c r="J534" s="8"/>
      <c r="K534" s="121"/>
      <c r="L534" s="9"/>
      <c r="M534" s="72"/>
    </row>
    <row r="535" spans="2:13" s="23" customFormat="1" ht="13">
      <c r="B535" s="28" t="s">
        <v>375</v>
      </c>
      <c r="C535" s="12" t="s">
        <v>376</v>
      </c>
      <c r="D535" s="50" t="s">
        <v>712</v>
      </c>
      <c r="E535" s="121"/>
      <c r="F535" s="9"/>
      <c r="G535" s="74"/>
      <c r="H535" s="144"/>
      <c r="I535" s="9"/>
      <c r="J535" s="8"/>
      <c r="K535" s="121"/>
      <c r="L535" s="9"/>
      <c r="M535" s="72"/>
    </row>
    <row r="536" spans="2:13" s="23" customFormat="1" ht="13">
      <c r="B536" s="30" t="s">
        <v>377</v>
      </c>
      <c r="C536" s="26" t="s">
        <v>378</v>
      </c>
      <c r="D536" s="51" t="s">
        <v>713</v>
      </c>
      <c r="E536" s="123" t="s">
        <v>1337</v>
      </c>
      <c r="F536" s="6" t="s">
        <v>713</v>
      </c>
      <c r="G536" s="72">
        <v>494154</v>
      </c>
      <c r="H536" s="144"/>
      <c r="I536" s="9"/>
      <c r="J536" s="8"/>
      <c r="K536" s="121"/>
      <c r="L536" s="9"/>
      <c r="M536" s="72"/>
    </row>
    <row r="537" spans="2:13" s="23" customFormat="1" ht="13">
      <c r="B537" s="28" t="s">
        <v>379</v>
      </c>
      <c r="C537" s="12" t="s">
        <v>380</v>
      </c>
      <c r="D537" s="47" t="s">
        <v>2224</v>
      </c>
      <c r="E537" s="123" t="s">
        <v>1338</v>
      </c>
      <c r="F537" s="6" t="s">
        <v>1339</v>
      </c>
      <c r="G537" s="75">
        <v>1427750</v>
      </c>
      <c r="H537" s="145" t="s">
        <v>412</v>
      </c>
      <c r="I537" s="6" t="s">
        <v>2225</v>
      </c>
      <c r="J537" s="62">
        <v>1467566</v>
      </c>
      <c r="K537" s="123">
        <v>31</v>
      </c>
      <c r="L537" s="6" t="s">
        <v>382</v>
      </c>
      <c r="M537" s="75">
        <v>1990617</v>
      </c>
    </row>
    <row r="538" spans="2:13" s="23" customFormat="1" ht="13">
      <c r="B538" s="30" t="s">
        <v>383</v>
      </c>
      <c r="C538" s="22" t="s">
        <v>384</v>
      </c>
      <c r="D538" s="51" t="s">
        <v>2226</v>
      </c>
      <c r="E538" s="121"/>
      <c r="F538" s="9"/>
      <c r="G538" s="72"/>
      <c r="H538" s="144"/>
      <c r="I538" s="9"/>
      <c r="J538" s="8"/>
      <c r="K538" s="121"/>
      <c r="L538" s="9"/>
      <c r="M538" s="72"/>
    </row>
    <row r="539" spans="2:13" s="23" customFormat="1" ht="13">
      <c r="B539" s="28" t="s">
        <v>385</v>
      </c>
      <c r="C539" s="12" t="s">
        <v>386</v>
      </c>
      <c r="D539" s="47" t="s">
        <v>2227</v>
      </c>
      <c r="E539" s="121"/>
      <c r="F539" s="9"/>
      <c r="G539" s="74"/>
      <c r="H539" s="144"/>
      <c r="I539" s="9"/>
      <c r="J539" s="8"/>
      <c r="K539" s="121"/>
      <c r="L539" s="9"/>
      <c r="M539" s="72"/>
    </row>
    <row r="540" spans="2:13" s="23" customFormat="1" ht="13">
      <c r="B540" s="30" t="s">
        <v>387</v>
      </c>
      <c r="C540" s="22" t="s">
        <v>388</v>
      </c>
      <c r="D540" s="51" t="s">
        <v>2228</v>
      </c>
      <c r="E540" s="123" t="s">
        <v>1340</v>
      </c>
      <c r="F540" s="6" t="s">
        <v>1341</v>
      </c>
      <c r="G540" s="72">
        <v>39816</v>
      </c>
      <c r="H540" s="144"/>
      <c r="I540" s="9"/>
      <c r="J540" s="8"/>
      <c r="K540" s="121"/>
      <c r="L540" s="9"/>
      <c r="M540" s="72"/>
    </row>
    <row r="541" spans="2:13" s="23" customFormat="1" ht="13">
      <c r="B541" s="28" t="s">
        <v>389</v>
      </c>
      <c r="C541" s="12" t="s">
        <v>390</v>
      </c>
      <c r="D541" s="47" t="s">
        <v>2229</v>
      </c>
      <c r="E541" s="121"/>
      <c r="F541" s="9"/>
      <c r="G541" s="74"/>
      <c r="H541" s="162"/>
      <c r="I541" s="9"/>
      <c r="J541" s="63"/>
      <c r="K541" s="121"/>
      <c r="L541" s="9"/>
      <c r="M541" s="72"/>
    </row>
    <row r="542" spans="2:13" s="23" customFormat="1" ht="13">
      <c r="B542" s="30" t="s">
        <v>391</v>
      </c>
      <c r="C542" s="22" t="s">
        <v>392</v>
      </c>
      <c r="D542" s="51" t="s">
        <v>2230</v>
      </c>
      <c r="E542" s="123" t="s">
        <v>1342</v>
      </c>
      <c r="F542" s="6" t="s">
        <v>1343</v>
      </c>
      <c r="G542" s="72">
        <v>256117</v>
      </c>
      <c r="H542" s="144" t="s">
        <v>421</v>
      </c>
      <c r="I542" s="6" t="s">
        <v>1343</v>
      </c>
      <c r="J542" s="8">
        <v>256117</v>
      </c>
      <c r="K542" s="121"/>
      <c r="L542" s="9"/>
      <c r="M542" s="72"/>
    </row>
    <row r="543" spans="2:13" s="23" customFormat="1" ht="13">
      <c r="B543" s="28" t="s">
        <v>394</v>
      </c>
      <c r="C543" s="12" t="s">
        <v>395</v>
      </c>
      <c r="D543" s="47" t="s">
        <v>2231</v>
      </c>
      <c r="E543" s="121"/>
      <c r="F543" s="9"/>
      <c r="G543" s="72"/>
      <c r="H543" s="144"/>
      <c r="I543" s="9"/>
      <c r="J543" s="8"/>
      <c r="K543" s="121"/>
      <c r="L543" s="9"/>
      <c r="M543" s="72"/>
    </row>
    <row r="544" spans="2:13" s="23" customFormat="1" ht="13">
      <c r="B544" s="30" t="s">
        <v>396</v>
      </c>
      <c r="C544" s="22" t="s">
        <v>397</v>
      </c>
      <c r="D544" s="51" t="s">
        <v>2232</v>
      </c>
      <c r="E544" s="121"/>
      <c r="F544" s="9"/>
      <c r="G544" s="72"/>
      <c r="H544" s="144"/>
      <c r="I544" s="9"/>
      <c r="J544" s="8"/>
      <c r="K544" s="121"/>
      <c r="L544" s="9"/>
      <c r="M544" s="72"/>
    </row>
    <row r="545" spans="2:13" s="23" customFormat="1" ht="13">
      <c r="B545" s="28" t="s">
        <v>398</v>
      </c>
      <c r="C545" s="12" t="s">
        <v>399</v>
      </c>
      <c r="D545" s="47" t="s">
        <v>2233</v>
      </c>
      <c r="E545" s="121"/>
      <c r="F545" s="9"/>
      <c r="G545" s="72"/>
      <c r="H545" s="144"/>
      <c r="I545" s="9"/>
      <c r="J545" s="8"/>
      <c r="K545" s="121"/>
      <c r="L545" s="9"/>
      <c r="M545" s="72"/>
    </row>
    <row r="546" spans="2:13" s="23" customFormat="1" ht="13">
      <c r="B546" s="30" t="s">
        <v>2058</v>
      </c>
      <c r="C546" s="22" t="s">
        <v>2059</v>
      </c>
      <c r="D546" s="51" t="s">
        <v>2060</v>
      </c>
      <c r="E546" s="122"/>
      <c r="F546" s="10"/>
      <c r="G546" s="74"/>
      <c r="H546" s="150"/>
      <c r="I546" s="10"/>
      <c r="J546" s="63"/>
      <c r="K546" s="121"/>
      <c r="L546" s="9"/>
      <c r="M546" s="72"/>
    </row>
    <row r="547" spans="2:13" s="23" customFormat="1" ht="13">
      <c r="B547" s="30" t="s">
        <v>400</v>
      </c>
      <c r="C547" s="22" t="s">
        <v>401</v>
      </c>
      <c r="D547" s="51" t="s">
        <v>2234</v>
      </c>
      <c r="E547" s="121">
        <v>8314</v>
      </c>
      <c r="F547" s="9" t="s">
        <v>1344</v>
      </c>
      <c r="G547" s="72">
        <v>266934</v>
      </c>
      <c r="H547" s="144" t="s">
        <v>426</v>
      </c>
      <c r="I547" s="9" t="s">
        <v>1344</v>
      </c>
      <c r="J547" s="8">
        <v>266934</v>
      </c>
      <c r="K547" s="121"/>
      <c r="L547" s="9"/>
      <c r="M547" s="72"/>
    </row>
    <row r="548" spans="2:13" s="23" customFormat="1" ht="13">
      <c r="B548" s="28" t="s">
        <v>404</v>
      </c>
      <c r="C548" s="12" t="s">
        <v>405</v>
      </c>
      <c r="D548" s="47" t="s">
        <v>2235</v>
      </c>
      <c r="E548" s="121"/>
      <c r="F548" s="9"/>
      <c r="G548" s="72"/>
      <c r="H548" s="144"/>
      <c r="I548" s="9"/>
      <c r="J548" s="8"/>
      <c r="K548" s="121"/>
      <c r="L548" s="9"/>
      <c r="M548" s="72"/>
    </row>
    <row r="549" spans="2:13" s="23" customFormat="1" ht="13">
      <c r="B549" s="30" t="s">
        <v>406</v>
      </c>
      <c r="C549" s="22" t="s">
        <v>407</v>
      </c>
      <c r="D549" s="51" t="s">
        <v>714</v>
      </c>
      <c r="E549" s="123" t="s">
        <v>1345</v>
      </c>
      <c r="F549" s="6" t="s">
        <v>1346</v>
      </c>
      <c r="G549" s="75">
        <v>221793</v>
      </c>
      <c r="H549" s="155" t="s">
        <v>430</v>
      </c>
      <c r="I549" s="6" t="s">
        <v>1346</v>
      </c>
      <c r="J549" s="62">
        <v>221793</v>
      </c>
      <c r="K549" s="123">
        <v>32</v>
      </c>
      <c r="L549" s="6" t="s">
        <v>1346</v>
      </c>
      <c r="M549" s="75">
        <v>221793</v>
      </c>
    </row>
    <row r="550" spans="2:13" s="23" customFormat="1" ht="13">
      <c r="B550" s="28" t="s">
        <v>409</v>
      </c>
      <c r="C550" s="12" t="s">
        <v>410</v>
      </c>
      <c r="D550" s="54" t="s">
        <v>715</v>
      </c>
      <c r="E550" s="121"/>
      <c r="F550" s="9"/>
      <c r="G550" s="72"/>
      <c r="H550" s="144"/>
      <c r="I550" s="9"/>
      <c r="J550" s="8"/>
      <c r="K550" s="121"/>
      <c r="L550" s="9"/>
      <c r="M550" s="72"/>
    </row>
    <row r="551" spans="2:13" s="23" customFormat="1" ht="13">
      <c r="B551" s="27" t="s">
        <v>411</v>
      </c>
      <c r="C551" s="14"/>
      <c r="D551" s="49" t="s">
        <v>1348</v>
      </c>
      <c r="E551" s="132" t="s">
        <v>1347</v>
      </c>
      <c r="F551" s="19" t="s">
        <v>1348</v>
      </c>
      <c r="G551" s="75">
        <v>85147</v>
      </c>
      <c r="H551" s="155" t="s">
        <v>441</v>
      </c>
      <c r="I551" s="6" t="s">
        <v>2236</v>
      </c>
      <c r="J551" s="62">
        <v>85147</v>
      </c>
      <c r="K551" s="123">
        <v>33</v>
      </c>
      <c r="L551" s="6" t="s">
        <v>413</v>
      </c>
      <c r="M551" s="75">
        <v>1435098</v>
      </c>
    </row>
    <row r="552" spans="2:13" s="23" customFormat="1" ht="13">
      <c r="B552" s="28"/>
      <c r="C552" s="12" t="s">
        <v>414</v>
      </c>
      <c r="D552" s="47" t="s">
        <v>716</v>
      </c>
      <c r="E552" s="120"/>
      <c r="F552" s="12"/>
      <c r="G552" s="72"/>
      <c r="H552" s="157"/>
      <c r="I552" s="9"/>
      <c r="J552" s="8"/>
      <c r="K552" s="121"/>
      <c r="L552" s="9"/>
      <c r="M552" s="72"/>
    </row>
    <row r="553" spans="2:13" s="23" customFormat="1" ht="13">
      <c r="B553" s="29"/>
      <c r="C553" s="13" t="s">
        <v>415</v>
      </c>
      <c r="D553" s="48" t="s">
        <v>717</v>
      </c>
      <c r="E553" s="120"/>
      <c r="F553" s="12"/>
      <c r="G553" s="72"/>
      <c r="H553" s="157"/>
      <c r="I553" s="9"/>
      <c r="J553" s="8"/>
      <c r="K553" s="121"/>
      <c r="L553" s="9"/>
      <c r="M553" s="72"/>
    </row>
    <row r="554" spans="2:13" s="23" customFormat="1" ht="13">
      <c r="B554" s="28" t="s">
        <v>416</v>
      </c>
      <c r="C554" s="12"/>
      <c r="D554" s="47" t="s">
        <v>420</v>
      </c>
      <c r="E554" s="126">
        <v>8512</v>
      </c>
      <c r="F554" s="14" t="s">
        <v>1351</v>
      </c>
      <c r="G554" s="76">
        <v>158276</v>
      </c>
      <c r="H554" s="149" t="s">
        <v>454</v>
      </c>
      <c r="I554" s="16" t="s">
        <v>422</v>
      </c>
      <c r="J554" s="65">
        <v>173909</v>
      </c>
      <c r="K554" s="121"/>
      <c r="L554" s="9"/>
      <c r="M554" s="72"/>
    </row>
    <row r="555" spans="2:13" s="23" customFormat="1" ht="13">
      <c r="B555" s="28"/>
      <c r="C555" s="21" t="s">
        <v>417</v>
      </c>
      <c r="D555" s="54" t="s">
        <v>2237</v>
      </c>
      <c r="E555" s="120"/>
      <c r="F555" s="12"/>
      <c r="G555" s="72"/>
      <c r="H555" s="157"/>
      <c r="I555" s="9"/>
      <c r="J555" s="8"/>
      <c r="K555" s="121"/>
      <c r="L555" s="9"/>
      <c r="M555" s="72"/>
    </row>
    <row r="556" spans="2:13" s="23" customFormat="1" ht="13">
      <c r="B556" s="28"/>
      <c r="C556" s="21" t="s">
        <v>418</v>
      </c>
      <c r="D556" s="54" t="s">
        <v>718</v>
      </c>
      <c r="E556" s="120"/>
      <c r="F556" s="12"/>
      <c r="G556" s="72"/>
      <c r="H556" s="157"/>
      <c r="I556" s="9"/>
      <c r="J556" s="8"/>
      <c r="K556" s="121"/>
      <c r="L556" s="9"/>
      <c r="M556" s="72"/>
    </row>
    <row r="557" spans="2:13" s="23" customFormat="1" ht="13">
      <c r="B557" s="28"/>
      <c r="C557" s="21" t="s">
        <v>2061</v>
      </c>
      <c r="D557" s="54" t="s">
        <v>719</v>
      </c>
      <c r="E557" s="120"/>
      <c r="F557" s="12"/>
      <c r="G557" s="72"/>
      <c r="H557" s="157"/>
      <c r="I557" s="9"/>
      <c r="J557" s="8"/>
      <c r="K557" s="121"/>
      <c r="L557" s="9"/>
      <c r="M557" s="72"/>
    </row>
    <row r="558" spans="2:13" s="23" customFormat="1" ht="13">
      <c r="B558" s="28"/>
      <c r="C558" s="21" t="s">
        <v>2062</v>
      </c>
      <c r="D558" s="54" t="s">
        <v>720</v>
      </c>
      <c r="E558" s="120"/>
      <c r="F558" s="12"/>
      <c r="G558" s="72"/>
      <c r="H558" s="157"/>
      <c r="I558" s="9"/>
      <c r="J558" s="8"/>
      <c r="K558" s="121"/>
      <c r="L558" s="9"/>
      <c r="M558" s="72"/>
    </row>
    <row r="559" spans="2:13" s="23" customFormat="1" ht="13">
      <c r="B559" s="28"/>
      <c r="C559" s="25" t="s">
        <v>2063</v>
      </c>
      <c r="D559" s="54" t="s">
        <v>2238</v>
      </c>
      <c r="E559" s="121"/>
      <c r="F559" s="9"/>
      <c r="G559" s="74"/>
      <c r="H559" s="144"/>
      <c r="I559" s="9"/>
      <c r="J559" s="8"/>
      <c r="K559" s="121"/>
      <c r="L559" s="9"/>
      <c r="M559" s="72"/>
    </row>
    <row r="560" spans="2:13" s="23" customFormat="1" ht="13">
      <c r="B560" s="30" t="s">
        <v>419</v>
      </c>
      <c r="C560" s="20" t="s">
        <v>423</v>
      </c>
      <c r="D560" s="51" t="s">
        <v>722</v>
      </c>
      <c r="E560" s="123">
        <v>8513</v>
      </c>
      <c r="F560" s="6" t="s">
        <v>722</v>
      </c>
      <c r="G560" s="72">
        <v>15633</v>
      </c>
      <c r="H560" s="144"/>
      <c r="I560" s="9"/>
      <c r="J560" s="63"/>
      <c r="K560" s="121"/>
      <c r="L560" s="9"/>
      <c r="M560" s="72"/>
    </row>
    <row r="561" spans="2:13" s="23" customFormat="1" ht="13">
      <c r="B561" s="28" t="s">
        <v>2065</v>
      </c>
      <c r="C561" s="21" t="s">
        <v>2066</v>
      </c>
      <c r="D561" s="47" t="s">
        <v>723</v>
      </c>
      <c r="E561" s="123">
        <v>8514</v>
      </c>
      <c r="F561" s="6" t="s">
        <v>723</v>
      </c>
      <c r="G561" s="79">
        <v>192591</v>
      </c>
      <c r="H561" s="145" t="s">
        <v>461</v>
      </c>
      <c r="I561" s="6" t="s">
        <v>427</v>
      </c>
      <c r="J561" s="8">
        <v>372357</v>
      </c>
      <c r="K561" s="121"/>
      <c r="L561" s="9"/>
      <c r="M561" s="72"/>
    </row>
    <row r="562" spans="2:13" s="23" customFormat="1" ht="13">
      <c r="B562" s="30" t="s">
        <v>424</v>
      </c>
      <c r="C562" s="20" t="s">
        <v>425</v>
      </c>
      <c r="D562" s="51" t="s">
        <v>724</v>
      </c>
      <c r="E562" s="123">
        <v>8515</v>
      </c>
      <c r="F562" s="6" t="s">
        <v>724</v>
      </c>
      <c r="G562" s="72">
        <v>179766</v>
      </c>
      <c r="H562" s="144"/>
      <c r="I562" s="9"/>
      <c r="J562" s="63"/>
      <c r="K562" s="121"/>
      <c r="L562" s="9"/>
      <c r="M562" s="72"/>
    </row>
    <row r="563" spans="2:13" s="23" customFormat="1" ht="13">
      <c r="B563" s="28" t="s">
        <v>428</v>
      </c>
      <c r="C563" s="21" t="s">
        <v>429</v>
      </c>
      <c r="D563" s="47" t="s">
        <v>725</v>
      </c>
      <c r="E563" s="123" t="s">
        <v>1354</v>
      </c>
      <c r="F563" s="6" t="s">
        <v>726</v>
      </c>
      <c r="G563" s="75">
        <v>803685</v>
      </c>
      <c r="H563" s="145" t="s">
        <v>464</v>
      </c>
      <c r="I563" s="6" t="s">
        <v>413</v>
      </c>
      <c r="J563" s="8">
        <v>803685</v>
      </c>
      <c r="K563" s="121"/>
      <c r="L563" s="9"/>
      <c r="M563" s="72"/>
    </row>
    <row r="564" spans="2:13" s="23" customFormat="1" ht="13">
      <c r="B564" s="30" t="s">
        <v>431</v>
      </c>
      <c r="C564" s="20" t="s">
        <v>432</v>
      </c>
      <c r="D564" s="51" t="s">
        <v>727</v>
      </c>
      <c r="E564" s="121"/>
      <c r="F564" s="9"/>
      <c r="G564" s="72"/>
      <c r="H564" s="144"/>
      <c r="I564" s="9"/>
      <c r="J564" s="8"/>
      <c r="K564" s="121"/>
      <c r="L564" s="9"/>
      <c r="M564" s="72"/>
    </row>
    <row r="565" spans="2:13" s="23" customFormat="1" ht="13">
      <c r="B565" s="28" t="s">
        <v>433</v>
      </c>
      <c r="C565" s="21" t="s">
        <v>434</v>
      </c>
      <c r="D565" s="47" t="s">
        <v>728</v>
      </c>
      <c r="E565" s="121"/>
      <c r="F565" s="9"/>
      <c r="G565" s="72"/>
      <c r="H565" s="144"/>
      <c r="I565" s="9"/>
      <c r="J565" s="8"/>
      <c r="K565" s="121"/>
      <c r="L565" s="9"/>
      <c r="M565" s="72"/>
    </row>
    <row r="566" spans="2:13" s="23" customFormat="1" ht="13">
      <c r="B566" s="30" t="s">
        <v>435</v>
      </c>
      <c r="C566" s="20" t="s">
        <v>436</v>
      </c>
      <c r="D566" s="51" t="s">
        <v>729</v>
      </c>
      <c r="E566" s="121"/>
      <c r="F566" s="9"/>
      <c r="G566" s="72"/>
      <c r="H566" s="144"/>
      <c r="I566" s="9"/>
      <c r="J566" s="8"/>
      <c r="K566" s="121"/>
      <c r="L566" s="9"/>
      <c r="M566" s="72"/>
    </row>
    <row r="567" spans="2:13" s="23" customFormat="1" ht="13">
      <c r="B567" s="28" t="s">
        <v>437</v>
      </c>
      <c r="C567" s="21" t="s">
        <v>438</v>
      </c>
      <c r="D567" s="47" t="s">
        <v>726</v>
      </c>
      <c r="E567" s="121"/>
      <c r="F567" s="9"/>
      <c r="G567" s="72"/>
      <c r="H567" s="150"/>
      <c r="I567" s="10"/>
      <c r="J567" s="63"/>
      <c r="K567" s="121"/>
      <c r="L567" s="9"/>
      <c r="M567" s="72"/>
    </row>
    <row r="568" spans="2:13" s="23" customFormat="1" ht="13">
      <c r="B568" s="30" t="s">
        <v>439</v>
      </c>
      <c r="C568" s="20" t="s">
        <v>440</v>
      </c>
      <c r="D568" s="51" t="s">
        <v>730</v>
      </c>
      <c r="E568" s="126">
        <v>8611</v>
      </c>
      <c r="F568" s="15" t="s">
        <v>2067</v>
      </c>
      <c r="G568" s="75">
        <v>471648</v>
      </c>
      <c r="H568" s="144" t="s">
        <v>475</v>
      </c>
      <c r="I568" s="9" t="s">
        <v>2239</v>
      </c>
      <c r="J568" s="8">
        <v>471648</v>
      </c>
      <c r="K568" s="123">
        <v>34</v>
      </c>
      <c r="L568" s="6" t="s">
        <v>2240</v>
      </c>
      <c r="M568" s="75">
        <v>2279889</v>
      </c>
    </row>
    <row r="569" spans="2:13" s="23" customFormat="1" ht="13">
      <c r="B569" s="30" t="s">
        <v>442</v>
      </c>
      <c r="C569" s="20" t="s">
        <v>443</v>
      </c>
      <c r="D569" s="51" t="s">
        <v>2068</v>
      </c>
      <c r="E569" s="120"/>
      <c r="F569" s="7"/>
      <c r="G569" s="72"/>
      <c r="H569" s="144"/>
      <c r="I569" s="9"/>
      <c r="J569" s="8"/>
      <c r="K569" s="121"/>
      <c r="L569" s="9"/>
      <c r="M569" s="72"/>
    </row>
    <row r="570" spans="2:13" s="23" customFormat="1" ht="13">
      <c r="B570" s="28" t="s">
        <v>444</v>
      </c>
      <c r="C570" s="21" t="s">
        <v>445</v>
      </c>
      <c r="D570" s="47" t="s">
        <v>760</v>
      </c>
      <c r="E570" s="120"/>
      <c r="F570" s="7"/>
      <c r="G570" s="72"/>
      <c r="H570" s="144"/>
      <c r="I570" s="9"/>
      <c r="J570" s="8"/>
      <c r="K570" s="121"/>
      <c r="L570" s="9"/>
      <c r="M570" s="72"/>
    </row>
    <row r="571" spans="2:13" s="23" customFormat="1" ht="13">
      <c r="B571" s="30" t="s">
        <v>446</v>
      </c>
      <c r="C571" s="20" t="s">
        <v>447</v>
      </c>
      <c r="D571" s="55" t="s">
        <v>761</v>
      </c>
      <c r="E571" s="120"/>
      <c r="F571" s="7"/>
      <c r="G571" s="72"/>
      <c r="H571" s="144"/>
      <c r="I571" s="9"/>
      <c r="J571" s="8"/>
      <c r="K571" s="121"/>
      <c r="L571" s="9"/>
      <c r="M571" s="72"/>
    </row>
    <row r="572" spans="2:13" s="23" customFormat="1" ht="13">
      <c r="B572" s="28" t="s">
        <v>448</v>
      </c>
      <c r="C572" s="21" t="s">
        <v>449</v>
      </c>
      <c r="D572" s="54" t="s">
        <v>2241</v>
      </c>
      <c r="E572" s="120"/>
      <c r="F572" s="7"/>
      <c r="G572" s="72"/>
      <c r="H572" s="144"/>
      <c r="I572" s="9"/>
      <c r="J572" s="8"/>
      <c r="K572" s="121"/>
      <c r="L572" s="9"/>
      <c r="M572" s="72"/>
    </row>
    <row r="573" spans="2:13" s="23" customFormat="1" ht="13">
      <c r="B573" s="30" t="s">
        <v>450</v>
      </c>
      <c r="C573" s="20" t="s">
        <v>451</v>
      </c>
      <c r="D573" s="51" t="s">
        <v>732</v>
      </c>
      <c r="E573" s="121"/>
      <c r="F573" s="9"/>
      <c r="G573" s="72"/>
      <c r="H573" s="144"/>
      <c r="I573" s="9"/>
      <c r="J573" s="63"/>
      <c r="K573" s="121"/>
      <c r="L573" s="9"/>
      <c r="M573" s="72"/>
    </row>
    <row r="574" spans="2:13" s="23" customFormat="1" ht="13">
      <c r="B574" s="30" t="s">
        <v>452</v>
      </c>
      <c r="C574" s="20" t="s">
        <v>453</v>
      </c>
      <c r="D574" s="51" t="s">
        <v>733</v>
      </c>
      <c r="E574" s="123" t="s">
        <v>1356</v>
      </c>
      <c r="F574" s="6" t="s">
        <v>1357</v>
      </c>
      <c r="G574" s="75">
        <v>894683</v>
      </c>
      <c r="H574" s="145" t="s">
        <v>479</v>
      </c>
      <c r="I574" s="6" t="s">
        <v>1357</v>
      </c>
      <c r="J574" s="8">
        <v>894683</v>
      </c>
      <c r="K574" s="121"/>
      <c r="L574" s="9"/>
      <c r="M574" s="72"/>
    </row>
    <row r="575" spans="2:13" s="23" customFormat="1" ht="13">
      <c r="B575" s="28" t="s">
        <v>455</v>
      </c>
      <c r="C575" s="21" t="s">
        <v>456</v>
      </c>
      <c r="D575" s="47" t="s">
        <v>734</v>
      </c>
      <c r="E575" s="121"/>
      <c r="F575" s="9"/>
      <c r="G575" s="72"/>
      <c r="H575" s="144"/>
      <c r="I575" s="9"/>
      <c r="J575" s="8"/>
      <c r="K575" s="121"/>
      <c r="L575" s="9"/>
      <c r="M575" s="72"/>
    </row>
    <row r="576" spans="2:13" s="23" customFormat="1" ht="13">
      <c r="B576" s="30" t="s">
        <v>457</v>
      </c>
      <c r="C576" s="20" t="s">
        <v>458</v>
      </c>
      <c r="D576" s="51" t="s">
        <v>735</v>
      </c>
      <c r="E576" s="121"/>
      <c r="F576" s="9"/>
      <c r="G576" s="72"/>
      <c r="H576" s="144"/>
      <c r="I576" s="9"/>
      <c r="J576" s="63"/>
      <c r="K576" s="121"/>
      <c r="L576" s="9"/>
      <c r="M576" s="72"/>
    </row>
    <row r="577" spans="2:13" s="23" customFormat="1" ht="13">
      <c r="B577" s="28" t="s">
        <v>459</v>
      </c>
      <c r="C577" s="21" t="s">
        <v>460</v>
      </c>
      <c r="D577" s="47" t="s">
        <v>2070</v>
      </c>
      <c r="E577" s="123" t="s">
        <v>1358</v>
      </c>
      <c r="F577" s="6" t="s">
        <v>2071</v>
      </c>
      <c r="G577" s="75">
        <v>230337</v>
      </c>
      <c r="H577" s="145" t="s">
        <v>1362</v>
      </c>
      <c r="I577" s="6" t="s">
        <v>2070</v>
      </c>
      <c r="J577" s="63">
        <v>230337</v>
      </c>
      <c r="K577" s="121"/>
      <c r="L577" s="9"/>
      <c r="M577" s="72"/>
    </row>
    <row r="578" spans="2:13" s="23" customFormat="1" ht="13">
      <c r="B578" s="30" t="s">
        <v>2072</v>
      </c>
      <c r="C578" s="20" t="s">
        <v>2073</v>
      </c>
      <c r="D578" s="51" t="s">
        <v>2074</v>
      </c>
      <c r="E578" s="123">
        <v>8614</v>
      </c>
      <c r="F578" s="6" t="s">
        <v>2075</v>
      </c>
      <c r="G578" s="75">
        <v>265324</v>
      </c>
      <c r="H578" s="145" t="s">
        <v>2242</v>
      </c>
      <c r="I578" s="6" t="s">
        <v>2243</v>
      </c>
      <c r="J578" s="8">
        <v>265324</v>
      </c>
      <c r="K578" s="121"/>
      <c r="L578" s="9"/>
      <c r="M578" s="72"/>
    </row>
    <row r="579" spans="2:13" s="23" customFormat="1" ht="13">
      <c r="B579" s="28" t="s">
        <v>2076</v>
      </c>
      <c r="C579" s="21" t="s">
        <v>2077</v>
      </c>
      <c r="D579" s="47" t="s">
        <v>737</v>
      </c>
      <c r="E579" s="121"/>
      <c r="F579" s="9"/>
      <c r="G579" s="72"/>
      <c r="H579" s="144"/>
      <c r="I579" s="9"/>
      <c r="J579" s="8"/>
      <c r="K579" s="121"/>
      <c r="L579" s="9"/>
      <c r="M579" s="72"/>
    </row>
    <row r="580" spans="2:13" s="23" customFormat="1" ht="13">
      <c r="B580" s="30" t="s">
        <v>2078</v>
      </c>
      <c r="C580" s="20" t="s">
        <v>2079</v>
      </c>
      <c r="D580" s="51" t="s">
        <v>738</v>
      </c>
      <c r="E580" s="121"/>
      <c r="F580" s="9"/>
      <c r="G580" s="72"/>
      <c r="H580" s="144"/>
      <c r="I580" s="9"/>
      <c r="J580" s="8"/>
      <c r="K580" s="121"/>
      <c r="L580" s="9"/>
      <c r="M580" s="72"/>
    </row>
    <row r="581" spans="2:13" s="23" customFormat="1" ht="13">
      <c r="B581" s="28" t="s">
        <v>2080</v>
      </c>
      <c r="C581" s="21" t="s">
        <v>2081</v>
      </c>
      <c r="D581" s="47" t="s">
        <v>739</v>
      </c>
      <c r="E581" s="121"/>
      <c r="F581" s="9"/>
      <c r="G581" s="72"/>
      <c r="H581" s="144"/>
      <c r="I581" s="9"/>
      <c r="J581" s="8"/>
      <c r="K581" s="121"/>
      <c r="L581" s="9"/>
      <c r="M581" s="72"/>
    </row>
    <row r="582" spans="2:13" s="23" customFormat="1" ht="13">
      <c r="B582" s="30" t="s">
        <v>2082</v>
      </c>
      <c r="C582" s="20" t="s">
        <v>2083</v>
      </c>
      <c r="D582" s="55" t="s">
        <v>2084</v>
      </c>
      <c r="E582" s="122"/>
      <c r="F582" s="10"/>
      <c r="G582" s="74"/>
      <c r="H582" s="144"/>
      <c r="I582" s="9"/>
      <c r="J582" s="8"/>
      <c r="K582" s="121"/>
      <c r="L582" s="9"/>
      <c r="M582" s="72"/>
    </row>
    <row r="583" spans="2:13" s="23" customFormat="1" ht="13">
      <c r="B583" s="30" t="s">
        <v>462</v>
      </c>
      <c r="C583" s="20" t="s">
        <v>463</v>
      </c>
      <c r="D583" s="51" t="s">
        <v>740</v>
      </c>
      <c r="E583" s="123" t="s">
        <v>1359</v>
      </c>
      <c r="F583" s="6" t="s">
        <v>736</v>
      </c>
      <c r="G583" s="75">
        <v>417897</v>
      </c>
      <c r="H583" s="149" t="s">
        <v>2244</v>
      </c>
      <c r="I583" s="16" t="s">
        <v>2245</v>
      </c>
      <c r="J583" s="62">
        <v>417897</v>
      </c>
      <c r="K583" s="121"/>
      <c r="L583" s="9"/>
      <c r="M583" s="72"/>
    </row>
    <row r="584" spans="2:13" s="23" customFormat="1" ht="13">
      <c r="B584" s="28" t="s">
        <v>465</v>
      </c>
      <c r="C584" s="21" t="s">
        <v>466</v>
      </c>
      <c r="D584" s="47" t="s">
        <v>741</v>
      </c>
      <c r="E584" s="121"/>
      <c r="F584" s="9"/>
      <c r="G584" s="72"/>
      <c r="H584" s="144"/>
      <c r="I584" s="9"/>
      <c r="J584" s="8"/>
      <c r="K584" s="121"/>
      <c r="L584" s="9"/>
      <c r="M584" s="72"/>
    </row>
    <row r="585" spans="2:13" s="23" customFormat="1" ht="13">
      <c r="B585" s="30" t="s">
        <v>467</v>
      </c>
      <c r="C585" s="20" t="s">
        <v>468</v>
      </c>
      <c r="D585" s="51" t="s">
        <v>742</v>
      </c>
      <c r="E585" s="121"/>
      <c r="F585" s="9"/>
      <c r="G585" s="72"/>
      <c r="H585" s="144"/>
      <c r="I585" s="9"/>
      <c r="J585" s="8"/>
      <c r="K585" s="121"/>
      <c r="L585" s="9"/>
      <c r="M585" s="72"/>
    </row>
    <row r="586" spans="2:13" s="23" customFormat="1" ht="13">
      <c r="B586" s="28" t="s">
        <v>469</v>
      </c>
      <c r="C586" s="21" t="s">
        <v>470</v>
      </c>
      <c r="D586" s="47" t="s">
        <v>2085</v>
      </c>
      <c r="E586" s="121"/>
      <c r="F586" s="9"/>
      <c r="G586" s="72"/>
      <c r="H586" s="144"/>
      <c r="I586" s="9"/>
      <c r="J586" s="8"/>
      <c r="K586" s="121"/>
      <c r="L586" s="9"/>
      <c r="M586" s="72"/>
    </row>
    <row r="587" spans="2:13" s="23" customFormat="1" ht="13">
      <c r="B587" s="30" t="s">
        <v>471</v>
      </c>
      <c r="C587" s="20" t="s">
        <v>472</v>
      </c>
      <c r="D587" s="51" t="s">
        <v>736</v>
      </c>
      <c r="E587" s="121"/>
      <c r="F587" s="9"/>
      <c r="G587" s="72"/>
      <c r="H587" s="153"/>
      <c r="I587" s="11"/>
      <c r="J587" s="66"/>
      <c r="K587" s="121"/>
      <c r="L587" s="9"/>
      <c r="M587" s="72"/>
    </row>
    <row r="588" spans="2:13" s="23" customFormat="1" ht="13">
      <c r="B588" s="28" t="s">
        <v>473</v>
      </c>
      <c r="C588" s="21" t="s">
        <v>474</v>
      </c>
      <c r="D588" s="47" t="s">
        <v>743</v>
      </c>
      <c r="E588" s="123" t="s">
        <v>1360</v>
      </c>
      <c r="F588" s="6" t="s">
        <v>743</v>
      </c>
      <c r="G588" s="75">
        <v>52753</v>
      </c>
      <c r="H588" s="145" t="s">
        <v>2246</v>
      </c>
      <c r="I588" s="6" t="s">
        <v>743</v>
      </c>
      <c r="J588" s="62">
        <v>52753</v>
      </c>
      <c r="K588" s="123" t="s">
        <v>2247</v>
      </c>
      <c r="L588" s="6" t="s">
        <v>476</v>
      </c>
      <c r="M588" s="75">
        <v>52753</v>
      </c>
    </row>
    <row r="589" spans="2:13" s="23" customFormat="1" ht="13">
      <c r="B589" s="30" t="s">
        <v>477</v>
      </c>
      <c r="C589" s="20" t="s">
        <v>478</v>
      </c>
      <c r="D589" s="51" t="s">
        <v>744</v>
      </c>
      <c r="E589" s="123" t="s">
        <v>1361</v>
      </c>
      <c r="F589" s="6" t="s">
        <v>744</v>
      </c>
      <c r="G589" s="75">
        <v>134562</v>
      </c>
      <c r="H589" s="145" t="s">
        <v>2248</v>
      </c>
      <c r="I589" s="6" t="s">
        <v>744</v>
      </c>
      <c r="J589" s="62">
        <v>134562</v>
      </c>
      <c r="K589" s="123">
        <v>36</v>
      </c>
      <c r="L589" s="6" t="s">
        <v>480</v>
      </c>
      <c r="M589" s="100">
        <v>134562</v>
      </c>
    </row>
    <row r="590" spans="2:13" s="23" customFormat="1" ht="13.5" thickBot="1">
      <c r="B590" s="33" t="s">
        <v>481</v>
      </c>
      <c r="C590" s="34" t="s">
        <v>482</v>
      </c>
      <c r="D590" s="56" t="s">
        <v>1363</v>
      </c>
      <c r="E590" s="133" t="s">
        <v>483</v>
      </c>
      <c r="F590" s="35" t="s">
        <v>1363</v>
      </c>
      <c r="G590" s="101">
        <v>36365164.299999997</v>
      </c>
      <c r="H590" s="163" t="s">
        <v>2249</v>
      </c>
      <c r="I590" s="35" t="s">
        <v>1363</v>
      </c>
      <c r="J590" s="102">
        <v>36365164.299999997</v>
      </c>
      <c r="K590" s="133">
        <v>37</v>
      </c>
      <c r="L590" s="35" t="s">
        <v>1363</v>
      </c>
      <c r="M590" s="101">
        <v>36365164.299999997</v>
      </c>
    </row>
    <row r="591" spans="2:13" s="23" customFormat="1" ht="13.5" thickTop="1">
      <c r="B591" s="24"/>
      <c r="E591" s="134"/>
      <c r="F591" s="7"/>
      <c r="G591" s="8"/>
      <c r="H591" s="144"/>
      <c r="I591" s="7"/>
      <c r="J591" s="8"/>
      <c r="K591" s="134"/>
      <c r="L591" s="7"/>
      <c r="M591" s="8"/>
    </row>
    <row r="592" spans="2:13" s="23" customFormat="1" ht="13">
      <c r="B592" s="24"/>
      <c r="C592" s="24" t="s">
        <v>2250</v>
      </c>
      <c r="E592" s="134"/>
      <c r="F592" s="7"/>
      <c r="G592" s="8"/>
      <c r="H592" s="144"/>
      <c r="I592" s="7"/>
      <c r="J592" s="8"/>
      <c r="K592" s="134"/>
      <c r="L592" s="7"/>
      <c r="M592" s="8"/>
    </row>
    <row r="593" spans="2:13" s="23" customFormat="1" ht="13">
      <c r="B593" s="24"/>
      <c r="C593" s="24"/>
      <c r="D593" s="23" t="s">
        <v>2251</v>
      </c>
      <c r="E593" s="134"/>
      <c r="F593" s="7"/>
      <c r="G593" s="8"/>
      <c r="H593" s="144"/>
      <c r="I593" s="7"/>
      <c r="J593" s="8"/>
      <c r="K593" s="134"/>
      <c r="L593" s="7"/>
      <c r="M593" s="8"/>
    </row>
    <row r="594" spans="2:13" s="23" customFormat="1" ht="13">
      <c r="B594" s="24"/>
      <c r="C594" s="24"/>
      <c r="D594" s="23" t="s">
        <v>2252</v>
      </c>
      <c r="E594" s="134"/>
      <c r="F594" s="7"/>
      <c r="G594" s="8"/>
      <c r="H594" s="144"/>
      <c r="I594" s="7"/>
      <c r="J594" s="8"/>
      <c r="K594" s="134"/>
      <c r="L594" s="7"/>
      <c r="M594" s="8"/>
    </row>
    <row r="595" spans="2:13" s="23" customFormat="1" ht="13">
      <c r="B595" s="24"/>
      <c r="C595" s="24"/>
      <c r="D595" s="23" t="s">
        <v>2253</v>
      </c>
      <c r="E595" s="134"/>
      <c r="F595" s="7"/>
      <c r="G595" s="8"/>
      <c r="H595" s="144"/>
      <c r="I595" s="7"/>
      <c r="J595" s="8"/>
      <c r="K595" s="134"/>
      <c r="L595" s="7"/>
      <c r="M595" s="8"/>
    </row>
    <row r="596" spans="2:13" s="23" customFormat="1" ht="13">
      <c r="B596" s="24"/>
      <c r="C596" s="24" t="s">
        <v>2086</v>
      </c>
      <c r="E596" s="134"/>
      <c r="F596" s="7"/>
      <c r="G596" s="8"/>
      <c r="H596" s="144"/>
      <c r="I596" s="7"/>
      <c r="J596" s="8"/>
      <c r="K596" s="134"/>
      <c r="L596" s="7"/>
      <c r="M596" s="8"/>
    </row>
    <row r="597" spans="2:13" s="23" customFormat="1" ht="13">
      <c r="E597" s="135"/>
      <c r="G597" s="8"/>
      <c r="H597" s="164"/>
      <c r="J597" s="8"/>
      <c r="K597" s="135"/>
      <c r="M597" s="8"/>
    </row>
    <row r="598" spans="2:13" s="4" customFormat="1" ht="17" thickBot="1">
      <c r="B598" s="68"/>
      <c r="E598" s="118"/>
      <c r="H598" s="118"/>
      <c r="I598" s="3"/>
      <c r="K598" s="118"/>
      <c r="M598" s="69" t="s">
        <v>2120</v>
      </c>
    </row>
    <row r="599" spans="2:13" s="4" customFormat="1" ht="15" thickTop="1" thickBot="1">
      <c r="B599" s="38" t="s">
        <v>2254</v>
      </c>
      <c r="C599" s="37"/>
      <c r="D599" s="37"/>
      <c r="E599" s="119"/>
      <c r="F599" s="37"/>
      <c r="G599" s="37"/>
      <c r="H599" s="119"/>
      <c r="I599" s="37"/>
      <c r="J599" s="37"/>
      <c r="K599" s="119"/>
      <c r="L599" s="70"/>
      <c r="M599" s="71"/>
    </row>
    <row r="600" spans="2:13" s="4" customFormat="1" thickTop="1" thickBot="1">
      <c r="B600" s="1292" t="s">
        <v>1942</v>
      </c>
      <c r="C600" s="1293"/>
      <c r="D600" s="1293"/>
      <c r="E600" s="1292" t="s">
        <v>1943</v>
      </c>
      <c r="F600" s="1296"/>
      <c r="G600" s="1297"/>
      <c r="H600" s="1301" t="s">
        <v>1365</v>
      </c>
      <c r="I600" s="1296"/>
      <c r="J600" s="1296"/>
      <c r="K600" s="1296"/>
      <c r="L600" s="1296"/>
      <c r="M600" s="1302"/>
    </row>
    <row r="601" spans="2:13" s="4" customFormat="1" ht="13.5" thickTop="1">
      <c r="B601" s="1294"/>
      <c r="C601" s="1295"/>
      <c r="D601" s="1295"/>
      <c r="E601" s="1298"/>
      <c r="F601" s="1299"/>
      <c r="G601" s="1300"/>
      <c r="H601" s="1303" t="s">
        <v>2121</v>
      </c>
      <c r="I601" s="1304"/>
      <c r="J601" s="1305"/>
      <c r="K601" s="1303" t="s">
        <v>2122</v>
      </c>
      <c r="L601" s="1304"/>
      <c r="M601" s="1306"/>
    </row>
    <row r="602" spans="2:13" s="4" customFormat="1" ht="13">
      <c r="B602" s="1307" t="s">
        <v>1366</v>
      </c>
      <c r="C602" s="1308"/>
      <c r="D602" s="1309" t="s">
        <v>1367</v>
      </c>
      <c r="E602" s="1311" t="s">
        <v>745</v>
      </c>
      <c r="F602" s="1313" t="s">
        <v>1367</v>
      </c>
      <c r="G602" s="1290" t="s">
        <v>1368</v>
      </c>
      <c r="H602" s="1315" t="s">
        <v>745</v>
      </c>
      <c r="I602" s="1316" t="s">
        <v>1367</v>
      </c>
      <c r="J602" s="1318" t="s">
        <v>1368</v>
      </c>
      <c r="K602" s="1315" t="s">
        <v>745</v>
      </c>
      <c r="L602" s="1313" t="s">
        <v>1367</v>
      </c>
      <c r="M602" s="1290" t="s">
        <v>1368</v>
      </c>
    </row>
    <row r="603" spans="2:13" s="4" customFormat="1" ht="13.5" thickBot="1">
      <c r="B603" s="39" t="s">
        <v>1369</v>
      </c>
      <c r="C603" s="40" t="s">
        <v>1370</v>
      </c>
      <c r="D603" s="1310"/>
      <c r="E603" s="1312"/>
      <c r="F603" s="1314"/>
      <c r="G603" s="1291"/>
      <c r="H603" s="1312"/>
      <c r="I603" s="1317"/>
      <c r="J603" s="1319"/>
      <c r="K603" s="1312"/>
      <c r="L603" s="1314"/>
      <c r="M603" s="1291"/>
    </row>
    <row r="604" spans="2:13" s="23" customFormat="1" ht="13.5" thickTop="1">
      <c r="B604" s="104" t="s">
        <v>484</v>
      </c>
      <c r="C604" s="105"/>
      <c r="D604" s="51" t="s">
        <v>486</v>
      </c>
      <c r="E604" s="131">
        <v>9110</v>
      </c>
      <c r="F604" s="191" t="s">
        <v>486</v>
      </c>
      <c r="G604" s="94">
        <v>625517</v>
      </c>
      <c r="H604" s="145" t="s">
        <v>2255</v>
      </c>
      <c r="I604" s="192" t="s">
        <v>486</v>
      </c>
      <c r="J604" s="62">
        <v>625517</v>
      </c>
      <c r="K604" s="131">
        <v>38</v>
      </c>
      <c r="L604" s="192" t="s">
        <v>486</v>
      </c>
      <c r="M604" s="75">
        <v>625517</v>
      </c>
    </row>
    <row r="605" spans="2:13" s="23" customFormat="1" ht="13">
      <c r="B605" s="106" t="s">
        <v>487</v>
      </c>
      <c r="C605" s="20"/>
      <c r="D605" s="51" t="s">
        <v>488</v>
      </c>
      <c r="E605" s="123">
        <v>9121</v>
      </c>
      <c r="F605" s="192" t="s">
        <v>488</v>
      </c>
      <c r="G605" s="75">
        <v>10674501</v>
      </c>
      <c r="H605" s="145" t="s">
        <v>2256</v>
      </c>
      <c r="I605" s="192" t="s">
        <v>489</v>
      </c>
      <c r="J605" s="62">
        <v>10933572</v>
      </c>
      <c r="K605" s="123">
        <v>39</v>
      </c>
      <c r="L605" s="192" t="s">
        <v>489</v>
      </c>
      <c r="M605" s="75">
        <v>10933572</v>
      </c>
    </row>
    <row r="606" spans="2:13" s="23" customFormat="1" ht="13">
      <c r="B606" s="106" t="s">
        <v>490</v>
      </c>
      <c r="C606" s="20"/>
      <c r="D606" s="58" t="s">
        <v>491</v>
      </c>
      <c r="E606" s="136">
        <v>9122</v>
      </c>
      <c r="F606" s="189" t="s">
        <v>491</v>
      </c>
      <c r="G606" s="75">
        <v>259071</v>
      </c>
      <c r="H606" s="144"/>
      <c r="I606" s="90"/>
      <c r="J606" s="8"/>
      <c r="K606" s="121"/>
      <c r="L606" s="90"/>
      <c r="M606" s="72"/>
    </row>
    <row r="607" spans="2:13" s="23" customFormat="1" ht="13">
      <c r="B607" s="107" t="s">
        <v>492</v>
      </c>
      <c r="C607" s="108"/>
      <c r="D607" s="49" t="s">
        <v>493</v>
      </c>
      <c r="E607" s="126">
        <v>9131</v>
      </c>
      <c r="F607" s="49" t="s">
        <v>494</v>
      </c>
      <c r="G607" s="76">
        <v>2893079</v>
      </c>
      <c r="H607" s="149" t="s">
        <v>2257</v>
      </c>
      <c r="I607" s="49" t="s">
        <v>494</v>
      </c>
      <c r="J607" s="62">
        <v>2893079</v>
      </c>
      <c r="K607" s="126">
        <v>40</v>
      </c>
      <c r="L607" s="49" t="s">
        <v>494</v>
      </c>
      <c r="M607" s="75">
        <v>3415649</v>
      </c>
    </row>
    <row r="608" spans="2:13" s="23" customFormat="1" ht="13">
      <c r="B608" s="109" t="s">
        <v>495</v>
      </c>
      <c r="C608" s="21"/>
      <c r="D608" s="47" t="s">
        <v>498</v>
      </c>
      <c r="E608" s="120"/>
      <c r="F608" s="47"/>
      <c r="G608" s="72"/>
      <c r="H608" s="148"/>
      <c r="I608" s="47"/>
      <c r="J608" s="8"/>
      <c r="K608" s="120"/>
      <c r="L608" s="196"/>
      <c r="M608" s="72"/>
    </row>
    <row r="609" spans="2:13" s="23" customFormat="1" ht="13">
      <c r="B609" s="109" t="s">
        <v>497</v>
      </c>
      <c r="C609" s="21"/>
      <c r="D609" s="47" t="s">
        <v>496</v>
      </c>
      <c r="E609" s="120"/>
      <c r="F609" s="47"/>
      <c r="G609" s="72"/>
      <c r="H609" s="148"/>
      <c r="I609" s="47"/>
      <c r="J609" s="8"/>
      <c r="K609" s="120"/>
      <c r="L609" s="196"/>
      <c r="M609" s="72"/>
    </row>
    <row r="610" spans="2:13" s="23" customFormat="1" ht="13">
      <c r="B610" s="110" t="s">
        <v>499</v>
      </c>
      <c r="C610" s="25"/>
      <c r="D610" s="48" t="s">
        <v>500</v>
      </c>
      <c r="E610" s="125"/>
      <c r="F610" s="48"/>
      <c r="G610" s="74"/>
      <c r="H610" s="146"/>
      <c r="I610" s="48"/>
      <c r="J610" s="63"/>
      <c r="K610" s="120"/>
      <c r="L610" s="47"/>
      <c r="M610" s="72"/>
    </row>
    <row r="611" spans="2:13" s="23" customFormat="1" ht="13">
      <c r="B611" s="107" t="s">
        <v>501</v>
      </c>
      <c r="C611" s="21"/>
      <c r="D611" s="182" t="s">
        <v>2290</v>
      </c>
      <c r="E611" s="126">
        <v>9132</v>
      </c>
      <c r="F611" s="193" t="s">
        <v>2289</v>
      </c>
      <c r="G611" s="76">
        <v>522570</v>
      </c>
      <c r="H611" s="148" t="s">
        <v>2258</v>
      </c>
      <c r="I611" s="193" t="s">
        <v>2289</v>
      </c>
      <c r="J611" s="62">
        <v>522570</v>
      </c>
      <c r="K611" s="120"/>
      <c r="L611" s="47"/>
      <c r="M611" s="72"/>
    </row>
    <row r="612" spans="2:13" s="23" customFormat="1" ht="13">
      <c r="B612" s="109" t="s">
        <v>502</v>
      </c>
      <c r="C612" s="21"/>
      <c r="D612" s="54" t="s">
        <v>2087</v>
      </c>
      <c r="E612" s="120"/>
      <c r="F612" s="47"/>
      <c r="G612" s="72"/>
      <c r="H612" s="148"/>
      <c r="I612" s="47"/>
      <c r="J612" s="8"/>
      <c r="K612" s="120"/>
      <c r="L612" s="47"/>
      <c r="M612" s="72"/>
    </row>
    <row r="613" spans="2:13" s="23" customFormat="1" ht="13">
      <c r="B613" s="109" t="s">
        <v>503</v>
      </c>
      <c r="C613" s="21"/>
      <c r="D613" s="54" t="s">
        <v>2088</v>
      </c>
      <c r="E613" s="120"/>
      <c r="F613" s="47"/>
      <c r="G613" s="72"/>
      <c r="H613" s="148"/>
      <c r="I613" s="47"/>
      <c r="J613" s="8"/>
      <c r="K613" s="120"/>
      <c r="L613" s="47"/>
      <c r="M613" s="72"/>
    </row>
    <row r="614" spans="2:13" s="23" customFormat="1" ht="13">
      <c r="B614" s="110" t="s">
        <v>504</v>
      </c>
      <c r="C614" s="25"/>
      <c r="D614" s="52" t="s">
        <v>2089</v>
      </c>
      <c r="E614" s="125"/>
      <c r="F614" s="48"/>
      <c r="G614" s="74"/>
      <c r="H614" s="146"/>
      <c r="I614" s="48"/>
      <c r="J614" s="63"/>
      <c r="K614" s="125"/>
      <c r="L614" s="48"/>
      <c r="M614" s="74"/>
    </row>
    <row r="615" spans="2:13" s="23" customFormat="1" ht="13">
      <c r="B615" s="106" t="s">
        <v>505</v>
      </c>
      <c r="C615" s="20"/>
      <c r="D615" s="47" t="s">
        <v>506</v>
      </c>
      <c r="E615" s="127">
        <v>9141</v>
      </c>
      <c r="F615" s="194" t="s">
        <v>506</v>
      </c>
      <c r="G615" s="75">
        <v>814747</v>
      </c>
      <c r="H615" s="149" t="s">
        <v>2259</v>
      </c>
      <c r="I615" s="194" t="s">
        <v>506</v>
      </c>
      <c r="J615" s="62">
        <v>814747</v>
      </c>
      <c r="K615" s="130">
        <v>41</v>
      </c>
      <c r="L615" s="194" t="s">
        <v>506</v>
      </c>
      <c r="M615" s="75">
        <v>814747</v>
      </c>
    </row>
    <row r="616" spans="2:13" s="23" customFormat="1" ht="13">
      <c r="B616" s="106" t="s">
        <v>507</v>
      </c>
      <c r="C616" s="20"/>
      <c r="D616" s="49" t="s">
        <v>508</v>
      </c>
      <c r="E616" s="136">
        <v>9142</v>
      </c>
      <c r="F616" s="195" t="s">
        <v>508</v>
      </c>
      <c r="G616" s="79">
        <v>3384392</v>
      </c>
      <c r="H616" s="149" t="s">
        <v>2260</v>
      </c>
      <c r="I616" s="198" t="s">
        <v>508</v>
      </c>
      <c r="J616" s="62">
        <v>3384392</v>
      </c>
      <c r="K616" s="130">
        <v>42</v>
      </c>
      <c r="L616" s="198" t="s">
        <v>508</v>
      </c>
      <c r="M616" s="75">
        <v>3384392</v>
      </c>
    </row>
    <row r="617" spans="2:13" s="23" customFormat="1" ht="13">
      <c r="B617" s="107" t="s">
        <v>509</v>
      </c>
      <c r="C617" s="108"/>
      <c r="D617" s="49" t="s">
        <v>510</v>
      </c>
      <c r="E617" s="120">
        <v>9150</v>
      </c>
      <c r="F617" s="196" t="s">
        <v>511</v>
      </c>
      <c r="G617" s="76">
        <v>130787</v>
      </c>
      <c r="H617" s="149" t="s">
        <v>2261</v>
      </c>
      <c r="I617" s="90" t="s">
        <v>511</v>
      </c>
      <c r="J617" s="62">
        <v>130787</v>
      </c>
      <c r="K617" s="174">
        <v>43</v>
      </c>
      <c r="L617" s="90" t="s">
        <v>511</v>
      </c>
      <c r="M617" s="75">
        <v>130787</v>
      </c>
    </row>
    <row r="618" spans="2:13" s="23" customFormat="1" ht="13">
      <c r="B618" s="109" t="s">
        <v>512</v>
      </c>
      <c r="C618" s="21"/>
      <c r="D618" s="47" t="s">
        <v>513</v>
      </c>
      <c r="E618" s="120"/>
      <c r="F618" s="196"/>
      <c r="G618" s="72"/>
      <c r="H618" s="144"/>
      <c r="I618" s="90"/>
      <c r="J618" s="8"/>
      <c r="K618" s="121"/>
      <c r="L618" s="90"/>
      <c r="M618" s="72"/>
    </row>
    <row r="619" spans="2:13" s="23" customFormat="1" ht="13">
      <c r="B619" s="109" t="s">
        <v>514</v>
      </c>
      <c r="C619" s="21"/>
      <c r="D619" s="47" t="s">
        <v>515</v>
      </c>
      <c r="E619" s="120"/>
      <c r="F619" s="196"/>
      <c r="G619" s="72"/>
      <c r="H619" s="144"/>
      <c r="I619" s="90"/>
      <c r="J619" s="8"/>
      <c r="K619" s="121"/>
      <c r="L619" s="90"/>
      <c r="M619" s="72"/>
    </row>
    <row r="620" spans="2:13" s="23" customFormat="1" ht="13">
      <c r="B620" s="110" t="s">
        <v>516</v>
      </c>
      <c r="C620" s="25"/>
      <c r="D620" s="48" t="s">
        <v>517</v>
      </c>
      <c r="E620" s="120"/>
      <c r="F620" s="196"/>
      <c r="G620" s="72"/>
      <c r="H620" s="144"/>
      <c r="I620" s="90"/>
      <c r="J620" s="8"/>
      <c r="K620" s="121"/>
      <c r="L620" s="90"/>
      <c r="M620" s="72"/>
    </row>
    <row r="621" spans="2:13" s="23" customFormat="1" ht="13">
      <c r="B621" s="106" t="s">
        <v>518</v>
      </c>
      <c r="C621" s="20"/>
      <c r="D621" s="47" t="s">
        <v>519</v>
      </c>
      <c r="E621" s="137">
        <v>9200</v>
      </c>
      <c r="F621" s="188" t="s">
        <v>519</v>
      </c>
      <c r="G621" s="75">
        <v>19304664</v>
      </c>
      <c r="H621" s="145" t="s">
        <v>2262</v>
      </c>
      <c r="I621" s="192" t="s">
        <v>519</v>
      </c>
      <c r="J621" s="62">
        <v>19304664</v>
      </c>
      <c r="K621" s="123">
        <v>44</v>
      </c>
      <c r="L621" s="192" t="s">
        <v>519</v>
      </c>
      <c r="M621" s="75">
        <v>19304664</v>
      </c>
    </row>
    <row r="622" spans="2:13" s="23" customFormat="1" ht="13">
      <c r="B622" s="106" t="s">
        <v>520</v>
      </c>
      <c r="C622" s="20"/>
      <c r="D622" s="183" t="s">
        <v>521</v>
      </c>
      <c r="E622" s="121">
        <v>9210</v>
      </c>
      <c r="F622" s="192" t="s">
        <v>521</v>
      </c>
      <c r="G622" s="75">
        <v>37125647</v>
      </c>
      <c r="H622" s="145" t="s">
        <v>2263</v>
      </c>
      <c r="I622" s="192" t="s">
        <v>521</v>
      </c>
      <c r="J622" s="62">
        <v>37125647</v>
      </c>
      <c r="K622" s="123">
        <v>45</v>
      </c>
      <c r="L622" s="192" t="s">
        <v>521</v>
      </c>
      <c r="M622" s="75">
        <v>37125647</v>
      </c>
    </row>
    <row r="623" spans="2:13" s="23" customFormat="1" ht="13">
      <c r="B623" s="106" t="s">
        <v>522</v>
      </c>
      <c r="C623" s="20"/>
      <c r="D623" s="183" t="s">
        <v>2090</v>
      </c>
      <c r="E623" s="123">
        <v>9211</v>
      </c>
      <c r="F623" s="192" t="s">
        <v>523</v>
      </c>
      <c r="G623" s="75">
        <v>2923057</v>
      </c>
      <c r="H623" s="145" t="s">
        <v>2264</v>
      </c>
      <c r="I623" s="192" t="s">
        <v>523</v>
      </c>
      <c r="J623" s="62">
        <v>3053585</v>
      </c>
      <c r="K623" s="123">
        <v>46</v>
      </c>
      <c r="L623" s="192" t="s">
        <v>523</v>
      </c>
      <c r="M623" s="75">
        <v>3053585</v>
      </c>
    </row>
    <row r="624" spans="2:13" s="23" customFormat="1" ht="13">
      <c r="B624" s="106" t="s">
        <v>524</v>
      </c>
      <c r="C624" s="20"/>
      <c r="D624" s="183" t="s">
        <v>2091</v>
      </c>
      <c r="E624" s="121"/>
      <c r="F624" s="90"/>
      <c r="G624" s="74"/>
      <c r="H624" s="144"/>
      <c r="I624" s="90"/>
      <c r="J624" s="8"/>
      <c r="K624" s="121"/>
      <c r="L624" s="90"/>
      <c r="M624" s="72"/>
    </row>
    <row r="625" spans="2:13" s="23" customFormat="1" ht="13">
      <c r="B625" s="106" t="s">
        <v>525</v>
      </c>
      <c r="C625" s="20"/>
      <c r="D625" s="183" t="s">
        <v>2092</v>
      </c>
      <c r="E625" s="123">
        <v>9212</v>
      </c>
      <c r="F625" s="192" t="s">
        <v>2092</v>
      </c>
      <c r="G625" s="75">
        <v>28604</v>
      </c>
      <c r="H625" s="144"/>
      <c r="I625" s="90"/>
      <c r="J625" s="8"/>
      <c r="K625" s="121"/>
      <c r="L625" s="90"/>
      <c r="M625" s="72"/>
    </row>
    <row r="626" spans="2:13" s="23" customFormat="1" ht="13">
      <c r="B626" s="106" t="s">
        <v>526</v>
      </c>
      <c r="C626" s="20"/>
      <c r="D626" s="183" t="s">
        <v>527</v>
      </c>
      <c r="E626" s="123">
        <v>9213</v>
      </c>
      <c r="F626" s="192" t="s">
        <v>527</v>
      </c>
      <c r="G626" s="75">
        <v>101924</v>
      </c>
      <c r="H626" s="144"/>
      <c r="I626" s="90"/>
      <c r="J626" s="8"/>
      <c r="K626" s="121"/>
      <c r="L626" s="90"/>
      <c r="M626" s="72"/>
    </row>
    <row r="627" spans="2:13" s="23" customFormat="1" ht="13">
      <c r="B627" s="106" t="s">
        <v>528</v>
      </c>
      <c r="C627" s="20"/>
      <c r="D627" s="183" t="s">
        <v>529</v>
      </c>
      <c r="E627" s="123">
        <v>9220</v>
      </c>
      <c r="F627" s="184" t="s">
        <v>529</v>
      </c>
      <c r="G627" s="75">
        <v>3053585</v>
      </c>
      <c r="H627" s="144"/>
      <c r="I627" s="90"/>
      <c r="J627" s="8"/>
      <c r="K627" s="121"/>
      <c r="L627" s="90"/>
      <c r="M627" s="72"/>
    </row>
    <row r="628" spans="2:13" s="23" customFormat="1" ht="13">
      <c r="B628" s="106" t="s">
        <v>530</v>
      </c>
      <c r="C628" s="20"/>
      <c r="D628" s="183" t="s">
        <v>531</v>
      </c>
      <c r="E628" s="123">
        <v>9230</v>
      </c>
      <c r="F628" s="192" t="s">
        <v>531</v>
      </c>
      <c r="G628" s="75">
        <v>12067416</v>
      </c>
      <c r="H628" s="145" t="s">
        <v>2265</v>
      </c>
      <c r="I628" s="192" t="s">
        <v>531</v>
      </c>
      <c r="J628" s="62">
        <v>12067416</v>
      </c>
      <c r="K628" s="123">
        <v>47</v>
      </c>
      <c r="L628" s="192" t="s">
        <v>531</v>
      </c>
      <c r="M628" s="75">
        <v>12067416</v>
      </c>
    </row>
    <row r="629" spans="2:13" s="23" customFormat="1" ht="13">
      <c r="B629" s="106" t="s">
        <v>532</v>
      </c>
      <c r="C629" s="20"/>
      <c r="D629" s="183" t="s">
        <v>533</v>
      </c>
      <c r="E629" s="123">
        <v>9300</v>
      </c>
      <c r="F629" s="192" t="s">
        <v>533</v>
      </c>
      <c r="G629" s="75">
        <v>34425665</v>
      </c>
      <c r="H629" s="145" t="s">
        <v>2266</v>
      </c>
      <c r="I629" s="192" t="s">
        <v>533</v>
      </c>
      <c r="J629" s="62">
        <v>34425665</v>
      </c>
      <c r="K629" s="123">
        <v>48</v>
      </c>
      <c r="L629" s="192" t="s">
        <v>533</v>
      </c>
      <c r="M629" s="75">
        <v>34425665</v>
      </c>
    </row>
    <row r="630" spans="2:13" s="23" customFormat="1" ht="13">
      <c r="B630" s="106" t="s">
        <v>534</v>
      </c>
      <c r="C630" s="20"/>
      <c r="D630" s="183" t="s">
        <v>535</v>
      </c>
      <c r="E630" s="123">
        <v>9350</v>
      </c>
      <c r="F630" s="192" t="s">
        <v>535</v>
      </c>
      <c r="G630" s="75">
        <v>52246648</v>
      </c>
      <c r="H630" s="145" t="s">
        <v>2267</v>
      </c>
      <c r="I630" s="192" t="s">
        <v>535</v>
      </c>
      <c r="J630" s="62">
        <v>52246648</v>
      </c>
      <c r="K630" s="123">
        <v>49</v>
      </c>
      <c r="L630" s="192" t="s">
        <v>535</v>
      </c>
      <c r="M630" s="75">
        <v>52246648</v>
      </c>
    </row>
    <row r="631" spans="2:13" s="23" customFormat="1" ht="13">
      <c r="B631" s="106" t="s">
        <v>536</v>
      </c>
      <c r="C631" s="20"/>
      <c r="D631" s="183" t="s">
        <v>2093</v>
      </c>
      <c r="E631" s="123">
        <v>9411</v>
      </c>
      <c r="F631" s="192" t="s">
        <v>2094</v>
      </c>
      <c r="G631" s="75">
        <v>-2408133</v>
      </c>
      <c r="H631" s="145" t="s">
        <v>2268</v>
      </c>
      <c r="I631" s="192" t="s">
        <v>2094</v>
      </c>
      <c r="J631" s="62">
        <v>-2532712</v>
      </c>
      <c r="K631" s="126">
        <v>50</v>
      </c>
      <c r="L631" s="188" t="s">
        <v>2094</v>
      </c>
      <c r="M631" s="75">
        <v>-2704652</v>
      </c>
    </row>
    <row r="632" spans="2:13" s="23" customFormat="1" ht="13">
      <c r="B632" s="106" t="s">
        <v>537</v>
      </c>
      <c r="C632" s="20"/>
      <c r="D632" s="184" t="s">
        <v>2095</v>
      </c>
      <c r="E632" s="124"/>
      <c r="F632" s="197"/>
      <c r="G632" s="74"/>
      <c r="H632" s="144"/>
      <c r="I632" s="90"/>
      <c r="J632" s="8"/>
      <c r="K632" s="120"/>
      <c r="L632" s="196"/>
      <c r="M632" s="72"/>
    </row>
    <row r="633" spans="2:13" s="23" customFormat="1" ht="13">
      <c r="B633" s="106" t="s">
        <v>538</v>
      </c>
      <c r="C633" s="20"/>
      <c r="D633" s="183" t="s">
        <v>2096</v>
      </c>
      <c r="E633" s="123">
        <v>9412</v>
      </c>
      <c r="F633" s="192" t="s">
        <v>2096</v>
      </c>
      <c r="G633" s="75">
        <v>-124579</v>
      </c>
      <c r="H633" s="144"/>
      <c r="I633" s="90"/>
      <c r="J633" s="63"/>
      <c r="K633" s="120"/>
      <c r="L633" s="196"/>
      <c r="M633" s="72"/>
    </row>
    <row r="634" spans="2:13" s="23" customFormat="1" ht="13">
      <c r="B634" s="106" t="s">
        <v>539</v>
      </c>
      <c r="C634" s="20"/>
      <c r="D634" s="183" t="s">
        <v>2097</v>
      </c>
      <c r="E634" s="123">
        <v>9413</v>
      </c>
      <c r="F634" s="192" t="s">
        <v>2097</v>
      </c>
      <c r="G634" s="75">
        <v>-36614</v>
      </c>
      <c r="H634" s="145" t="s">
        <v>547</v>
      </c>
      <c r="I634" s="192" t="s">
        <v>2097</v>
      </c>
      <c r="J634" s="62">
        <v>-36614</v>
      </c>
      <c r="K634" s="120"/>
      <c r="L634" s="196"/>
      <c r="M634" s="72"/>
    </row>
    <row r="635" spans="2:13" s="23" customFormat="1" ht="13">
      <c r="B635" s="106" t="s">
        <v>540</v>
      </c>
      <c r="C635" s="20"/>
      <c r="D635" s="51" t="s">
        <v>541</v>
      </c>
      <c r="E635" s="130">
        <v>9414</v>
      </c>
      <c r="F635" s="198" t="s">
        <v>541</v>
      </c>
      <c r="G635" s="75">
        <v>-135326</v>
      </c>
      <c r="H635" s="145" t="s">
        <v>2269</v>
      </c>
      <c r="I635" s="198" t="s">
        <v>541</v>
      </c>
      <c r="J635" s="62">
        <v>-135326</v>
      </c>
      <c r="K635" s="120"/>
      <c r="L635" s="196"/>
      <c r="M635" s="72"/>
    </row>
    <row r="636" spans="2:13" s="23" customFormat="1" ht="13">
      <c r="B636" s="106" t="s">
        <v>542</v>
      </c>
      <c r="C636" s="20"/>
      <c r="D636" s="47" t="s">
        <v>2098</v>
      </c>
      <c r="E636" s="121">
        <v>9420</v>
      </c>
      <c r="F636" s="90" t="s">
        <v>2098</v>
      </c>
      <c r="G636" s="75">
        <v>-2704652</v>
      </c>
      <c r="H636" s="145" t="s">
        <v>2270</v>
      </c>
      <c r="I636" s="90" t="s">
        <v>2098</v>
      </c>
      <c r="J636" s="62">
        <v>-2704652</v>
      </c>
      <c r="K636" s="125"/>
      <c r="L636" s="196"/>
      <c r="M636" s="72"/>
    </row>
    <row r="637" spans="2:13" s="23" customFormat="1" ht="13">
      <c r="B637" s="109" t="s">
        <v>2103</v>
      </c>
      <c r="C637" s="21"/>
      <c r="D637" s="183" t="s">
        <v>2099</v>
      </c>
      <c r="E637" s="123">
        <v>9440</v>
      </c>
      <c r="F637" s="192" t="s">
        <v>2099</v>
      </c>
      <c r="G637" s="75">
        <v>-13176832</v>
      </c>
      <c r="H637" s="145" t="s">
        <v>2271</v>
      </c>
      <c r="I637" s="192" t="s">
        <v>2099</v>
      </c>
      <c r="J637" s="62">
        <v>-13176832</v>
      </c>
      <c r="K637" s="121">
        <v>51</v>
      </c>
      <c r="L637" s="192" t="s">
        <v>2099</v>
      </c>
      <c r="M637" s="75">
        <v>-13176832</v>
      </c>
    </row>
    <row r="638" spans="2:13" s="23" customFormat="1" ht="13">
      <c r="B638" s="109" t="s">
        <v>2104</v>
      </c>
      <c r="C638" s="21"/>
      <c r="D638" s="183" t="s">
        <v>543</v>
      </c>
      <c r="E638" s="123">
        <v>9450</v>
      </c>
      <c r="F638" s="192" t="s">
        <v>543</v>
      </c>
      <c r="G638" s="75">
        <v>-15881484</v>
      </c>
      <c r="H638" s="145" t="s">
        <v>2272</v>
      </c>
      <c r="I638" s="192" t="s">
        <v>543</v>
      </c>
      <c r="J638" s="62">
        <v>-15881484</v>
      </c>
      <c r="K638" s="123">
        <v>52</v>
      </c>
      <c r="L638" s="192" t="s">
        <v>2273</v>
      </c>
      <c r="M638" s="75">
        <v>-15881484</v>
      </c>
    </row>
    <row r="639" spans="2:13" s="23" customFormat="1" ht="13">
      <c r="B639" s="106" t="s">
        <v>544</v>
      </c>
      <c r="C639" s="20"/>
      <c r="D639" s="183" t="s">
        <v>545</v>
      </c>
      <c r="E639" s="123">
        <v>9500</v>
      </c>
      <c r="F639" s="192" t="s">
        <v>545</v>
      </c>
      <c r="G639" s="75">
        <v>18544181</v>
      </c>
      <c r="H639" s="145" t="s">
        <v>2274</v>
      </c>
      <c r="I639" s="192" t="s">
        <v>545</v>
      </c>
      <c r="J639" s="62">
        <v>18544181</v>
      </c>
      <c r="K639" s="123">
        <v>53</v>
      </c>
      <c r="L639" s="192" t="s">
        <v>545</v>
      </c>
      <c r="M639" s="75">
        <v>18544181</v>
      </c>
    </row>
    <row r="640" spans="2:13" s="23" customFormat="1" ht="13.5" thickBot="1">
      <c r="B640" s="111" t="s">
        <v>548</v>
      </c>
      <c r="C640" s="34"/>
      <c r="D640" s="185" t="s">
        <v>549</v>
      </c>
      <c r="E640" s="133">
        <v>9700</v>
      </c>
      <c r="F640" s="199" t="s">
        <v>549</v>
      </c>
      <c r="G640" s="101">
        <v>36365164</v>
      </c>
      <c r="H640" s="163" t="s">
        <v>2275</v>
      </c>
      <c r="I640" s="199" t="s">
        <v>549</v>
      </c>
      <c r="J640" s="102">
        <v>36365164</v>
      </c>
      <c r="K640" s="142">
        <v>54</v>
      </c>
      <c r="L640" s="199" t="s">
        <v>549</v>
      </c>
      <c r="M640" s="101">
        <v>36365164</v>
      </c>
    </row>
    <row r="641" spans="2:13" s="23" customFormat="1" thickTop="1" thickBot="1">
      <c r="D641" s="186"/>
      <c r="E641" s="135"/>
      <c r="F641" s="7"/>
      <c r="G641" s="8"/>
      <c r="H641" s="135"/>
      <c r="I641" s="7"/>
      <c r="J641" s="8"/>
      <c r="K641" s="135"/>
      <c r="L641" s="7"/>
      <c r="M641" s="8"/>
    </row>
    <row r="642" spans="2:13" s="4" customFormat="1" ht="15" thickTop="1" thickBot="1">
      <c r="B642" s="38" t="s">
        <v>2276</v>
      </c>
      <c r="C642" s="37"/>
      <c r="D642" s="37"/>
      <c r="E642" s="119"/>
      <c r="F642" s="37"/>
      <c r="G642" s="37"/>
      <c r="H642" s="119"/>
      <c r="I642" s="37"/>
      <c r="J642" s="37"/>
      <c r="K642" s="119"/>
      <c r="L642" s="70"/>
      <c r="M642" s="71"/>
    </row>
    <row r="643" spans="2:13" s="23" customFormat="1" ht="13.5" thickTop="1">
      <c r="B643" s="112"/>
      <c r="C643" s="113" t="s">
        <v>551</v>
      </c>
      <c r="D643" s="49" t="s">
        <v>552</v>
      </c>
      <c r="E643" s="138" t="s">
        <v>485</v>
      </c>
      <c r="F643" s="194" t="s">
        <v>553</v>
      </c>
      <c r="G643" s="65">
        <v>625517</v>
      </c>
      <c r="H643" s="165" t="s">
        <v>2277</v>
      </c>
      <c r="I643" s="202" t="s">
        <v>553</v>
      </c>
      <c r="J643" s="94">
        <v>625517</v>
      </c>
      <c r="K643" s="175">
        <v>55</v>
      </c>
      <c r="L643" s="194" t="s">
        <v>553</v>
      </c>
      <c r="M643" s="76">
        <v>625517</v>
      </c>
    </row>
    <row r="644" spans="2:13" s="23" customFormat="1" ht="13">
      <c r="B644" s="109"/>
      <c r="C644" s="114" t="s">
        <v>554</v>
      </c>
      <c r="D644" s="47" t="s">
        <v>555</v>
      </c>
      <c r="E644" s="139"/>
      <c r="F644" s="90"/>
      <c r="G644" s="8"/>
      <c r="H644" s="166"/>
      <c r="I644" s="196"/>
      <c r="J644" s="72"/>
      <c r="K644" s="134"/>
      <c r="L644" s="90"/>
      <c r="M644" s="72"/>
    </row>
    <row r="645" spans="2:13" s="23" customFormat="1" ht="13">
      <c r="B645" s="110"/>
      <c r="C645" s="115" t="s">
        <v>556</v>
      </c>
      <c r="D645" s="48" t="s">
        <v>557</v>
      </c>
      <c r="E645" s="139"/>
      <c r="F645" s="200"/>
      <c r="G645" s="8"/>
      <c r="H645" s="167"/>
      <c r="I645" s="196"/>
      <c r="J645" s="72"/>
      <c r="K645" s="134"/>
      <c r="L645" s="90"/>
      <c r="M645" s="72"/>
    </row>
    <row r="646" spans="2:13" s="23" customFormat="1" ht="13">
      <c r="B646" s="106"/>
      <c r="C646" s="116" t="s">
        <v>558</v>
      </c>
      <c r="D646" s="51" t="s">
        <v>559</v>
      </c>
      <c r="E646" s="140" t="s">
        <v>560</v>
      </c>
      <c r="F646" s="198" t="s">
        <v>559</v>
      </c>
      <c r="G646" s="62">
        <v>8021499</v>
      </c>
      <c r="H646" s="168" t="s">
        <v>2278</v>
      </c>
      <c r="I646" s="194" t="s">
        <v>561</v>
      </c>
      <c r="J646" s="76">
        <v>9471900</v>
      </c>
      <c r="K646" s="175">
        <v>56</v>
      </c>
      <c r="L646" s="194" t="s">
        <v>561</v>
      </c>
      <c r="M646" s="76">
        <v>9471900</v>
      </c>
    </row>
    <row r="647" spans="2:13" s="23" customFormat="1" ht="13">
      <c r="B647" s="106"/>
      <c r="C647" s="116" t="s">
        <v>562</v>
      </c>
      <c r="D647" s="187" t="s">
        <v>563</v>
      </c>
      <c r="E647" s="139" t="s">
        <v>564</v>
      </c>
      <c r="F647" s="90" t="s">
        <v>563</v>
      </c>
      <c r="G647" s="62">
        <v>885078</v>
      </c>
      <c r="H647" s="169"/>
      <c r="I647" s="90"/>
      <c r="J647" s="72"/>
      <c r="K647" s="134"/>
      <c r="L647" s="90"/>
      <c r="M647" s="72"/>
    </row>
    <row r="648" spans="2:13" s="23" customFormat="1" ht="13">
      <c r="B648" s="106"/>
      <c r="C648" s="116" t="s">
        <v>565</v>
      </c>
      <c r="D648" s="188" t="s">
        <v>566</v>
      </c>
      <c r="E648" s="141" t="s">
        <v>567</v>
      </c>
      <c r="F648" s="192" t="s">
        <v>566</v>
      </c>
      <c r="G648" s="62">
        <v>565323</v>
      </c>
      <c r="H648" s="170"/>
      <c r="I648" s="200"/>
      <c r="J648" s="74"/>
      <c r="K648" s="176"/>
      <c r="L648" s="200"/>
      <c r="M648" s="74"/>
    </row>
    <row r="649" spans="2:13" s="23" customFormat="1" ht="13">
      <c r="B649" s="106"/>
      <c r="C649" s="116" t="s">
        <v>568</v>
      </c>
      <c r="D649" s="188" t="s">
        <v>569</v>
      </c>
      <c r="E649" s="141">
        <v>9401</v>
      </c>
      <c r="F649" s="192" t="s">
        <v>569</v>
      </c>
      <c r="G649" s="62">
        <v>3671430</v>
      </c>
      <c r="H649" s="171" t="s">
        <v>2279</v>
      </c>
      <c r="I649" s="196" t="s">
        <v>569</v>
      </c>
      <c r="J649" s="76">
        <v>3671430</v>
      </c>
      <c r="K649" s="177">
        <v>57</v>
      </c>
      <c r="L649" s="196" t="s">
        <v>569</v>
      </c>
      <c r="M649" s="76">
        <v>3671430</v>
      </c>
    </row>
    <row r="650" spans="2:13" s="23" customFormat="1" ht="13">
      <c r="B650" s="106"/>
      <c r="C650" s="116" t="s">
        <v>570</v>
      </c>
      <c r="D650" s="188" t="s">
        <v>571</v>
      </c>
      <c r="E650" s="141">
        <v>9402</v>
      </c>
      <c r="F650" s="192" t="s">
        <v>571</v>
      </c>
      <c r="G650" s="62">
        <v>3042714</v>
      </c>
      <c r="H650" s="171" t="s">
        <v>2280</v>
      </c>
      <c r="I650" s="188" t="s">
        <v>571</v>
      </c>
      <c r="J650" s="76">
        <v>3042714</v>
      </c>
      <c r="K650" s="178">
        <v>58</v>
      </c>
      <c r="L650" s="188" t="s">
        <v>571</v>
      </c>
      <c r="M650" s="76">
        <v>3565284</v>
      </c>
    </row>
    <row r="651" spans="2:13" s="23" customFormat="1" ht="13">
      <c r="B651" s="106"/>
      <c r="C651" s="116" t="s">
        <v>572</v>
      </c>
      <c r="D651" s="189" t="s">
        <v>2100</v>
      </c>
      <c r="E651" s="141">
        <v>9403</v>
      </c>
      <c r="F651" s="201" t="s">
        <v>2100</v>
      </c>
      <c r="G651" s="62">
        <v>522570</v>
      </c>
      <c r="H651" s="171" t="s">
        <v>2281</v>
      </c>
      <c r="I651" s="189" t="s">
        <v>2282</v>
      </c>
      <c r="J651" s="76">
        <v>522570</v>
      </c>
      <c r="K651" s="179"/>
      <c r="L651" s="196"/>
      <c r="M651" s="72"/>
    </row>
    <row r="652" spans="2:13" s="23" customFormat="1" ht="13">
      <c r="B652" s="106"/>
      <c r="C652" s="116" t="s">
        <v>573</v>
      </c>
      <c r="D652" s="188" t="s">
        <v>2101</v>
      </c>
      <c r="E652" s="141">
        <v>9404</v>
      </c>
      <c r="F652" s="192" t="s">
        <v>2101</v>
      </c>
      <c r="G652" s="62">
        <v>1351124</v>
      </c>
      <c r="H652" s="171" t="s">
        <v>2283</v>
      </c>
      <c r="I652" s="188" t="s">
        <v>2101</v>
      </c>
      <c r="J652" s="76">
        <v>1351124</v>
      </c>
      <c r="K652" s="177">
        <v>59</v>
      </c>
      <c r="L652" s="188" t="s">
        <v>2284</v>
      </c>
      <c r="M652" s="76">
        <v>1351124</v>
      </c>
    </row>
    <row r="653" spans="2:13" s="23" customFormat="1" ht="13">
      <c r="B653" s="106"/>
      <c r="C653" s="116" t="s">
        <v>574</v>
      </c>
      <c r="D653" s="188" t="s">
        <v>2102</v>
      </c>
      <c r="E653" s="141">
        <v>9405</v>
      </c>
      <c r="F653" s="192" t="s">
        <v>2102</v>
      </c>
      <c r="G653" s="62">
        <v>-141074</v>
      </c>
      <c r="H653" s="171" t="s">
        <v>2285</v>
      </c>
      <c r="I653" s="188" t="s">
        <v>2102</v>
      </c>
      <c r="J653" s="76">
        <v>-141074</v>
      </c>
      <c r="K653" s="177">
        <v>60</v>
      </c>
      <c r="L653" s="192" t="s">
        <v>2286</v>
      </c>
      <c r="M653" s="92">
        <v>-141074</v>
      </c>
    </row>
    <row r="654" spans="2:13" s="23" customFormat="1" ht="13">
      <c r="B654" s="106"/>
      <c r="C654" s="116" t="s">
        <v>575</v>
      </c>
      <c r="D654" s="188" t="s">
        <v>576</v>
      </c>
      <c r="E654" s="141" t="s">
        <v>546</v>
      </c>
      <c r="F654" s="192" t="s">
        <v>576</v>
      </c>
      <c r="G654" s="62">
        <v>18544181</v>
      </c>
      <c r="H654" s="171" t="s">
        <v>2287</v>
      </c>
      <c r="I654" s="188" t="s">
        <v>576</v>
      </c>
      <c r="J654" s="76">
        <v>18544181</v>
      </c>
      <c r="K654" s="177">
        <v>61</v>
      </c>
      <c r="L654" s="192" t="s">
        <v>576</v>
      </c>
      <c r="M654" s="76">
        <v>18544181</v>
      </c>
    </row>
    <row r="655" spans="2:13" s="23" customFormat="1" ht="13.5" thickBot="1">
      <c r="B655" s="111"/>
      <c r="C655" s="117" t="s">
        <v>577</v>
      </c>
      <c r="D655" s="190" t="s">
        <v>549</v>
      </c>
      <c r="E655" s="142" t="s">
        <v>550</v>
      </c>
      <c r="F655" s="199" t="s">
        <v>549</v>
      </c>
      <c r="G655" s="102">
        <v>36365164</v>
      </c>
      <c r="H655" s="172" t="s">
        <v>2288</v>
      </c>
      <c r="I655" s="190" t="s">
        <v>549</v>
      </c>
      <c r="J655" s="82">
        <v>36365164</v>
      </c>
      <c r="K655" s="180">
        <v>62</v>
      </c>
      <c r="L655" s="199" t="s">
        <v>549</v>
      </c>
      <c r="M655" s="82">
        <v>36365164</v>
      </c>
    </row>
    <row r="656" spans="2:13" s="23" customFormat="1" ht="13.5" thickTop="1">
      <c r="B656" s="24"/>
      <c r="E656" s="134"/>
      <c r="F656" s="7"/>
      <c r="G656" s="8"/>
      <c r="H656" s="144"/>
      <c r="I656" s="7"/>
      <c r="J656" s="8"/>
      <c r="K656" s="134"/>
      <c r="L656" s="7"/>
      <c r="M656" s="8"/>
    </row>
    <row r="657" spans="2:13" s="23" customFormat="1" ht="13">
      <c r="B657" s="24"/>
      <c r="E657" s="134"/>
      <c r="F657" s="7"/>
      <c r="G657" s="8"/>
      <c r="H657" s="144"/>
      <c r="I657" s="7"/>
      <c r="J657" s="8"/>
      <c r="K657" s="134"/>
      <c r="L657" s="7"/>
      <c r="M657" s="8"/>
    </row>
    <row r="658" spans="2:13" s="23" customFormat="1" ht="13">
      <c r="E658" s="135"/>
      <c r="G658" s="8"/>
      <c r="H658" s="164"/>
      <c r="J658" s="8"/>
      <c r="K658" s="135"/>
      <c r="M658" s="8"/>
    </row>
    <row r="659" spans="2:13">
      <c r="E659" s="135"/>
      <c r="F659" s="23"/>
      <c r="H659" s="164"/>
      <c r="I659" s="23"/>
      <c r="J659" s="8"/>
      <c r="K659" s="135"/>
      <c r="L659" s="23"/>
      <c r="M659" s="8"/>
    </row>
    <row r="660" spans="2:13">
      <c r="E660" s="135"/>
      <c r="F660" s="23"/>
      <c r="H660" s="164"/>
      <c r="I660" s="23"/>
      <c r="J660" s="8"/>
      <c r="K660" s="135"/>
      <c r="L660" s="23"/>
      <c r="M660" s="8"/>
    </row>
    <row r="661" spans="2:13">
      <c r="E661" s="135"/>
      <c r="F661" s="23"/>
      <c r="H661" s="164"/>
      <c r="I661" s="23"/>
      <c r="J661" s="8"/>
      <c r="K661" s="135"/>
      <c r="L661" s="23"/>
      <c r="M661" s="8"/>
    </row>
    <row r="662" spans="2:13">
      <c r="E662" s="135"/>
      <c r="F662" s="23"/>
      <c r="H662" s="164"/>
      <c r="I662" s="23"/>
      <c r="J662" s="8"/>
      <c r="K662" s="135"/>
      <c r="L662" s="23"/>
      <c r="M662" s="8"/>
    </row>
    <row r="663" spans="2:13">
      <c r="E663" s="135"/>
      <c r="F663" s="23"/>
      <c r="H663" s="164"/>
      <c r="I663" s="23"/>
      <c r="J663" s="8"/>
      <c r="K663" s="135"/>
      <c r="L663" s="23"/>
      <c r="M663" s="8"/>
    </row>
    <row r="664" spans="2:13">
      <c r="E664" s="135"/>
      <c r="F664" s="23"/>
      <c r="H664" s="164"/>
      <c r="I664" s="23"/>
      <c r="J664" s="8"/>
      <c r="K664" s="135"/>
      <c r="L664" s="23"/>
      <c r="M664" s="8"/>
    </row>
    <row r="665" spans="2:13">
      <c r="E665" s="135"/>
      <c r="F665" s="23"/>
      <c r="H665" s="164"/>
      <c r="I665" s="23"/>
      <c r="J665" s="8"/>
      <c r="K665" s="135"/>
      <c r="L665" s="23"/>
      <c r="M665" s="8"/>
    </row>
    <row r="666" spans="2:13">
      <c r="E666" s="135"/>
      <c r="F666" s="23"/>
      <c r="H666" s="164"/>
      <c r="I666" s="23"/>
      <c r="J666" s="8"/>
      <c r="K666" s="135"/>
      <c r="L666" s="23"/>
      <c r="M666" s="8"/>
    </row>
    <row r="667" spans="2:13">
      <c r="E667" s="135"/>
      <c r="F667" s="23"/>
      <c r="H667" s="164"/>
      <c r="I667" s="23"/>
      <c r="J667" s="8"/>
      <c r="K667" s="135"/>
      <c r="L667" s="23"/>
      <c r="M667" s="8"/>
    </row>
    <row r="668" spans="2:13">
      <c r="E668" s="135"/>
      <c r="F668" s="23"/>
      <c r="H668" s="164"/>
      <c r="I668" s="23"/>
      <c r="J668" s="8"/>
      <c r="K668" s="135"/>
      <c r="L668" s="23"/>
      <c r="M668" s="8"/>
    </row>
  </sheetData>
  <mergeCells count="34">
    <mergeCell ref="B1:L1"/>
    <mergeCell ref="G6:G7"/>
    <mergeCell ref="H6:H7"/>
    <mergeCell ref="B4:D5"/>
    <mergeCell ref="E4:G5"/>
    <mergeCell ref="H4:M4"/>
    <mergeCell ref="H5:J5"/>
    <mergeCell ref="K5:M5"/>
    <mergeCell ref="I6:I7"/>
    <mergeCell ref="J6:J7"/>
    <mergeCell ref="K6:K7"/>
    <mergeCell ref="L6:L7"/>
    <mergeCell ref="M6:M7"/>
    <mergeCell ref="F270:F271"/>
    <mergeCell ref="B6:C6"/>
    <mergeCell ref="D6:D7"/>
    <mergeCell ref="E6:E7"/>
    <mergeCell ref="F6:F7"/>
    <mergeCell ref="M602:M603"/>
    <mergeCell ref="B600:D601"/>
    <mergeCell ref="E600:G601"/>
    <mergeCell ref="H600:M600"/>
    <mergeCell ref="H601:J601"/>
    <mergeCell ref="K601:M601"/>
    <mergeCell ref="B602:C602"/>
    <mergeCell ref="D602:D603"/>
    <mergeCell ref="E602:E603"/>
    <mergeCell ref="F602:F603"/>
    <mergeCell ref="G602:G603"/>
    <mergeCell ref="H602:H603"/>
    <mergeCell ref="I602:I603"/>
    <mergeCell ref="J602:J603"/>
    <mergeCell ref="K602:K603"/>
    <mergeCell ref="L602:L603"/>
  </mergeCells>
  <phoneticPr fontId="4"/>
  <pageMargins left="0.41" right="0.15748031496062992" top="0.74803149606299213" bottom="0.74803149606299213" header="0.31496062992125984" footer="0.31496062992125984"/>
  <pageSetup paperSize="9" scale="60" orientation="portrait" r:id="rId1"/>
  <rowBreaks count="7" manualBreakCount="7">
    <brk id="90" max="16383" man="1"/>
    <brk id="173" max="16383" man="1"/>
    <brk id="255" max="16383" man="1"/>
    <brk id="343" max="16383" man="1"/>
    <brk id="427" max="16383" man="1"/>
    <brk id="513" max="16383" man="1"/>
    <brk id="5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</vt:i4>
      </vt:variant>
    </vt:vector>
  </HeadingPairs>
  <TitlesOfParts>
    <vt:vector size="12" baseType="lpstr">
      <vt:lpstr>目次</vt:lpstr>
      <vt:lpstr>1統合大39部門</vt:lpstr>
      <vt:lpstr>2県基本185部門</vt:lpstr>
      <vt:lpstr>3国基本508部門</vt:lpstr>
      <vt:lpstr>国基本分類県CT</vt:lpstr>
      <vt:lpstr>h2_94部門</vt:lpstr>
      <vt:lpstr>h7コード表</vt:lpstr>
      <vt:lpstr>h12コード表</vt:lpstr>
      <vt:lpstr>h17コード表</vt:lpstr>
      <vt:lpstr>h23コード表</vt:lpstr>
      <vt:lpstr>h27コード表</vt:lpstr>
      <vt:lpstr>h17コード表!Print_Titles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2010-06-22T06:35:19Z</cp:lastPrinted>
  <dcterms:created xsi:type="dcterms:W3CDTF">1997-01-08T22:48:59Z</dcterms:created>
  <dcterms:modified xsi:type="dcterms:W3CDTF">2025-05-13T04:16:17Z</dcterms:modified>
</cp:coreProperties>
</file>