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9F57C765-EECF-4A24-9AB4-81E52C6E3F31}" xr6:coauthVersionLast="47" xr6:coauthVersionMax="47" xr10:uidLastSave="{00000000-0000-0000-0000-000000000000}"/>
  <bookViews>
    <workbookView xWindow="2660" yWindow="2660" windowWidth="14400" windowHeight="8170" xr2:uid="{00000000-000D-0000-FFFF-FFFF00000000}"/>
  </bookViews>
  <sheets>
    <sheet name="取引基本表(27部門）" sheetId="1" r:id="rId1"/>
  </sheets>
  <calcPr calcId="191029" calcMode="autoNoTable" iterate="1" iterateCount="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L3" i="1" s="1"/>
  <c r="AM3" i="1" s="1"/>
  <c r="AO3" i="1" s="1"/>
  <c r="AP3" i="1" s="1"/>
  <c r="AQ3" i="1" s="1"/>
  <c r="AR3" i="1" s="1"/>
  <c r="AT3" i="1" s="1"/>
  <c r="AU3" i="1" s="1"/>
  <c r="AD5" i="1"/>
  <c r="AD32" i="1" s="1"/>
  <c r="AK5" i="1"/>
  <c r="AO5" i="1" s="1"/>
  <c r="AN5" i="1"/>
  <c r="AS5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D6" i="1"/>
  <c r="AK6" i="1"/>
  <c r="AN6" i="1"/>
  <c r="AO6" i="1"/>
  <c r="AP6" i="1" s="1"/>
  <c r="AS6" i="1"/>
  <c r="AD7" i="1"/>
  <c r="AK7" i="1"/>
  <c r="AN7" i="1"/>
  <c r="AO7" i="1"/>
  <c r="AP7" i="1"/>
  <c r="AS7" i="1"/>
  <c r="AT7" i="1"/>
  <c r="AU7" i="1"/>
  <c r="AD8" i="1"/>
  <c r="AK8" i="1"/>
  <c r="AO8" i="1" s="1"/>
  <c r="AN8" i="1"/>
  <c r="AS8" i="1"/>
  <c r="AD9" i="1"/>
  <c r="AK9" i="1"/>
  <c r="AN9" i="1"/>
  <c r="AO9" i="1"/>
  <c r="AP9" i="1"/>
  <c r="AS9" i="1"/>
  <c r="AT9" i="1"/>
  <c r="AU9" i="1"/>
  <c r="AD10" i="1"/>
  <c r="AK10" i="1"/>
  <c r="AN10" i="1"/>
  <c r="AO10" i="1"/>
  <c r="AT10" i="1" s="1"/>
  <c r="AU10" i="1" s="1"/>
  <c r="AP10" i="1"/>
  <c r="AS10" i="1"/>
  <c r="AD11" i="1"/>
  <c r="AK11" i="1"/>
  <c r="AN11" i="1"/>
  <c r="AO11" i="1"/>
  <c r="AP11" i="1"/>
  <c r="AS11" i="1"/>
  <c r="AT11" i="1"/>
  <c r="AU11" i="1" s="1"/>
  <c r="AD12" i="1"/>
  <c r="AK12" i="1"/>
  <c r="AO12" i="1" s="1"/>
  <c r="AN12" i="1"/>
  <c r="AS12" i="1"/>
  <c r="AD13" i="1"/>
  <c r="AK13" i="1"/>
  <c r="AN13" i="1"/>
  <c r="AO13" i="1"/>
  <c r="AT13" i="1" s="1"/>
  <c r="AU13" i="1" s="1"/>
  <c r="AP13" i="1"/>
  <c r="AS13" i="1"/>
  <c r="AD14" i="1"/>
  <c r="AK14" i="1"/>
  <c r="AO14" i="1" s="1"/>
  <c r="AN14" i="1"/>
  <c r="AS14" i="1"/>
  <c r="AD15" i="1"/>
  <c r="AK15" i="1"/>
  <c r="AO15" i="1" s="1"/>
  <c r="AN15" i="1"/>
  <c r="AS15" i="1"/>
  <c r="AD16" i="1"/>
  <c r="AK16" i="1"/>
  <c r="AN16" i="1"/>
  <c r="AO16" i="1"/>
  <c r="AP16" i="1"/>
  <c r="AS16" i="1"/>
  <c r="AT16" i="1"/>
  <c r="AU16" i="1"/>
  <c r="AD17" i="1"/>
  <c r="AK17" i="1"/>
  <c r="AO17" i="1" s="1"/>
  <c r="AN17" i="1"/>
  <c r="AS17" i="1"/>
  <c r="AD18" i="1"/>
  <c r="AK18" i="1"/>
  <c r="AN18" i="1"/>
  <c r="AO18" i="1"/>
  <c r="AP18" i="1"/>
  <c r="AS18" i="1"/>
  <c r="AT18" i="1"/>
  <c r="AU18" i="1"/>
  <c r="AD19" i="1"/>
  <c r="AK19" i="1"/>
  <c r="AN19" i="1"/>
  <c r="AO19" i="1"/>
  <c r="AP19" i="1" s="1"/>
  <c r="AS19" i="1"/>
  <c r="AD20" i="1"/>
  <c r="AK20" i="1"/>
  <c r="AN20" i="1"/>
  <c r="AO20" i="1"/>
  <c r="AT20" i="1" s="1"/>
  <c r="AU20" i="1" s="1"/>
  <c r="AP20" i="1"/>
  <c r="AS20" i="1"/>
  <c r="AD21" i="1"/>
  <c r="AK21" i="1"/>
  <c r="AO21" i="1" s="1"/>
  <c r="AN21" i="1"/>
  <c r="AS21" i="1"/>
  <c r="AD22" i="1"/>
  <c r="AK22" i="1"/>
  <c r="AN22" i="1"/>
  <c r="AO22" i="1"/>
  <c r="AP22" i="1" s="1"/>
  <c r="AS22" i="1"/>
  <c r="AD23" i="1"/>
  <c r="AK23" i="1"/>
  <c r="AN23" i="1"/>
  <c r="AO23" i="1"/>
  <c r="AP23" i="1"/>
  <c r="AS23" i="1"/>
  <c r="AT23" i="1"/>
  <c r="AU23" i="1"/>
  <c r="AD24" i="1"/>
  <c r="AK24" i="1"/>
  <c r="AO24" i="1" s="1"/>
  <c r="AN24" i="1"/>
  <c r="AS24" i="1"/>
  <c r="AD25" i="1"/>
  <c r="AK25" i="1"/>
  <c r="AN25" i="1"/>
  <c r="AO25" i="1"/>
  <c r="AP25" i="1"/>
  <c r="AS25" i="1"/>
  <c r="AT25" i="1"/>
  <c r="AU25" i="1"/>
  <c r="AD26" i="1"/>
  <c r="AK26" i="1"/>
  <c r="AN26" i="1"/>
  <c r="AO26" i="1"/>
  <c r="AT26" i="1" s="1"/>
  <c r="AU26" i="1" s="1"/>
  <c r="AP26" i="1"/>
  <c r="AS26" i="1"/>
  <c r="AD27" i="1"/>
  <c r="AK27" i="1"/>
  <c r="AN27" i="1"/>
  <c r="AO27" i="1"/>
  <c r="AP27" i="1"/>
  <c r="AS27" i="1"/>
  <c r="AT27" i="1"/>
  <c r="AU27" i="1" s="1"/>
  <c r="AD28" i="1"/>
  <c r="AK28" i="1"/>
  <c r="AO28" i="1" s="1"/>
  <c r="AN28" i="1"/>
  <c r="AS28" i="1"/>
  <c r="AD29" i="1"/>
  <c r="AK29" i="1"/>
  <c r="AN29" i="1"/>
  <c r="AO29" i="1"/>
  <c r="AT29" i="1" s="1"/>
  <c r="AU29" i="1" s="1"/>
  <c r="AP29" i="1"/>
  <c r="AS29" i="1"/>
  <c r="AD30" i="1"/>
  <c r="AP30" i="1" s="1"/>
  <c r="AK30" i="1"/>
  <c r="AN30" i="1"/>
  <c r="AO30" i="1"/>
  <c r="AS30" i="1"/>
  <c r="AT30" i="1"/>
  <c r="AU30" i="1"/>
  <c r="AD31" i="1"/>
  <c r="AK31" i="1"/>
  <c r="AO31" i="1" s="1"/>
  <c r="AN31" i="1"/>
  <c r="AS31" i="1"/>
  <c r="C32" i="1"/>
  <c r="D32" i="1"/>
  <c r="E32" i="1"/>
  <c r="F32" i="1"/>
  <c r="G32" i="1"/>
  <c r="G40" i="1" s="1"/>
  <c r="H32" i="1"/>
  <c r="H40" i="1" s="1"/>
  <c r="I32" i="1"/>
  <c r="I40" i="1" s="1"/>
  <c r="J32" i="1"/>
  <c r="J40" i="1" s="1"/>
  <c r="K32" i="1"/>
  <c r="K40" i="1" s="1"/>
  <c r="L32" i="1"/>
  <c r="L40" i="1" s="1"/>
  <c r="M32" i="1"/>
  <c r="M40" i="1" s="1"/>
  <c r="N32" i="1"/>
  <c r="O32" i="1"/>
  <c r="P32" i="1"/>
  <c r="Q32" i="1"/>
  <c r="R32" i="1"/>
  <c r="S32" i="1"/>
  <c r="T32" i="1"/>
  <c r="U32" i="1"/>
  <c r="V32" i="1"/>
  <c r="W32" i="1"/>
  <c r="W40" i="1" s="1"/>
  <c r="X32" i="1"/>
  <c r="X40" i="1" s="1"/>
  <c r="Y32" i="1"/>
  <c r="Y40" i="1" s="1"/>
  <c r="Z32" i="1"/>
  <c r="Z40" i="1" s="1"/>
  <c r="AA32" i="1"/>
  <c r="AA40" i="1" s="1"/>
  <c r="AB32" i="1"/>
  <c r="AB40" i="1" s="1"/>
  <c r="AC32" i="1"/>
  <c r="AC40" i="1" s="1"/>
  <c r="AE32" i="1"/>
  <c r="AK32" i="1" s="1"/>
  <c r="AF32" i="1"/>
  <c r="AG32" i="1"/>
  <c r="AH32" i="1"/>
  <c r="AI32" i="1"/>
  <c r="AJ32" i="1"/>
  <c r="AL32" i="1"/>
  <c r="AM32" i="1"/>
  <c r="AN32" i="1"/>
  <c r="AQ32" i="1"/>
  <c r="AS32" i="1" s="1"/>
  <c r="AR32" i="1"/>
  <c r="AD33" i="1"/>
  <c r="AD34" i="1"/>
  <c r="AD35" i="1"/>
  <c r="AD36" i="1"/>
  <c r="AD37" i="1"/>
  <c r="AD39" i="1" s="1"/>
  <c r="AD38" i="1"/>
  <c r="C39" i="1"/>
  <c r="D39" i="1"/>
  <c r="E39" i="1"/>
  <c r="F39" i="1"/>
  <c r="G39" i="1"/>
  <c r="H39" i="1"/>
  <c r="I39" i="1"/>
  <c r="J39" i="1"/>
  <c r="K39" i="1"/>
  <c r="L39" i="1"/>
  <c r="M39" i="1"/>
  <c r="N39" i="1"/>
  <c r="N40" i="1" s="1"/>
  <c r="O39" i="1"/>
  <c r="O40" i="1" s="1"/>
  <c r="P39" i="1"/>
  <c r="P40" i="1" s="1"/>
  <c r="Q39" i="1"/>
  <c r="Q40" i="1" s="1"/>
  <c r="R39" i="1"/>
  <c r="R40" i="1" s="1"/>
  <c r="S39" i="1"/>
  <c r="T39" i="1"/>
  <c r="U39" i="1"/>
  <c r="V39" i="1"/>
  <c r="W39" i="1"/>
  <c r="X39" i="1"/>
  <c r="Y39" i="1"/>
  <c r="Z39" i="1"/>
  <c r="AA39" i="1"/>
  <c r="AB39" i="1"/>
  <c r="AC39" i="1"/>
  <c r="C40" i="1"/>
  <c r="D40" i="1"/>
  <c r="E40" i="1"/>
  <c r="F40" i="1"/>
  <c r="S40" i="1"/>
  <c r="T40" i="1"/>
  <c r="U40" i="1"/>
  <c r="V40" i="1"/>
  <c r="AP24" i="1" l="1"/>
  <c r="AT24" i="1"/>
  <c r="AU24" i="1" s="1"/>
  <c r="AT21" i="1"/>
  <c r="AU21" i="1" s="1"/>
  <c r="AP21" i="1"/>
  <c r="AP15" i="1"/>
  <c r="AT15" i="1"/>
  <c r="AU15" i="1" s="1"/>
  <c r="AP31" i="1"/>
  <c r="AT31" i="1"/>
  <c r="AU31" i="1" s="1"/>
  <c r="AP28" i="1"/>
  <c r="AT28" i="1"/>
  <c r="AU28" i="1" s="1"/>
  <c r="AP17" i="1"/>
  <c r="AT17" i="1"/>
  <c r="AU17" i="1" s="1"/>
  <c r="AT14" i="1"/>
  <c r="AU14" i="1" s="1"/>
  <c r="AP14" i="1"/>
  <c r="AP8" i="1"/>
  <c r="AT8" i="1"/>
  <c r="AU8" i="1" s="1"/>
  <c r="AT5" i="1"/>
  <c r="AP5" i="1"/>
  <c r="AO32" i="1"/>
  <c r="AP12" i="1"/>
  <c r="AT12" i="1"/>
  <c r="AU12" i="1" s="1"/>
  <c r="AD40" i="1"/>
  <c r="AT19" i="1"/>
  <c r="AU19" i="1" s="1"/>
  <c r="AT22" i="1"/>
  <c r="AU22" i="1" s="1"/>
  <c r="AT6" i="1"/>
  <c r="AU6" i="1" s="1"/>
  <c r="AP32" i="1" l="1"/>
  <c r="AT32" i="1"/>
  <c r="AU5" i="1"/>
  <c r="AU32" i="1" s="1"/>
</calcChain>
</file>

<file path=xl/sharedStrings.xml><?xml version="1.0" encoding="utf-8"?>
<sst xmlns="http://schemas.openxmlformats.org/spreadsheetml/2006/main" count="99" uniqueCount="66">
  <si>
    <t>鉱業</t>
  </si>
  <si>
    <t>食料品</t>
  </si>
  <si>
    <t>繊維製品</t>
  </si>
  <si>
    <t>パルプ・紙・木製品</t>
  </si>
  <si>
    <t>化学製品</t>
  </si>
  <si>
    <t>石油・石炭製品</t>
  </si>
  <si>
    <t>窯業・土石製品</t>
  </si>
  <si>
    <t>鉄鋼</t>
  </si>
  <si>
    <t>非鉄金属</t>
  </si>
  <si>
    <t>金属製品</t>
  </si>
  <si>
    <t>一般機械</t>
  </si>
  <si>
    <t>電気機械</t>
  </si>
  <si>
    <t>輸送機械</t>
  </si>
  <si>
    <t>精密機械</t>
  </si>
  <si>
    <t>その他製造工業製品</t>
  </si>
  <si>
    <t>建設</t>
  </si>
  <si>
    <t>商業</t>
  </si>
  <si>
    <t>公務</t>
  </si>
  <si>
    <t>分類不明</t>
  </si>
  <si>
    <t>家計外消費支出(行)</t>
  </si>
  <si>
    <t>雇用者所得</t>
  </si>
  <si>
    <t>営業余剰</t>
  </si>
  <si>
    <t>資本減耗引当</t>
  </si>
  <si>
    <t>間接税(関税を除く)</t>
  </si>
  <si>
    <t>(控除)補助金</t>
  </si>
  <si>
    <t>粗付加価値部門計</t>
  </si>
  <si>
    <t>県内生産額</t>
  </si>
  <si>
    <t>　</t>
    <phoneticPr fontId="1"/>
  </si>
  <si>
    <t>農林水産業</t>
    <rPh sb="0" eb="2">
      <t>ノウリン</t>
    </rPh>
    <rPh sb="2" eb="5">
      <t>スイサンギョウ</t>
    </rPh>
    <phoneticPr fontId="1"/>
  </si>
  <si>
    <t>出版・印刷</t>
    <rPh sb="0" eb="2">
      <t>シュッパン</t>
    </rPh>
    <rPh sb="3" eb="5">
      <t>インサツ</t>
    </rPh>
    <phoneticPr fontId="1"/>
  </si>
  <si>
    <t>電気・ガス・水道</t>
    <rPh sb="0" eb="2">
      <t>デンキ</t>
    </rPh>
    <rPh sb="6" eb="8">
      <t>スイドウ</t>
    </rPh>
    <phoneticPr fontId="1"/>
  </si>
  <si>
    <t>金融・不動産・保険</t>
    <rPh sb="3" eb="6">
      <t>フドウサン</t>
    </rPh>
    <phoneticPr fontId="1"/>
  </si>
  <si>
    <t>運輸・通信</t>
    <rPh sb="3" eb="5">
      <t>ツウシン</t>
    </rPh>
    <phoneticPr fontId="1"/>
  </si>
  <si>
    <t xml:space="preserve"> </t>
    <phoneticPr fontId="1"/>
  </si>
  <si>
    <t xml:space="preserve">  </t>
    <phoneticPr fontId="1"/>
  </si>
  <si>
    <t>内生部門計</t>
    <rPh sb="0" eb="1">
      <t>ナイセイ</t>
    </rPh>
    <rPh sb="1" eb="2">
      <t>セイ</t>
    </rPh>
    <rPh sb="2" eb="4">
      <t>ブモン</t>
    </rPh>
    <rPh sb="4" eb="5">
      <t>ケイ</t>
    </rPh>
    <phoneticPr fontId="1"/>
  </si>
  <si>
    <t>家計外消費支出</t>
    <rPh sb="0" eb="3">
      <t>カケイガイ</t>
    </rPh>
    <rPh sb="3" eb="5">
      <t>ショウヒ</t>
    </rPh>
    <rPh sb="5" eb="7">
      <t>シシュツ</t>
    </rPh>
    <phoneticPr fontId="1"/>
  </si>
  <si>
    <t>民間消費支出</t>
    <rPh sb="0" eb="2">
      <t>ミンカン</t>
    </rPh>
    <rPh sb="2" eb="4">
      <t>ショウヒ</t>
    </rPh>
    <rPh sb="4" eb="6">
      <t>シシュツ</t>
    </rPh>
    <phoneticPr fontId="1"/>
  </si>
  <si>
    <t>政府消費支出</t>
    <rPh sb="0" eb="2">
      <t>セイフ</t>
    </rPh>
    <rPh sb="2" eb="4">
      <t>ショウヒ</t>
    </rPh>
    <rPh sb="4" eb="6">
      <t>シシュツ</t>
    </rPh>
    <phoneticPr fontId="1"/>
  </si>
  <si>
    <t>政府固定資本形成</t>
    <rPh sb="0" eb="2">
      <t>セイフ</t>
    </rPh>
    <rPh sb="2" eb="4">
      <t>コテイ</t>
    </rPh>
    <rPh sb="4" eb="6">
      <t>シホン</t>
    </rPh>
    <rPh sb="6" eb="8">
      <t>ケイセイ</t>
    </rPh>
    <phoneticPr fontId="1"/>
  </si>
  <si>
    <t>民間固定資本形成</t>
    <rPh sb="0" eb="2">
      <t>ミンカン</t>
    </rPh>
    <rPh sb="2" eb="4">
      <t>コテイ</t>
    </rPh>
    <rPh sb="4" eb="6">
      <t>シホン</t>
    </rPh>
    <rPh sb="6" eb="8">
      <t>ケイセイ</t>
    </rPh>
    <phoneticPr fontId="1"/>
  </si>
  <si>
    <t>在庫純増</t>
    <rPh sb="0" eb="2">
      <t>ザイコ</t>
    </rPh>
    <rPh sb="2" eb="4">
      <t>ジュンゾウ</t>
    </rPh>
    <phoneticPr fontId="1"/>
  </si>
  <si>
    <t>輸出</t>
    <rPh sb="0" eb="2">
      <t>ユシュツ</t>
    </rPh>
    <phoneticPr fontId="1"/>
  </si>
  <si>
    <t>移出</t>
    <rPh sb="0" eb="2">
      <t>イシュツ</t>
    </rPh>
    <phoneticPr fontId="1"/>
  </si>
  <si>
    <t>最終需要計</t>
    <rPh sb="0" eb="2">
      <t>サイシュウ</t>
    </rPh>
    <rPh sb="2" eb="4">
      <t>ジュヨウ</t>
    </rPh>
    <rPh sb="4" eb="5">
      <t>ケイ</t>
    </rPh>
    <phoneticPr fontId="1"/>
  </si>
  <si>
    <t>需要計</t>
    <rPh sb="0" eb="2">
      <t>ジュヨウ</t>
    </rPh>
    <rPh sb="2" eb="3">
      <t>ケイ</t>
    </rPh>
    <phoneticPr fontId="1"/>
  </si>
  <si>
    <t>輸入</t>
    <rPh sb="0" eb="2">
      <t>ユニュウ</t>
    </rPh>
    <phoneticPr fontId="1"/>
  </si>
  <si>
    <t>移入</t>
    <rPh sb="0" eb="2">
      <t>イニュウ</t>
    </rPh>
    <phoneticPr fontId="1"/>
  </si>
  <si>
    <t>最終需要部門計</t>
    <rPh sb="0" eb="2">
      <t>サイシュウ</t>
    </rPh>
    <rPh sb="2" eb="4">
      <t>ジュヨウ</t>
    </rPh>
    <rPh sb="4" eb="6">
      <t>ブモン</t>
    </rPh>
    <rPh sb="6" eb="7">
      <t>ケイ</t>
    </rPh>
    <phoneticPr fontId="1"/>
  </si>
  <si>
    <t>県内生産額</t>
    <rPh sb="0" eb="2">
      <t>ケンナイ</t>
    </rPh>
    <rPh sb="2" eb="5">
      <t>セイサンガク</t>
    </rPh>
    <phoneticPr fontId="1"/>
  </si>
  <si>
    <t>（単位：百万円）</t>
    <rPh sb="1" eb="3">
      <t>タンイ</t>
    </rPh>
    <rPh sb="4" eb="5">
      <t>ヒャク</t>
    </rPh>
    <rPh sb="5" eb="7">
      <t>マンエン</t>
    </rPh>
    <phoneticPr fontId="1"/>
  </si>
  <si>
    <t>その他製造業</t>
    <rPh sb="5" eb="6">
      <t>ギョウ</t>
    </rPh>
    <phoneticPr fontId="1"/>
  </si>
  <si>
    <t>内生部門計</t>
    <rPh sb="0" eb="1">
      <t>ナイセイ</t>
    </rPh>
    <rPh sb="1" eb="2">
      <t>セイ</t>
    </rPh>
    <rPh sb="2" eb="4">
      <t>ブモン</t>
    </rPh>
    <rPh sb="4" eb="5">
      <t>ケイ</t>
    </rPh>
    <phoneticPr fontId="1"/>
  </si>
  <si>
    <t>紙・パルプ</t>
    <rPh sb="0" eb="1">
      <t>カミ</t>
    </rPh>
    <phoneticPr fontId="1"/>
  </si>
  <si>
    <t>社会公共サービス</t>
    <rPh sb="0" eb="2">
      <t>シャカイ</t>
    </rPh>
    <rPh sb="2" eb="4">
      <t>コウキョウ</t>
    </rPh>
    <phoneticPr fontId="1"/>
  </si>
  <si>
    <t>対事業所サービス</t>
    <rPh sb="0" eb="1">
      <t>タイ</t>
    </rPh>
    <rPh sb="1" eb="4">
      <t>ジギョウショ</t>
    </rPh>
    <phoneticPr fontId="1"/>
  </si>
  <si>
    <t>対個人サービス</t>
    <rPh sb="0" eb="1">
      <t>タイ</t>
    </rPh>
    <rPh sb="1" eb="3">
      <t>コジン</t>
    </rPh>
    <phoneticPr fontId="1"/>
  </si>
  <si>
    <t>社会公共サービス</t>
    <rPh sb="0" eb="2">
      <t>シャカイ</t>
    </rPh>
    <rPh sb="2" eb="4">
      <t>コウキョウ</t>
    </rPh>
    <phoneticPr fontId="1"/>
  </si>
  <si>
    <t>対事業所サービス</t>
    <rPh sb="0" eb="1">
      <t>タイ</t>
    </rPh>
    <rPh sb="1" eb="4">
      <t>ジギョウショ</t>
    </rPh>
    <phoneticPr fontId="1"/>
  </si>
  <si>
    <t>対個人サービス</t>
    <rPh sb="0" eb="1">
      <t>タイ</t>
    </rPh>
    <rPh sb="1" eb="3">
      <t>コジン</t>
    </rPh>
    <phoneticPr fontId="1"/>
  </si>
  <si>
    <t>県内最終需要計</t>
    <rPh sb="0" eb="2">
      <t>ケンナイ</t>
    </rPh>
    <rPh sb="2" eb="4">
      <t>サイシュウ</t>
    </rPh>
    <rPh sb="4" eb="6">
      <t>ジュヨウ</t>
    </rPh>
    <rPh sb="6" eb="7">
      <t>ケイ</t>
    </rPh>
    <phoneticPr fontId="1"/>
  </si>
  <si>
    <t>輸移出計</t>
    <rPh sb="0" eb="1">
      <t>ユシュツ</t>
    </rPh>
    <rPh sb="1" eb="3">
      <t>イシュツ</t>
    </rPh>
    <rPh sb="3" eb="4">
      <t>ケイ</t>
    </rPh>
    <phoneticPr fontId="1"/>
  </si>
  <si>
    <t>輸移入計</t>
    <rPh sb="0" eb="1">
      <t>ユニュウ</t>
    </rPh>
    <rPh sb="1" eb="3">
      <t>イニュウ</t>
    </rPh>
    <rPh sb="3" eb="4">
      <t>ケイ</t>
    </rPh>
    <phoneticPr fontId="1"/>
  </si>
  <si>
    <t>（出所）兵庫県企画部「昭和53年（1978年）兵庫県産業連関表」</t>
    <rPh sb="1" eb="3">
      <t>シュッショ</t>
    </rPh>
    <rPh sb="4" eb="7">
      <t>ヒョウゴケン</t>
    </rPh>
    <rPh sb="7" eb="10">
      <t>キカクブ</t>
    </rPh>
    <rPh sb="11" eb="13">
      <t>ショウワ</t>
    </rPh>
    <rPh sb="15" eb="16">
      <t>ネン</t>
    </rPh>
    <rPh sb="21" eb="22">
      <t>ネン</t>
    </rPh>
    <rPh sb="23" eb="26">
      <t>ヒョウゴケン</t>
    </rPh>
    <rPh sb="26" eb="28">
      <t>サンギョウ</t>
    </rPh>
    <rPh sb="28" eb="31">
      <t>レンカンヒョウ</t>
    </rPh>
    <phoneticPr fontId="1"/>
  </si>
  <si>
    <t>取引基本表（生産者価格表）（27部門表）</t>
    <rPh sb="0" eb="2">
      <t>トリヒキ</t>
    </rPh>
    <rPh sb="2" eb="5">
      <t>キホンヒョウ</t>
    </rPh>
    <rPh sb="6" eb="9">
      <t>セイサンシャ</t>
    </rPh>
    <rPh sb="9" eb="11">
      <t>カカク</t>
    </rPh>
    <rPh sb="11" eb="12">
      <t>ヒョウ</t>
    </rPh>
    <rPh sb="16" eb="18">
      <t>ブモン</t>
    </rPh>
    <rPh sb="18" eb="19">
      <t>ヒョウ</t>
    </rPh>
    <phoneticPr fontId="1"/>
  </si>
  <si>
    <t>昭和53年(1978年）兵庫県産業連関表</t>
    <rPh sb="10" eb="11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</si>
</sst>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4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NumberFormat="1" applyAlignment="1"/>
    <xf numFmtId="0" fontId="2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176" fontId="2" fillId="0" borderId="0" xfId="0" applyNumberFormat="1" applyFont="1" applyAlignment="1"/>
    <xf numFmtId="176" fontId="2" fillId="0" borderId="0" xfId="0" applyNumberFormat="1" applyFont="1" applyProtection="1">
      <protection locked="0"/>
    </xf>
    <xf numFmtId="0" fontId="2" fillId="0" borderId="1" xfId="0" applyNumberFormat="1" applyFont="1" applyBorder="1" applyAlignment="1"/>
    <xf numFmtId="0" fontId="2" fillId="0" borderId="2" xfId="0" applyNumberFormat="1" applyFont="1" applyBorder="1" applyAlignment="1"/>
    <xf numFmtId="0" fontId="2" fillId="0" borderId="3" xfId="0" applyNumberFormat="1" applyFont="1" applyBorder="1" applyAlignment="1"/>
    <xf numFmtId="0" fontId="2" fillId="0" borderId="4" xfId="0" applyNumberFormat="1" applyFont="1" applyBorder="1" applyAlignment="1"/>
    <xf numFmtId="0" fontId="2" fillId="0" borderId="5" xfId="0" applyNumberFormat="1" applyFont="1" applyBorder="1" applyAlignment="1"/>
    <xf numFmtId="0" fontId="2" fillId="0" borderId="6" xfId="0" applyNumberFormat="1" applyFont="1" applyBorder="1" applyAlignment="1"/>
    <xf numFmtId="0" fontId="2" fillId="0" borderId="7" xfId="0" applyNumberFormat="1" applyFont="1" applyBorder="1" applyAlignment="1"/>
    <xf numFmtId="0" fontId="2" fillId="0" borderId="8" xfId="0" applyNumberFormat="1" applyFont="1" applyBorder="1" applyAlignment="1"/>
    <xf numFmtId="0" fontId="2" fillId="0" borderId="9" xfId="0" applyNumberFormat="1" applyFont="1" applyBorder="1" applyAlignment="1"/>
    <xf numFmtId="0" fontId="2" fillId="0" borderId="10" xfId="0" applyNumberFormat="1" applyFont="1" applyBorder="1" applyAlignment="1"/>
    <xf numFmtId="176" fontId="2" fillId="0" borderId="11" xfId="0" applyNumberFormat="1" applyFont="1" applyBorder="1" applyAlignment="1"/>
    <xf numFmtId="0" fontId="2" fillId="0" borderId="12" xfId="0" applyNumberFormat="1" applyFont="1" applyBorder="1" applyAlignment="1"/>
    <xf numFmtId="0" fontId="2" fillId="0" borderId="13" xfId="0" applyNumberFormat="1" applyFont="1" applyBorder="1" applyAlignment="1"/>
    <xf numFmtId="176" fontId="2" fillId="0" borderId="14" xfId="0" applyNumberFormat="1" applyFont="1" applyBorder="1" applyAlignment="1"/>
    <xf numFmtId="176" fontId="2" fillId="0" borderId="15" xfId="0" applyNumberFormat="1" applyFont="1" applyBorder="1" applyAlignment="1"/>
    <xf numFmtId="0" fontId="3" fillId="0" borderId="0" xfId="0" applyNumberFormat="1" applyFont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128"/>
  <sheetViews>
    <sheetView tabSelected="1" showOutlineSymbols="0" zoomScaleNormal="87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8.7109375" defaultRowHeight="16.5" x14ac:dyDescent="0.25"/>
  <cols>
    <col min="1" max="1" width="3.5703125" style="1" customWidth="1"/>
    <col min="2" max="2" width="12.5703125" style="1" customWidth="1"/>
    <col min="3" max="3" width="8.7109375" style="1" customWidth="1"/>
    <col min="4" max="4" width="9.0703125" style="1" customWidth="1"/>
    <col min="5" max="52" width="8.7109375" style="1" customWidth="1"/>
    <col min="53" max="53" width="10.7109375" style="1" customWidth="1"/>
    <col min="54" max="118" width="8.7109375" style="1" customWidth="1"/>
    <col min="119" max="119" width="9.7109375" style="1" customWidth="1"/>
    <col min="120" max="126" width="8.7109375" style="1" customWidth="1"/>
    <col min="127" max="130" width="9.7109375" style="1" customWidth="1"/>
    <col min="131" max="132" width="8.7109375" style="1" customWidth="1"/>
    <col min="133" max="133" width="9.7109375" style="1" customWidth="1"/>
    <col min="134" max="134" width="10.7109375" style="1" customWidth="1"/>
    <col min="135" max="136" width="9.7109375" style="1" customWidth="1"/>
    <col min="137" max="16384" width="8.7109375" style="1"/>
  </cols>
  <sheetData>
    <row r="1" spans="1:53" x14ac:dyDescent="0.25">
      <c r="A1" s="21" t="s">
        <v>64</v>
      </c>
    </row>
    <row r="2" spans="1:53" x14ac:dyDescent="0.25">
      <c r="A2" s="2" t="s">
        <v>65</v>
      </c>
      <c r="B2" s="2"/>
      <c r="C2" s="2"/>
      <c r="D2" s="2"/>
      <c r="E2" s="2" t="s">
        <v>33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 t="s">
        <v>50</v>
      </c>
      <c r="AU2" s="2"/>
      <c r="AV2" s="2"/>
      <c r="AW2" s="2"/>
      <c r="AX2" s="2"/>
      <c r="AY2" s="2"/>
      <c r="AZ2" s="2"/>
      <c r="BA2" s="2" t="s">
        <v>27</v>
      </c>
    </row>
    <row r="3" spans="1:53" x14ac:dyDescent="0.25">
      <c r="A3" s="6"/>
      <c r="B3" s="7"/>
      <c r="C3" s="12">
        <v>1</v>
      </c>
      <c r="D3" s="12">
        <f>C3+1</f>
        <v>2</v>
      </c>
      <c r="E3" s="12">
        <f t="shared" ref="E3:AU3" si="0">D3+1</f>
        <v>3</v>
      </c>
      <c r="F3" s="12">
        <f t="shared" si="0"/>
        <v>4</v>
      </c>
      <c r="G3" s="12">
        <f t="shared" si="0"/>
        <v>5</v>
      </c>
      <c r="H3" s="12">
        <f t="shared" si="0"/>
        <v>6</v>
      </c>
      <c r="I3" s="12">
        <f t="shared" si="0"/>
        <v>7</v>
      </c>
      <c r="J3" s="12">
        <f t="shared" si="0"/>
        <v>8</v>
      </c>
      <c r="K3" s="12">
        <f t="shared" si="0"/>
        <v>9</v>
      </c>
      <c r="L3" s="12">
        <f t="shared" si="0"/>
        <v>10</v>
      </c>
      <c r="M3" s="12">
        <f t="shared" si="0"/>
        <v>11</v>
      </c>
      <c r="N3" s="12">
        <f t="shared" si="0"/>
        <v>12</v>
      </c>
      <c r="O3" s="12">
        <f t="shared" si="0"/>
        <v>13</v>
      </c>
      <c r="P3" s="12">
        <f t="shared" si="0"/>
        <v>14</v>
      </c>
      <c r="Q3" s="12">
        <f t="shared" si="0"/>
        <v>15</v>
      </c>
      <c r="R3" s="12">
        <f t="shared" si="0"/>
        <v>16</v>
      </c>
      <c r="S3" s="12">
        <f t="shared" si="0"/>
        <v>17</v>
      </c>
      <c r="T3" s="12">
        <f t="shared" si="0"/>
        <v>18</v>
      </c>
      <c r="U3" s="12">
        <f t="shared" si="0"/>
        <v>19</v>
      </c>
      <c r="V3" s="12">
        <f t="shared" si="0"/>
        <v>20</v>
      </c>
      <c r="W3" s="12">
        <f t="shared" si="0"/>
        <v>21</v>
      </c>
      <c r="X3" s="12">
        <f t="shared" si="0"/>
        <v>22</v>
      </c>
      <c r="Y3" s="12">
        <f t="shared" si="0"/>
        <v>23</v>
      </c>
      <c r="Z3" s="12">
        <f t="shared" si="0"/>
        <v>24</v>
      </c>
      <c r="AA3" s="12">
        <f t="shared" si="0"/>
        <v>25</v>
      </c>
      <c r="AB3" s="12">
        <f t="shared" si="0"/>
        <v>26</v>
      </c>
      <c r="AC3" s="12">
        <f t="shared" si="0"/>
        <v>27</v>
      </c>
      <c r="AD3" s="14">
        <f t="shared" si="0"/>
        <v>28</v>
      </c>
      <c r="AE3" s="12">
        <f t="shared" si="0"/>
        <v>29</v>
      </c>
      <c r="AF3" s="12">
        <f t="shared" si="0"/>
        <v>30</v>
      </c>
      <c r="AG3" s="12">
        <f t="shared" si="0"/>
        <v>31</v>
      </c>
      <c r="AH3" s="12">
        <f t="shared" si="0"/>
        <v>32</v>
      </c>
      <c r="AI3" s="12">
        <f t="shared" si="0"/>
        <v>33</v>
      </c>
      <c r="AJ3" s="12">
        <f t="shared" si="0"/>
        <v>34</v>
      </c>
      <c r="AK3" s="12"/>
      <c r="AL3" s="12">
        <f>AJ3+1</f>
        <v>35</v>
      </c>
      <c r="AM3" s="12">
        <f t="shared" si="0"/>
        <v>36</v>
      </c>
      <c r="AN3" s="12"/>
      <c r="AO3" s="12">
        <f>AM3+1</f>
        <v>37</v>
      </c>
      <c r="AP3" s="12">
        <f t="shared" si="0"/>
        <v>38</v>
      </c>
      <c r="AQ3" s="12">
        <f t="shared" si="0"/>
        <v>39</v>
      </c>
      <c r="AR3" s="12">
        <f t="shared" si="0"/>
        <v>40</v>
      </c>
      <c r="AS3" s="12"/>
      <c r="AT3" s="12">
        <f>AR3+1</f>
        <v>41</v>
      </c>
      <c r="AU3" s="14">
        <f t="shared" si="0"/>
        <v>42</v>
      </c>
      <c r="AV3" s="2" t="s">
        <v>27</v>
      </c>
      <c r="AW3" s="2" t="s">
        <v>27</v>
      </c>
      <c r="AX3" s="2" t="s">
        <v>27</v>
      </c>
      <c r="AY3" s="2" t="s">
        <v>27</v>
      </c>
      <c r="AZ3" s="2" t="s">
        <v>27</v>
      </c>
      <c r="BA3" s="2" t="s">
        <v>27</v>
      </c>
    </row>
    <row r="4" spans="1:53" x14ac:dyDescent="0.25">
      <c r="A4" s="10"/>
      <c r="B4" s="11"/>
      <c r="C4" s="13" t="s">
        <v>28</v>
      </c>
      <c r="D4" s="13" t="s">
        <v>0</v>
      </c>
      <c r="E4" s="13" t="s">
        <v>1</v>
      </c>
      <c r="F4" s="13" t="s">
        <v>2</v>
      </c>
      <c r="G4" s="13" t="s">
        <v>3</v>
      </c>
      <c r="H4" s="13" t="s">
        <v>29</v>
      </c>
      <c r="I4" s="13" t="s">
        <v>4</v>
      </c>
      <c r="J4" s="13" t="s">
        <v>5</v>
      </c>
      <c r="K4" s="13" t="s">
        <v>6</v>
      </c>
      <c r="L4" s="13" t="s">
        <v>7</v>
      </c>
      <c r="M4" s="13" t="s">
        <v>8</v>
      </c>
      <c r="N4" s="13" t="s">
        <v>9</v>
      </c>
      <c r="O4" s="13" t="s">
        <v>10</v>
      </c>
      <c r="P4" s="13" t="s">
        <v>11</v>
      </c>
      <c r="Q4" s="13" t="s">
        <v>12</v>
      </c>
      <c r="R4" s="13" t="s">
        <v>13</v>
      </c>
      <c r="S4" s="13" t="s">
        <v>14</v>
      </c>
      <c r="T4" s="13" t="s">
        <v>15</v>
      </c>
      <c r="U4" s="13" t="s">
        <v>30</v>
      </c>
      <c r="V4" s="13" t="s">
        <v>16</v>
      </c>
      <c r="W4" s="13" t="s">
        <v>31</v>
      </c>
      <c r="X4" s="13" t="s">
        <v>32</v>
      </c>
      <c r="Y4" s="13" t="s">
        <v>17</v>
      </c>
      <c r="Z4" s="13" t="s">
        <v>57</v>
      </c>
      <c r="AA4" s="13" t="s">
        <v>58</v>
      </c>
      <c r="AB4" s="13" t="s">
        <v>59</v>
      </c>
      <c r="AC4" s="13" t="s">
        <v>18</v>
      </c>
      <c r="AD4" s="15" t="s">
        <v>35</v>
      </c>
      <c r="AE4" s="13" t="s">
        <v>36</v>
      </c>
      <c r="AF4" s="13" t="s">
        <v>37</v>
      </c>
      <c r="AG4" s="13" t="s">
        <v>38</v>
      </c>
      <c r="AH4" s="13" t="s">
        <v>39</v>
      </c>
      <c r="AI4" s="13" t="s">
        <v>40</v>
      </c>
      <c r="AJ4" s="13" t="s">
        <v>41</v>
      </c>
      <c r="AK4" s="13" t="s">
        <v>60</v>
      </c>
      <c r="AL4" s="13" t="s">
        <v>42</v>
      </c>
      <c r="AM4" s="13" t="s">
        <v>43</v>
      </c>
      <c r="AN4" s="13" t="s">
        <v>61</v>
      </c>
      <c r="AO4" s="13" t="s">
        <v>44</v>
      </c>
      <c r="AP4" s="13" t="s">
        <v>45</v>
      </c>
      <c r="AQ4" s="13" t="s">
        <v>46</v>
      </c>
      <c r="AR4" s="13" t="s">
        <v>47</v>
      </c>
      <c r="AS4" s="13" t="s">
        <v>62</v>
      </c>
      <c r="AT4" s="13" t="s">
        <v>48</v>
      </c>
      <c r="AU4" s="15" t="s">
        <v>49</v>
      </c>
      <c r="AV4" s="2" t="s">
        <v>33</v>
      </c>
      <c r="AW4" s="2" t="s">
        <v>33</v>
      </c>
      <c r="AX4" s="2" t="s">
        <v>34</v>
      </c>
      <c r="AY4" s="3" t="s">
        <v>33</v>
      </c>
      <c r="AZ4" s="2" t="s">
        <v>33</v>
      </c>
      <c r="BA4" s="2" t="s">
        <v>33</v>
      </c>
    </row>
    <row r="5" spans="1:53" x14ac:dyDescent="0.25">
      <c r="A5" s="8">
        <v>1</v>
      </c>
      <c r="B5" s="9" t="s">
        <v>28</v>
      </c>
      <c r="C5" s="4">
        <v>25859</v>
      </c>
      <c r="D5" s="4">
        <v>35</v>
      </c>
      <c r="E5" s="4">
        <v>437254</v>
      </c>
      <c r="F5" s="4">
        <v>13585</v>
      </c>
      <c r="G5" s="4">
        <v>324</v>
      </c>
      <c r="H5" s="4">
        <v>0</v>
      </c>
      <c r="I5" s="4">
        <v>2990</v>
      </c>
      <c r="J5" s="4">
        <v>243</v>
      </c>
      <c r="K5" s="4">
        <v>15</v>
      </c>
      <c r="L5" s="4">
        <v>0</v>
      </c>
      <c r="M5" s="4">
        <v>78</v>
      </c>
      <c r="N5" s="4">
        <v>24</v>
      </c>
      <c r="O5" s="4">
        <v>0</v>
      </c>
      <c r="P5" s="4">
        <v>0</v>
      </c>
      <c r="Q5" s="4">
        <v>0</v>
      </c>
      <c r="R5" s="4">
        <v>0</v>
      </c>
      <c r="S5" s="4">
        <v>41555</v>
      </c>
      <c r="T5" s="4">
        <v>1270</v>
      </c>
      <c r="U5" s="4">
        <v>0</v>
      </c>
      <c r="V5" s="4">
        <v>0</v>
      </c>
      <c r="W5" s="4">
        <v>0</v>
      </c>
      <c r="X5" s="4">
        <v>13</v>
      </c>
      <c r="Y5" s="4">
        <v>0</v>
      </c>
      <c r="Z5" s="4">
        <v>3650</v>
      </c>
      <c r="AA5" s="4">
        <v>0</v>
      </c>
      <c r="AB5" s="4">
        <v>29600</v>
      </c>
      <c r="AC5" s="4">
        <v>12360</v>
      </c>
      <c r="AD5" s="16">
        <f>SUM(C5:AC5)</f>
        <v>568855</v>
      </c>
      <c r="AE5" s="4">
        <v>2721</v>
      </c>
      <c r="AF5" s="4">
        <v>177799</v>
      </c>
      <c r="AG5" s="4">
        <v>0</v>
      </c>
      <c r="AH5" s="4">
        <v>0</v>
      </c>
      <c r="AI5" s="4">
        <v>2356</v>
      </c>
      <c r="AJ5" s="4">
        <v>10582</v>
      </c>
      <c r="AK5" s="4">
        <f>SUM(AE5:AJ5)</f>
        <v>193458</v>
      </c>
      <c r="AL5" s="4">
        <v>648</v>
      </c>
      <c r="AM5" s="4">
        <v>120939</v>
      </c>
      <c r="AN5" s="4">
        <f>SUM(AL5:AM5)</f>
        <v>121587</v>
      </c>
      <c r="AO5" s="4">
        <f>SUM(AE5:AM5)</f>
        <v>508503</v>
      </c>
      <c r="AP5" s="4">
        <f>AO5+AD5</f>
        <v>1077358</v>
      </c>
      <c r="AQ5" s="4">
        <v>-234555</v>
      </c>
      <c r="AR5" s="4">
        <v>-373201</v>
      </c>
      <c r="AS5" s="4">
        <f>SUM(AQ5:AR5)</f>
        <v>-607756</v>
      </c>
      <c r="AT5" s="4">
        <f>AO5+SUM(AQ5:AR5)</f>
        <v>-99253</v>
      </c>
      <c r="AU5" s="16">
        <f>AT5+AD5</f>
        <v>469602</v>
      </c>
      <c r="AV5" s="4"/>
      <c r="AW5" s="4"/>
      <c r="AX5" s="4"/>
      <c r="AY5" s="4"/>
      <c r="AZ5" s="4"/>
      <c r="BA5" s="4"/>
    </row>
    <row r="6" spans="1:53" x14ac:dyDescent="0.25">
      <c r="A6" s="8">
        <f>A5+1</f>
        <v>2</v>
      </c>
      <c r="B6" s="9" t="s">
        <v>0</v>
      </c>
      <c r="C6" s="4">
        <v>0</v>
      </c>
      <c r="D6" s="4">
        <v>32</v>
      </c>
      <c r="E6" s="4">
        <v>194</v>
      </c>
      <c r="F6" s="4">
        <v>4</v>
      </c>
      <c r="G6" s="4">
        <v>460</v>
      </c>
      <c r="H6" s="4">
        <v>0</v>
      </c>
      <c r="I6" s="4">
        <v>3257</v>
      </c>
      <c r="J6" s="4">
        <v>130930</v>
      </c>
      <c r="K6" s="4">
        <v>28239</v>
      </c>
      <c r="L6" s="4">
        <v>57608</v>
      </c>
      <c r="M6" s="4">
        <v>18637</v>
      </c>
      <c r="N6" s="4">
        <v>54</v>
      </c>
      <c r="O6" s="4">
        <v>393</v>
      </c>
      <c r="P6" s="4">
        <v>0</v>
      </c>
      <c r="Q6" s="4">
        <v>31</v>
      </c>
      <c r="R6" s="4">
        <v>0</v>
      </c>
      <c r="S6" s="4">
        <v>339</v>
      </c>
      <c r="T6" s="4">
        <v>19361</v>
      </c>
      <c r="U6" s="4">
        <v>34670</v>
      </c>
      <c r="V6" s="4">
        <v>0</v>
      </c>
      <c r="W6" s="4">
        <v>1</v>
      </c>
      <c r="X6" s="4">
        <v>5</v>
      </c>
      <c r="Y6" s="4">
        <v>27</v>
      </c>
      <c r="Z6" s="4">
        <v>167</v>
      </c>
      <c r="AA6" s="4">
        <v>0</v>
      </c>
      <c r="AB6" s="4">
        <v>14</v>
      </c>
      <c r="AC6" s="4">
        <v>8985</v>
      </c>
      <c r="AD6" s="16">
        <f t="shared" ref="AD6:AD38" si="1">SUM(C6:AC6)</f>
        <v>303408</v>
      </c>
      <c r="AE6" s="4">
        <v>0</v>
      </c>
      <c r="AF6" s="4">
        <v>314</v>
      </c>
      <c r="AG6" s="4">
        <v>0</v>
      </c>
      <c r="AH6" s="4">
        <v>0</v>
      </c>
      <c r="AI6" s="4">
        <v>0</v>
      </c>
      <c r="AJ6" s="4">
        <v>-3006</v>
      </c>
      <c r="AK6" s="4">
        <f t="shared" ref="AK6:AK32" si="2">SUM(AE6:AJ6)</f>
        <v>-2692</v>
      </c>
      <c r="AL6" s="4">
        <v>134</v>
      </c>
      <c r="AM6" s="4">
        <v>39344</v>
      </c>
      <c r="AN6" s="4">
        <f t="shared" ref="AN6:AN32" si="3">SUM(AL6:AM6)</f>
        <v>39478</v>
      </c>
      <c r="AO6" s="4">
        <f t="shared" ref="AO6:AO31" si="4">SUM(AE6:AM6)</f>
        <v>34094</v>
      </c>
      <c r="AP6" s="4">
        <f t="shared" ref="AP6:AP31" si="5">AO6+AD6</f>
        <v>337502</v>
      </c>
      <c r="AQ6" s="4">
        <v>-246349</v>
      </c>
      <c r="AR6" s="4">
        <v>-18006</v>
      </c>
      <c r="AS6" s="4">
        <f t="shared" ref="AS6:AS32" si="6">SUM(AQ6:AR6)</f>
        <v>-264355</v>
      </c>
      <c r="AT6" s="4">
        <f t="shared" ref="AT6:AT31" si="7">AO6+SUM(AQ6:AR6)</f>
        <v>-230261</v>
      </c>
      <c r="AU6" s="16">
        <f t="shared" ref="AU6:AU31" si="8">AT6+AD6</f>
        <v>73147</v>
      </c>
      <c r="AV6" s="4"/>
      <c r="AW6" s="4"/>
      <c r="AX6" s="4"/>
      <c r="AY6" s="4"/>
      <c r="AZ6" s="4"/>
      <c r="BA6" s="4"/>
    </row>
    <row r="7" spans="1:53" x14ac:dyDescent="0.25">
      <c r="A7" s="8">
        <f t="shared" ref="A7:A40" si="9">A6+1</f>
        <v>3</v>
      </c>
      <c r="B7" s="9" t="s">
        <v>1</v>
      </c>
      <c r="C7" s="4">
        <v>36483</v>
      </c>
      <c r="D7" s="4">
        <v>0</v>
      </c>
      <c r="E7" s="4">
        <v>195190</v>
      </c>
      <c r="F7" s="4">
        <v>482</v>
      </c>
      <c r="G7" s="4">
        <v>136</v>
      </c>
      <c r="H7" s="4">
        <v>0</v>
      </c>
      <c r="I7" s="4">
        <v>12844</v>
      </c>
      <c r="J7" s="4">
        <v>28</v>
      </c>
      <c r="K7" s="4">
        <v>19</v>
      </c>
      <c r="L7" s="4">
        <v>2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41923</v>
      </c>
      <c r="T7" s="4">
        <v>0</v>
      </c>
      <c r="U7" s="4">
        <v>0</v>
      </c>
      <c r="V7" s="4">
        <v>443</v>
      </c>
      <c r="W7" s="4">
        <v>0</v>
      </c>
      <c r="X7" s="4">
        <v>63</v>
      </c>
      <c r="Y7" s="4">
        <v>0</v>
      </c>
      <c r="Z7" s="4">
        <v>7208</v>
      </c>
      <c r="AA7" s="4">
        <v>18</v>
      </c>
      <c r="AB7" s="4">
        <v>91288</v>
      </c>
      <c r="AC7" s="4">
        <v>2852</v>
      </c>
      <c r="AD7" s="16">
        <f t="shared" si="1"/>
        <v>388979</v>
      </c>
      <c r="AE7" s="4">
        <v>18328</v>
      </c>
      <c r="AF7" s="4">
        <v>680496</v>
      </c>
      <c r="AG7" s="4">
        <v>0</v>
      </c>
      <c r="AH7" s="4">
        <v>0</v>
      </c>
      <c r="AI7" s="4">
        <v>0</v>
      </c>
      <c r="AJ7" s="4">
        <v>7729</v>
      </c>
      <c r="AK7" s="4">
        <f t="shared" si="2"/>
        <v>706553</v>
      </c>
      <c r="AL7" s="4">
        <v>6319</v>
      </c>
      <c r="AM7" s="4">
        <v>1277036</v>
      </c>
      <c r="AN7" s="4">
        <f t="shared" si="3"/>
        <v>1283355</v>
      </c>
      <c r="AO7" s="4">
        <f t="shared" si="4"/>
        <v>2696461</v>
      </c>
      <c r="AP7" s="4">
        <f t="shared" si="5"/>
        <v>3085440</v>
      </c>
      <c r="AQ7" s="4">
        <v>-121248</v>
      </c>
      <c r="AR7" s="4">
        <v>-845500</v>
      </c>
      <c r="AS7" s="4">
        <f t="shared" si="6"/>
        <v>-966748</v>
      </c>
      <c r="AT7" s="4">
        <f t="shared" si="7"/>
        <v>1729713</v>
      </c>
      <c r="AU7" s="16">
        <f t="shared" si="8"/>
        <v>2118692</v>
      </c>
      <c r="AV7" s="4"/>
      <c r="AW7" s="4"/>
      <c r="AX7" s="4"/>
      <c r="AY7" s="4"/>
      <c r="AZ7" s="4"/>
      <c r="BA7" s="4"/>
    </row>
    <row r="8" spans="1:53" x14ac:dyDescent="0.25">
      <c r="A8" s="8">
        <f t="shared" si="9"/>
        <v>4</v>
      </c>
      <c r="B8" s="9" t="s">
        <v>2</v>
      </c>
      <c r="C8" s="4">
        <v>2171</v>
      </c>
      <c r="D8" s="4">
        <v>110</v>
      </c>
      <c r="E8" s="4">
        <v>1165</v>
      </c>
      <c r="F8" s="4">
        <v>109272</v>
      </c>
      <c r="G8" s="4">
        <v>199</v>
      </c>
      <c r="H8" s="4">
        <v>292</v>
      </c>
      <c r="I8" s="4">
        <v>591</v>
      </c>
      <c r="J8" s="4">
        <v>39</v>
      </c>
      <c r="K8" s="4">
        <v>995</v>
      </c>
      <c r="L8" s="4">
        <v>644</v>
      </c>
      <c r="M8" s="4">
        <v>582</v>
      </c>
      <c r="N8" s="4">
        <v>962</v>
      </c>
      <c r="O8" s="4">
        <v>1074</v>
      </c>
      <c r="P8" s="4">
        <v>2154</v>
      </c>
      <c r="Q8" s="4">
        <v>2541</v>
      </c>
      <c r="R8" s="4">
        <v>258</v>
      </c>
      <c r="S8" s="4">
        <v>17498</v>
      </c>
      <c r="T8" s="4">
        <v>11248</v>
      </c>
      <c r="U8" s="4">
        <v>263</v>
      </c>
      <c r="V8" s="4">
        <v>3103</v>
      </c>
      <c r="W8" s="4">
        <v>448</v>
      </c>
      <c r="X8" s="4">
        <v>5024</v>
      </c>
      <c r="Y8" s="4">
        <v>1463</v>
      </c>
      <c r="Z8" s="4">
        <v>1676</v>
      </c>
      <c r="AA8" s="4">
        <v>1558</v>
      </c>
      <c r="AB8" s="4">
        <v>1449</v>
      </c>
      <c r="AC8" s="4">
        <v>8093</v>
      </c>
      <c r="AD8" s="16">
        <f t="shared" si="1"/>
        <v>174872</v>
      </c>
      <c r="AE8" s="4">
        <v>6156</v>
      </c>
      <c r="AF8" s="4">
        <v>212058</v>
      </c>
      <c r="AG8" s="4">
        <v>0</v>
      </c>
      <c r="AH8" s="4">
        <v>283</v>
      </c>
      <c r="AI8" s="4">
        <v>1542</v>
      </c>
      <c r="AJ8" s="4">
        <v>7351</v>
      </c>
      <c r="AK8" s="4">
        <f t="shared" si="2"/>
        <v>227390</v>
      </c>
      <c r="AL8" s="4">
        <v>2591</v>
      </c>
      <c r="AM8" s="4">
        <v>242548</v>
      </c>
      <c r="AN8" s="4">
        <f t="shared" si="3"/>
        <v>245139</v>
      </c>
      <c r="AO8" s="4">
        <f t="shared" si="4"/>
        <v>699919</v>
      </c>
      <c r="AP8" s="4">
        <f t="shared" si="5"/>
        <v>874791</v>
      </c>
      <c r="AQ8" s="4">
        <v>-33755</v>
      </c>
      <c r="AR8" s="4">
        <v>-272304</v>
      </c>
      <c r="AS8" s="4">
        <f t="shared" si="6"/>
        <v>-306059</v>
      </c>
      <c r="AT8" s="4">
        <f t="shared" si="7"/>
        <v>393860</v>
      </c>
      <c r="AU8" s="16">
        <f t="shared" si="8"/>
        <v>568732</v>
      </c>
      <c r="AV8" s="4"/>
      <c r="AW8" s="4"/>
      <c r="AX8" s="4"/>
      <c r="AY8" s="4"/>
      <c r="AZ8" s="4"/>
      <c r="BA8" s="4"/>
    </row>
    <row r="9" spans="1:53" x14ac:dyDescent="0.25">
      <c r="A9" s="8">
        <f t="shared" si="9"/>
        <v>5</v>
      </c>
      <c r="B9" s="9" t="s">
        <v>53</v>
      </c>
      <c r="C9" s="4">
        <v>987</v>
      </c>
      <c r="D9" s="4">
        <v>0</v>
      </c>
      <c r="E9" s="4">
        <v>11446</v>
      </c>
      <c r="F9" s="4">
        <v>831</v>
      </c>
      <c r="G9" s="4">
        <v>71308</v>
      </c>
      <c r="H9" s="4">
        <v>12737</v>
      </c>
      <c r="I9" s="4">
        <v>9407</v>
      </c>
      <c r="J9" s="4">
        <v>12</v>
      </c>
      <c r="K9" s="4">
        <v>4034</v>
      </c>
      <c r="L9" s="4">
        <v>0</v>
      </c>
      <c r="M9" s="4">
        <v>704</v>
      </c>
      <c r="N9" s="4">
        <v>924</v>
      </c>
      <c r="O9" s="4">
        <v>1002</v>
      </c>
      <c r="P9" s="4">
        <v>4746</v>
      </c>
      <c r="Q9" s="4">
        <v>246</v>
      </c>
      <c r="R9" s="4">
        <v>40</v>
      </c>
      <c r="S9" s="4">
        <v>7557</v>
      </c>
      <c r="T9" s="4">
        <v>4458</v>
      </c>
      <c r="U9" s="4">
        <v>76</v>
      </c>
      <c r="V9" s="4">
        <v>10533</v>
      </c>
      <c r="W9" s="4">
        <v>533</v>
      </c>
      <c r="X9" s="4">
        <v>1102</v>
      </c>
      <c r="Y9" s="4">
        <v>913</v>
      </c>
      <c r="Z9" s="4">
        <v>2363</v>
      </c>
      <c r="AA9" s="4">
        <v>40604</v>
      </c>
      <c r="AB9" s="4">
        <v>1074</v>
      </c>
      <c r="AC9" s="4">
        <v>10275</v>
      </c>
      <c r="AD9" s="16">
        <f t="shared" si="1"/>
        <v>197912</v>
      </c>
      <c r="AE9" s="4">
        <v>729</v>
      </c>
      <c r="AF9" s="4">
        <v>1040</v>
      </c>
      <c r="AG9" s="4">
        <v>0</v>
      </c>
      <c r="AH9" s="4">
        <v>0</v>
      </c>
      <c r="AI9" s="4">
        <v>0</v>
      </c>
      <c r="AJ9" s="4">
        <v>-209</v>
      </c>
      <c r="AK9" s="4">
        <f t="shared" si="2"/>
        <v>1560</v>
      </c>
      <c r="AL9" s="4">
        <v>2406</v>
      </c>
      <c r="AM9" s="4">
        <v>68934</v>
      </c>
      <c r="AN9" s="4">
        <f t="shared" si="3"/>
        <v>71340</v>
      </c>
      <c r="AO9" s="4">
        <f t="shared" si="4"/>
        <v>74460</v>
      </c>
      <c r="AP9" s="4">
        <f t="shared" si="5"/>
        <v>272372</v>
      </c>
      <c r="AQ9" s="4">
        <v>-8435</v>
      </c>
      <c r="AR9" s="4">
        <v>-78361</v>
      </c>
      <c r="AS9" s="4">
        <f t="shared" si="6"/>
        <v>-86796</v>
      </c>
      <c r="AT9" s="4">
        <f t="shared" si="7"/>
        <v>-12336</v>
      </c>
      <c r="AU9" s="16">
        <f t="shared" si="8"/>
        <v>185576</v>
      </c>
      <c r="AV9" s="4"/>
      <c r="AW9" s="4"/>
      <c r="AX9" s="4"/>
      <c r="AY9" s="4"/>
      <c r="AZ9" s="4"/>
      <c r="BA9" s="4"/>
    </row>
    <row r="10" spans="1:53" x14ac:dyDescent="0.25">
      <c r="A10" s="8">
        <f t="shared" si="9"/>
        <v>6</v>
      </c>
      <c r="B10" s="9" t="s">
        <v>29</v>
      </c>
      <c r="C10" s="4">
        <v>31</v>
      </c>
      <c r="D10" s="4">
        <v>100</v>
      </c>
      <c r="E10" s="4">
        <v>2962</v>
      </c>
      <c r="F10" s="4">
        <v>1299</v>
      </c>
      <c r="G10" s="4">
        <v>11629</v>
      </c>
      <c r="H10" s="4">
        <v>3945</v>
      </c>
      <c r="I10" s="4">
        <v>1418</v>
      </c>
      <c r="J10" s="4">
        <v>107</v>
      </c>
      <c r="K10" s="4">
        <v>1290</v>
      </c>
      <c r="L10" s="4">
        <v>1171</v>
      </c>
      <c r="M10" s="4">
        <v>167</v>
      </c>
      <c r="N10" s="4">
        <v>1349</v>
      </c>
      <c r="O10" s="4">
        <v>2888</v>
      </c>
      <c r="P10" s="4">
        <v>3735</v>
      </c>
      <c r="Q10" s="4">
        <v>1080</v>
      </c>
      <c r="R10" s="4">
        <v>208</v>
      </c>
      <c r="S10" s="4">
        <v>1602</v>
      </c>
      <c r="T10" s="4">
        <v>1522</v>
      </c>
      <c r="U10" s="4">
        <v>444</v>
      </c>
      <c r="V10" s="4">
        <v>3933</v>
      </c>
      <c r="W10" s="4">
        <v>9306</v>
      </c>
      <c r="X10" s="4">
        <v>2798</v>
      </c>
      <c r="Y10" s="4">
        <v>4111</v>
      </c>
      <c r="Z10" s="4">
        <v>19096</v>
      </c>
      <c r="AA10" s="4">
        <v>17046</v>
      </c>
      <c r="AB10" s="4">
        <v>3278</v>
      </c>
      <c r="AC10" s="4">
        <v>5217</v>
      </c>
      <c r="AD10" s="16">
        <f t="shared" si="1"/>
        <v>101732</v>
      </c>
      <c r="AE10" s="4">
        <v>1501</v>
      </c>
      <c r="AF10" s="4">
        <v>44350</v>
      </c>
      <c r="AG10" s="4">
        <v>0</v>
      </c>
      <c r="AH10" s="4">
        <v>0</v>
      </c>
      <c r="AI10" s="4">
        <v>0</v>
      </c>
      <c r="AJ10" s="4">
        <v>196</v>
      </c>
      <c r="AK10" s="4">
        <f t="shared" si="2"/>
        <v>46047</v>
      </c>
      <c r="AL10" s="4">
        <v>100</v>
      </c>
      <c r="AM10" s="4">
        <v>5697</v>
      </c>
      <c r="AN10" s="4">
        <f t="shared" si="3"/>
        <v>5797</v>
      </c>
      <c r="AO10" s="4">
        <f t="shared" si="4"/>
        <v>97891</v>
      </c>
      <c r="AP10" s="4">
        <f t="shared" si="5"/>
        <v>199623</v>
      </c>
      <c r="AQ10" s="4">
        <v>-1581</v>
      </c>
      <c r="AR10" s="4">
        <v>-91901</v>
      </c>
      <c r="AS10" s="4">
        <f t="shared" si="6"/>
        <v>-93482</v>
      </c>
      <c r="AT10" s="4">
        <f t="shared" si="7"/>
        <v>4409</v>
      </c>
      <c r="AU10" s="16">
        <f t="shared" si="8"/>
        <v>106141</v>
      </c>
      <c r="AV10" s="4"/>
      <c r="AW10" s="4"/>
      <c r="AX10" s="4"/>
      <c r="AY10" s="4"/>
      <c r="AZ10" s="4"/>
      <c r="BA10" s="4"/>
    </row>
    <row r="11" spans="1:53" x14ac:dyDescent="0.25">
      <c r="A11" s="8">
        <f t="shared" si="9"/>
        <v>7</v>
      </c>
      <c r="B11" s="9" t="s">
        <v>4</v>
      </c>
      <c r="C11" s="4">
        <v>10448</v>
      </c>
      <c r="D11" s="4">
        <v>314</v>
      </c>
      <c r="E11" s="4">
        <v>24965</v>
      </c>
      <c r="F11" s="4">
        <v>23267</v>
      </c>
      <c r="G11" s="4">
        <v>3600</v>
      </c>
      <c r="H11" s="4">
        <v>1803</v>
      </c>
      <c r="I11" s="4">
        <v>206658</v>
      </c>
      <c r="J11" s="4">
        <v>1106</v>
      </c>
      <c r="K11" s="4">
        <v>4269</v>
      </c>
      <c r="L11" s="4">
        <v>6406</v>
      </c>
      <c r="M11" s="4">
        <v>4726</v>
      </c>
      <c r="N11" s="4">
        <v>3041</v>
      </c>
      <c r="O11" s="4">
        <v>3549</v>
      </c>
      <c r="P11" s="4">
        <v>9351</v>
      </c>
      <c r="Q11" s="4">
        <v>11909</v>
      </c>
      <c r="R11" s="4">
        <v>161</v>
      </c>
      <c r="S11" s="4">
        <v>85560</v>
      </c>
      <c r="T11" s="4">
        <v>8039</v>
      </c>
      <c r="U11" s="4">
        <v>751</v>
      </c>
      <c r="V11" s="4">
        <v>0</v>
      </c>
      <c r="W11" s="4">
        <v>0</v>
      </c>
      <c r="X11" s="4">
        <v>610</v>
      </c>
      <c r="Y11" s="4">
        <v>888</v>
      </c>
      <c r="Z11" s="4">
        <v>99830</v>
      </c>
      <c r="AA11" s="4">
        <v>5318</v>
      </c>
      <c r="AB11" s="4">
        <v>3986</v>
      </c>
      <c r="AC11" s="4">
        <v>6749</v>
      </c>
      <c r="AD11" s="16">
        <f t="shared" si="1"/>
        <v>527304</v>
      </c>
      <c r="AE11" s="4">
        <v>5233</v>
      </c>
      <c r="AF11" s="4">
        <v>63591</v>
      </c>
      <c r="AG11" s="4">
        <v>0</v>
      </c>
      <c r="AH11" s="4">
        <v>0</v>
      </c>
      <c r="AI11" s="4">
        <v>0</v>
      </c>
      <c r="AJ11" s="4">
        <v>3068</v>
      </c>
      <c r="AK11" s="4">
        <f t="shared" si="2"/>
        <v>71892</v>
      </c>
      <c r="AL11" s="4">
        <v>31211</v>
      </c>
      <c r="AM11" s="4">
        <v>378833</v>
      </c>
      <c r="AN11" s="4">
        <f t="shared" si="3"/>
        <v>410044</v>
      </c>
      <c r="AO11" s="4">
        <f t="shared" si="4"/>
        <v>553828</v>
      </c>
      <c r="AP11" s="4">
        <f t="shared" si="5"/>
        <v>1081132</v>
      </c>
      <c r="AQ11" s="4">
        <v>-39573</v>
      </c>
      <c r="AR11" s="4">
        <v>-396042</v>
      </c>
      <c r="AS11" s="4">
        <f t="shared" si="6"/>
        <v>-435615</v>
      </c>
      <c r="AT11" s="4">
        <f t="shared" si="7"/>
        <v>118213</v>
      </c>
      <c r="AU11" s="16">
        <f t="shared" si="8"/>
        <v>645517</v>
      </c>
      <c r="AV11" s="4"/>
      <c r="AW11" s="4"/>
      <c r="AX11" s="4"/>
      <c r="AY11" s="4"/>
      <c r="AZ11" s="4"/>
      <c r="BA11" s="4"/>
    </row>
    <row r="12" spans="1:53" x14ac:dyDescent="0.25">
      <c r="A12" s="8">
        <f t="shared" si="9"/>
        <v>8</v>
      </c>
      <c r="B12" s="9" t="s">
        <v>5</v>
      </c>
      <c r="C12" s="4">
        <v>4194</v>
      </c>
      <c r="D12" s="4">
        <v>3179</v>
      </c>
      <c r="E12" s="4">
        <v>9050</v>
      </c>
      <c r="F12" s="4">
        <v>654</v>
      </c>
      <c r="G12" s="4">
        <v>1117</v>
      </c>
      <c r="H12" s="4">
        <v>13</v>
      </c>
      <c r="I12" s="4">
        <v>10966</v>
      </c>
      <c r="J12" s="4">
        <v>16291</v>
      </c>
      <c r="K12" s="4">
        <v>13904</v>
      </c>
      <c r="L12" s="4">
        <v>138832</v>
      </c>
      <c r="M12" s="4">
        <v>1365</v>
      </c>
      <c r="N12" s="4">
        <v>5574</v>
      </c>
      <c r="O12" s="4">
        <v>3081</v>
      </c>
      <c r="P12" s="4">
        <v>3565</v>
      </c>
      <c r="Q12" s="4">
        <v>2289</v>
      </c>
      <c r="R12" s="4">
        <v>116</v>
      </c>
      <c r="S12" s="4">
        <v>4144</v>
      </c>
      <c r="T12" s="4">
        <v>6858</v>
      </c>
      <c r="U12" s="4">
        <v>54512</v>
      </c>
      <c r="V12" s="4">
        <v>3929</v>
      </c>
      <c r="W12" s="4">
        <v>263</v>
      </c>
      <c r="X12" s="4">
        <v>193484</v>
      </c>
      <c r="Y12" s="4">
        <v>2144</v>
      </c>
      <c r="Z12" s="4">
        <v>3591</v>
      </c>
      <c r="AA12" s="4">
        <v>759</v>
      </c>
      <c r="AB12" s="4">
        <v>3441</v>
      </c>
      <c r="AC12" s="4">
        <v>9963</v>
      </c>
      <c r="AD12" s="16">
        <f t="shared" si="1"/>
        <v>497278</v>
      </c>
      <c r="AE12" s="4">
        <v>1256</v>
      </c>
      <c r="AF12" s="4">
        <v>18463</v>
      </c>
      <c r="AG12" s="4">
        <v>0</v>
      </c>
      <c r="AH12" s="4">
        <v>0</v>
      </c>
      <c r="AI12" s="4">
        <v>0</v>
      </c>
      <c r="AJ12" s="4">
        <v>-5609</v>
      </c>
      <c r="AK12" s="4">
        <f t="shared" si="2"/>
        <v>14110</v>
      </c>
      <c r="AL12" s="4">
        <v>4410</v>
      </c>
      <c r="AM12" s="4">
        <v>145816</v>
      </c>
      <c r="AN12" s="4">
        <f t="shared" si="3"/>
        <v>150226</v>
      </c>
      <c r="AO12" s="4">
        <f t="shared" si="4"/>
        <v>178446</v>
      </c>
      <c r="AP12" s="4">
        <f t="shared" si="5"/>
        <v>675724</v>
      </c>
      <c r="AQ12" s="4">
        <v>-38865</v>
      </c>
      <c r="AR12" s="4">
        <v>-376103</v>
      </c>
      <c r="AS12" s="4">
        <f t="shared" si="6"/>
        <v>-414968</v>
      </c>
      <c r="AT12" s="4">
        <f t="shared" si="7"/>
        <v>-236522</v>
      </c>
      <c r="AU12" s="16">
        <f t="shared" si="8"/>
        <v>260756</v>
      </c>
      <c r="AV12" s="4"/>
      <c r="AW12" s="4"/>
      <c r="AX12" s="4"/>
      <c r="AY12" s="4"/>
      <c r="AZ12" s="4"/>
      <c r="BA12" s="4"/>
    </row>
    <row r="13" spans="1:53" x14ac:dyDescent="0.25">
      <c r="A13" s="8">
        <f t="shared" si="9"/>
        <v>9</v>
      </c>
      <c r="B13" s="9" t="s">
        <v>6</v>
      </c>
      <c r="C13" s="4">
        <v>611</v>
      </c>
      <c r="D13" s="4">
        <v>0</v>
      </c>
      <c r="E13" s="4">
        <v>34698</v>
      </c>
      <c r="F13" s="4">
        <v>0</v>
      </c>
      <c r="G13" s="4">
        <v>19</v>
      </c>
      <c r="H13" s="4">
        <v>2</v>
      </c>
      <c r="I13" s="4">
        <v>3515</v>
      </c>
      <c r="J13" s="4">
        <v>274</v>
      </c>
      <c r="K13" s="4">
        <v>28646</v>
      </c>
      <c r="L13" s="4">
        <v>6944</v>
      </c>
      <c r="M13" s="4">
        <v>56</v>
      </c>
      <c r="N13" s="4">
        <v>3192</v>
      </c>
      <c r="O13" s="4">
        <v>2871</v>
      </c>
      <c r="P13" s="4">
        <v>17730</v>
      </c>
      <c r="Q13" s="4">
        <v>2772</v>
      </c>
      <c r="R13" s="4">
        <v>457</v>
      </c>
      <c r="S13" s="4">
        <v>3548</v>
      </c>
      <c r="T13" s="4">
        <v>126992</v>
      </c>
      <c r="U13" s="4">
        <v>281</v>
      </c>
      <c r="V13" s="4">
        <v>1193</v>
      </c>
      <c r="W13" s="4">
        <v>0</v>
      </c>
      <c r="X13" s="4">
        <v>40</v>
      </c>
      <c r="Y13" s="4">
        <v>20</v>
      </c>
      <c r="Z13" s="4">
        <v>1404</v>
      </c>
      <c r="AA13" s="4">
        <v>110</v>
      </c>
      <c r="AB13" s="4">
        <v>3471</v>
      </c>
      <c r="AC13" s="4">
        <v>5122</v>
      </c>
      <c r="AD13" s="16">
        <f t="shared" si="1"/>
        <v>243968</v>
      </c>
      <c r="AE13" s="4">
        <v>2937</v>
      </c>
      <c r="AF13" s="4">
        <v>3886</v>
      </c>
      <c r="AG13" s="4">
        <v>0</v>
      </c>
      <c r="AH13" s="4">
        <v>0</v>
      </c>
      <c r="AI13" s="4">
        <v>0</v>
      </c>
      <c r="AJ13" s="4">
        <v>-552</v>
      </c>
      <c r="AK13" s="4">
        <f t="shared" si="2"/>
        <v>6271</v>
      </c>
      <c r="AL13" s="4">
        <v>7519</v>
      </c>
      <c r="AM13" s="4">
        <v>141953</v>
      </c>
      <c r="AN13" s="4">
        <f t="shared" si="3"/>
        <v>149472</v>
      </c>
      <c r="AO13" s="4">
        <f t="shared" si="4"/>
        <v>162014</v>
      </c>
      <c r="AP13" s="4">
        <f t="shared" si="5"/>
        <v>405982</v>
      </c>
      <c r="AQ13" s="4">
        <v>-3074</v>
      </c>
      <c r="AR13" s="4">
        <v>-139376</v>
      </c>
      <c r="AS13" s="4">
        <f t="shared" si="6"/>
        <v>-142450</v>
      </c>
      <c r="AT13" s="4">
        <f t="shared" si="7"/>
        <v>19564</v>
      </c>
      <c r="AU13" s="16">
        <f t="shared" si="8"/>
        <v>263532</v>
      </c>
      <c r="AV13" s="4"/>
      <c r="AW13" s="4"/>
      <c r="AX13" s="4"/>
      <c r="AY13" s="4"/>
      <c r="AZ13" s="4"/>
      <c r="BA13" s="4"/>
    </row>
    <row r="14" spans="1:53" x14ac:dyDescent="0.25">
      <c r="A14" s="8">
        <f t="shared" si="9"/>
        <v>10</v>
      </c>
      <c r="B14" s="9" t="s">
        <v>7</v>
      </c>
      <c r="C14" s="4">
        <v>43</v>
      </c>
      <c r="D14" s="4">
        <v>30</v>
      </c>
      <c r="E14" s="4">
        <v>28</v>
      </c>
      <c r="F14" s="4">
        <v>300</v>
      </c>
      <c r="G14" s="4">
        <v>0</v>
      </c>
      <c r="H14" s="4">
        <v>0</v>
      </c>
      <c r="I14" s="4">
        <v>0</v>
      </c>
      <c r="J14" s="4">
        <v>0</v>
      </c>
      <c r="K14" s="4">
        <v>3759</v>
      </c>
      <c r="L14" s="4">
        <v>1476918</v>
      </c>
      <c r="M14" s="4">
        <v>421</v>
      </c>
      <c r="N14" s="4">
        <v>115929</v>
      </c>
      <c r="O14" s="4">
        <v>111129</v>
      </c>
      <c r="P14" s="4">
        <v>43079</v>
      </c>
      <c r="Q14" s="4">
        <v>42717</v>
      </c>
      <c r="R14" s="4">
        <v>3185</v>
      </c>
      <c r="S14" s="4">
        <v>2809</v>
      </c>
      <c r="T14" s="4">
        <v>55030</v>
      </c>
      <c r="U14" s="4">
        <v>5</v>
      </c>
      <c r="V14" s="4">
        <v>0</v>
      </c>
      <c r="W14" s="4">
        <v>0</v>
      </c>
      <c r="X14" s="4">
        <v>15</v>
      </c>
      <c r="Y14" s="4">
        <v>-130</v>
      </c>
      <c r="Z14" s="4">
        <v>0</v>
      </c>
      <c r="AA14" s="4">
        <v>132</v>
      </c>
      <c r="AB14" s="4">
        <v>27</v>
      </c>
      <c r="AC14" s="4">
        <v>8813</v>
      </c>
      <c r="AD14" s="16">
        <f t="shared" si="1"/>
        <v>1864239</v>
      </c>
      <c r="AE14" s="4">
        <v>0</v>
      </c>
      <c r="AF14" s="4">
        <v>-2271</v>
      </c>
      <c r="AG14" s="4">
        <v>0</v>
      </c>
      <c r="AH14" s="4">
        <v>0</v>
      </c>
      <c r="AI14" s="4">
        <v>0</v>
      </c>
      <c r="AJ14" s="4">
        <v>-27269</v>
      </c>
      <c r="AK14" s="4">
        <f t="shared" si="2"/>
        <v>-29540</v>
      </c>
      <c r="AL14" s="4">
        <v>304364</v>
      </c>
      <c r="AM14" s="4">
        <v>1353600</v>
      </c>
      <c r="AN14" s="4">
        <f t="shared" si="3"/>
        <v>1657964</v>
      </c>
      <c r="AO14" s="4">
        <f t="shared" si="4"/>
        <v>1598884</v>
      </c>
      <c r="AP14" s="4">
        <f t="shared" si="5"/>
        <v>3463123</v>
      </c>
      <c r="AQ14" s="4">
        <v>-13397</v>
      </c>
      <c r="AR14" s="4">
        <v>-1083400</v>
      </c>
      <c r="AS14" s="4">
        <f t="shared" si="6"/>
        <v>-1096797</v>
      </c>
      <c r="AT14" s="4">
        <f t="shared" si="7"/>
        <v>502087</v>
      </c>
      <c r="AU14" s="16">
        <f t="shared" si="8"/>
        <v>2366326</v>
      </c>
      <c r="AV14" s="4"/>
      <c r="AW14" s="4"/>
      <c r="AX14" s="4"/>
      <c r="AY14" s="4"/>
      <c r="AZ14" s="4"/>
      <c r="BA14" s="4"/>
    </row>
    <row r="15" spans="1:53" x14ac:dyDescent="0.25">
      <c r="A15" s="8">
        <f t="shared" si="9"/>
        <v>11</v>
      </c>
      <c r="B15" s="9" t="s">
        <v>8</v>
      </c>
      <c r="C15" s="4">
        <v>0</v>
      </c>
      <c r="D15" s="4">
        <v>0</v>
      </c>
      <c r="E15" s="4">
        <v>1164</v>
      </c>
      <c r="F15" s="4">
        <v>58</v>
      </c>
      <c r="G15" s="4">
        <v>9</v>
      </c>
      <c r="H15" s="4">
        <v>291</v>
      </c>
      <c r="I15" s="4">
        <v>2019</v>
      </c>
      <c r="J15" s="4">
        <v>17</v>
      </c>
      <c r="K15" s="4">
        <v>253</v>
      </c>
      <c r="L15" s="4">
        <v>19658</v>
      </c>
      <c r="M15" s="4">
        <v>69958</v>
      </c>
      <c r="N15" s="4">
        <v>23501</v>
      </c>
      <c r="O15" s="4">
        <v>18795</v>
      </c>
      <c r="P15" s="4">
        <v>65299</v>
      </c>
      <c r="Q15" s="4">
        <v>12461</v>
      </c>
      <c r="R15" s="4">
        <v>2443</v>
      </c>
      <c r="S15" s="4">
        <v>2049</v>
      </c>
      <c r="T15" s="4">
        <v>15813</v>
      </c>
      <c r="U15" s="4">
        <v>714</v>
      </c>
      <c r="V15" s="4">
        <v>0</v>
      </c>
      <c r="W15" s="4">
        <v>0</v>
      </c>
      <c r="X15" s="4">
        <v>0</v>
      </c>
      <c r="Y15" s="4">
        <v>-18</v>
      </c>
      <c r="Z15" s="4">
        <v>1247</v>
      </c>
      <c r="AA15" s="4">
        <v>0</v>
      </c>
      <c r="AB15" s="4">
        <v>4</v>
      </c>
      <c r="AC15" s="4">
        <v>1437</v>
      </c>
      <c r="AD15" s="16">
        <f t="shared" si="1"/>
        <v>237172</v>
      </c>
      <c r="AE15" s="4">
        <v>0</v>
      </c>
      <c r="AF15" s="4">
        <v>-120</v>
      </c>
      <c r="AG15" s="4">
        <v>0</v>
      </c>
      <c r="AH15" s="4">
        <v>0</v>
      </c>
      <c r="AI15" s="4">
        <v>-7015</v>
      </c>
      <c r="AJ15" s="4">
        <v>-8902</v>
      </c>
      <c r="AK15" s="4">
        <f t="shared" si="2"/>
        <v>-16037</v>
      </c>
      <c r="AL15" s="4">
        <v>5237</v>
      </c>
      <c r="AM15" s="4">
        <v>128863</v>
      </c>
      <c r="AN15" s="4">
        <f t="shared" si="3"/>
        <v>134100</v>
      </c>
      <c r="AO15" s="4">
        <f t="shared" si="4"/>
        <v>102026</v>
      </c>
      <c r="AP15" s="4">
        <f t="shared" si="5"/>
        <v>339198</v>
      </c>
      <c r="AQ15" s="4">
        <v>-23739</v>
      </c>
      <c r="AR15" s="4">
        <v>-138883</v>
      </c>
      <c r="AS15" s="4">
        <f t="shared" si="6"/>
        <v>-162622</v>
      </c>
      <c r="AT15" s="4">
        <f t="shared" si="7"/>
        <v>-60596</v>
      </c>
      <c r="AU15" s="16">
        <f t="shared" si="8"/>
        <v>176576</v>
      </c>
      <c r="AV15" s="4"/>
      <c r="AW15" s="4"/>
      <c r="AX15" s="4"/>
      <c r="AY15" s="4"/>
      <c r="AZ15" s="4"/>
      <c r="BA15" s="4"/>
    </row>
    <row r="16" spans="1:53" x14ac:dyDescent="0.25">
      <c r="A16" s="8">
        <f t="shared" si="9"/>
        <v>12</v>
      </c>
      <c r="B16" s="9" t="s">
        <v>9</v>
      </c>
      <c r="C16" s="4">
        <v>969</v>
      </c>
      <c r="D16" s="4">
        <v>1142</v>
      </c>
      <c r="E16" s="4">
        <v>19980</v>
      </c>
      <c r="F16" s="4">
        <v>1715</v>
      </c>
      <c r="G16" s="4">
        <v>206</v>
      </c>
      <c r="H16" s="4">
        <v>0</v>
      </c>
      <c r="I16" s="4">
        <v>3162</v>
      </c>
      <c r="J16" s="4">
        <v>783</v>
      </c>
      <c r="K16" s="4">
        <v>541</v>
      </c>
      <c r="L16" s="4">
        <v>582</v>
      </c>
      <c r="M16" s="4">
        <v>200</v>
      </c>
      <c r="N16" s="4">
        <v>23393</v>
      </c>
      <c r="O16" s="4">
        <v>16166</v>
      </c>
      <c r="P16" s="4">
        <v>11853</v>
      </c>
      <c r="Q16" s="4">
        <v>12372</v>
      </c>
      <c r="R16" s="4">
        <v>103</v>
      </c>
      <c r="S16" s="4">
        <v>7594</v>
      </c>
      <c r="T16" s="4">
        <v>135886</v>
      </c>
      <c r="U16" s="4">
        <v>121</v>
      </c>
      <c r="V16" s="4">
        <v>7157</v>
      </c>
      <c r="W16" s="4">
        <v>0</v>
      </c>
      <c r="X16" s="4">
        <v>1087</v>
      </c>
      <c r="Y16" s="4">
        <v>451</v>
      </c>
      <c r="Z16" s="4">
        <v>406</v>
      </c>
      <c r="AA16" s="4">
        <v>265</v>
      </c>
      <c r="AB16" s="4">
        <v>1965</v>
      </c>
      <c r="AC16" s="4">
        <v>8846</v>
      </c>
      <c r="AD16" s="16">
        <f t="shared" si="1"/>
        <v>256945</v>
      </c>
      <c r="AE16" s="4">
        <v>4144</v>
      </c>
      <c r="AF16" s="4">
        <v>15414</v>
      </c>
      <c r="AG16" s="4">
        <v>0</v>
      </c>
      <c r="AH16" s="4">
        <v>2943</v>
      </c>
      <c r="AI16" s="4">
        <v>10661</v>
      </c>
      <c r="AJ16" s="4">
        <v>8146</v>
      </c>
      <c r="AK16" s="4">
        <f t="shared" si="2"/>
        <v>41308</v>
      </c>
      <c r="AL16" s="4">
        <v>21732</v>
      </c>
      <c r="AM16" s="4">
        <v>246723</v>
      </c>
      <c r="AN16" s="4">
        <f t="shared" si="3"/>
        <v>268455</v>
      </c>
      <c r="AO16" s="4">
        <f t="shared" si="4"/>
        <v>351071</v>
      </c>
      <c r="AP16" s="4">
        <f t="shared" si="5"/>
        <v>608016</v>
      </c>
      <c r="AQ16" s="4">
        <v>-3387</v>
      </c>
      <c r="AR16" s="4">
        <v>-93450</v>
      </c>
      <c r="AS16" s="4">
        <f t="shared" si="6"/>
        <v>-96837</v>
      </c>
      <c r="AT16" s="4">
        <f t="shared" si="7"/>
        <v>254234</v>
      </c>
      <c r="AU16" s="16">
        <f t="shared" si="8"/>
        <v>511179</v>
      </c>
      <c r="AV16" s="4"/>
      <c r="AW16" s="4"/>
      <c r="AX16" s="4"/>
      <c r="AY16" s="4"/>
      <c r="AZ16" s="4"/>
      <c r="BA16" s="4"/>
    </row>
    <row r="17" spans="1:53" x14ac:dyDescent="0.25">
      <c r="A17" s="8">
        <f t="shared" si="9"/>
        <v>13</v>
      </c>
      <c r="B17" s="9" t="s">
        <v>10</v>
      </c>
      <c r="C17" s="4">
        <v>1892</v>
      </c>
      <c r="D17" s="4">
        <v>511</v>
      </c>
      <c r="E17" s="4">
        <v>4646</v>
      </c>
      <c r="F17" s="4">
        <v>1098</v>
      </c>
      <c r="G17" s="4">
        <v>402</v>
      </c>
      <c r="H17" s="4">
        <v>44</v>
      </c>
      <c r="I17" s="4">
        <v>2579</v>
      </c>
      <c r="J17" s="4">
        <v>844</v>
      </c>
      <c r="K17" s="4">
        <v>5744</v>
      </c>
      <c r="L17" s="4">
        <v>11184</v>
      </c>
      <c r="M17" s="4">
        <v>856</v>
      </c>
      <c r="N17" s="4">
        <v>1282</v>
      </c>
      <c r="O17" s="4">
        <v>330334</v>
      </c>
      <c r="P17" s="4">
        <v>20621</v>
      </c>
      <c r="Q17" s="4">
        <v>47132</v>
      </c>
      <c r="R17" s="4">
        <v>2000</v>
      </c>
      <c r="S17" s="4">
        <v>2036</v>
      </c>
      <c r="T17" s="4">
        <v>22129</v>
      </c>
      <c r="U17" s="4">
        <v>580</v>
      </c>
      <c r="V17" s="4">
        <v>132</v>
      </c>
      <c r="W17" s="4">
        <v>1071</v>
      </c>
      <c r="X17" s="4">
        <v>2193</v>
      </c>
      <c r="Y17" s="4">
        <v>1258</v>
      </c>
      <c r="Z17" s="4">
        <v>2155</v>
      </c>
      <c r="AA17" s="4">
        <v>3549</v>
      </c>
      <c r="AB17" s="4">
        <v>1044</v>
      </c>
      <c r="AC17" s="4">
        <v>5120</v>
      </c>
      <c r="AD17" s="16">
        <f t="shared" si="1"/>
        <v>472436</v>
      </c>
      <c r="AE17" s="4">
        <v>12</v>
      </c>
      <c r="AF17" s="4">
        <v>2404</v>
      </c>
      <c r="AG17" s="4">
        <v>0</v>
      </c>
      <c r="AH17" s="4">
        <v>18301</v>
      </c>
      <c r="AI17" s="4">
        <v>128041</v>
      </c>
      <c r="AJ17" s="4">
        <v>-25337</v>
      </c>
      <c r="AK17" s="4">
        <f t="shared" si="2"/>
        <v>123421</v>
      </c>
      <c r="AL17" s="4">
        <v>129806</v>
      </c>
      <c r="AM17" s="4">
        <v>775675</v>
      </c>
      <c r="AN17" s="4">
        <f t="shared" si="3"/>
        <v>905481</v>
      </c>
      <c r="AO17" s="4">
        <f t="shared" si="4"/>
        <v>1152323</v>
      </c>
      <c r="AP17" s="4">
        <f t="shared" si="5"/>
        <v>1624759</v>
      </c>
      <c r="AQ17" s="4">
        <v>-22069</v>
      </c>
      <c r="AR17" s="4">
        <v>-344076</v>
      </c>
      <c r="AS17" s="4">
        <f t="shared" si="6"/>
        <v>-366145</v>
      </c>
      <c r="AT17" s="4">
        <f t="shared" si="7"/>
        <v>786178</v>
      </c>
      <c r="AU17" s="16">
        <f t="shared" si="8"/>
        <v>1258614</v>
      </c>
      <c r="AV17" s="4"/>
      <c r="AW17" s="4"/>
      <c r="AX17" s="4"/>
      <c r="AY17" s="4"/>
      <c r="AZ17" s="4"/>
      <c r="BA17" s="4"/>
    </row>
    <row r="18" spans="1:53" x14ac:dyDescent="0.25">
      <c r="A18" s="8">
        <f t="shared" si="9"/>
        <v>14</v>
      </c>
      <c r="B18" s="9" t="s">
        <v>11</v>
      </c>
      <c r="C18" s="4">
        <v>72</v>
      </c>
      <c r="D18" s="4">
        <v>154</v>
      </c>
      <c r="E18" s="4">
        <v>13</v>
      </c>
      <c r="F18" s="4">
        <v>214</v>
      </c>
      <c r="G18" s="4">
        <v>0</v>
      </c>
      <c r="H18" s="4">
        <v>52</v>
      </c>
      <c r="I18" s="4">
        <v>2434</v>
      </c>
      <c r="J18" s="4">
        <v>430</v>
      </c>
      <c r="K18" s="4">
        <v>493</v>
      </c>
      <c r="L18" s="4">
        <v>3352</v>
      </c>
      <c r="M18" s="4">
        <v>506</v>
      </c>
      <c r="N18" s="4">
        <v>370</v>
      </c>
      <c r="O18" s="4">
        <v>67583</v>
      </c>
      <c r="P18" s="4">
        <v>141709</v>
      </c>
      <c r="Q18" s="4">
        <v>19547</v>
      </c>
      <c r="R18" s="4">
        <v>714</v>
      </c>
      <c r="S18" s="4">
        <v>564</v>
      </c>
      <c r="T18" s="4">
        <v>20839</v>
      </c>
      <c r="U18" s="4">
        <v>3028</v>
      </c>
      <c r="V18" s="4">
        <v>281</v>
      </c>
      <c r="W18" s="4">
        <v>429</v>
      </c>
      <c r="X18" s="4">
        <v>871</v>
      </c>
      <c r="Y18" s="4">
        <v>373</v>
      </c>
      <c r="Z18" s="4">
        <v>797</v>
      </c>
      <c r="AA18" s="4">
        <v>787</v>
      </c>
      <c r="AB18" s="4">
        <v>1721</v>
      </c>
      <c r="AC18" s="4">
        <v>3578</v>
      </c>
      <c r="AD18" s="16">
        <f t="shared" si="1"/>
        <v>270911</v>
      </c>
      <c r="AE18" s="4">
        <v>5222</v>
      </c>
      <c r="AF18" s="4">
        <v>66004</v>
      </c>
      <c r="AG18" s="4">
        <v>0</v>
      </c>
      <c r="AH18" s="4">
        <v>30352</v>
      </c>
      <c r="AI18" s="4">
        <v>116991</v>
      </c>
      <c r="AJ18" s="4">
        <v>-3816</v>
      </c>
      <c r="AK18" s="4">
        <f t="shared" si="2"/>
        <v>214753</v>
      </c>
      <c r="AL18" s="4">
        <v>81579</v>
      </c>
      <c r="AM18" s="4">
        <v>492750</v>
      </c>
      <c r="AN18" s="4">
        <f t="shared" si="3"/>
        <v>574329</v>
      </c>
      <c r="AO18" s="4">
        <f t="shared" si="4"/>
        <v>1003835</v>
      </c>
      <c r="AP18" s="4">
        <f t="shared" si="5"/>
        <v>1274746</v>
      </c>
      <c r="AQ18" s="4">
        <v>-14719</v>
      </c>
      <c r="AR18" s="4">
        <v>-239422</v>
      </c>
      <c r="AS18" s="4">
        <f t="shared" si="6"/>
        <v>-254141</v>
      </c>
      <c r="AT18" s="4">
        <f t="shared" si="7"/>
        <v>749694</v>
      </c>
      <c r="AU18" s="16">
        <f t="shared" si="8"/>
        <v>1020605</v>
      </c>
      <c r="AV18" s="4"/>
      <c r="AW18" s="4"/>
      <c r="AX18" s="4"/>
      <c r="AY18" s="4"/>
      <c r="AZ18" s="4"/>
      <c r="BA18" s="4"/>
    </row>
    <row r="19" spans="1:53" x14ac:dyDescent="0.25">
      <c r="A19" s="8">
        <f t="shared" si="9"/>
        <v>15</v>
      </c>
      <c r="B19" s="9" t="s">
        <v>12</v>
      </c>
      <c r="C19" s="4">
        <v>872</v>
      </c>
      <c r="D19" s="4">
        <v>4</v>
      </c>
      <c r="E19" s="4">
        <v>1</v>
      </c>
      <c r="F19" s="4">
        <v>0</v>
      </c>
      <c r="G19" s="4">
        <v>0</v>
      </c>
      <c r="H19" s="4">
        <v>0</v>
      </c>
      <c r="I19" s="4">
        <v>1</v>
      </c>
      <c r="J19" s="4">
        <v>1</v>
      </c>
      <c r="K19" s="4">
        <v>7</v>
      </c>
      <c r="L19" s="4">
        <v>220</v>
      </c>
      <c r="M19" s="4">
        <v>0</v>
      </c>
      <c r="N19" s="4">
        <v>0</v>
      </c>
      <c r="O19" s="4">
        <v>1982</v>
      </c>
      <c r="P19" s="4">
        <v>2</v>
      </c>
      <c r="Q19" s="4">
        <v>109093</v>
      </c>
      <c r="R19" s="4">
        <v>0</v>
      </c>
      <c r="S19" s="4">
        <v>0</v>
      </c>
      <c r="T19" s="4">
        <v>422</v>
      </c>
      <c r="U19" s="4">
        <v>39</v>
      </c>
      <c r="V19" s="4">
        <v>0</v>
      </c>
      <c r="W19" s="4">
        <v>0</v>
      </c>
      <c r="X19" s="4">
        <v>151044</v>
      </c>
      <c r="Y19" s="4">
        <v>4169</v>
      </c>
      <c r="Z19" s="4">
        <v>114</v>
      </c>
      <c r="AA19" s="4">
        <v>0</v>
      </c>
      <c r="AB19" s="4">
        <v>403</v>
      </c>
      <c r="AC19" s="4">
        <v>8910</v>
      </c>
      <c r="AD19" s="16">
        <f t="shared" si="1"/>
        <v>277284</v>
      </c>
      <c r="AE19" s="4">
        <v>0</v>
      </c>
      <c r="AF19" s="4">
        <v>39711</v>
      </c>
      <c r="AG19" s="4">
        <v>0</v>
      </c>
      <c r="AH19" s="4">
        <v>33027</v>
      </c>
      <c r="AI19" s="4">
        <v>57170</v>
      </c>
      <c r="AJ19" s="4">
        <v>482</v>
      </c>
      <c r="AK19" s="4">
        <f t="shared" si="2"/>
        <v>130390</v>
      </c>
      <c r="AL19" s="4">
        <v>58846</v>
      </c>
      <c r="AM19" s="4">
        <v>442065</v>
      </c>
      <c r="AN19" s="4">
        <f t="shared" si="3"/>
        <v>500911</v>
      </c>
      <c r="AO19" s="4">
        <f t="shared" si="4"/>
        <v>761691</v>
      </c>
      <c r="AP19" s="4">
        <f t="shared" si="5"/>
        <v>1038975</v>
      </c>
      <c r="AQ19" s="4">
        <v>-12837</v>
      </c>
      <c r="AR19" s="4">
        <v>-290792</v>
      </c>
      <c r="AS19" s="4">
        <f t="shared" si="6"/>
        <v>-303629</v>
      </c>
      <c r="AT19" s="4">
        <f t="shared" si="7"/>
        <v>458062</v>
      </c>
      <c r="AU19" s="16">
        <f t="shared" si="8"/>
        <v>735346</v>
      </c>
      <c r="AV19" s="4"/>
      <c r="AW19" s="4"/>
      <c r="AX19" s="4"/>
      <c r="AY19" s="4"/>
      <c r="AZ19" s="4"/>
      <c r="BA19" s="4"/>
    </row>
    <row r="20" spans="1:53" x14ac:dyDescent="0.25">
      <c r="A20" s="8">
        <f t="shared" si="9"/>
        <v>16</v>
      </c>
      <c r="B20" s="9" t="s">
        <v>13</v>
      </c>
      <c r="C20" s="4">
        <v>2</v>
      </c>
      <c r="D20" s="4">
        <v>2</v>
      </c>
      <c r="E20" s="4">
        <v>12</v>
      </c>
      <c r="F20" s="4">
        <v>24</v>
      </c>
      <c r="G20" s="4">
        <v>12</v>
      </c>
      <c r="H20" s="4">
        <v>3</v>
      </c>
      <c r="I20" s="4">
        <v>27</v>
      </c>
      <c r="J20" s="4">
        <v>2</v>
      </c>
      <c r="K20" s="4">
        <v>17</v>
      </c>
      <c r="L20" s="4">
        <v>32</v>
      </c>
      <c r="M20" s="4">
        <v>2</v>
      </c>
      <c r="N20" s="4">
        <v>17</v>
      </c>
      <c r="O20" s="4">
        <v>8638</v>
      </c>
      <c r="P20" s="4">
        <v>2877</v>
      </c>
      <c r="Q20" s="4">
        <v>1854</v>
      </c>
      <c r="R20" s="4">
        <v>5715</v>
      </c>
      <c r="S20" s="4">
        <v>22</v>
      </c>
      <c r="T20" s="4">
        <v>630</v>
      </c>
      <c r="U20" s="4">
        <v>114</v>
      </c>
      <c r="V20" s="4">
        <v>2763</v>
      </c>
      <c r="W20" s="4">
        <v>79</v>
      </c>
      <c r="X20" s="4">
        <v>122</v>
      </c>
      <c r="Y20" s="4">
        <v>26</v>
      </c>
      <c r="Z20" s="4">
        <v>2155</v>
      </c>
      <c r="AA20" s="4">
        <v>248</v>
      </c>
      <c r="AB20" s="4">
        <v>76</v>
      </c>
      <c r="AC20" s="4">
        <v>1240</v>
      </c>
      <c r="AD20" s="16">
        <f t="shared" si="1"/>
        <v>26711</v>
      </c>
      <c r="AE20" s="4">
        <v>0</v>
      </c>
      <c r="AF20" s="4">
        <v>15741</v>
      </c>
      <c r="AG20" s="4">
        <v>0</v>
      </c>
      <c r="AH20" s="4">
        <v>4218</v>
      </c>
      <c r="AI20" s="4">
        <v>7169</v>
      </c>
      <c r="AJ20" s="4">
        <v>769</v>
      </c>
      <c r="AK20" s="4">
        <f t="shared" si="2"/>
        <v>27897</v>
      </c>
      <c r="AL20" s="4">
        <v>1288</v>
      </c>
      <c r="AM20" s="4">
        <v>14182</v>
      </c>
      <c r="AN20" s="4">
        <f t="shared" si="3"/>
        <v>15470</v>
      </c>
      <c r="AO20" s="4">
        <f t="shared" si="4"/>
        <v>71264</v>
      </c>
      <c r="AP20" s="4">
        <f t="shared" si="5"/>
        <v>97975</v>
      </c>
      <c r="AQ20" s="4">
        <v>-3105</v>
      </c>
      <c r="AR20" s="4">
        <v>-17581</v>
      </c>
      <c r="AS20" s="4">
        <f t="shared" si="6"/>
        <v>-20686</v>
      </c>
      <c r="AT20" s="4">
        <f t="shared" si="7"/>
        <v>50578</v>
      </c>
      <c r="AU20" s="16">
        <f t="shared" si="8"/>
        <v>77289</v>
      </c>
      <c r="AV20" s="4"/>
      <c r="AW20" s="4"/>
      <c r="AX20" s="4"/>
      <c r="AY20" s="4"/>
      <c r="AZ20" s="4"/>
      <c r="BA20" s="4"/>
    </row>
    <row r="21" spans="1:53" x14ac:dyDescent="0.25">
      <c r="A21" s="8">
        <f t="shared" si="9"/>
        <v>17</v>
      </c>
      <c r="B21" s="9" t="s">
        <v>51</v>
      </c>
      <c r="C21" s="4">
        <v>1863</v>
      </c>
      <c r="D21" s="4">
        <v>282</v>
      </c>
      <c r="E21" s="4">
        <v>15130</v>
      </c>
      <c r="F21" s="4">
        <v>15102</v>
      </c>
      <c r="G21" s="4">
        <v>2450</v>
      </c>
      <c r="H21" s="4">
        <v>974</v>
      </c>
      <c r="I21" s="4">
        <v>8419</v>
      </c>
      <c r="J21" s="4">
        <v>532</v>
      </c>
      <c r="K21" s="4">
        <v>1769</v>
      </c>
      <c r="L21" s="4">
        <v>2673</v>
      </c>
      <c r="M21" s="4">
        <v>387</v>
      </c>
      <c r="N21" s="4">
        <v>2936</v>
      </c>
      <c r="O21" s="4">
        <v>12800</v>
      </c>
      <c r="P21" s="4">
        <v>29780</v>
      </c>
      <c r="Q21" s="4">
        <v>26305</v>
      </c>
      <c r="R21" s="4">
        <v>1685</v>
      </c>
      <c r="S21" s="4">
        <v>103415</v>
      </c>
      <c r="T21" s="4">
        <v>120196</v>
      </c>
      <c r="U21" s="4">
        <v>661</v>
      </c>
      <c r="V21" s="4">
        <v>6218</v>
      </c>
      <c r="W21" s="4">
        <v>4841</v>
      </c>
      <c r="X21" s="4">
        <v>1896</v>
      </c>
      <c r="Y21" s="4">
        <v>2075</v>
      </c>
      <c r="Z21" s="4">
        <v>8628</v>
      </c>
      <c r="AA21" s="4">
        <v>19394</v>
      </c>
      <c r="AB21" s="4">
        <v>7872</v>
      </c>
      <c r="AC21" s="4">
        <v>13175</v>
      </c>
      <c r="AD21" s="16">
        <f t="shared" si="1"/>
        <v>411458</v>
      </c>
      <c r="AE21" s="4">
        <v>10619</v>
      </c>
      <c r="AF21" s="4">
        <v>92975</v>
      </c>
      <c r="AG21" s="4">
        <v>0</v>
      </c>
      <c r="AH21" s="4">
        <v>7670</v>
      </c>
      <c r="AI21" s="4">
        <v>17523</v>
      </c>
      <c r="AJ21" s="4">
        <v>1382</v>
      </c>
      <c r="AK21" s="4">
        <f t="shared" si="2"/>
        <v>130169</v>
      </c>
      <c r="AL21" s="4">
        <v>37504</v>
      </c>
      <c r="AM21" s="4">
        <v>378562</v>
      </c>
      <c r="AN21" s="4">
        <f t="shared" si="3"/>
        <v>416066</v>
      </c>
      <c r="AO21" s="4">
        <f t="shared" si="4"/>
        <v>676404</v>
      </c>
      <c r="AP21" s="4">
        <f t="shared" si="5"/>
        <v>1087862</v>
      </c>
      <c r="AQ21" s="4">
        <v>-29306</v>
      </c>
      <c r="AR21" s="4">
        <v>-253662</v>
      </c>
      <c r="AS21" s="4">
        <f t="shared" si="6"/>
        <v>-282968</v>
      </c>
      <c r="AT21" s="4">
        <f t="shared" si="7"/>
        <v>393436</v>
      </c>
      <c r="AU21" s="16">
        <f t="shared" si="8"/>
        <v>804894</v>
      </c>
      <c r="AV21" s="4"/>
      <c r="AW21" s="4"/>
      <c r="AX21" s="4"/>
      <c r="AY21" s="4"/>
      <c r="AZ21" s="4"/>
      <c r="BA21" s="4"/>
    </row>
    <row r="22" spans="1:53" x14ac:dyDescent="0.25">
      <c r="A22" s="8">
        <f t="shared" si="9"/>
        <v>18</v>
      </c>
      <c r="B22" s="9" t="s">
        <v>15</v>
      </c>
      <c r="C22" s="4">
        <v>451</v>
      </c>
      <c r="D22" s="4">
        <v>79</v>
      </c>
      <c r="E22" s="4">
        <v>1142</v>
      </c>
      <c r="F22" s="4">
        <v>502</v>
      </c>
      <c r="G22" s="4">
        <v>106</v>
      </c>
      <c r="H22" s="4">
        <v>26</v>
      </c>
      <c r="I22" s="4">
        <v>922</v>
      </c>
      <c r="J22" s="4">
        <v>322</v>
      </c>
      <c r="K22" s="4">
        <v>805</v>
      </c>
      <c r="L22" s="4">
        <v>3029</v>
      </c>
      <c r="M22" s="4">
        <v>326</v>
      </c>
      <c r="N22" s="4">
        <v>339</v>
      </c>
      <c r="O22" s="4">
        <v>517</v>
      </c>
      <c r="P22" s="4">
        <v>527</v>
      </c>
      <c r="Q22" s="4">
        <v>1423</v>
      </c>
      <c r="R22" s="4">
        <v>51</v>
      </c>
      <c r="S22" s="4">
        <v>388</v>
      </c>
      <c r="T22" s="4">
        <v>336</v>
      </c>
      <c r="U22" s="4">
        <v>10399</v>
      </c>
      <c r="V22" s="4">
        <v>1605</v>
      </c>
      <c r="W22" s="4">
        <v>70805</v>
      </c>
      <c r="X22" s="4">
        <v>4088</v>
      </c>
      <c r="Y22" s="4">
        <v>3035</v>
      </c>
      <c r="Z22" s="4">
        <v>6358</v>
      </c>
      <c r="AA22" s="4">
        <v>671</v>
      </c>
      <c r="AB22" s="4">
        <v>3147</v>
      </c>
      <c r="AC22" s="4">
        <v>30</v>
      </c>
      <c r="AD22" s="16">
        <f t="shared" si="1"/>
        <v>111429</v>
      </c>
      <c r="AE22" s="4">
        <v>0</v>
      </c>
      <c r="AF22" s="4">
        <v>0</v>
      </c>
      <c r="AG22" s="4">
        <v>0</v>
      </c>
      <c r="AH22" s="4">
        <v>430752</v>
      </c>
      <c r="AI22" s="4">
        <v>890484</v>
      </c>
      <c r="AJ22" s="4">
        <v>0</v>
      </c>
      <c r="AK22" s="4">
        <f t="shared" si="2"/>
        <v>1321236</v>
      </c>
      <c r="AL22" s="4">
        <v>0</v>
      </c>
      <c r="AM22" s="4">
        <v>4185</v>
      </c>
      <c r="AN22" s="4">
        <f t="shared" si="3"/>
        <v>4185</v>
      </c>
      <c r="AO22" s="4">
        <f t="shared" si="4"/>
        <v>2646657</v>
      </c>
      <c r="AP22" s="4">
        <f t="shared" si="5"/>
        <v>2758086</v>
      </c>
      <c r="AQ22" s="4">
        <v>0</v>
      </c>
      <c r="AR22" s="4">
        <v>-10676</v>
      </c>
      <c r="AS22" s="4">
        <f t="shared" si="6"/>
        <v>-10676</v>
      </c>
      <c r="AT22" s="4">
        <f t="shared" si="7"/>
        <v>2635981</v>
      </c>
      <c r="AU22" s="16">
        <f t="shared" si="8"/>
        <v>2747410</v>
      </c>
      <c r="AV22" s="4"/>
      <c r="AW22" s="4"/>
      <c r="AX22" s="4"/>
      <c r="AY22" s="4"/>
      <c r="AZ22" s="4"/>
      <c r="BA22" s="4"/>
    </row>
    <row r="23" spans="1:53" x14ac:dyDescent="0.25">
      <c r="A23" s="8">
        <f t="shared" si="9"/>
        <v>19</v>
      </c>
      <c r="B23" s="9" t="s">
        <v>30</v>
      </c>
      <c r="C23" s="4">
        <v>793</v>
      </c>
      <c r="D23" s="4">
        <v>356</v>
      </c>
      <c r="E23" s="4">
        <v>9886</v>
      </c>
      <c r="F23" s="4">
        <v>3582</v>
      </c>
      <c r="G23" s="4">
        <v>5221</v>
      </c>
      <c r="H23" s="4">
        <v>698</v>
      </c>
      <c r="I23" s="4">
        <v>14421</v>
      </c>
      <c r="J23" s="4">
        <v>1161</v>
      </c>
      <c r="K23" s="4">
        <v>9178</v>
      </c>
      <c r="L23" s="4">
        <v>48977</v>
      </c>
      <c r="M23" s="4">
        <v>4098</v>
      </c>
      <c r="N23" s="4">
        <v>7272</v>
      </c>
      <c r="O23" s="4">
        <v>8833</v>
      </c>
      <c r="P23" s="4">
        <v>7201</v>
      </c>
      <c r="Q23" s="4">
        <v>4121</v>
      </c>
      <c r="R23" s="4">
        <v>475</v>
      </c>
      <c r="S23" s="4">
        <v>10789</v>
      </c>
      <c r="T23" s="4">
        <v>9473</v>
      </c>
      <c r="U23" s="4">
        <v>4953</v>
      </c>
      <c r="V23" s="4">
        <v>10008</v>
      </c>
      <c r="W23" s="4">
        <v>4949</v>
      </c>
      <c r="X23" s="4">
        <v>13753</v>
      </c>
      <c r="Y23" s="4">
        <v>3388</v>
      </c>
      <c r="Z23" s="4">
        <v>17850</v>
      </c>
      <c r="AA23" s="4">
        <v>1078</v>
      </c>
      <c r="AB23" s="4">
        <v>24034</v>
      </c>
      <c r="AC23" s="4">
        <v>17477</v>
      </c>
      <c r="AD23" s="16">
        <f t="shared" si="1"/>
        <v>244025</v>
      </c>
      <c r="AE23" s="4">
        <v>14</v>
      </c>
      <c r="AF23" s="4">
        <v>95372</v>
      </c>
      <c r="AG23" s="4">
        <v>25895</v>
      </c>
      <c r="AH23" s="4">
        <v>0</v>
      </c>
      <c r="AI23" s="4">
        <v>0</v>
      </c>
      <c r="AJ23" s="4">
        <v>0</v>
      </c>
      <c r="AK23" s="4">
        <f t="shared" si="2"/>
        <v>121281</v>
      </c>
      <c r="AL23" s="4">
        <v>0</v>
      </c>
      <c r="AM23" s="4">
        <v>53346</v>
      </c>
      <c r="AN23" s="4">
        <f t="shared" si="3"/>
        <v>53346</v>
      </c>
      <c r="AO23" s="4">
        <f t="shared" si="4"/>
        <v>295908</v>
      </c>
      <c r="AP23" s="4">
        <f t="shared" si="5"/>
        <v>539933</v>
      </c>
      <c r="AQ23" s="4">
        <v>-322</v>
      </c>
      <c r="AR23" s="4">
        <v>-92762</v>
      </c>
      <c r="AS23" s="4">
        <f t="shared" si="6"/>
        <v>-93084</v>
      </c>
      <c r="AT23" s="4">
        <f t="shared" si="7"/>
        <v>202824</v>
      </c>
      <c r="AU23" s="16">
        <f t="shared" si="8"/>
        <v>446849</v>
      </c>
      <c r="AV23" s="4"/>
      <c r="AW23" s="4"/>
      <c r="AX23" s="4"/>
      <c r="AY23" s="4"/>
      <c r="AZ23" s="4"/>
      <c r="BA23" s="4"/>
    </row>
    <row r="24" spans="1:53" x14ac:dyDescent="0.25">
      <c r="A24" s="8">
        <f t="shared" si="9"/>
        <v>20</v>
      </c>
      <c r="B24" s="9" t="s">
        <v>16</v>
      </c>
      <c r="C24" s="4">
        <v>7038</v>
      </c>
      <c r="D24" s="4">
        <v>1751</v>
      </c>
      <c r="E24" s="4">
        <v>67289</v>
      </c>
      <c r="F24" s="4">
        <v>21249</v>
      </c>
      <c r="G24" s="4">
        <v>5142</v>
      </c>
      <c r="H24" s="4">
        <v>2767</v>
      </c>
      <c r="I24" s="4">
        <v>21747</v>
      </c>
      <c r="J24" s="4">
        <v>3350</v>
      </c>
      <c r="K24" s="4">
        <v>12687</v>
      </c>
      <c r="L24" s="4">
        <v>36028</v>
      </c>
      <c r="M24" s="4">
        <v>4903</v>
      </c>
      <c r="N24" s="4">
        <v>20291</v>
      </c>
      <c r="O24" s="4">
        <v>70977</v>
      </c>
      <c r="P24" s="4">
        <v>35944</v>
      </c>
      <c r="Q24" s="4">
        <v>36952</v>
      </c>
      <c r="R24" s="4">
        <v>2067</v>
      </c>
      <c r="S24" s="4">
        <v>44611</v>
      </c>
      <c r="T24" s="4">
        <v>95193</v>
      </c>
      <c r="U24" s="4">
        <v>2804</v>
      </c>
      <c r="V24" s="4">
        <v>26076</v>
      </c>
      <c r="W24" s="4">
        <v>4087</v>
      </c>
      <c r="X24" s="4">
        <v>53925</v>
      </c>
      <c r="Y24" s="4">
        <v>2995</v>
      </c>
      <c r="Z24" s="4">
        <v>26736</v>
      </c>
      <c r="AA24" s="4">
        <v>20453</v>
      </c>
      <c r="AB24" s="4">
        <v>48526</v>
      </c>
      <c r="AC24" s="4">
        <v>43395</v>
      </c>
      <c r="AD24" s="16">
        <f t="shared" si="1"/>
        <v>718983</v>
      </c>
      <c r="AE24" s="4">
        <v>24156</v>
      </c>
      <c r="AF24" s="4">
        <v>637330</v>
      </c>
      <c r="AG24" s="4">
        <v>0</v>
      </c>
      <c r="AH24" s="4">
        <v>13787</v>
      </c>
      <c r="AI24" s="4">
        <v>67825</v>
      </c>
      <c r="AJ24" s="4">
        <v>9366</v>
      </c>
      <c r="AK24" s="4">
        <f t="shared" si="2"/>
        <v>752464</v>
      </c>
      <c r="AL24" s="4">
        <v>22565</v>
      </c>
      <c r="AM24" s="4">
        <v>452258</v>
      </c>
      <c r="AN24" s="4">
        <f t="shared" si="3"/>
        <v>474823</v>
      </c>
      <c r="AO24" s="4">
        <f t="shared" si="4"/>
        <v>1979751</v>
      </c>
      <c r="AP24" s="4">
        <f t="shared" si="5"/>
        <v>2698734</v>
      </c>
      <c r="AQ24" s="4">
        <v>0</v>
      </c>
      <c r="AR24" s="4">
        <v>-849949</v>
      </c>
      <c r="AS24" s="4">
        <f t="shared" si="6"/>
        <v>-849949</v>
      </c>
      <c r="AT24" s="4">
        <f t="shared" si="7"/>
        <v>1129802</v>
      </c>
      <c r="AU24" s="16">
        <f t="shared" si="8"/>
        <v>1848785</v>
      </c>
      <c r="AV24" s="4"/>
      <c r="AW24" s="4"/>
      <c r="AX24" s="4"/>
      <c r="AY24" s="4"/>
      <c r="AZ24" s="4"/>
      <c r="BA24" s="4"/>
    </row>
    <row r="25" spans="1:53" x14ac:dyDescent="0.25">
      <c r="A25" s="8">
        <f t="shared" si="9"/>
        <v>21</v>
      </c>
      <c r="B25" s="9" t="s">
        <v>31</v>
      </c>
      <c r="C25" s="4">
        <v>7952</v>
      </c>
      <c r="D25" s="4">
        <v>3750</v>
      </c>
      <c r="E25" s="4">
        <v>20926</v>
      </c>
      <c r="F25" s="4">
        <v>16650</v>
      </c>
      <c r="G25" s="4">
        <v>6390</v>
      </c>
      <c r="H25" s="4">
        <v>1663</v>
      </c>
      <c r="I25" s="4">
        <v>24084</v>
      </c>
      <c r="J25" s="4">
        <v>6193</v>
      </c>
      <c r="K25" s="4">
        <v>9588</v>
      </c>
      <c r="L25" s="4">
        <v>38582</v>
      </c>
      <c r="M25" s="4">
        <v>8077</v>
      </c>
      <c r="N25" s="4">
        <v>11231</v>
      </c>
      <c r="O25" s="4">
        <v>26666</v>
      </c>
      <c r="P25" s="4">
        <v>24032</v>
      </c>
      <c r="Q25" s="4">
        <v>22426</v>
      </c>
      <c r="R25" s="4">
        <v>1855</v>
      </c>
      <c r="S25" s="4">
        <v>16569</v>
      </c>
      <c r="T25" s="4">
        <v>27697</v>
      </c>
      <c r="U25" s="4">
        <v>19554</v>
      </c>
      <c r="V25" s="4">
        <v>98933</v>
      </c>
      <c r="W25" s="4">
        <v>96392</v>
      </c>
      <c r="X25" s="4">
        <v>80860</v>
      </c>
      <c r="Y25" s="4">
        <v>31653</v>
      </c>
      <c r="Z25" s="4">
        <v>15316</v>
      </c>
      <c r="AA25" s="4">
        <v>4984</v>
      </c>
      <c r="AB25" s="4">
        <v>28192</v>
      </c>
      <c r="AC25" s="4">
        <v>11708</v>
      </c>
      <c r="AD25" s="16">
        <f t="shared" si="1"/>
        <v>661923</v>
      </c>
      <c r="AE25" s="4">
        <v>0</v>
      </c>
      <c r="AF25" s="4">
        <v>618095</v>
      </c>
      <c r="AG25" s="4">
        <v>0</v>
      </c>
      <c r="AH25" s="4">
        <v>0</v>
      </c>
      <c r="AI25" s="4">
        <v>0</v>
      </c>
      <c r="AJ25" s="4">
        <v>0</v>
      </c>
      <c r="AK25" s="4">
        <f t="shared" si="2"/>
        <v>618095</v>
      </c>
      <c r="AL25" s="4">
        <v>3221</v>
      </c>
      <c r="AM25" s="4">
        <v>176655</v>
      </c>
      <c r="AN25" s="4">
        <f t="shared" si="3"/>
        <v>179876</v>
      </c>
      <c r="AO25" s="4">
        <f t="shared" si="4"/>
        <v>1416066</v>
      </c>
      <c r="AP25" s="4">
        <f t="shared" si="5"/>
        <v>2077989</v>
      </c>
      <c r="AQ25" s="4">
        <v>-3220</v>
      </c>
      <c r="AR25" s="4">
        <v>-152613</v>
      </c>
      <c r="AS25" s="4">
        <f t="shared" si="6"/>
        <v>-155833</v>
      </c>
      <c r="AT25" s="4">
        <f t="shared" si="7"/>
        <v>1260233</v>
      </c>
      <c r="AU25" s="16">
        <f t="shared" si="8"/>
        <v>1922156</v>
      </c>
      <c r="AV25" s="4"/>
      <c r="AW25" s="4"/>
      <c r="AX25" s="4"/>
      <c r="AY25" s="4"/>
      <c r="AZ25" s="4"/>
      <c r="BA25" s="4"/>
    </row>
    <row r="26" spans="1:53" x14ac:dyDescent="0.25">
      <c r="A26" s="8">
        <f t="shared" si="9"/>
        <v>22</v>
      </c>
      <c r="B26" s="9" t="s">
        <v>32</v>
      </c>
      <c r="C26" s="4">
        <v>7722</v>
      </c>
      <c r="D26" s="4">
        <v>21095</v>
      </c>
      <c r="E26" s="4">
        <v>34772</v>
      </c>
      <c r="F26" s="4">
        <v>8291</v>
      </c>
      <c r="G26" s="4">
        <v>3120</v>
      </c>
      <c r="H26" s="4">
        <v>1576</v>
      </c>
      <c r="I26" s="4">
        <v>16131</v>
      </c>
      <c r="J26" s="4">
        <v>6711</v>
      </c>
      <c r="K26" s="4">
        <v>17498</v>
      </c>
      <c r="L26" s="4">
        <v>36900</v>
      </c>
      <c r="M26" s="4">
        <v>4455</v>
      </c>
      <c r="N26" s="4">
        <v>15337</v>
      </c>
      <c r="O26" s="4">
        <v>23792</v>
      </c>
      <c r="P26" s="4">
        <v>16967</v>
      </c>
      <c r="Q26" s="4">
        <v>11123</v>
      </c>
      <c r="R26" s="4">
        <v>1004</v>
      </c>
      <c r="S26" s="4">
        <v>22509</v>
      </c>
      <c r="T26" s="4">
        <v>69955</v>
      </c>
      <c r="U26" s="4">
        <v>11510</v>
      </c>
      <c r="V26" s="4">
        <v>77276</v>
      </c>
      <c r="W26" s="4">
        <v>20803</v>
      </c>
      <c r="X26" s="4">
        <v>170796</v>
      </c>
      <c r="Y26" s="4">
        <v>14502</v>
      </c>
      <c r="Z26" s="4">
        <v>16133</v>
      </c>
      <c r="AA26" s="4">
        <v>10392</v>
      </c>
      <c r="AB26" s="4">
        <v>25417</v>
      </c>
      <c r="AC26" s="4">
        <v>61339</v>
      </c>
      <c r="AD26" s="16">
        <f t="shared" si="1"/>
        <v>727126</v>
      </c>
      <c r="AE26" s="4">
        <v>1667</v>
      </c>
      <c r="AF26" s="4">
        <v>277391</v>
      </c>
      <c r="AG26" s="4">
        <v>0</v>
      </c>
      <c r="AH26" s="4">
        <v>1305</v>
      </c>
      <c r="AI26" s="4">
        <v>11954</v>
      </c>
      <c r="AJ26" s="4">
        <v>1358</v>
      </c>
      <c r="AK26" s="4">
        <f t="shared" si="2"/>
        <v>293675</v>
      </c>
      <c r="AL26" s="4">
        <v>212001</v>
      </c>
      <c r="AM26" s="4">
        <v>355700</v>
      </c>
      <c r="AN26" s="4">
        <f t="shared" si="3"/>
        <v>567701</v>
      </c>
      <c r="AO26" s="4">
        <f t="shared" si="4"/>
        <v>1155051</v>
      </c>
      <c r="AP26" s="4">
        <f t="shared" si="5"/>
        <v>1882177</v>
      </c>
      <c r="AQ26" s="4">
        <v>-47898</v>
      </c>
      <c r="AR26" s="4">
        <v>-284896</v>
      </c>
      <c r="AS26" s="4">
        <f t="shared" si="6"/>
        <v>-332794</v>
      </c>
      <c r="AT26" s="4">
        <f t="shared" si="7"/>
        <v>822257</v>
      </c>
      <c r="AU26" s="16">
        <f t="shared" si="8"/>
        <v>1549383</v>
      </c>
      <c r="AV26" s="4"/>
      <c r="AW26" s="4"/>
      <c r="AX26" s="4"/>
      <c r="AY26" s="4"/>
      <c r="AZ26" s="4"/>
      <c r="BA26" s="4"/>
    </row>
    <row r="27" spans="1:53" x14ac:dyDescent="0.25">
      <c r="A27" s="8">
        <f t="shared" si="9"/>
        <v>23</v>
      </c>
      <c r="B27" s="9" t="s">
        <v>17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16">
        <f t="shared" si="1"/>
        <v>0</v>
      </c>
      <c r="AE27" s="4">
        <v>0</v>
      </c>
      <c r="AF27" s="4">
        <v>13975</v>
      </c>
      <c r="AG27" s="4">
        <v>256798</v>
      </c>
      <c r="AH27" s="4">
        <v>0</v>
      </c>
      <c r="AI27" s="4">
        <v>0</v>
      </c>
      <c r="AJ27" s="4">
        <v>0</v>
      </c>
      <c r="AK27" s="4">
        <f t="shared" si="2"/>
        <v>270773</v>
      </c>
      <c r="AL27" s="4">
        <v>0</v>
      </c>
      <c r="AM27" s="4">
        <v>64</v>
      </c>
      <c r="AN27" s="4">
        <f t="shared" si="3"/>
        <v>64</v>
      </c>
      <c r="AO27" s="4">
        <f t="shared" si="4"/>
        <v>541610</v>
      </c>
      <c r="AP27" s="4">
        <f t="shared" si="5"/>
        <v>541610</v>
      </c>
      <c r="AQ27" s="4">
        <v>0</v>
      </c>
      <c r="AR27" s="4">
        <v>-576</v>
      </c>
      <c r="AS27" s="4">
        <f t="shared" si="6"/>
        <v>-576</v>
      </c>
      <c r="AT27" s="4">
        <f t="shared" si="7"/>
        <v>541034</v>
      </c>
      <c r="AU27" s="16">
        <f t="shared" si="8"/>
        <v>541034</v>
      </c>
      <c r="AV27" s="4"/>
      <c r="AW27" s="4"/>
      <c r="AX27" s="4"/>
      <c r="AY27" s="4"/>
      <c r="AZ27" s="4"/>
      <c r="BA27" s="4"/>
    </row>
    <row r="28" spans="1:53" x14ac:dyDescent="0.25">
      <c r="A28" s="8">
        <f t="shared" si="9"/>
        <v>24</v>
      </c>
      <c r="B28" s="9" t="s">
        <v>54</v>
      </c>
      <c r="C28" s="4">
        <v>28</v>
      </c>
      <c r="D28" s="4">
        <v>109</v>
      </c>
      <c r="E28" s="4">
        <v>2720</v>
      </c>
      <c r="F28" s="4">
        <v>562</v>
      </c>
      <c r="G28" s="4">
        <v>266</v>
      </c>
      <c r="H28" s="4">
        <v>79</v>
      </c>
      <c r="I28" s="4">
        <v>6968</v>
      </c>
      <c r="J28" s="4">
        <v>312</v>
      </c>
      <c r="K28" s="4">
        <v>937</v>
      </c>
      <c r="L28" s="4">
        <v>3575</v>
      </c>
      <c r="M28" s="4">
        <v>467</v>
      </c>
      <c r="N28" s="4">
        <v>2612</v>
      </c>
      <c r="O28" s="4">
        <v>12728</v>
      </c>
      <c r="P28" s="4">
        <v>9425</v>
      </c>
      <c r="Q28" s="4">
        <v>3438</v>
      </c>
      <c r="R28" s="4">
        <v>467</v>
      </c>
      <c r="S28" s="4">
        <v>2579</v>
      </c>
      <c r="T28" s="4">
        <v>3103</v>
      </c>
      <c r="U28" s="4">
        <v>884</v>
      </c>
      <c r="V28" s="4">
        <v>1494</v>
      </c>
      <c r="W28" s="4">
        <v>1541</v>
      </c>
      <c r="X28" s="4">
        <v>5353</v>
      </c>
      <c r="Y28" s="4">
        <v>258</v>
      </c>
      <c r="Z28" s="4">
        <v>1205</v>
      </c>
      <c r="AA28" s="4">
        <v>454</v>
      </c>
      <c r="AB28" s="4">
        <v>1991</v>
      </c>
      <c r="AC28" s="4">
        <v>5575</v>
      </c>
      <c r="AD28" s="16">
        <f t="shared" si="1"/>
        <v>69130</v>
      </c>
      <c r="AE28" s="4">
        <v>4995</v>
      </c>
      <c r="AF28" s="4">
        <v>442614</v>
      </c>
      <c r="AG28" s="4">
        <v>303712</v>
      </c>
      <c r="AH28" s="4">
        <v>0</v>
      </c>
      <c r="AI28" s="4">
        <v>0</v>
      </c>
      <c r="AJ28" s="4">
        <v>0</v>
      </c>
      <c r="AK28" s="4">
        <f t="shared" si="2"/>
        <v>751321</v>
      </c>
      <c r="AL28" s="4">
        <v>63</v>
      </c>
      <c r="AM28" s="4">
        <v>47915</v>
      </c>
      <c r="AN28" s="4">
        <f t="shared" si="3"/>
        <v>47978</v>
      </c>
      <c r="AO28" s="4">
        <f t="shared" si="4"/>
        <v>1550620</v>
      </c>
      <c r="AP28" s="4">
        <f t="shared" si="5"/>
        <v>1619750</v>
      </c>
      <c r="AQ28" s="4">
        <v>-22</v>
      </c>
      <c r="AR28" s="4">
        <v>-58863</v>
      </c>
      <c r="AS28" s="4">
        <f t="shared" si="6"/>
        <v>-58885</v>
      </c>
      <c r="AT28" s="4">
        <f t="shared" si="7"/>
        <v>1491735</v>
      </c>
      <c r="AU28" s="16">
        <f t="shared" si="8"/>
        <v>1560865</v>
      </c>
      <c r="AV28" s="4"/>
      <c r="AW28" s="4"/>
      <c r="AX28" s="4"/>
      <c r="AY28" s="4"/>
      <c r="AZ28" s="4"/>
      <c r="BA28" s="4"/>
    </row>
    <row r="29" spans="1:53" x14ac:dyDescent="0.25">
      <c r="A29" s="8">
        <f t="shared" si="9"/>
        <v>25</v>
      </c>
      <c r="B29" s="9" t="s">
        <v>55</v>
      </c>
      <c r="C29" s="4">
        <v>267</v>
      </c>
      <c r="D29" s="4">
        <v>376</v>
      </c>
      <c r="E29" s="4">
        <v>52687</v>
      </c>
      <c r="F29" s="4">
        <v>11803</v>
      </c>
      <c r="G29" s="4">
        <v>3989</v>
      </c>
      <c r="H29" s="4">
        <v>884</v>
      </c>
      <c r="I29" s="4">
        <v>15859</v>
      </c>
      <c r="J29" s="4">
        <v>962</v>
      </c>
      <c r="K29" s="4">
        <v>7793</v>
      </c>
      <c r="L29" s="4">
        <v>11093</v>
      </c>
      <c r="M29" s="4">
        <v>1828</v>
      </c>
      <c r="N29" s="4">
        <v>5366</v>
      </c>
      <c r="O29" s="4">
        <v>23804</v>
      </c>
      <c r="P29" s="4">
        <v>29597</v>
      </c>
      <c r="Q29" s="4">
        <v>4319</v>
      </c>
      <c r="R29" s="4">
        <v>1409</v>
      </c>
      <c r="S29" s="4">
        <v>17669</v>
      </c>
      <c r="T29" s="4">
        <v>32703</v>
      </c>
      <c r="U29" s="4">
        <v>2618</v>
      </c>
      <c r="V29" s="4">
        <v>49752</v>
      </c>
      <c r="W29" s="4">
        <v>38360</v>
      </c>
      <c r="X29" s="4">
        <v>13359</v>
      </c>
      <c r="Y29" s="4">
        <v>7649</v>
      </c>
      <c r="Z29" s="4">
        <v>15625</v>
      </c>
      <c r="AA29" s="4">
        <v>8520</v>
      </c>
      <c r="AB29" s="4">
        <v>11058</v>
      </c>
      <c r="AC29" s="4">
        <v>13058</v>
      </c>
      <c r="AD29" s="16">
        <f t="shared" si="1"/>
        <v>382407</v>
      </c>
      <c r="AE29" s="4">
        <v>0</v>
      </c>
      <c r="AF29" s="4">
        <v>2888</v>
      </c>
      <c r="AG29" s="4">
        <v>0</v>
      </c>
      <c r="AH29" s="4">
        <v>0</v>
      </c>
      <c r="AI29" s="4">
        <v>0</v>
      </c>
      <c r="AJ29" s="4">
        <v>0</v>
      </c>
      <c r="AK29" s="4">
        <f t="shared" si="2"/>
        <v>2888</v>
      </c>
      <c r="AL29" s="4">
        <v>262</v>
      </c>
      <c r="AM29" s="4">
        <v>22361</v>
      </c>
      <c r="AN29" s="4">
        <f t="shared" si="3"/>
        <v>22623</v>
      </c>
      <c r="AO29" s="4">
        <f t="shared" si="4"/>
        <v>28399</v>
      </c>
      <c r="AP29" s="4">
        <f t="shared" si="5"/>
        <v>410806</v>
      </c>
      <c r="AQ29" s="4">
        <v>-2485</v>
      </c>
      <c r="AR29" s="4">
        <v>-132168</v>
      </c>
      <c r="AS29" s="4">
        <f t="shared" si="6"/>
        <v>-134653</v>
      </c>
      <c r="AT29" s="4">
        <f t="shared" si="7"/>
        <v>-106254</v>
      </c>
      <c r="AU29" s="16">
        <f t="shared" si="8"/>
        <v>276153</v>
      </c>
      <c r="AV29" s="4"/>
      <c r="AW29" s="4"/>
      <c r="AX29" s="4"/>
      <c r="AY29" s="4"/>
      <c r="AZ29" s="4"/>
      <c r="BA29" s="4"/>
    </row>
    <row r="30" spans="1:53" x14ac:dyDescent="0.25">
      <c r="A30" s="8">
        <f t="shared" si="9"/>
        <v>26</v>
      </c>
      <c r="B30" s="9" t="s">
        <v>56</v>
      </c>
      <c r="C30" s="4">
        <v>0</v>
      </c>
      <c r="D30" s="4">
        <v>0</v>
      </c>
      <c r="E30" s="4">
        <v>1</v>
      </c>
      <c r="F30" s="4">
        <v>0</v>
      </c>
      <c r="G30" s="4">
        <v>0</v>
      </c>
      <c r="H30" s="4">
        <v>5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55</v>
      </c>
      <c r="W30" s="4">
        <v>0</v>
      </c>
      <c r="X30" s="4">
        <v>2479</v>
      </c>
      <c r="Y30" s="4">
        <v>123</v>
      </c>
      <c r="Z30" s="4">
        <v>1678</v>
      </c>
      <c r="AA30" s="4">
        <v>7180</v>
      </c>
      <c r="AB30" s="4">
        <v>5879</v>
      </c>
      <c r="AC30" s="4">
        <v>23</v>
      </c>
      <c r="AD30" s="16">
        <f t="shared" si="1"/>
        <v>17423</v>
      </c>
      <c r="AE30" s="4">
        <v>193117</v>
      </c>
      <c r="AF30" s="4">
        <v>504276</v>
      </c>
      <c r="AG30" s="4">
        <v>0</v>
      </c>
      <c r="AH30" s="4">
        <v>0</v>
      </c>
      <c r="AI30" s="4">
        <v>0</v>
      </c>
      <c r="AJ30" s="4">
        <v>0</v>
      </c>
      <c r="AK30" s="4">
        <f t="shared" si="2"/>
        <v>697393</v>
      </c>
      <c r="AL30" s="4">
        <v>3154</v>
      </c>
      <c r="AM30" s="4">
        <v>105472</v>
      </c>
      <c r="AN30" s="4">
        <f t="shared" si="3"/>
        <v>108626</v>
      </c>
      <c r="AO30" s="4">
        <f t="shared" si="4"/>
        <v>1503412</v>
      </c>
      <c r="AP30" s="4">
        <f t="shared" si="5"/>
        <v>1520835</v>
      </c>
      <c r="AQ30" s="4">
        <v>-10522</v>
      </c>
      <c r="AR30" s="4">
        <v>-73083</v>
      </c>
      <c r="AS30" s="4">
        <f t="shared" si="6"/>
        <v>-83605</v>
      </c>
      <c r="AT30" s="4">
        <f t="shared" si="7"/>
        <v>1419807</v>
      </c>
      <c r="AU30" s="16">
        <f t="shared" si="8"/>
        <v>1437230</v>
      </c>
      <c r="AV30" s="4"/>
      <c r="AW30" s="4"/>
      <c r="AX30" s="4"/>
      <c r="AY30" s="4"/>
      <c r="AZ30" s="4"/>
      <c r="BA30" s="4"/>
    </row>
    <row r="31" spans="1:53" x14ac:dyDescent="0.25">
      <c r="A31" s="8">
        <f t="shared" si="9"/>
        <v>27</v>
      </c>
      <c r="B31" s="9" t="s">
        <v>18</v>
      </c>
      <c r="C31" s="4">
        <v>1257</v>
      </c>
      <c r="D31" s="4">
        <v>1734</v>
      </c>
      <c r="E31" s="4">
        <v>33036</v>
      </c>
      <c r="F31" s="4">
        <v>5445</v>
      </c>
      <c r="G31" s="4">
        <v>3560</v>
      </c>
      <c r="H31" s="4">
        <v>240</v>
      </c>
      <c r="I31" s="4">
        <v>8940</v>
      </c>
      <c r="J31" s="4">
        <v>2526</v>
      </c>
      <c r="K31" s="4">
        <v>2823</v>
      </c>
      <c r="L31" s="4">
        <v>28822</v>
      </c>
      <c r="M31" s="4">
        <v>3199</v>
      </c>
      <c r="N31" s="4">
        <v>8716</v>
      </c>
      <c r="O31" s="4">
        <v>15576</v>
      </c>
      <c r="P31" s="4">
        <v>11363</v>
      </c>
      <c r="Q31" s="4">
        <v>9203</v>
      </c>
      <c r="R31" s="4">
        <v>1304</v>
      </c>
      <c r="S31" s="4">
        <v>11050</v>
      </c>
      <c r="T31" s="4">
        <v>29305</v>
      </c>
      <c r="U31" s="4">
        <v>6021</v>
      </c>
      <c r="V31" s="4">
        <v>3999</v>
      </c>
      <c r="W31" s="4">
        <v>27993</v>
      </c>
      <c r="X31" s="4">
        <v>14937</v>
      </c>
      <c r="Y31" s="4">
        <v>160</v>
      </c>
      <c r="Z31" s="4">
        <v>20244</v>
      </c>
      <c r="AA31" s="4">
        <v>5383</v>
      </c>
      <c r="AB31" s="4">
        <v>13552</v>
      </c>
      <c r="AC31" s="4">
        <v>0</v>
      </c>
      <c r="AD31" s="16">
        <f t="shared" si="1"/>
        <v>270388</v>
      </c>
      <c r="AE31" s="4">
        <v>587</v>
      </c>
      <c r="AF31" s="4">
        <v>5409</v>
      </c>
      <c r="AG31" s="4">
        <v>0</v>
      </c>
      <c r="AH31" s="4">
        <v>2078</v>
      </c>
      <c r="AI31" s="4">
        <v>4549</v>
      </c>
      <c r="AJ31" s="4">
        <v>-1364</v>
      </c>
      <c r="AK31" s="4">
        <f t="shared" si="2"/>
        <v>11259</v>
      </c>
      <c r="AL31" s="4">
        <v>43771</v>
      </c>
      <c r="AM31" s="4">
        <v>79872</v>
      </c>
      <c r="AN31" s="4">
        <f t="shared" si="3"/>
        <v>123643</v>
      </c>
      <c r="AO31" s="4">
        <f t="shared" si="4"/>
        <v>146161</v>
      </c>
      <c r="AP31" s="4">
        <f t="shared" si="5"/>
        <v>416549</v>
      </c>
      <c r="AQ31" s="4">
        <v>-34953</v>
      </c>
      <c r="AR31" s="4">
        <v>-62098</v>
      </c>
      <c r="AS31" s="4">
        <f t="shared" si="6"/>
        <v>-97051</v>
      </c>
      <c r="AT31" s="4">
        <f t="shared" si="7"/>
        <v>49110</v>
      </c>
      <c r="AU31" s="16">
        <f t="shared" si="8"/>
        <v>319498</v>
      </c>
      <c r="AV31" s="4"/>
      <c r="AW31" s="4"/>
      <c r="AX31" s="4"/>
      <c r="AY31" s="4"/>
      <c r="AZ31" s="4"/>
      <c r="BA31" s="4"/>
    </row>
    <row r="32" spans="1:53" x14ac:dyDescent="0.25">
      <c r="A32" s="17">
        <f t="shared" si="9"/>
        <v>28</v>
      </c>
      <c r="B32" s="18" t="s">
        <v>52</v>
      </c>
      <c r="C32" s="19">
        <f>SUM(C5:C31)</f>
        <v>112005</v>
      </c>
      <c r="D32" s="19">
        <f t="shared" ref="D32:AD32" si="10">SUM(D5:D31)</f>
        <v>35145</v>
      </c>
      <c r="E32" s="19">
        <f t="shared" si="10"/>
        <v>980357</v>
      </c>
      <c r="F32" s="19">
        <f t="shared" si="10"/>
        <v>235989</v>
      </c>
      <c r="G32" s="19">
        <f t="shared" si="10"/>
        <v>119665</v>
      </c>
      <c r="H32" s="19">
        <f t="shared" si="10"/>
        <v>28094</v>
      </c>
      <c r="I32" s="19">
        <f t="shared" si="10"/>
        <v>379359</v>
      </c>
      <c r="J32" s="19">
        <f t="shared" si="10"/>
        <v>173176</v>
      </c>
      <c r="K32" s="19">
        <f t="shared" si="10"/>
        <v>155303</v>
      </c>
      <c r="L32" s="19">
        <f t="shared" si="10"/>
        <v>1933232</v>
      </c>
      <c r="M32" s="19">
        <f t="shared" si="10"/>
        <v>125998</v>
      </c>
      <c r="N32" s="19">
        <f t="shared" si="10"/>
        <v>253712</v>
      </c>
      <c r="O32" s="19">
        <f t="shared" si="10"/>
        <v>765178</v>
      </c>
      <c r="P32" s="19">
        <f t="shared" si="10"/>
        <v>491557</v>
      </c>
      <c r="Q32" s="19">
        <f t="shared" si="10"/>
        <v>385354</v>
      </c>
      <c r="R32" s="19">
        <f t="shared" si="10"/>
        <v>25717</v>
      </c>
      <c r="S32" s="19">
        <f t="shared" si="10"/>
        <v>448379</v>
      </c>
      <c r="T32" s="19">
        <f t="shared" si="10"/>
        <v>818458</v>
      </c>
      <c r="U32" s="19">
        <f t="shared" si="10"/>
        <v>155002</v>
      </c>
      <c r="V32" s="19">
        <f t="shared" si="10"/>
        <v>308883</v>
      </c>
      <c r="W32" s="19">
        <f t="shared" si="10"/>
        <v>281901</v>
      </c>
      <c r="X32" s="19">
        <f t="shared" si="10"/>
        <v>719917</v>
      </c>
      <c r="Y32" s="19">
        <f t="shared" si="10"/>
        <v>81533</v>
      </c>
      <c r="Z32" s="19">
        <f t="shared" si="10"/>
        <v>275632</v>
      </c>
      <c r="AA32" s="19">
        <f>SUM(AA5:AA31)</f>
        <v>148903</v>
      </c>
      <c r="AB32" s="19">
        <f>SUM(AB5:AB31)</f>
        <v>312509</v>
      </c>
      <c r="AC32" s="19">
        <f>SUM(AC5:AC31)</f>
        <v>273340</v>
      </c>
      <c r="AD32" s="20">
        <f t="shared" si="10"/>
        <v>10024298</v>
      </c>
      <c r="AE32" s="19">
        <f t="shared" ref="AE32:AU32" si="11">SUM(AE5:AE31)</f>
        <v>283394</v>
      </c>
      <c r="AF32" s="19">
        <f t="shared" si="11"/>
        <v>4029205</v>
      </c>
      <c r="AG32" s="19">
        <f t="shared" si="11"/>
        <v>586405</v>
      </c>
      <c r="AH32" s="19">
        <f t="shared" si="11"/>
        <v>544716</v>
      </c>
      <c r="AI32" s="19">
        <f t="shared" si="11"/>
        <v>1309250</v>
      </c>
      <c r="AJ32" s="19">
        <f t="shared" si="11"/>
        <v>-25635</v>
      </c>
      <c r="AK32" s="19">
        <f t="shared" si="2"/>
        <v>6727335</v>
      </c>
      <c r="AL32" s="19">
        <f t="shared" si="11"/>
        <v>980731</v>
      </c>
      <c r="AM32" s="19">
        <f t="shared" si="11"/>
        <v>7551348</v>
      </c>
      <c r="AN32" s="19">
        <f t="shared" si="3"/>
        <v>8532079</v>
      </c>
      <c r="AO32" s="19">
        <f t="shared" si="11"/>
        <v>21986749</v>
      </c>
      <c r="AP32" s="19">
        <f t="shared" si="11"/>
        <v>32011047</v>
      </c>
      <c r="AQ32" s="19">
        <f t="shared" si="11"/>
        <v>-949416</v>
      </c>
      <c r="AR32" s="19">
        <f t="shared" si="11"/>
        <v>-6769744</v>
      </c>
      <c r="AS32" s="19">
        <f t="shared" si="6"/>
        <v>-7719160</v>
      </c>
      <c r="AT32" s="19">
        <f t="shared" si="11"/>
        <v>14267589</v>
      </c>
      <c r="AU32" s="20">
        <f t="shared" si="11"/>
        <v>24291887</v>
      </c>
      <c r="AV32" s="4"/>
      <c r="AW32" s="4"/>
      <c r="AX32" s="4"/>
      <c r="AY32" s="4"/>
      <c r="AZ32" s="4"/>
      <c r="BA32" s="4"/>
    </row>
    <row r="33" spans="1:53" x14ac:dyDescent="0.25">
      <c r="A33" s="8">
        <f t="shared" si="9"/>
        <v>29</v>
      </c>
      <c r="B33" s="9" t="s">
        <v>19</v>
      </c>
      <c r="C33" s="4">
        <v>601</v>
      </c>
      <c r="D33" s="4">
        <v>1587</v>
      </c>
      <c r="E33" s="4">
        <v>25949</v>
      </c>
      <c r="F33" s="4">
        <v>4906</v>
      </c>
      <c r="G33" s="4">
        <v>3296</v>
      </c>
      <c r="H33" s="4">
        <v>3003</v>
      </c>
      <c r="I33" s="4">
        <v>15351</v>
      </c>
      <c r="J33" s="4">
        <v>2727</v>
      </c>
      <c r="K33" s="4">
        <v>5280</v>
      </c>
      <c r="L33" s="4">
        <v>11978</v>
      </c>
      <c r="M33" s="4">
        <v>2524</v>
      </c>
      <c r="N33" s="4">
        <v>9180</v>
      </c>
      <c r="O33" s="4">
        <v>15725</v>
      </c>
      <c r="P33" s="4">
        <v>21337</v>
      </c>
      <c r="Q33" s="4">
        <v>6161</v>
      </c>
      <c r="R33" s="4">
        <v>1119</v>
      </c>
      <c r="S33" s="4">
        <v>10701</v>
      </c>
      <c r="T33" s="4">
        <v>36287</v>
      </c>
      <c r="U33" s="4">
        <v>2295</v>
      </c>
      <c r="V33" s="4">
        <v>28548</v>
      </c>
      <c r="W33" s="4">
        <v>20894</v>
      </c>
      <c r="X33" s="4">
        <v>16509</v>
      </c>
      <c r="Y33" s="4">
        <v>5913</v>
      </c>
      <c r="Z33" s="4">
        <v>5170</v>
      </c>
      <c r="AA33" s="4">
        <v>5234</v>
      </c>
      <c r="AB33" s="4">
        <v>10474</v>
      </c>
      <c r="AC33" s="4">
        <v>10645</v>
      </c>
      <c r="AD33" s="16">
        <f t="shared" si="1"/>
        <v>283394</v>
      </c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</row>
    <row r="34" spans="1:53" x14ac:dyDescent="0.25">
      <c r="A34" s="8">
        <f t="shared" si="9"/>
        <v>30</v>
      </c>
      <c r="B34" s="9" t="s">
        <v>20</v>
      </c>
      <c r="C34" s="4">
        <v>18169</v>
      </c>
      <c r="D34" s="4">
        <v>16863</v>
      </c>
      <c r="E34" s="4">
        <v>136812</v>
      </c>
      <c r="F34" s="4">
        <v>70390</v>
      </c>
      <c r="G34" s="4">
        <v>31136</v>
      </c>
      <c r="H34" s="4">
        <v>20607</v>
      </c>
      <c r="I34" s="4">
        <v>96300</v>
      </c>
      <c r="J34" s="4">
        <v>5890</v>
      </c>
      <c r="K34" s="4">
        <v>52093</v>
      </c>
      <c r="L34" s="4">
        <v>194157</v>
      </c>
      <c r="M34" s="4">
        <v>34829</v>
      </c>
      <c r="N34" s="4">
        <v>125139</v>
      </c>
      <c r="O34" s="4">
        <v>225505</v>
      </c>
      <c r="P34" s="4">
        <v>172229</v>
      </c>
      <c r="Q34" s="4">
        <v>146857</v>
      </c>
      <c r="R34" s="4">
        <v>15341</v>
      </c>
      <c r="S34" s="4">
        <v>133406</v>
      </c>
      <c r="T34" s="4">
        <v>292746</v>
      </c>
      <c r="U34" s="4">
        <v>66700</v>
      </c>
      <c r="V34" s="4">
        <v>436348</v>
      </c>
      <c r="W34" s="4">
        <v>263303</v>
      </c>
      <c r="X34" s="4">
        <v>356260</v>
      </c>
      <c r="Y34" s="4">
        <v>177068</v>
      </c>
      <c r="Z34" s="4">
        <v>443988</v>
      </c>
      <c r="AA34" s="4">
        <v>81099</v>
      </c>
      <c r="AB34" s="4">
        <v>196061</v>
      </c>
      <c r="AC34" s="4">
        <v>0</v>
      </c>
      <c r="AD34" s="16">
        <f t="shared" si="1"/>
        <v>3809296</v>
      </c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1:53" x14ac:dyDescent="0.25">
      <c r="A35" s="8">
        <f t="shared" si="9"/>
        <v>31</v>
      </c>
      <c r="B35" s="9" t="s">
        <v>21</v>
      </c>
      <c r="C35" s="4">
        <v>117261</v>
      </c>
      <c r="D35" s="4">
        <v>10821</v>
      </c>
      <c r="E35" s="4">
        <v>63235</v>
      </c>
      <c r="F35" s="4">
        <v>13685</v>
      </c>
      <c r="G35" s="4">
        <v>15694</v>
      </c>
      <c r="H35" s="4">
        <v>5536</v>
      </c>
      <c r="I35" s="4">
        <v>21276</v>
      </c>
      <c r="J35" s="4">
        <v>27961</v>
      </c>
      <c r="K35" s="4">
        <v>24730</v>
      </c>
      <c r="L35" s="4">
        <v>114351</v>
      </c>
      <c r="M35" s="4">
        <v>14762</v>
      </c>
      <c r="N35" s="4">
        <v>52893</v>
      </c>
      <c r="O35" s="4">
        <v>71516</v>
      </c>
      <c r="P35" s="4">
        <v>58336</v>
      </c>
      <c r="Q35" s="4">
        <v>31523</v>
      </c>
      <c r="R35" s="4">
        <v>4129</v>
      </c>
      <c r="S35" s="4">
        <v>40906</v>
      </c>
      <c r="T35" s="4">
        <v>195562</v>
      </c>
      <c r="U35" s="4">
        <v>33186</v>
      </c>
      <c r="V35" s="4">
        <v>235070</v>
      </c>
      <c r="W35" s="4">
        <v>494622</v>
      </c>
      <c r="X35" s="4">
        <v>47070</v>
      </c>
      <c r="Y35" s="4">
        <v>0</v>
      </c>
      <c r="Z35" s="4">
        <v>48899</v>
      </c>
      <c r="AA35" s="4">
        <v>27955</v>
      </c>
      <c r="AB35" s="4">
        <v>109645</v>
      </c>
      <c r="AC35" s="4">
        <v>6684</v>
      </c>
      <c r="AD35" s="16">
        <f t="shared" si="1"/>
        <v>1887308</v>
      </c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1:53" x14ac:dyDescent="0.25">
      <c r="A36" s="8">
        <f t="shared" si="9"/>
        <v>32</v>
      </c>
      <c r="B36" s="9" t="s">
        <v>22</v>
      </c>
      <c r="C36" s="4">
        <v>23682</v>
      </c>
      <c r="D36" s="4">
        <v>8694</v>
      </c>
      <c r="E36" s="4">
        <v>40205</v>
      </c>
      <c r="F36" s="4">
        <v>11562</v>
      </c>
      <c r="G36" s="4">
        <v>10999</v>
      </c>
      <c r="H36" s="4">
        <v>2065</v>
      </c>
      <c r="I36" s="4">
        <v>48515</v>
      </c>
      <c r="J36" s="4">
        <v>5343</v>
      </c>
      <c r="K36" s="4">
        <v>15842</v>
      </c>
      <c r="L36" s="4">
        <v>116144</v>
      </c>
      <c r="M36" s="4">
        <v>11273</v>
      </c>
      <c r="N36" s="4">
        <v>21029</v>
      </c>
      <c r="O36" s="4">
        <v>42849</v>
      </c>
      <c r="P36" s="4">
        <v>41826</v>
      </c>
      <c r="Q36" s="4">
        <v>24423</v>
      </c>
      <c r="R36" s="4">
        <v>1792</v>
      </c>
      <c r="S36" s="4">
        <v>31207</v>
      </c>
      <c r="T36" s="4">
        <v>64128</v>
      </c>
      <c r="U36" s="4">
        <v>47657</v>
      </c>
      <c r="V36" s="4">
        <v>46299</v>
      </c>
      <c r="W36" s="4">
        <v>188265</v>
      </c>
      <c r="X36" s="4">
        <v>92960</v>
      </c>
      <c r="Y36" s="4">
        <v>5456</v>
      </c>
      <c r="Z36" s="4">
        <v>34005</v>
      </c>
      <c r="AA36" s="4">
        <v>5970</v>
      </c>
      <c r="AB36" s="4">
        <v>36848</v>
      </c>
      <c r="AC36" s="4">
        <v>21935</v>
      </c>
      <c r="AD36" s="16">
        <f t="shared" si="1"/>
        <v>1000973</v>
      </c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1:53" x14ac:dyDescent="0.25">
      <c r="A37" s="8">
        <f t="shared" si="9"/>
        <v>33</v>
      </c>
      <c r="B37" s="9" t="s">
        <v>23</v>
      </c>
      <c r="C37" s="4">
        <v>8568</v>
      </c>
      <c r="D37" s="4">
        <v>2919</v>
      </c>
      <c r="E37" s="4">
        <v>181187</v>
      </c>
      <c r="F37" s="4">
        <v>4832</v>
      </c>
      <c r="G37" s="4">
        <v>3226</v>
      </c>
      <c r="H37" s="4">
        <v>789</v>
      </c>
      <c r="I37" s="4">
        <v>12824</v>
      </c>
      <c r="J37" s="4">
        <v>31549</v>
      </c>
      <c r="K37" s="4">
        <v>4013</v>
      </c>
      <c r="L37" s="4">
        <v>26004</v>
      </c>
      <c r="M37" s="4">
        <v>3227</v>
      </c>
      <c r="N37" s="4">
        <v>7918</v>
      </c>
      <c r="O37" s="4">
        <v>14420</v>
      </c>
      <c r="P37" s="4">
        <v>22120</v>
      </c>
      <c r="Q37" s="4">
        <v>11508</v>
      </c>
      <c r="R37" s="4">
        <v>1294</v>
      </c>
      <c r="S37" s="4">
        <v>10150</v>
      </c>
      <c r="T37" s="4">
        <v>20455</v>
      </c>
      <c r="U37" s="4">
        <v>22172</v>
      </c>
      <c r="V37" s="4">
        <v>43443</v>
      </c>
      <c r="W37" s="4">
        <v>62395</v>
      </c>
      <c r="X37" s="4">
        <v>30789</v>
      </c>
      <c r="Y37" s="4">
        <v>291</v>
      </c>
      <c r="Z37" s="4">
        <v>4709</v>
      </c>
      <c r="AA37" s="4">
        <v>4123</v>
      </c>
      <c r="AB37" s="4">
        <v>74473</v>
      </c>
      <c r="AC37" s="4">
        <v>1932</v>
      </c>
      <c r="AD37" s="16">
        <f t="shared" si="1"/>
        <v>611330</v>
      </c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</row>
    <row r="38" spans="1:53" x14ac:dyDescent="0.25">
      <c r="A38" s="8">
        <f t="shared" si="9"/>
        <v>34</v>
      </c>
      <c r="B38" s="9" t="s">
        <v>24</v>
      </c>
      <c r="C38" s="4">
        <v>-4142</v>
      </c>
      <c r="D38" s="4">
        <v>-190</v>
      </c>
      <c r="E38" s="4">
        <v>-15606</v>
      </c>
      <c r="F38" s="4">
        <v>-22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-1553</v>
      </c>
      <c r="Q38" s="4">
        <v>-870</v>
      </c>
      <c r="R38" s="4">
        <v>0</v>
      </c>
      <c r="S38" s="4">
        <v>-24</v>
      </c>
      <c r="T38" s="4">
        <v>-1462</v>
      </c>
      <c r="U38" s="4">
        <v>-1444</v>
      </c>
      <c r="V38" s="4">
        <v>-2270</v>
      </c>
      <c r="W38" s="4">
        <v>-7319</v>
      </c>
      <c r="X38" s="4">
        <v>-7797</v>
      </c>
      <c r="Y38" s="4">
        <v>0</v>
      </c>
      <c r="Z38" s="4">
        <v>-2859</v>
      </c>
      <c r="AA38" s="4">
        <v>-19</v>
      </c>
      <c r="AB38" s="4">
        <v>-173</v>
      </c>
      <c r="AC38" s="4">
        <v>-6297</v>
      </c>
      <c r="AD38" s="16">
        <f t="shared" si="1"/>
        <v>-52047</v>
      </c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1:53" x14ac:dyDescent="0.25">
      <c r="A39" s="17">
        <f t="shared" si="9"/>
        <v>35</v>
      </c>
      <c r="B39" s="18" t="s">
        <v>25</v>
      </c>
      <c r="C39" s="19">
        <f>SUM(C33:C38)</f>
        <v>164139</v>
      </c>
      <c r="D39" s="19">
        <f t="shared" ref="D39:AD39" si="12">SUM(D33:D38)</f>
        <v>40694</v>
      </c>
      <c r="E39" s="19">
        <f t="shared" si="12"/>
        <v>431782</v>
      </c>
      <c r="F39" s="19">
        <f t="shared" si="12"/>
        <v>105353</v>
      </c>
      <c r="G39" s="19">
        <f t="shared" si="12"/>
        <v>64351</v>
      </c>
      <c r="H39" s="19">
        <f t="shared" si="12"/>
        <v>32000</v>
      </c>
      <c r="I39" s="19">
        <f t="shared" si="12"/>
        <v>194266</v>
      </c>
      <c r="J39" s="19">
        <f t="shared" si="12"/>
        <v>73470</v>
      </c>
      <c r="K39" s="19">
        <f t="shared" si="12"/>
        <v>101958</v>
      </c>
      <c r="L39" s="19">
        <f t="shared" si="12"/>
        <v>462634</v>
      </c>
      <c r="M39" s="19">
        <f t="shared" si="12"/>
        <v>66615</v>
      </c>
      <c r="N39" s="19">
        <f t="shared" si="12"/>
        <v>216159</v>
      </c>
      <c r="O39" s="19">
        <f t="shared" si="12"/>
        <v>370015</v>
      </c>
      <c r="P39" s="19">
        <f t="shared" si="12"/>
        <v>314295</v>
      </c>
      <c r="Q39" s="19">
        <f t="shared" si="12"/>
        <v>219602</v>
      </c>
      <c r="R39" s="19">
        <f t="shared" si="12"/>
        <v>23675</v>
      </c>
      <c r="S39" s="19">
        <f t="shared" si="12"/>
        <v>226346</v>
      </c>
      <c r="T39" s="19">
        <f t="shared" si="12"/>
        <v>607716</v>
      </c>
      <c r="U39" s="19">
        <f t="shared" si="12"/>
        <v>170566</v>
      </c>
      <c r="V39" s="19">
        <f t="shared" si="12"/>
        <v>787438</v>
      </c>
      <c r="W39" s="19">
        <f t="shared" si="12"/>
        <v>1022160</v>
      </c>
      <c r="X39" s="19">
        <f t="shared" si="12"/>
        <v>535791</v>
      </c>
      <c r="Y39" s="19">
        <f t="shared" si="12"/>
        <v>188728</v>
      </c>
      <c r="Z39" s="19">
        <f t="shared" si="12"/>
        <v>533912</v>
      </c>
      <c r="AA39" s="19">
        <f>SUM(AA33:AA38)</f>
        <v>124362</v>
      </c>
      <c r="AB39" s="19">
        <f>SUM(AB33:AB38)</f>
        <v>427328</v>
      </c>
      <c r="AC39" s="19">
        <f t="shared" si="12"/>
        <v>34899</v>
      </c>
      <c r="AD39" s="20">
        <f t="shared" si="12"/>
        <v>7540254</v>
      </c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1:53" x14ac:dyDescent="0.25">
      <c r="A40" s="17">
        <f t="shared" si="9"/>
        <v>36</v>
      </c>
      <c r="B40" s="18" t="s">
        <v>26</v>
      </c>
      <c r="C40" s="19">
        <f>C32+C39</f>
        <v>276144</v>
      </c>
      <c r="D40" s="19">
        <f t="shared" ref="D40:AD40" si="13">D32+D39</f>
        <v>75839</v>
      </c>
      <c r="E40" s="19">
        <f t="shared" si="13"/>
        <v>1412139</v>
      </c>
      <c r="F40" s="19">
        <f t="shared" si="13"/>
        <v>341342</v>
      </c>
      <c r="G40" s="19">
        <f t="shared" si="13"/>
        <v>184016</v>
      </c>
      <c r="H40" s="19">
        <f t="shared" si="13"/>
        <v>60094</v>
      </c>
      <c r="I40" s="19">
        <f t="shared" si="13"/>
        <v>573625</v>
      </c>
      <c r="J40" s="19">
        <f t="shared" si="13"/>
        <v>246646</v>
      </c>
      <c r="K40" s="19">
        <f t="shared" si="13"/>
        <v>257261</v>
      </c>
      <c r="L40" s="19">
        <f t="shared" si="13"/>
        <v>2395866</v>
      </c>
      <c r="M40" s="19">
        <f t="shared" si="13"/>
        <v>192613</v>
      </c>
      <c r="N40" s="19">
        <f t="shared" si="13"/>
        <v>469871</v>
      </c>
      <c r="O40" s="19">
        <f t="shared" si="13"/>
        <v>1135193</v>
      </c>
      <c r="P40" s="19">
        <f t="shared" si="13"/>
        <v>805852</v>
      </c>
      <c r="Q40" s="19">
        <f t="shared" si="13"/>
        <v>604956</v>
      </c>
      <c r="R40" s="19">
        <f t="shared" si="13"/>
        <v>49392</v>
      </c>
      <c r="S40" s="19">
        <f t="shared" si="13"/>
        <v>674725</v>
      </c>
      <c r="T40" s="19">
        <f t="shared" si="13"/>
        <v>1426174</v>
      </c>
      <c r="U40" s="19">
        <f t="shared" si="13"/>
        <v>325568</v>
      </c>
      <c r="V40" s="19">
        <f t="shared" si="13"/>
        <v>1096321</v>
      </c>
      <c r="W40" s="19">
        <f t="shared" si="13"/>
        <v>1304061</v>
      </c>
      <c r="X40" s="19">
        <f t="shared" si="13"/>
        <v>1255708</v>
      </c>
      <c r="Y40" s="19">
        <f t="shared" si="13"/>
        <v>270261</v>
      </c>
      <c r="Z40" s="19">
        <f t="shared" si="13"/>
        <v>809544</v>
      </c>
      <c r="AA40" s="19">
        <f>AA32+AA39</f>
        <v>273265</v>
      </c>
      <c r="AB40" s="19">
        <f>AB32+AB39</f>
        <v>739837</v>
      </c>
      <c r="AC40" s="19">
        <f t="shared" si="13"/>
        <v>308239</v>
      </c>
      <c r="AD40" s="20">
        <f t="shared" si="13"/>
        <v>17564552</v>
      </c>
      <c r="AE40" s="4"/>
      <c r="AF40" s="4"/>
      <c r="AG40" s="4"/>
      <c r="AH40" s="4"/>
      <c r="AI40" s="4"/>
      <c r="AJ40" s="4"/>
      <c r="AK40" s="4"/>
      <c r="AL40" s="4"/>
      <c r="AM40" s="5"/>
      <c r="AN40" s="5"/>
      <c r="AO40" s="5"/>
      <c r="AP40" s="5"/>
      <c r="AQ40" s="5"/>
      <c r="AR40" s="4"/>
      <c r="AS40" s="4"/>
      <c r="AT40" s="4"/>
      <c r="AU40" s="5"/>
      <c r="AV40" s="5"/>
      <c r="AW40" s="4"/>
      <c r="AX40" s="4"/>
      <c r="AY40" s="4"/>
      <c r="AZ40" s="4"/>
      <c r="BA40" s="4"/>
    </row>
    <row r="41" spans="1:53" x14ac:dyDescent="0.25">
      <c r="A41" s="2" t="s">
        <v>63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</row>
    <row r="42" spans="1:53" x14ac:dyDescent="0.25">
      <c r="A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</row>
    <row r="43" spans="1:53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</row>
    <row r="44" spans="1:53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</row>
    <row r="45" spans="1:53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</row>
    <row r="46" spans="1:53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</row>
    <row r="47" spans="1:53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</row>
    <row r="48" spans="1:53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</row>
    <row r="49" spans="1:53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</row>
    <row r="50" spans="1:53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</row>
    <row r="51" spans="1:53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</row>
    <row r="52" spans="1:53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</row>
    <row r="53" spans="1:53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</row>
    <row r="54" spans="1:53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</row>
    <row r="55" spans="1:53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</row>
    <row r="56" spans="1:53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</row>
    <row r="57" spans="1:53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</row>
    <row r="58" spans="1:53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</row>
    <row r="59" spans="1:53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</row>
    <row r="60" spans="1:53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</row>
    <row r="61" spans="1:53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</row>
    <row r="62" spans="1:53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</row>
    <row r="63" spans="1:53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</row>
    <row r="64" spans="1:53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</row>
    <row r="65" spans="1:53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</row>
    <row r="66" spans="1:53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</row>
    <row r="67" spans="1:53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</row>
    <row r="68" spans="1:53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</row>
    <row r="69" spans="1:53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</row>
    <row r="70" spans="1:53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</row>
    <row r="71" spans="1:53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</row>
    <row r="72" spans="1:53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</row>
    <row r="73" spans="1:53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</row>
    <row r="74" spans="1:53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</row>
    <row r="75" spans="1:53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</row>
    <row r="76" spans="1:53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</row>
    <row r="77" spans="1:53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</row>
    <row r="78" spans="1:53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</row>
    <row r="79" spans="1:53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</row>
    <row r="80" spans="1:53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</row>
    <row r="81" spans="1:53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</row>
    <row r="82" spans="1:53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</row>
    <row r="83" spans="1:53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</row>
    <row r="84" spans="1:53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</row>
    <row r="85" spans="1:53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</row>
    <row r="86" spans="1:53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</row>
    <row r="87" spans="1:53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</row>
    <row r="88" spans="1:53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</row>
    <row r="89" spans="1:53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</row>
    <row r="90" spans="1:53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</row>
    <row r="91" spans="1:53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</row>
    <row r="92" spans="1:53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</row>
    <row r="93" spans="1:53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</row>
    <row r="94" spans="1:53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</row>
    <row r="95" spans="1:53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</row>
    <row r="96" spans="1:53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</row>
    <row r="97" spans="1:53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</row>
    <row r="98" spans="1:53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</row>
    <row r="99" spans="1:53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</row>
    <row r="100" spans="1:53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</row>
    <row r="101" spans="1:53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</row>
    <row r="102" spans="1:53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</row>
    <row r="103" spans="1:53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</row>
    <row r="104" spans="1:53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</row>
    <row r="105" spans="1:53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</row>
    <row r="106" spans="1:53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</row>
    <row r="107" spans="1:53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</row>
    <row r="108" spans="1:53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</row>
    <row r="109" spans="1:53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</row>
    <row r="110" spans="1:53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</row>
    <row r="111" spans="1:53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</row>
    <row r="112" spans="1:53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</row>
    <row r="113" spans="1:53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</row>
    <row r="114" spans="1:53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</row>
    <row r="115" spans="1:53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</row>
    <row r="116" spans="1:53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</row>
    <row r="117" spans="1:53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</row>
    <row r="118" spans="1:53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</row>
    <row r="119" spans="1:53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</row>
    <row r="120" spans="1:53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</row>
    <row r="121" spans="1:53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</row>
    <row r="122" spans="1:53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</row>
    <row r="123" spans="1:53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</row>
    <row r="124" spans="1:53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</row>
    <row r="125" spans="1:53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</row>
    <row r="126" spans="1:53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</row>
    <row r="127" spans="1:53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</row>
    <row r="128" spans="1:53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</row>
  </sheetData>
  <phoneticPr fontId="1"/>
  <pageMargins left="0.5" right="0.5" top="0.5" bottom="0.5" header="0" footer="0"/>
  <pageSetup paperSize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取引基本表(27部門）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2001-01-10T23:16:02Z</dcterms:created>
  <dcterms:modified xsi:type="dcterms:W3CDTF">2025-05-13T04:14:22Z</dcterms:modified>
</cp:coreProperties>
</file>