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C8D0079-73D6-42FD-BFDA-ECBE1CDC9A55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取引基本表（27部門）" sheetId="1" r:id="rId1"/>
  </sheet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L3" i="1" s="1"/>
  <c r="AM3" i="1" s="1"/>
  <c r="AO3" i="1" s="1"/>
  <c r="AP3" i="1" s="1"/>
  <c r="AQ3" i="1" s="1"/>
  <c r="AR3" i="1" s="1"/>
  <c r="AT3" i="1" s="1"/>
  <c r="AU3" i="1" s="1"/>
  <c r="AD5" i="1"/>
  <c r="AK5" i="1"/>
  <c r="AN5" i="1"/>
  <c r="AO5" i="1"/>
  <c r="AP5" i="1"/>
  <c r="AS5" i="1"/>
  <c r="AT5" i="1"/>
  <c r="AU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D6" i="1"/>
  <c r="AD32" i="1" s="1"/>
  <c r="AD40" i="1" s="1"/>
  <c r="AK6" i="1"/>
  <c r="AO6" i="1" s="1"/>
  <c r="AN6" i="1"/>
  <c r="AS6" i="1"/>
  <c r="AD7" i="1"/>
  <c r="AK7" i="1"/>
  <c r="AN7" i="1"/>
  <c r="AO7" i="1"/>
  <c r="AT7" i="1" s="1"/>
  <c r="AU7" i="1" s="1"/>
  <c r="AP7" i="1"/>
  <c r="AS7" i="1"/>
  <c r="AD8" i="1"/>
  <c r="AP8" i="1" s="1"/>
  <c r="AK8" i="1"/>
  <c r="AN8" i="1"/>
  <c r="AO8" i="1"/>
  <c r="AT8" i="1" s="1"/>
  <c r="AU8" i="1" s="1"/>
  <c r="AS8" i="1"/>
  <c r="AD9" i="1"/>
  <c r="AK9" i="1"/>
  <c r="AO9" i="1" s="1"/>
  <c r="AN9" i="1"/>
  <c r="AS9" i="1"/>
  <c r="AD10" i="1"/>
  <c r="AK10" i="1"/>
  <c r="AO10" i="1" s="1"/>
  <c r="AN10" i="1"/>
  <c r="AS10" i="1"/>
  <c r="AD11" i="1"/>
  <c r="AP11" i="1" s="1"/>
  <c r="AK11" i="1"/>
  <c r="AN11" i="1"/>
  <c r="AO11" i="1"/>
  <c r="AT11" i="1" s="1"/>
  <c r="AU11" i="1" s="1"/>
  <c r="AS11" i="1"/>
  <c r="AD12" i="1"/>
  <c r="AK12" i="1"/>
  <c r="AN12" i="1"/>
  <c r="AO12" i="1"/>
  <c r="AP12" i="1"/>
  <c r="AS12" i="1"/>
  <c r="AT12" i="1"/>
  <c r="AU12" i="1"/>
  <c r="AD13" i="1"/>
  <c r="AK13" i="1"/>
  <c r="AN13" i="1"/>
  <c r="AO13" i="1"/>
  <c r="AP13" i="1" s="1"/>
  <c r="AS13" i="1"/>
  <c r="AD14" i="1"/>
  <c r="AK14" i="1"/>
  <c r="AN14" i="1"/>
  <c r="AO14" i="1"/>
  <c r="AT14" i="1" s="1"/>
  <c r="AU14" i="1" s="1"/>
  <c r="AP14" i="1"/>
  <c r="AS14" i="1"/>
  <c r="AD15" i="1"/>
  <c r="AK15" i="1"/>
  <c r="AO15" i="1" s="1"/>
  <c r="AN15" i="1"/>
  <c r="AS15" i="1"/>
  <c r="AD16" i="1"/>
  <c r="AK16" i="1"/>
  <c r="AN16" i="1"/>
  <c r="AO16" i="1"/>
  <c r="AP16" i="1" s="1"/>
  <c r="AS16" i="1"/>
  <c r="AD17" i="1"/>
  <c r="AK17" i="1"/>
  <c r="AN17" i="1"/>
  <c r="AO17" i="1"/>
  <c r="AP17" i="1" s="1"/>
  <c r="AS17" i="1"/>
  <c r="AT17" i="1"/>
  <c r="AU17" i="1"/>
  <c r="AD18" i="1"/>
  <c r="AK18" i="1"/>
  <c r="AO18" i="1" s="1"/>
  <c r="AN18" i="1"/>
  <c r="AS18" i="1"/>
  <c r="AD19" i="1"/>
  <c r="AK19" i="1"/>
  <c r="AO19" i="1" s="1"/>
  <c r="AN19" i="1"/>
  <c r="AS19" i="1"/>
  <c r="AD20" i="1"/>
  <c r="AK20" i="1"/>
  <c r="AN20" i="1"/>
  <c r="AO20" i="1"/>
  <c r="AT20" i="1" s="1"/>
  <c r="AU20" i="1" s="1"/>
  <c r="AP20" i="1"/>
  <c r="AS20" i="1"/>
  <c r="AD21" i="1"/>
  <c r="AK21" i="1"/>
  <c r="AN21" i="1"/>
  <c r="AO21" i="1"/>
  <c r="AP21" i="1"/>
  <c r="AS21" i="1"/>
  <c r="AT21" i="1"/>
  <c r="AU21" i="1" s="1"/>
  <c r="AD22" i="1"/>
  <c r="AK22" i="1"/>
  <c r="AO22" i="1" s="1"/>
  <c r="AN22" i="1"/>
  <c r="AS22" i="1"/>
  <c r="AD23" i="1"/>
  <c r="AK23" i="1"/>
  <c r="AN23" i="1"/>
  <c r="AO23" i="1"/>
  <c r="AT23" i="1" s="1"/>
  <c r="AU23" i="1" s="1"/>
  <c r="AP23" i="1"/>
  <c r="AS23" i="1"/>
  <c r="AD24" i="1"/>
  <c r="AP24" i="1" s="1"/>
  <c r="AK24" i="1"/>
  <c r="AN24" i="1"/>
  <c r="AO24" i="1"/>
  <c r="AT24" i="1" s="1"/>
  <c r="AU24" i="1" s="1"/>
  <c r="AS24" i="1"/>
  <c r="AD25" i="1"/>
  <c r="AK25" i="1"/>
  <c r="AO25" i="1" s="1"/>
  <c r="AN25" i="1"/>
  <c r="AS25" i="1"/>
  <c r="AD26" i="1"/>
  <c r="AK26" i="1"/>
  <c r="AO26" i="1" s="1"/>
  <c r="AN26" i="1"/>
  <c r="AS26" i="1"/>
  <c r="AD27" i="1"/>
  <c r="AP27" i="1" s="1"/>
  <c r="AK27" i="1"/>
  <c r="AN27" i="1"/>
  <c r="AO27" i="1"/>
  <c r="AT27" i="1" s="1"/>
  <c r="AU27" i="1" s="1"/>
  <c r="AS27" i="1"/>
  <c r="AD28" i="1"/>
  <c r="AK28" i="1"/>
  <c r="AN28" i="1"/>
  <c r="AO28" i="1"/>
  <c r="AP28" i="1"/>
  <c r="AS28" i="1"/>
  <c r="AT28" i="1"/>
  <c r="AU28" i="1"/>
  <c r="AD29" i="1"/>
  <c r="AK29" i="1"/>
  <c r="AN29" i="1"/>
  <c r="AO29" i="1"/>
  <c r="AP29" i="1" s="1"/>
  <c r="AS29" i="1"/>
  <c r="AD30" i="1"/>
  <c r="AK30" i="1"/>
  <c r="AN30" i="1"/>
  <c r="AO30" i="1"/>
  <c r="AT30" i="1" s="1"/>
  <c r="AU30" i="1" s="1"/>
  <c r="AP30" i="1"/>
  <c r="AS30" i="1"/>
  <c r="AD31" i="1"/>
  <c r="AK31" i="1"/>
  <c r="AO31" i="1" s="1"/>
  <c r="AN31" i="1"/>
  <c r="AS31" i="1"/>
  <c r="C32" i="1"/>
  <c r="D32" i="1"/>
  <c r="E32" i="1"/>
  <c r="E40" i="1" s="1"/>
  <c r="F32" i="1"/>
  <c r="F40" i="1" s="1"/>
  <c r="G32" i="1"/>
  <c r="H32" i="1"/>
  <c r="I32" i="1"/>
  <c r="I40" i="1" s="1"/>
  <c r="J32" i="1"/>
  <c r="J40" i="1" s="1"/>
  <c r="K32" i="1"/>
  <c r="K40" i="1" s="1"/>
  <c r="L32" i="1"/>
  <c r="M32" i="1"/>
  <c r="N32" i="1"/>
  <c r="O32" i="1"/>
  <c r="P32" i="1"/>
  <c r="Q32" i="1"/>
  <c r="R32" i="1"/>
  <c r="S32" i="1"/>
  <c r="T32" i="1"/>
  <c r="U32" i="1"/>
  <c r="U40" i="1" s="1"/>
  <c r="V32" i="1"/>
  <c r="V40" i="1" s="1"/>
  <c r="W32" i="1"/>
  <c r="X32" i="1"/>
  <c r="Y32" i="1"/>
  <c r="Y40" i="1" s="1"/>
  <c r="Z32" i="1"/>
  <c r="Z40" i="1" s="1"/>
  <c r="AA32" i="1"/>
  <c r="AA40" i="1" s="1"/>
  <c r="AB32" i="1"/>
  <c r="AC32" i="1"/>
  <c r="AE32" i="1"/>
  <c r="AF32" i="1"/>
  <c r="AG32" i="1"/>
  <c r="AH32" i="1"/>
  <c r="AI32" i="1"/>
  <c r="AJ32" i="1"/>
  <c r="AK32" i="1"/>
  <c r="AL32" i="1"/>
  <c r="AN32" i="1" s="1"/>
  <c r="AM32" i="1"/>
  <c r="AQ32" i="1"/>
  <c r="AS32" i="1" s="1"/>
  <c r="AR32" i="1"/>
  <c r="AD33" i="1"/>
  <c r="AD34" i="1"/>
  <c r="AD39" i="1" s="1"/>
  <c r="AD35" i="1"/>
  <c r="AD36" i="1"/>
  <c r="AD37" i="1"/>
  <c r="AD38" i="1"/>
  <c r="C39" i="1"/>
  <c r="D39" i="1"/>
  <c r="E39" i="1"/>
  <c r="F39" i="1"/>
  <c r="G39" i="1"/>
  <c r="G40" i="1" s="1"/>
  <c r="H39" i="1"/>
  <c r="H40" i="1" s="1"/>
  <c r="I39" i="1"/>
  <c r="J39" i="1"/>
  <c r="K39" i="1"/>
  <c r="L39" i="1"/>
  <c r="L40" i="1" s="1"/>
  <c r="M39" i="1"/>
  <c r="N39" i="1"/>
  <c r="O39" i="1"/>
  <c r="P39" i="1"/>
  <c r="P40" i="1" s="1"/>
  <c r="Q39" i="1"/>
  <c r="Q40" i="1" s="1"/>
  <c r="R39" i="1"/>
  <c r="S39" i="1"/>
  <c r="T39" i="1"/>
  <c r="U39" i="1"/>
  <c r="V39" i="1"/>
  <c r="W39" i="1"/>
  <c r="W40" i="1" s="1"/>
  <c r="X39" i="1"/>
  <c r="X40" i="1" s="1"/>
  <c r="Y39" i="1"/>
  <c r="Z39" i="1"/>
  <c r="AA39" i="1"/>
  <c r="AB39" i="1"/>
  <c r="AB40" i="1" s="1"/>
  <c r="AC39" i="1"/>
  <c r="C40" i="1"/>
  <c r="D40" i="1"/>
  <c r="M40" i="1"/>
  <c r="N40" i="1"/>
  <c r="O40" i="1"/>
  <c r="R40" i="1"/>
  <c r="S40" i="1"/>
  <c r="T40" i="1"/>
  <c r="AC40" i="1"/>
  <c r="AP25" i="1" l="1"/>
  <c r="AT25" i="1"/>
  <c r="AU25" i="1" s="1"/>
  <c r="AP18" i="1"/>
  <c r="AT18" i="1"/>
  <c r="AU18" i="1" s="1"/>
  <c r="AP9" i="1"/>
  <c r="AT9" i="1"/>
  <c r="AU9" i="1" s="1"/>
  <c r="AP31" i="1"/>
  <c r="AT31" i="1"/>
  <c r="AU31" i="1" s="1"/>
  <c r="AP10" i="1"/>
  <c r="AT10" i="1"/>
  <c r="AU10" i="1" s="1"/>
  <c r="AO32" i="1"/>
  <c r="AP6" i="1"/>
  <c r="AT6" i="1"/>
  <c r="AU6" i="1" s="1"/>
  <c r="AP15" i="1"/>
  <c r="AT15" i="1"/>
  <c r="AU15" i="1" s="1"/>
  <c r="AU32" i="1"/>
  <c r="AT19" i="1"/>
  <c r="AU19" i="1" s="1"/>
  <c r="AP19" i="1"/>
  <c r="AT26" i="1"/>
  <c r="AU26" i="1" s="1"/>
  <c r="AP26" i="1"/>
  <c r="AT22" i="1"/>
  <c r="AU22" i="1" s="1"/>
  <c r="AP22" i="1"/>
  <c r="AT29" i="1"/>
  <c r="AU29" i="1" s="1"/>
  <c r="AT13" i="1"/>
  <c r="AU13" i="1" s="1"/>
  <c r="AT16" i="1"/>
  <c r="AU16" i="1" s="1"/>
  <c r="AP32" i="1" l="1"/>
  <c r="AT32" i="1"/>
</calcChain>
</file>

<file path=xl/sharedStrings.xml><?xml version="1.0" encoding="utf-8"?>
<sst xmlns="http://schemas.openxmlformats.org/spreadsheetml/2006/main" count="98" uniqueCount="66">
  <si>
    <t>鉱業</t>
  </si>
  <si>
    <t>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</si>
  <si>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</si>
  <si>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</si>
  <si>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</si>
  <si>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</si>
  <si>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</si>
  <si>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</si>
  <si>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</si>
  <si>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</si>
  <si>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一般機械</t>
  </si>
  <si>
    <t>電気機械</t>
  </si>
  <si>
    <t>輸送機械</t>
  </si>
  <si>
    <t>精密機械</t>
  </si>
  <si>
    <t>その他製造工業製品</t>
  </si>
  <si>
    <t>建設</t>
  </si>
  <si>
    <t>商業</t>
  </si>
  <si>
    <t>公務</t>
  </si>
  <si>
    <t>分類不明</t>
  </si>
  <si>
    <t>家計外消費支出(行)</t>
  </si>
  <si>
    <t>雇用者所得</t>
  </si>
  <si>
    <t>営業余剰</t>
  </si>
  <si>
    <t>資本減耗引当</t>
  </si>
  <si>
    <t>間接税(関税を除く)</t>
  </si>
  <si>
    <t>(控除)補助金</t>
  </si>
  <si>
    <t>粗付加価値部門計</t>
  </si>
  <si>
    <t>県内生産額</t>
  </si>
  <si>
    <t>　</t>
    <phoneticPr fontId="1"/>
  </si>
  <si>
    <t>農林水産業</t>
    <rPh sb="0" eb="2">
      <t>ノウリン</t>
    </rPh>
    <rPh sb="2" eb="5">
      <t>スイサンギョウ</t>
    </rPh>
    <phoneticPr fontId="1"/>
  </si>
  <si>
    <t>出版・印刷</t>
    <rPh sb="0" eb="2">
      <t>シュッパン</t>
    </rPh>
    <rPh sb="3" eb="5">
      <t>インサツ</t>
    </rPh>
    <phoneticPr fontId="1"/>
  </si>
  <si>
    <t>電気・ガス・水道</t>
    <rPh sb="0" eb="2">
      <t>デンキ</t>
    </rPh>
    <rPh sb="6" eb="8">
      <t>スイドウ</t>
    </rPh>
    <phoneticPr fontId="1"/>
  </si>
  <si>
    <t>金融・不動産・保険</t>
    <rPh sb="3" eb="6">
      <t>フドウサン</t>
    </rPh>
    <phoneticPr fontId="1"/>
  </si>
  <si>
    <t>運輸・通信</t>
    <rPh sb="3" eb="5">
      <t>ツウシン</t>
    </rPh>
    <phoneticPr fontId="1"/>
  </si>
  <si>
    <t xml:space="preserve"> </t>
    <phoneticPr fontId="1"/>
  </si>
  <si>
    <t xml:space="preserve">  </t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</si>
  <si>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</si>
  <si>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家計外消費支出</t>
    <rPh sb="0" eb="3">
      <t>カケイガイ</t>
    </rPh>
    <rPh sb="3" eb="5">
      <t>ショウヒ</t>
    </rPh>
    <rPh sb="5" eb="7">
      <t>シシュツ</t>
    </rPh>
    <phoneticPr fontId="1"/>
  </si>
  <si>
    <t>民間消費支出</t>
    <rPh sb="0" eb="2">
      <t>ミンカン</t>
    </rPh>
    <rPh sb="2" eb="4">
      <t>ショウヒ</t>
    </rPh>
    <rPh sb="4" eb="6">
      <t>シシュツ</t>
    </rPh>
    <phoneticPr fontId="1"/>
  </si>
  <si>
    <t>政府消費支出</t>
    <rPh sb="0" eb="2">
      <t>セイフ</t>
    </rPh>
    <rPh sb="2" eb="4">
      <t>ショウヒ</t>
    </rPh>
    <rPh sb="4" eb="6">
      <t>シシュツ</t>
    </rPh>
    <phoneticPr fontId="1"/>
  </si>
  <si>
    <t>政府固定資本形成</t>
    <rPh sb="0" eb="2">
      <t>セイフ</t>
    </rPh>
    <rPh sb="2" eb="4">
      <t>コテイ</t>
    </rPh>
    <rPh sb="4" eb="6">
      <t>シホン</t>
    </rPh>
    <rPh sb="6" eb="8">
      <t>ケイセイ</t>
    </rPh>
    <phoneticPr fontId="1"/>
  </si>
  <si>
    <t>民間固定資本形成</t>
    <rPh sb="0" eb="2">
      <t>ミンカン</t>
    </rPh>
    <rPh sb="2" eb="4">
      <t>コテイ</t>
    </rPh>
    <rPh sb="4" eb="6">
      <t>シホン</t>
    </rPh>
    <rPh sb="6" eb="8">
      <t>ケイセイ</t>
    </rPh>
    <phoneticPr fontId="1"/>
  </si>
  <si>
    <t>在庫純増</t>
    <rPh sb="0" eb="2">
      <t>ザイコ</t>
    </rPh>
    <rPh sb="2" eb="4">
      <t>ジュンゾウ</t>
    </rPh>
    <phoneticPr fontId="1"/>
  </si>
  <si>
    <t>輸出</t>
    <rPh sb="0" eb="2">
      <t>ユシュツ</t>
    </rPh>
    <phoneticPr fontId="1"/>
  </si>
  <si>
    <t>移出</t>
    <rPh sb="0" eb="2">
      <t>イシュツ</t>
    </rPh>
    <phoneticPr fontId="1"/>
  </si>
  <si>
    <t>最終需要計</t>
    <rPh sb="0" eb="2">
      <t>サイシュウ</t>
    </rPh>
    <rPh sb="2" eb="4">
      <t>ジュヨウ</t>
    </rPh>
    <rPh sb="4" eb="5">
      <t>ケイ</t>
    </rPh>
    <phoneticPr fontId="1"/>
  </si>
  <si>
    <t>需要計</t>
    <rPh sb="0" eb="2">
      <t>ジュヨウ</t>
    </rPh>
    <rPh sb="2" eb="3">
      <t>ケイ</t>
    </rPh>
    <phoneticPr fontId="1"/>
  </si>
  <si>
    <t>輸入</t>
    <rPh sb="0" eb="2">
      <t>ユニュウ</t>
    </rPh>
    <phoneticPr fontId="1"/>
  </si>
  <si>
    <t>移入</t>
    <rPh sb="0" eb="2">
      <t>イニュウ</t>
    </rPh>
    <phoneticPr fontId="1"/>
  </si>
  <si>
    <t>最終需要部門計</t>
    <rPh sb="0" eb="2">
      <t>サイシュウ</t>
    </rPh>
    <rPh sb="2" eb="4">
      <t>ジュヨウ</t>
    </rPh>
    <rPh sb="4" eb="6">
      <t>ブモン</t>
    </rPh>
    <rPh sb="6" eb="7">
      <t>ケイ</t>
    </rPh>
    <phoneticPr fontId="1"/>
  </si>
  <si>
    <t>県内生産額</t>
    <rPh sb="0" eb="2">
      <t>ケンナイ</t>
    </rPh>
    <rPh sb="2" eb="5">
      <t>セイサンガク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</si>
  <si>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</si>
  <si>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その他製造業</t>
    <rPh sb="5" eb="6">
      <t>ギョウ</t>
    </rPh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</si>
  <si>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</si>
  <si>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紙・パルプ</t>
    <rPh sb="0" eb="1">
      <t>カミ</t>
    </rPh>
    <phoneticPr fontId="1"/>
  </si>
  <si>
    <t>社会公共サービス</t>
    <rPh sb="0" eb="2">
      <t>シャカイ</t>
    </rPh>
    <rPh sb="2" eb="4">
      <t>コウキョウ</t>
    </rPh>
    <phoneticPr fontId="1"/>
  </si>
  <si>
    <t>対事業所サービス</t>
    <rPh sb="0" eb="1">
      <t>タイ</t>
    </rPh>
    <rPh sb="1" eb="4">
      <t>ジギョウショ</t>
    </rPh>
    <phoneticPr fontId="1"/>
  </si>
  <si>
    <t>対個人サービス</t>
    <rPh sb="0" eb="1">
      <t>タイ</t>
    </rPh>
    <rPh sb="1" eb="3">
      <t>コジン</t>
    </rPh>
    <phoneticPr fontId="1"/>
  </si>
  <si>
    <t>社会公共サービス</t>
    <rPh sb="0" eb="2">
      <t>シャカイ</t>
    </rPh>
    <rPh sb="2" eb="4">
      <t>コウキョウ</t>
    </rPh>
    <phoneticPr fontId="1"/>
  </si>
  <si>
    <t>対事業所サービス</t>
    <rPh sb="0" eb="1">
      <t>タイ</t>
    </rPh>
    <rPh sb="1" eb="4">
      <t>ジギョウショ</t>
    </rPh>
    <phoneticPr fontId="1"/>
  </si>
  <si>
    <t>対個人サービス</t>
    <rPh sb="0" eb="1">
      <t>タイ</t>
    </rPh>
    <rPh sb="1" eb="3">
      <t>コジン</t>
    </rPh>
    <phoneticPr fontId="1"/>
  </si>
  <si>
    <t>県内最終需要計</t>
    <rPh sb="0" eb="2">
      <t>ケンナイ</t>
    </rPh>
    <rPh sb="2" eb="4">
      <t>サイシュウ</t>
    </rPh>
    <rPh sb="4" eb="6">
      <t>ジュヨウ</t>
    </rPh>
    <rPh sb="6" eb="7">
      <t>ケイ</t>
    </rPh>
    <phoneticPr fontId="1"/>
  </si>
  <si>
    <t>輸移出計</t>
    <rPh sb="0" eb="1">
      <t>ユシュツ</t>
    </rPh>
    <rPh sb="1" eb="3">
      <t>イシュツ</t>
    </rPh>
    <rPh sb="3" eb="4">
      <t>ケイ</t>
    </rPh>
    <phoneticPr fontId="1"/>
  </si>
  <si>
    <t>輸移入計</t>
    <rPh sb="0" eb="1">
      <t>ユニュウ</t>
    </rPh>
    <rPh sb="1" eb="3">
      <t>イニュウ</t>
    </rPh>
    <rPh sb="3" eb="4">
      <t>ケイ</t>
    </rPh>
    <phoneticPr fontId="1"/>
  </si>
  <si>
    <t>（出所）兵庫県企画部「昭和50年（1975年）兵庫県産業連関表」</t>
    <rPh sb="1" eb="3">
      <t>シュッショ</t>
    </rPh>
    <rPh sb="4" eb="7">
      <t>ヒョウゴケン</t>
    </rPh>
    <rPh sb="7" eb="9">
      <t>キカク</t>
    </rPh>
    <rPh sb="9" eb="10">
      <t>ブ</t>
    </rPh>
    <rPh sb="11" eb="13">
      <t>ショウワ</t>
    </rPh>
    <rPh sb="15" eb="16">
      <t>ネン</t>
    </rPh>
    <rPh sb="21" eb="22">
      <t>ネン</t>
    </rPh>
    <rPh sb="23" eb="26">
      <t>ヒョウゴケン</t>
    </rPh>
    <rPh sb="26" eb="28">
      <t>サンギョウ</t>
    </rPh>
    <rPh sb="28" eb="31">
      <t>レンカンヒョウ</t>
    </rPh>
    <phoneticPr fontId="1"/>
  </si>
  <si>
    <t>取引基本表（生産者価格表）（27部門表）</t>
    <rPh sb="0" eb="2">
      <t>トリヒキ</t>
    </rPh>
    <rPh sb="2" eb="5">
      <t>キホンヒョウ</t>
    </rPh>
    <rPh sb="6" eb="8">
      <t>セイサン</t>
    </rPh>
    <rPh sb="8" eb="9">
      <t>シャ</t>
    </rPh>
    <rPh sb="9" eb="11">
      <t>カカク</t>
    </rPh>
    <rPh sb="11" eb="12">
      <t>ヒョウ</t>
    </rPh>
    <rPh sb="16" eb="18">
      <t>ブモン</t>
    </rPh>
    <rPh sb="18" eb="19">
      <t>ヒョウ</t>
    </rPh>
    <phoneticPr fontId="1"/>
  </si>
  <si>
    <t>昭和50年（1975年）兵庫県産業連関表</t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</si>
</sst>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/>
    <xf numFmtId="176" fontId="2" fillId="0" borderId="0" xfId="0" applyNumberFormat="1" applyFont="1" applyProtection="1">
      <protection locked="0"/>
    </xf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2" fillId="0" borderId="6" xfId="0" applyNumberFormat="1" applyFont="1" applyBorder="1" applyAlignment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176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176" fontId="2" fillId="0" borderId="14" xfId="0" applyNumberFormat="1" applyFont="1" applyBorder="1" applyAlignment="1"/>
    <xf numFmtId="176" fontId="2" fillId="0" borderId="15" xfId="0" applyNumberFormat="1" applyFont="1" applyBorder="1" applyAlignment="1"/>
    <xf numFmtId="0" fontId="3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8"/>
  <sheetViews>
    <sheetView tabSelected="1" showOutlineSymbols="0" zoomScaleNormal="87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7109375" defaultRowHeight="16.5" x14ac:dyDescent="0.25"/>
  <cols>
    <col min="1" max="1" width="3.5703125" style="1" customWidth="1"/>
    <col min="2" max="2" width="12.5703125" style="1" customWidth="1"/>
    <col min="3" max="52" width="8.7109375" style="1" customWidth="1"/>
    <col min="53" max="53" width="10.7109375" style="1" customWidth="1"/>
    <col min="54" max="90" width="8.7109375" style="1" customWidth="1"/>
    <col min="91" max="91" width="9.7109375" style="1" customWidth="1"/>
    <col min="92" max="98" width="8.7109375" style="1" customWidth="1"/>
    <col min="99" max="102" width="9.7109375" style="1" customWidth="1"/>
    <col min="103" max="104" width="8.7109375" style="1" customWidth="1"/>
    <col min="105" max="105" width="9.7109375" style="1" customWidth="1"/>
    <col min="106" max="106" width="10.7109375" style="1" customWidth="1"/>
    <col min="107" max="108" width="9.7109375" style="1" customWidth="1"/>
    <col min="109" max="16384" width="8.7109375" style="1"/>
  </cols>
  <sheetData>
    <row r="1" spans="1:53" x14ac:dyDescent="0.25">
      <c r="A1" s="21" t="s">
        <v>64</v>
      </c>
    </row>
    <row r="2" spans="1:53" x14ac:dyDescent="0.25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 t="s">
        <v>50</v>
      </c>
      <c r="AU2" s="2"/>
      <c r="AV2" s="2"/>
      <c r="AW2" s="2"/>
      <c r="AX2" s="2"/>
      <c r="AY2" s="2"/>
      <c r="AZ2" s="2"/>
      <c r="BA2" s="2" t="s">
        <v>27</v>
      </c>
    </row>
    <row r="3" spans="1:53" x14ac:dyDescent="0.25">
      <c r="A3" s="6"/>
      <c r="B3" s="7"/>
      <c r="C3" s="12">
        <v>1</v>
      </c>
      <c r="D3" s="12">
        <f>C3+1</f>
        <v>2</v>
      </c>
      <c r="E3" s="12">
        <f t="shared" ref="E3:AU3" si="0">D3+1</f>
        <v>3</v>
      </c>
      <c r="F3" s="12">
        <f t="shared" si="0"/>
        <v>4</v>
      </c>
      <c r="G3" s="12">
        <f t="shared" si="0"/>
        <v>5</v>
      </c>
      <c r="H3" s="12">
        <f t="shared" si="0"/>
        <v>6</v>
      </c>
      <c r="I3" s="12">
        <f t="shared" si="0"/>
        <v>7</v>
      </c>
      <c r="J3" s="12">
        <f t="shared" si="0"/>
        <v>8</v>
      </c>
      <c r="K3" s="12">
        <f t="shared" si="0"/>
        <v>9</v>
      </c>
      <c r="L3" s="12">
        <f t="shared" si="0"/>
        <v>10</v>
      </c>
      <c r="M3" s="12">
        <f t="shared" si="0"/>
        <v>11</v>
      </c>
      <c r="N3" s="12">
        <f t="shared" si="0"/>
        <v>12</v>
      </c>
      <c r="O3" s="12">
        <f t="shared" si="0"/>
        <v>13</v>
      </c>
      <c r="P3" s="12">
        <f t="shared" si="0"/>
        <v>14</v>
      </c>
      <c r="Q3" s="12">
        <f t="shared" si="0"/>
        <v>15</v>
      </c>
      <c r="R3" s="12">
        <f t="shared" si="0"/>
        <v>16</v>
      </c>
      <c r="S3" s="12">
        <f t="shared" si="0"/>
        <v>17</v>
      </c>
      <c r="T3" s="12">
        <f t="shared" si="0"/>
        <v>18</v>
      </c>
      <c r="U3" s="12">
        <f t="shared" si="0"/>
        <v>19</v>
      </c>
      <c r="V3" s="12">
        <f t="shared" si="0"/>
        <v>20</v>
      </c>
      <c r="W3" s="12">
        <f t="shared" si="0"/>
        <v>21</v>
      </c>
      <c r="X3" s="12">
        <f t="shared" si="0"/>
        <v>22</v>
      </c>
      <c r="Y3" s="12">
        <f t="shared" si="0"/>
        <v>23</v>
      </c>
      <c r="Z3" s="12">
        <f t="shared" si="0"/>
        <v>24</v>
      </c>
      <c r="AA3" s="12">
        <f t="shared" si="0"/>
        <v>25</v>
      </c>
      <c r="AB3" s="12">
        <f t="shared" si="0"/>
        <v>26</v>
      </c>
      <c r="AC3" s="12">
        <f t="shared" si="0"/>
        <v>27</v>
      </c>
      <c r="AD3" s="14">
        <f t="shared" si="0"/>
        <v>28</v>
      </c>
      <c r="AE3" s="12">
        <f t="shared" si="0"/>
        <v>29</v>
      </c>
      <c r="AF3" s="12">
        <f t="shared" si="0"/>
        <v>30</v>
      </c>
      <c r="AG3" s="12">
        <f t="shared" si="0"/>
        <v>31</v>
      </c>
      <c r="AH3" s="12">
        <f t="shared" si="0"/>
        <v>32</v>
      </c>
      <c r="AI3" s="12">
        <f t="shared" si="0"/>
        <v>33</v>
      </c>
      <c r="AJ3" s="12">
        <f t="shared" si="0"/>
        <v>34</v>
      </c>
      <c r="AK3" s="12"/>
      <c r="AL3" s="12">
        <f>AJ3+1</f>
        <v>35</v>
      </c>
      <c r="AM3" s="12">
        <f t="shared" si="0"/>
        <v>36</v>
      </c>
      <c r="AN3" s="12"/>
      <c r="AO3" s="12">
        <f>AM3+1</f>
        <v>37</v>
      </c>
      <c r="AP3" s="12">
        <f t="shared" si="0"/>
        <v>38</v>
      </c>
      <c r="AQ3" s="12">
        <f t="shared" si="0"/>
        <v>39</v>
      </c>
      <c r="AR3" s="12">
        <f t="shared" si="0"/>
        <v>40</v>
      </c>
      <c r="AS3" s="12"/>
      <c r="AT3" s="12">
        <f>AR3+1</f>
        <v>41</v>
      </c>
      <c r="AU3" s="14">
        <f t="shared" si="0"/>
        <v>42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</row>
    <row r="4" spans="1:53" x14ac:dyDescent="0.25">
      <c r="A4" s="10"/>
      <c r="B4" s="11"/>
      <c r="C4" s="13" t="s">
        <v>28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29</v>
      </c>
      <c r="I4" s="13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13" t="s">
        <v>15</v>
      </c>
      <c r="U4" s="13" t="s">
        <v>30</v>
      </c>
      <c r="V4" s="13" t="s">
        <v>16</v>
      </c>
      <c r="W4" s="13" t="s">
        <v>31</v>
      </c>
      <c r="X4" s="13" t="s">
        <v>32</v>
      </c>
      <c r="Y4" s="13" t="s">
        <v>17</v>
      </c>
      <c r="Z4" s="13" t="s">
        <v>57</v>
      </c>
      <c r="AA4" s="13" t="s">
        <v>58</v>
      </c>
      <c r="AB4" s="13" t="s">
        <v>59</v>
      </c>
      <c r="AC4" s="13" t="s">
        <v>18</v>
      </c>
      <c r="AD4" s="15" t="s">
        <v>35</v>
      </c>
      <c r="AE4" s="13" t="s">
        <v>36</v>
      </c>
      <c r="AF4" s="13" t="s">
        <v>37</v>
      </c>
      <c r="AG4" s="13" t="s">
        <v>38</v>
      </c>
      <c r="AH4" s="13" t="s">
        <v>39</v>
      </c>
      <c r="AI4" s="13" t="s">
        <v>40</v>
      </c>
      <c r="AJ4" s="13" t="s">
        <v>41</v>
      </c>
      <c r="AK4" s="13" t="s">
        <v>60</v>
      </c>
      <c r="AL4" s="13" t="s">
        <v>42</v>
      </c>
      <c r="AM4" s="13" t="s">
        <v>43</v>
      </c>
      <c r="AN4" s="13" t="s">
        <v>61</v>
      </c>
      <c r="AO4" s="13" t="s">
        <v>44</v>
      </c>
      <c r="AP4" s="13" t="s">
        <v>45</v>
      </c>
      <c r="AQ4" s="13" t="s">
        <v>46</v>
      </c>
      <c r="AR4" s="13" t="s">
        <v>47</v>
      </c>
      <c r="AS4" s="13" t="s">
        <v>62</v>
      </c>
      <c r="AT4" s="13" t="s">
        <v>48</v>
      </c>
      <c r="AU4" s="15" t="s">
        <v>49</v>
      </c>
      <c r="AV4" s="2" t="s">
        <v>33</v>
      </c>
      <c r="AW4" s="2" t="s">
        <v>33</v>
      </c>
      <c r="AX4" s="2" t="s">
        <v>34</v>
      </c>
      <c r="AY4" s="3" t="s">
        <v>33</v>
      </c>
      <c r="AZ4" s="2" t="s">
        <v>33</v>
      </c>
      <c r="BA4" s="2" t="s">
        <v>33</v>
      </c>
    </row>
    <row r="5" spans="1:53" x14ac:dyDescent="0.25">
      <c r="A5" s="8">
        <v>1</v>
      </c>
      <c r="B5" s="9" t="s">
        <v>28</v>
      </c>
      <c r="C5" s="4">
        <v>26866</v>
      </c>
      <c r="D5" s="4">
        <v>35</v>
      </c>
      <c r="E5" s="4">
        <v>420571</v>
      </c>
      <c r="F5" s="4">
        <v>15895</v>
      </c>
      <c r="G5" s="4">
        <v>330</v>
      </c>
      <c r="H5" s="4">
        <v>0</v>
      </c>
      <c r="I5" s="4">
        <v>3124</v>
      </c>
      <c r="J5" s="4">
        <v>291</v>
      </c>
      <c r="K5" s="4">
        <v>12</v>
      </c>
      <c r="L5" s="4">
        <v>0</v>
      </c>
      <c r="M5" s="4">
        <v>91</v>
      </c>
      <c r="N5" s="4">
        <v>43</v>
      </c>
      <c r="O5" s="4">
        <v>0</v>
      </c>
      <c r="P5" s="4">
        <v>0</v>
      </c>
      <c r="Q5" s="4">
        <v>0</v>
      </c>
      <c r="R5" s="4">
        <v>0</v>
      </c>
      <c r="S5" s="4">
        <v>44123</v>
      </c>
      <c r="T5" s="4">
        <v>1204</v>
      </c>
      <c r="U5" s="4">
        <v>0</v>
      </c>
      <c r="V5" s="4">
        <v>0</v>
      </c>
      <c r="W5" s="4">
        <v>0</v>
      </c>
      <c r="X5" s="4">
        <v>9</v>
      </c>
      <c r="Y5" s="4">
        <v>0</v>
      </c>
      <c r="Z5" s="4">
        <v>3498</v>
      </c>
      <c r="AA5" s="4">
        <v>0</v>
      </c>
      <c r="AB5" s="4">
        <v>25393</v>
      </c>
      <c r="AC5" s="4">
        <v>12362</v>
      </c>
      <c r="AD5" s="16">
        <f>SUM(C5:AC5)</f>
        <v>553847</v>
      </c>
      <c r="AE5" s="4">
        <v>2355</v>
      </c>
      <c r="AF5" s="4">
        <v>154382</v>
      </c>
      <c r="AG5" s="4">
        <v>0</v>
      </c>
      <c r="AH5" s="4">
        <v>0</v>
      </c>
      <c r="AI5" s="4">
        <v>2202</v>
      </c>
      <c r="AJ5" s="4">
        <v>8638</v>
      </c>
      <c r="AK5" s="4">
        <f>SUM(AE5:AJ5)</f>
        <v>167577</v>
      </c>
      <c r="AL5" s="4">
        <v>561</v>
      </c>
      <c r="AM5" s="4">
        <v>108261</v>
      </c>
      <c r="AN5" s="4">
        <f>SUM(AL5:AM5)</f>
        <v>108822</v>
      </c>
      <c r="AO5" s="4">
        <f>SUM(AE5:AM5)</f>
        <v>443976</v>
      </c>
      <c r="AP5" s="4">
        <f>AO5+AD5</f>
        <v>997823</v>
      </c>
      <c r="AQ5" s="4">
        <v>-245094</v>
      </c>
      <c r="AR5" s="4">
        <v>-319581</v>
      </c>
      <c r="AS5" s="4">
        <f>SUM(AQ5:AR5)</f>
        <v>-564675</v>
      </c>
      <c r="AT5" s="4">
        <f>AO5+SUM(AQ5:AR5)</f>
        <v>-120699</v>
      </c>
      <c r="AU5" s="16">
        <f>AT5+AD5</f>
        <v>433148</v>
      </c>
      <c r="AV5" s="4"/>
      <c r="AW5" s="4"/>
      <c r="AX5" s="4"/>
      <c r="AY5" s="4"/>
      <c r="AZ5" s="4"/>
      <c r="BA5" s="4"/>
    </row>
    <row r="6" spans="1:53" x14ac:dyDescent="0.25">
      <c r="A6" s="8">
        <f>A5+1</f>
        <v>2</v>
      </c>
      <c r="B6" s="9" t="s">
        <v>0</v>
      </c>
      <c r="C6" s="4">
        <v>1</v>
      </c>
      <c r="D6" s="4">
        <v>42</v>
      </c>
      <c r="E6" s="4">
        <v>399</v>
      </c>
      <c r="F6" s="4">
        <v>1</v>
      </c>
      <c r="G6" s="4">
        <v>351</v>
      </c>
      <c r="H6" s="4">
        <v>0</v>
      </c>
      <c r="I6" s="4">
        <v>3021</v>
      </c>
      <c r="J6" s="4">
        <v>220887</v>
      </c>
      <c r="K6" s="4">
        <v>29802</v>
      </c>
      <c r="L6" s="4">
        <v>80797</v>
      </c>
      <c r="M6" s="4">
        <v>20621</v>
      </c>
      <c r="N6" s="4">
        <v>39</v>
      </c>
      <c r="O6" s="4">
        <v>286</v>
      </c>
      <c r="P6" s="4">
        <v>0</v>
      </c>
      <c r="Q6" s="4">
        <v>18</v>
      </c>
      <c r="R6" s="4">
        <v>0</v>
      </c>
      <c r="S6" s="4">
        <v>240</v>
      </c>
      <c r="T6" s="4">
        <v>23401</v>
      </c>
      <c r="U6" s="4">
        <v>35673</v>
      </c>
      <c r="V6" s="4">
        <v>0</v>
      </c>
      <c r="W6" s="4">
        <v>0</v>
      </c>
      <c r="X6" s="4">
        <v>8</v>
      </c>
      <c r="Y6" s="4">
        <v>24</v>
      </c>
      <c r="Z6" s="4">
        <v>145</v>
      </c>
      <c r="AA6" s="4">
        <v>0</v>
      </c>
      <c r="AB6" s="4">
        <v>15</v>
      </c>
      <c r="AC6" s="4">
        <v>9020</v>
      </c>
      <c r="AD6" s="16">
        <f t="shared" ref="AD6:AD38" si="1">SUM(C6:AC6)</f>
        <v>424791</v>
      </c>
      <c r="AE6" s="4">
        <v>0</v>
      </c>
      <c r="AF6" s="4">
        <v>70</v>
      </c>
      <c r="AG6" s="4">
        <v>0</v>
      </c>
      <c r="AH6" s="4">
        <v>0</v>
      </c>
      <c r="AI6" s="4">
        <v>0</v>
      </c>
      <c r="AJ6" s="4">
        <v>-5062</v>
      </c>
      <c r="AK6" s="4">
        <f t="shared" ref="AK6:AK32" si="2">SUM(AE6:AJ6)</f>
        <v>-4992</v>
      </c>
      <c r="AL6" s="4">
        <v>92</v>
      </c>
      <c r="AM6" s="4">
        <v>13033</v>
      </c>
      <c r="AN6" s="4">
        <f t="shared" ref="AN6:AN32" si="3">SUM(AL6:AM6)</f>
        <v>13125</v>
      </c>
      <c r="AO6" s="4">
        <f t="shared" ref="AO6:AO31" si="4">SUM(AE6:AM6)</f>
        <v>3141</v>
      </c>
      <c r="AP6" s="4">
        <f t="shared" ref="AP6:AP31" si="5">AO6+AD6</f>
        <v>427932</v>
      </c>
      <c r="AQ6" s="4">
        <v>-356124</v>
      </c>
      <c r="AR6" s="4">
        <v>-22141</v>
      </c>
      <c r="AS6" s="4">
        <f t="shared" ref="AS6:AS32" si="6">SUM(AQ6:AR6)</f>
        <v>-378265</v>
      </c>
      <c r="AT6" s="4">
        <f t="shared" ref="AT6:AT31" si="7">AO6+SUM(AQ6:AR6)</f>
        <v>-375124</v>
      </c>
      <c r="AU6" s="16">
        <f t="shared" ref="AU6:AU31" si="8">AT6+AD6</f>
        <v>49667</v>
      </c>
      <c r="AV6" s="4"/>
      <c r="AW6" s="4"/>
      <c r="AX6" s="4"/>
      <c r="AY6" s="4"/>
      <c r="AZ6" s="4"/>
      <c r="BA6" s="4"/>
    </row>
    <row r="7" spans="1:53" x14ac:dyDescent="0.25">
      <c r="A7" s="8">
        <f t="shared" ref="A7:A40" si="9">A6+1</f>
        <v>3</v>
      </c>
      <c r="B7" s="9" t="s">
        <v>1</v>
      </c>
      <c r="C7" s="4">
        <v>38251</v>
      </c>
      <c r="D7" s="4">
        <v>0</v>
      </c>
      <c r="E7" s="4">
        <v>230650</v>
      </c>
      <c r="F7" s="4">
        <v>74</v>
      </c>
      <c r="G7" s="4">
        <v>133</v>
      </c>
      <c r="H7" s="4">
        <v>0</v>
      </c>
      <c r="I7" s="4">
        <v>10045</v>
      </c>
      <c r="J7" s="4">
        <v>51</v>
      </c>
      <c r="K7" s="4">
        <v>22</v>
      </c>
      <c r="L7" s="4">
        <v>2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36490</v>
      </c>
      <c r="T7" s="4">
        <v>0</v>
      </c>
      <c r="U7" s="4">
        <v>0</v>
      </c>
      <c r="V7" s="4">
        <v>493</v>
      </c>
      <c r="W7" s="4">
        <v>0</v>
      </c>
      <c r="X7" s="4">
        <v>41</v>
      </c>
      <c r="Y7" s="4">
        <v>0</v>
      </c>
      <c r="Z7" s="4">
        <v>6820</v>
      </c>
      <c r="AA7" s="4">
        <v>24</v>
      </c>
      <c r="AB7" s="4">
        <v>74707</v>
      </c>
      <c r="AC7" s="4">
        <v>2887</v>
      </c>
      <c r="AD7" s="16">
        <f t="shared" si="1"/>
        <v>400690</v>
      </c>
      <c r="AE7" s="4">
        <v>15397</v>
      </c>
      <c r="AF7" s="4">
        <v>577631</v>
      </c>
      <c r="AG7" s="4">
        <v>0</v>
      </c>
      <c r="AH7" s="4">
        <v>0</v>
      </c>
      <c r="AI7" s="4">
        <v>0</v>
      </c>
      <c r="AJ7" s="4">
        <v>19369</v>
      </c>
      <c r="AK7" s="4">
        <f t="shared" si="2"/>
        <v>612397</v>
      </c>
      <c r="AL7" s="4">
        <v>5486</v>
      </c>
      <c r="AM7" s="4">
        <v>1261037</v>
      </c>
      <c r="AN7" s="4">
        <f t="shared" si="3"/>
        <v>1266523</v>
      </c>
      <c r="AO7" s="4">
        <f t="shared" si="4"/>
        <v>2491317</v>
      </c>
      <c r="AP7" s="4">
        <f t="shared" si="5"/>
        <v>2892007</v>
      </c>
      <c r="AQ7" s="4">
        <v>-144598</v>
      </c>
      <c r="AR7" s="4">
        <v>-764335</v>
      </c>
      <c r="AS7" s="4">
        <f t="shared" si="6"/>
        <v>-908933</v>
      </c>
      <c r="AT7" s="4">
        <f t="shared" si="7"/>
        <v>1582384</v>
      </c>
      <c r="AU7" s="16">
        <f t="shared" si="8"/>
        <v>1983074</v>
      </c>
      <c r="AV7" s="4"/>
      <c r="AW7" s="4"/>
      <c r="AX7" s="4"/>
      <c r="AY7" s="4"/>
      <c r="AZ7" s="4"/>
      <c r="BA7" s="4"/>
    </row>
    <row r="8" spans="1:53" x14ac:dyDescent="0.25">
      <c r="A8" s="8">
        <f t="shared" si="9"/>
        <v>4</v>
      </c>
      <c r="B8" s="9" t="s">
        <v>2</v>
      </c>
      <c r="C8" s="4">
        <v>2038</v>
      </c>
      <c r="D8" s="4">
        <v>79</v>
      </c>
      <c r="E8" s="4">
        <v>1143</v>
      </c>
      <c r="F8" s="4">
        <v>73762</v>
      </c>
      <c r="G8" s="4">
        <v>175</v>
      </c>
      <c r="H8" s="4">
        <v>304</v>
      </c>
      <c r="I8" s="4">
        <v>543</v>
      </c>
      <c r="J8" s="4">
        <v>51</v>
      </c>
      <c r="K8" s="4">
        <v>896</v>
      </c>
      <c r="L8" s="4">
        <v>603</v>
      </c>
      <c r="M8" s="4">
        <v>458</v>
      </c>
      <c r="N8" s="4">
        <v>848</v>
      </c>
      <c r="O8" s="4">
        <v>841</v>
      </c>
      <c r="P8" s="4">
        <v>1274</v>
      </c>
      <c r="Q8" s="4">
        <v>2336</v>
      </c>
      <c r="R8" s="4">
        <v>222</v>
      </c>
      <c r="S8" s="4">
        <v>15931</v>
      </c>
      <c r="T8" s="4">
        <v>11329</v>
      </c>
      <c r="U8" s="4">
        <v>255</v>
      </c>
      <c r="V8" s="4">
        <v>2768</v>
      </c>
      <c r="W8" s="4">
        <v>342</v>
      </c>
      <c r="X8" s="4">
        <v>5134</v>
      </c>
      <c r="Y8" s="4">
        <v>1304</v>
      </c>
      <c r="Z8" s="4">
        <v>1545</v>
      </c>
      <c r="AA8" s="4">
        <v>1362</v>
      </c>
      <c r="AB8" s="4">
        <v>1462</v>
      </c>
      <c r="AC8" s="4">
        <v>8012</v>
      </c>
      <c r="AD8" s="16">
        <f t="shared" si="1"/>
        <v>135017</v>
      </c>
      <c r="AE8" s="4">
        <v>5359</v>
      </c>
      <c r="AF8" s="4">
        <v>191915</v>
      </c>
      <c r="AG8" s="4">
        <v>0</v>
      </c>
      <c r="AH8" s="4">
        <v>227</v>
      </c>
      <c r="AI8" s="4">
        <v>1102</v>
      </c>
      <c r="AJ8" s="4">
        <v>-17867</v>
      </c>
      <c r="AK8" s="4">
        <f t="shared" si="2"/>
        <v>180736</v>
      </c>
      <c r="AL8" s="4">
        <v>2285</v>
      </c>
      <c r="AM8" s="4">
        <v>151526</v>
      </c>
      <c r="AN8" s="4">
        <f t="shared" si="3"/>
        <v>153811</v>
      </c>
      <c r="AO8" s="4">
        <f t="shared" si="4"/>
        <v>515283</v>
      </c>
      <c r="AP8" s="4">
        <f t="shared" si="5"/>
        <v>650300</v>
      </c>
      <c r="AQ8" s="4">
        <v>-19793</v>
      </c>
      <c r="AR8" s="4">
        <v>-232772</v>
      </c>
      <c r="AS8" s="4">
        <f t="shared" si="6"/>
        <v>-252565</v>
      </c>
      <c r="AT8" s="4">
        <f t="shared" si="7"/>
        <v>262718</v>
      </c>
      <c r="AU8" s="16">
        <f t="shared" si="8"/>
        <v>397735</v>
      </c>
      <c r="AV8" s="4"/>
      <c r="AW8" s="4"/>
      <c r="AX8" s="4"/>
      <c r="AY8" s="4"/>
      <c r="AZ8" s="4"/>
      <c r="BA8" s="4"/>
    </row>
    <row r="9" spans="1:53" x14ac:dyDescent="0.25">
      <c r="A9" s="8">
        <f t="shared" si="9"/>
        <v>5</v>
      </c>
      <c r="B9" s="9" t="s">
        <v>53</v>
      </c>
      <c r="C9" s="4">
        <v>1053</v>
      </c>
      <c r="D9" s="4">
        <v>0</v>
      </c>
      <c r="E9" s="4">
        <v>12291</v>
      </c>
      <c r="F9" s="4">
        <v>397</v>
      </c>
      <c r="G9" s="4">
        <v>59688</v>
      </c>
      <c r="H9" s="4">
        <v>13271</v>
      </c>
      <c r="I9" s="4">
        <v>9263</v>
      </c>
      <c r="J9" s="4">
        <v>32</v>
      </c>
      <c r="K9" s="4">
        <v>2889</v>
      </c>
      <c r="L9" s="4">
        <v>0</v>
      </c>
      <c r="M9" s="4">
        <v>527</v>
      </c>
      <c r="N9" s="4">
        <v>875</v>
      </c>
      <c r="O9" s="4">
        <v>800</v>
      </c>
      <c r="P9" s="4">
        <v>2832</v>
      </c>
      <c r="Q9" s="4">
        <v>195</v>
      </c>
      <c r="R9" s="4">
        <v>22</v>
      </c>
      <c r="S9" s="4">
        <v>6985</v>
      </c>
      <c r="T9" s="4">
        <v>3442</v>
      </c>
      <c r="U9" s="4">
        <v>68</v>
      </c>
      <c r="V9" s="4">
        <v>8611</v>
      </c>
      <c r="W9" s="4">
        <v>406</v>
      </c>
      <c r="X9" s="4">
        <v>1138</v>
      </c>
      <c r="Y9" s="4">
        <v>838</v>
      </c>
      <c r="Z9" s="4">
        <v>1939</v>
      </c>
      <c r="AA9" s="4">
        <v>37844</v>
      </c>
      <c r="AB9" s="4">
        <v>963</v>
      </c>
      <c r="AC9" s="4">
        <v>10044</v>
      </c>
      <c r="AD9" s="16">
        <f t="shared" si="1"/>
        <v>176413</v>
      </c>
      <c r="AE9" s="4">
        <v>626</v>
      </c>
      <c r="AF9" s="4">
        <v>1139</v>
      </c>
      <c r="AG9" s="4">
        <v>0</v>
      </c>
      <c r="AH9" s="4">
        <v>0</v>
      </c>
      <c r="AI9" s="4">
        <v>0</v>
      </c>
      <c r="AJ9" s="4">
        <v>-7663</v>
      </c>
      <c r="AK9" s="4">
        <f t="shared" si="2"/>
        <v>-5898</v>
      </c>
      <c r="AL9" s="4">
        <v>1122</v>
      </c>
      <c r="AM9" s="4">
        <v>42096</v>
      </c>
      <c r="AN9" s="4">
        <f t="shared" si="3"/>
        <v>43218</v>
      </c>
      <c r="AO9" s="4">
        <f t="shared" si="4"/>
        <v>31422</v>
      </c>
      <c r="AP9" s="4">
        <f t="shared" si="5"/>
        <v>207835</v>
      </c>
      <c r="AQ9" s="4">
        <v>-5420</v>
      </c>
      <c r="AR9" s="4">
        <v>-65388</v>
      </c>
      <c r="AS9" s="4">
        <f t="shared" si="6"/>
        <v>-70808</v>
      </c>
      <c r="AT9" s="4">
        <f t="shared" si="7"/>
        <v>-39386</v>
      </c>
      <c r="AU9" s="16">
        <f t="shared" si="8"/>
        <v>137027</v>
      </c>
      <c r="AV9" s="4"/>
      <c r="AW9" s="4"/>
      <c r="AX9" s="4"/>
      <c r="AY9" s="4"/>
      <c r="AZ9" s="4"/>
      <c r="BA9" s="4"/>
    </row>
    <row r="10" spans="1:53" x14ac:dyDescent="0.25">
      <c r="A10" s="8">
        <f t="shared" si="9"/>
        <v>6</v>
      </c>
      <c r="B10" s="9" t="s">
        <v>29</v>
      </c>
      <c r="C10" s="4">
        <v>20</v>
      </c>
      <c r="D10" s="4">
        <v>76</v>
      </c>
      <c r="E10" s="4">
        <v>3013</v>
      </c>
      <c r="F10" s="4">
        <v>785</v>
      </c>
      <c r="G10" s="4">
        <v>11281</v>
      </c>
      <c r="H10" s="4">
        <v>5104</v>
      </c>
      <c r="I10" s="4">
        <v>1312</v>
      </c>
      <c r="J10" s="4">
        <v>167</v>
      </c>
      <c r="K10" s="4">
        <v>1173</v>
      </c>
      <c r="L10" s="4">
        <v>1175</v>
      </c>
      <c r="M10" s="4">
        <v>166</v>
      </c>
      <c r="N10" s="4">
        <v>1097</v>
      </c>
      <c r="O10" s="4">
        <v>2315</v>
      </c>
      <c r="P10" s="4">
        <v>2215</v>
      </c>
      <c r="Q10" s="4">
        <v>910</v>
      </c>
      <c r="R10" s="4">
        <v>158</v>
      </c>
      <c r="S10" s="4">
        <v>1495</v>
      </c>
      <c r="T10" s="4">
        <v>1430</v>
      </c>
      <c r="U10" s="4">
        <v>425</v>
      </c>
      <c r="V10" s="4">
        <v>3378</v>
      </c>
      <c r="W10" s="4">
        <v>7534</v>
      </c>
      <c r="X10" s="4">
        <v>2772</v>
      </c>
      <c r="Y10" s="4">
        <v>3634</v>
      </c>
      <c r="Z10" s="4">
        <v>16805</v>
      </c>
      <c r="AA10" s="4">
        <v>13707</v>
      </c>
      <c r="AB10" s="4">
        <v>3200</v>
      </c>
      <c r="AC10" s="4">
        <v>5180</v>
      </c>
      <c r="AD10" s="16">
        <f t="shared" si="1"/>
        <v>90527</v>
      </c>
      <c r="AE10" s="4">
        <v>1274</v>
      </c>
      <c r="AF10" s="4">
        <v>35755</v>
      </c>
      <c r="AG10" s="4">
        <v>0</v>
      </c>
      <c r="AH10" s="4">
        <v>0</v>
      </c>
      <c r="AI10" s="4">
        <v>0</v>
      </c>
      <c r="AJ10" s="4">
        <v>-2076</v>
      </c>
      <c r="AK10" s="4">
        <f t="shared" si="2"/>
        <v>34953</v>
      </c>
      <c r="AL10" s="4">
        <v>95</v>
      </c>
      <c r="AM10" s="4">
        <v>20993</v>
      </c>
      <c r="AN10" s="4">
        <f t="shared" si="3"/>
        <v>21088</v>
      </c>
      <c r="AO10" s="4">
        <f t="shared" si="4"/>
        <v>90994</v>
      </c>
      <c r="AP10" s="4">
        <f t="shared" si="5"/>
        <v>181521</v>
      </c>
      <c r="AQ10" s="4">
        <v>-1458</v>
      </c>
      <c r="AR10" s="4">
        <v>-76559</v>
      </c>
      <c r="AS10" s="4">
        <f t="shared" si="6"/>
        <v>-78017</v>
      </c>
      <c r="AT10" s="4">
        <f t="shared" si="7"/>
        <v>12977</v>
      </c>
      <c r="AU10" s="16">
        <f t="shared" si="8"/>
        <v>103504</v>
      </c>
      <c r="AV10" s="4"/>
      <c r="AW10" s="4"/>
      <c r="AX10" s="4"/>
      <c r="AY10" s="4"/>
      <c r="AZ10" s="4"/>
      <c r="BA10" s="4"/>
    </row>
    <row r="11" spans="1:53" x14ac:dyDescent="0.25">
      <c r="A11" s="8">
        <f t="shared" si="9"/>
        <v>7</v>
      </c>
      <c r="B11" s="9" t="s">
        <v>4</v>
      </c>
      <c r="C11" s="4">
        <v>8946</v>
      </c>
      <c r="D11" s="4">
        <v>275</v>
      </c>
      <c r="E11" s="4">
        <v>22351</v>
      </c>
      <c r="F11" s="4">
        <v>11761</v>
      </c>
      <c r="G11" s="4">
        <v>2905</v>
      </c>
      <c r="H11" s="4">
        <v>1597</v>
      </c>
      <c r="I11" s="4">
        <v>173340</v>
      </c>
      <c r="J11" s="4">
        <v>1287</v>
      </c>
      <c r="K11" s="4">
        <v>4247</v>
      </c>
      <c r="L11" s="4">
        <v>7722</v>
      </c>
      <c r="M11" s="4">
        <v>4048</v>
      </c>
      <c r="N11" s="4">
        <v>2794</v>
      </c>
      <c r="O11" s="4">
        <v>2856</v>
      </c>
      <c r="P11" s="4">
        <v>5585</v>
      </c>
      <c r="Q11" s="4">
        <v>9550</v>
      </c>
      <c r="R11" s="4">
        <v>121</v>
      </c>
      <c r="S11" s="4">
        <v>72339</v>
      </c>
      <c r="T11" s="4">
        <v>7308</v>
      </c>
      <c r="U11" s="4">
        <v>689</v>
      </c>
      <c r="V11" s="4">
        <v>0</v>
      </c>
      <c r="W11" s="4">
        <v>0</v>
      </c>
      <c r="X11" s="4">
        <v>584</v>
      </c>
      <c r="Y11" s="4">
        <v>663</v>
      </c>
      <c r="Z11" s="4">
        <v>60603</v>
      </c>
      <c r="AA11" s="4">
        <v>3071</v>
      </c>
      <c r="AB11" s="4">
        <v>3385</v>
      </c>
      <c r="AC11" s="4">
        <v>6520</v>
      </c>
      <c r="AD11" s="16">
        <f t="shared" si="1"/>
        <v>414547</v>
      </c>
      <c r="AE11" s="4">
        <v>3658</v>
      </c>
      <c r="AF11" s="4">
        <v>48164</v>
      </c>
      <c r="AG11" s="4">
        <v>0</v>
      </c>
      <c r="AH11" s="4">
        <v>0</v>
      </c>
      <c r="AI11" s="4">
        <v>0</v>
      </c>
      <c r="AJ11" s="4">
        <v>31611</v>
      </c>
      <c r="AK11" s="4">
        <f t="shared" si="2"/>
        <v>83433</v>
      </c>
      <c r="AL11" s="4">
        <v>21895</v>
      </c>
      <c r="AM11" s="4">
        <v>305429</v>
      </c>
      <c r="AN11" s="4">
        <f t="shared" si="3"/>
        <v>327324</v>
      </c>
      <c r="AO11" s="4">
        <f t="shared" si="4"/>
        <v>494190</v>
      </c>
      <c r="AP11" s="4">
        <f t="shared" si="5"/>
        <v>908737</v>
      </c>
      <c r="AQ11" s="4">
        <v>-25293</v>
      </c>
      <c r="AR11" s="4">
        <v>-325257</v>
      </c>
      <c r="AS11" s="4">
        <f t="shared" si="6"/>
        <v>-350550</v>
      </c>
      <c r="AT11" s="4">
        <f t="shared" si="7"/>
        <v>143640</v>
      </c>
      <c r="AU11" s="16">
        <f t="shared" si="8"/>
        <v>558187</v>
      </c>
      <c r="AV11" s="4"/>
      <c r="AW11" s="4"/>
      <c r="AX11" s="4"/>
      <c r="AY11" s="4"/>
      <c r="AZ11" s="4"/>
      <c r="BA11" s="4"/>
    </row>
    <row r="12" spans="1:53" x14ac:dyDescent="0.25">
      <c r="A12" s="8">
        <f t="shared" si="9"/>
        <v>8</v>
      </c>
      <c r="B12" s="9" t="s">
        <v>5</v>
      </c>
      <c r="C12" s="4">
        <v>4233</v>
      </c>
      <c r="D12" s="4">
        <v>2238</v>
      </c>
      <c r="E12" s="4">
        <v>9887</v>
      </c>
      <c r="F12" s="4">
        <v>256</v>
      </c>
      <c r="G12" s="4">
        <v>860</v>
      </c>
      <c r="H12" s="4">
        <v>8</v>
      </c>
      <c r="I12" s="4">
        <v>8641</v>
      </c>
      <c r="J12" s="4">
        <v>29625</v>
      </c>
      <c r="K12" s="4">
        <v>10518</v>
      </c>
      <c r="L12" s="4">
        <v>199854</v>
      </c>
      <c r="M12" s="4">
        <v>1438</v>
      </c>
      <c r="N12" s="4">
        <v>4552</v>
      </c>
      <c r="O12" s="4">
        <v>2779</v>
      </c>
      <c r="P12" s="4">
        <v>2449</v>
      </c>
      <c r="Q12" s="4">
        <v>1915</v>
      </c>
      <c r="R12" s="4">
        <v>110</v>
      </c>
      <c r="S12" s="4">
        <v>4019</v>
      </c>
      <c r="T12" s="4">
        <v>6337</v>
      </c>
      <c r="U12" s="4">
        <v>55182</v>
      </c>
      <c r="V12" s="4">
        <v>3651</v>
      </c>
      <c r="W12" s="4">
        <v>218</v>
      </c>
      <c r="X12" s="4">
        <v>175710</v>
      </c>
      <c r="Y12" s="4">
        <v>2116</v>
      </c>
      <c r="Z12" s="4">
        <v>3403</v>
      </c>
      <c r="AA12" s="4">
        <v>716</v>
      </c>
      <c r="AB12" s="4">
        <v>3222</v>
      </c>
      <c r="AC12" s="4">
        <v>9687</v>
      </c>
      <c r="AD12" s="16">
        <f t="shared" si="1"/>
        <v>543624</v>
      </c>
      <c r="AE12" s="4">
        <v>1072</v>
      </c>
      <c r="AF12" s="4">
        <v>14317</v>
      </c>
      <c r="AG12" s="4">
        <v>0</v>
      </c>
      <c r="AH12" s="4">
        <v>0</v>
      </c>
      <c r="AI12" s="4">
        <v>0</v>
      </c>
      <c r="AJ12" s="4">
        <v>-775</v>
      </c>
      <c r="AK12" s="4">
        <f t="shared" si="2"/>
        <v>14614</v>
      </c>
      <c r="AL12" s="4">
        <v>5554</v>
      </c>
      <c r="AM12" s="4">
        <v>206048</v>
      </c>
      <c r="AN12" s="4">
        <f t="shared" si="3"/>
        <v>211602</v>
      </c>
      <c r="AO12" s="4">
        <f t="shared" si="4"/>
        <v>240830</v>
      </c>
      <c r="AP12" s="4">
        <f t="shared" si="5"/>
        <v>784454</v>
      </c>
      <c r="AQ12" s="4">
        <v>-35694</v>
      </c>
      <c r="AR12" s="4">
        <v>-393664</v>
      </c>
      <c r="AS12" s="4">
        <f t="shared" si="6"/>
        <v>-429358</v>
      </c>
      <c r="AT12" s="4">
        <f t="shared" si="7"/>
        <v>-188528</v>
      </c>
      <c r="AU12" s="16">
        <f t="shared" si="8"/>
        <v>355096</v>
      </c>
      <c r="AV12" s="4"/>
      <c r="AW12" s="4"/>
      <c r="AX12" s="4"/>
      <c r="AY12" s="4"/>
      <c r="AZ12" s="4"/>
      <c r="BA12" s="4"/>
    </row>
    <row r="13" spans="1:53" x14ac:dyDescent="0.25">
      <c r="A13" s="8">
        <f t="shared" si="9"/>
        <v>9</v>
      </c>
      <c r="B13" s="9" t="s">
        <v>6</v>
      </c>
      <c r="C13" s="4">
        <v>677</v>
      </c>
      <c r="D13" s="4">
        <v>0</v>
      </c>
      <c r="E13" s="4">
        <v>29983</v>
      </c>
      <c r="F13" s="4">
        <v>0</v>
      </c>
      <c r="G13" s="4">
        <v>23</v>
      </c>
      <c r="H13" s="4">
        <v>1</v>
      </c>
      <c r="I13" s="4">
        <v>2739</v>
      </c>
      <c r="J13" s="4">
        <v>244</v>
      </c>
      <c r="K13" s="4">
        <v>27336</v>
      </c>
      <c r="L13" s="4">
        <v>6516</v>
      </c>
      <c r="M13" s="4">
        <v>1618</v>
      </c>
      <c r="N13" s="4">
        <v>2898</v>
      </c>
      <c r="O13" s="4">
        <v>2494</v>
      </c>
      <c r="P13" s="4">
        <v>12096</v>
      </c>
      <c r="Q13" s="4">
        <v>2047</v>
      </c>
      <c r="R13" s="4">
        <v>326</v>
      </c>
      <c r="S13" s="4">
        <v>3155</v>
      </c>
      <c r="T13" s="4">
        <v>114723</v>
      </c>
      <c r="U13" s="4">
        <v>275</v>
      </c>
      <c r="V13" s="4">
        <v>957</v>
      </c>
      <c r="W13" s="4">
        <v>0</v>
      </c>
      <c r="X13" s="4">
        <v>47</v>
      </c>
      <c r="Y13" s="4">
        <v>18</v>
      </c>
      <c r="Z13" s="4">
        <v>1154</v>
      </c>
      <c r="AA13" s="4">
        <v>78</v>
      </c>
      <c r="AB13" s="4">
        <v>2724</v>
      </c>
      <c r="AC13" s="4">
        <v>4900</v>
      </c>
      <c r="AD13" s="16">
        <f t="shared" si="1"/>
        <v>217029</v>
      </c>
      <c r="AE13" s="4">
        <v>2288</v>
      </c>
      <c r="AF13" s="4">
        <v>3544</v>
      </c>
      <c r="AG13" s="4">
        <v>0</v>
      </c>
      <c r="AH13" s="4">
        <v>0</v>
      </c>
      <c r="AI13" s="4">
        <v>0</v>
      </c>
      <c r="AJ13" s="4">
        <v>-10315</v>
      </c>
      <c r="AK13" s="4">
        <f t="shared" si="2"/>
        <v>-4483</v>
      </c>
      <c r="AL13" s="4">
        <v>6219</v>
      </c>
      <c r="AM13" s="4">
        <v>142156</v>
      </c>
      <c r="AN13" s="4">
        <f t="shared" si="3"/>
        <v>148375</v>
      </c>
      <c r="AO13" s="4">
        <f t="shared" si="4"/>
        <v>139409</v>
      </c>
      <c r="AP13" s="4">
        <f t="shared" si="5"/>
        <v>356438</v>
      </c>
      <c r="AQ13" s="4">
        <v>-2471</v>
      </c>
      <c r="AR13" s="4">
        <v>-128446</v>
      </c>
      <c r="AS13" s="4">
        <f t="shared" si="6"/>
        <v>-130917</v>
      </c>
      <c r="AT13" s="4">
        <f t="shared" si="7"/>
        <v>8492</v>
      </c>
      <c r="AU13" s="16">
        <f t="shared" si="8"/>
        <v>225521</v>
      </c>
      <c r="AV13" s="4"/>
      <c r="AW13" s="4"/>
      <c r="AX13" s="4"/>
      <c r="AY13" s="4"/>
      <c r="AZ13" s="4"/>
      <c r="BA13" s="4"/>
    </row>
    <row r="14" spans="1:53" x14ac:dyDescent="0.25">
      <c r="A14" s="8">
        <f t="shared" si="9"/>
        <v>10</v>
      </c>
      <c r="B14" s="9" t="s">
        <v>7</v>
      </c>
      <c r="C14" s="4">
        <v>36</v>
      </c>
      <c r="D14" s="4">
        <v>37</v>
      </c>
      <c r="E14" s="4">
        <v>25</v>
      </c>
      <c r="F14" s="4">
        <v>255</v>
      </c>
      <c r="G14" s="4">
        <v>0</v>
      </c>
      <c r="H14" s="4">
        <v>0</v>
      </c>
      <c r="I14" s="4">
        <v>0</v>
      </c>
      <c r="J14" s="4">
        <v>0</v>
      </c>
      <c r="K14" s="4">
        <v>4065</v>
      </c>
      <c r="L14" s="4">
        <v>936226</v>
      </c>
      <c r="M14" s="4">
        <v>273</v>
      </c>
      <c r="N14" s="4">
        <v>96052</v>
      </c>
      <c r="O14" s="4">
        <v>107048</v>
      </c>
      <c r="P14" s="4">
        <v>30992</v>
      </c>
      <c r="Q14" s="4">
        <v>45083</v>
      </c>
      <c r="R14" s="4">
        <v>2467</v>
      </c>
      <c r="S14" s="4">
        <v>3045</v>
      </c>
      <c r="T14" s="4">
        <v>51904</v>
      </c>
      <c r="U14" s="4">
        <v>7</v>
      </c>
      <c r="V14" s="4">
        <v>0</v>
      </c>
      <c r="W14" s="4">
        <v>0</v>
      </c>
      <c r="X14" s="4">
        <v>14</v>
      </c>
      <c r="Y14" s="4">
        <v>-40</v>
      </c>
      <c r="Z14" s="4">
        <v>0</v>
      </c>
      <c r="AA14" s="4">
        <v>123</v>
      </c>
      <c r="AB14" s="4">
        <v>22</v>
      </c>
      <c r="AC14" s="4">
        <v>7935</v>
      </c>
      <c r="AD14" s="16">
        <f t="shared" si="1"/>
        <v>1285569</v>
      </c>
      <c r="AE14" s="4">
        <v>0</v>
      </c>
      <c r="AF14" s="4">
        <v>-1179</v>
      </c>
      <c r="AG14" s="4">
        <v>0</v>
      </c>
      <c r="AH14" s="4">
        <v>0</v>
      </c>
      <c r="AI14" s="4">
        <v>0</v>
      </c>
      <c r="AJ14" s="4">
        <v>86006</v>
      </c>
      <c r="AK14" s="4">
        <f t="shared" si="2"/>
        <v>84827</v>
      </c>
      <c r="AL14" s="4">
        <v>266480</v>
      </c>
      <c r="AM14" s="4">
        <v>1055386</v>
      </c>
      <c r="AN14" s="4">
        <f t="shared" si="3"/>
        <v>1321866</v>
      </c>
      <c r="AO14" s="4">
        <f t="shared" si="4"/>
        <v>1491520</v>
      </c>
      <c r="AP14" s="4">
        <f t="shared" si="5"/>
        <v>2777089</v>
      </c>
      <c r="AQ14" s="4">
        <v>-2880</v>
      </c>
      <c r="AR14" s="4">
        <v>-888608</v>
      </c>
      <c r="AS14" s="4">
        <f t="shared" si="6"/>
        <v>-891488</v>
      </c>
      <c r="AT14" s="4">
        <f t="shared" si="7"/>
        <v>600032</v>
      </c>
      <c r="AU14" s="16">
        <f t="shared" si="8"/>
        <v>1885601</v>
      </c>
      <c r="AV14" s="4"/>
      <c r="AW14" s="4"/>
      <c r="AX14" s="4"/>
      <c r="AY14" s="4"/>
      <c r="AZ14" s="4"/>
      <c r="BA14" s="4"/>
    </row>
    <row r="15" spans="1:53" x14ac:dyDescent="0.25">
      <c r="A15" s="8">
        <f t="shared" si="9"/>
        <v>11</v>
      </c>
      <c r="B15" s="9" t="s">
        <v>8</v>
      </c>
      <c r="C15" s="4">
        <v>0</v>
      </c>
      <c r="D15" s="4">
        <v>0</v>
      </c>
      <c r="E15" s="4">
        <v>1278</v>
      </c>
      <c r="F15" s="4">
        <v>21</v>
      </c>
      <c r="G15" s="4">
        <v>6</v>
      </c>
      <c r="H15" s="4">
        <v>313</v>
      </c>
      <c r="I15" s="4">
        <v>1475</v>
      </c>
      <c r="J15" s="4">
        <v>34</v>
      </c>
      <c r="K15" s="4">
        <v>221</v>
      </c>
      <c r="L15" s="4">
        <v>14244</v>
      </c>
      <c r="M15" s="4">
        <v>52008</v>
      </c>
      <c r="N15" s="4">
        <v>20121</v>
      </c>
      <c r="O15" s="4">
        <v>15830</v>
      </c>
      <c r="P15" s="4">
        <v>41278</v>
      </c>
      <c r="Q15" s="4">
        <v>9465</v>
      </c>
      <c r="R15" s="4">
        <v>1783</v>
      </c>
      <c r="S15" s="4">
        <v>1876</v>
      </c>
      <c r="T15" s="4">
        <v>16544</v>
      </c>
      <c r="U15" s="4">
        <v>729</v>
      </c>
      <c r="V15" s="4">
        <v>0</v>
      </c>
      <c r="W15" s="4">
        <v>0</v>
      </c>
      <c r="X15" s="4">
        <v>0</v>
      </c>
      <c r="Y15" s="4">
        <v>-16</v>
      </c>
      <c r="Z15" s="4">
        <v>1231</v>
      </c>
      <c r="AA15" s="4">
        <v>0</v>
      </c>
      <c r="AB15" s="4">
        <v>4</v>
      </c>
      <c r="AC15" s="4">
        <v>1434</v>
      </c>
      <c r="AD15" s="16">
        <f t="shared" si="1"/>
        <v>179879</v>
      </c>
      <c r="AE15" s="4">
        <v>0</v>
      </c>
      <c r="AF15" s="4">
        <v>-54</v>
      </c>
      <c r="AG15" s="4">
        <v>0</v>
      </c>
      <c r="AH15" s="4">
        <v>0</v>
      </c>
      <c r="AI15" s="4">
        <v>-4254</v>
      </c>
      <c r="AJ15" s="4">
        <v>5404</v>
      </c>
      <c r="AK15" s="4">
        <f t="shared" si="2"/>
        <v>1096</v>
      </c>
      <c r="AL15" s="4">
        <v>3210</v>
      </c>
      <c r="AM15" s="4">
        <v>85364</v>
      </c>
      <c r="AN15" s="4">
        <f t="shared" si="3"/>
        <v>88574</v>
      </c>
      <c r="AO15" s="4">
        <f t="shared" si="4"/>
        <v>90766</v>
      </c>
      <c r="AP15" s="4">
        <f t="shared" si="5"/>
        <v>270645</v>
      </c>
      <c r="AQ15" s="4">
        <v>-16122</v>
      </c>
      <c r="AR15" s="4">
        <v>-106323</v>
      </c>
      <c r="AS15" s="4">
        <f t="shared" si="6"/>
        <v>-122445</v>
      </c>
      <c r="AT15" s="4">
        <f t="shared" si="7"/>
        <v>-31679</v>
      </c>
      <c r="AU15" s="16">
        <f t="shared" si="8"/>
        <v>148200</v>
      </c>
      <c r="AV15" s="4"/>
      <c r="AW15" s="4"/>
      <c r="AX15" s="4"/>
      <c r="AY15" s="4"/>
      <c r="AZ15" s="4"/>
      <c r="BA15" s="4"/>
    </row>
    <row r="16" spans="1:53" x14ac:dyDescent="0.25">
      <c r="A16" s="8">
        <f t="shared" si="9"/>
        <v>12</v>
      </c>
      <c r="B16" s="9" t="s">
        <v>9</v>
      </c>
      <c r="C16" s="4">
        <v>863</v>
      </c>
      <c r="D16" s="4">
        <v>741</v>
      </c>
      <c r="E16" s="4">
        <v>18664</v>
      </c>
      <c r="F16" s="4">
        <v>1073</v>
      </c>
      <c r="G16" s="4">
        <v>166</v>
      </c>
      <c r="H16" s="4">
        <v>7</v>
      </c>
      <c r="I16" s="4">
        <v>2692</v>
      </c>
      <c r="J16" s="4">
        <v>1172</v>
      </c>
      <c r="K16" s="4">
        <v>465</v>
      </c>
      <c r="L16" s="4">
        <v>583</v>
      </c>
      <c r="M16" s="4">
        <v>182</v>
      </c>
      <c r="N16" s="4">
        <v>18319</v>
      </c>
      <c r="O16" s="4">
        <v>14472</v>
      </c>
      <c r="P16" s="4">
        <v>6344</v>
      </c>
      <c r="Q16" s="4">
        <v>10945</v>
      </c>
      <c r="R16" s="4">
        <v>76</v>
      </c>
      <c r="S16" s="4">
        <v>6891</v>
      </c>
      <c r="T16" s="4">
        <v>121337</v>
      </c>
      <c r="U16" s="4">
        <v>126</v>
      </c>
      <c r="V16" s="4">
        <v>5877</v>
      </c>
      <c r="W16" s="4">
        <v>0</v>
      </c>
      <c r="X16" s="4">
        <v>1101</v>
      </c>
      <c r="Y16" s="4">
        <v>374</v>
      </c>
      <c r="Z16" s="4">
        <v>384</v>
      </c>
      <c r="AA16" s="4">
        <v>228</v>
      </c>
      <c r="AB16" s="4">
        <v>1668</v>
      </c>
      <c r="AC16" s="4">
        <v>8298</v>
      </c>
      <c r="AD16" s="16">
        <f t="shared" si="1"/>
        <v>223048</v>
      </c>
      <c r="AE16" s="4">
        <v>2957</v>
      </c>
      <c r="AF16" s="4">
        <v>10041</v>
      </c>
      <c r="AG16" s="4">
        <v>0</v>
      </c>
      <c r="AH16" s="4">
        <v>2323</v>
      </c>
      <c r="AI16" s="4">
        <v>8143</v>
      </c>
      <c r="AJ16" s="4">
        <v>1886</v>
      </c>
      <c r="AK16" s="4">
        <f t="shared" si="2"/>
        <v>25350</v>
      </c>
      <c r="AL16" s="4">
        <v>20633</v>
      </c>
      <c r="AM16" s="4">
        <v>209930</v>
      </c>
      <c r="AN16" s="4">
        <f t="shared" si="3"/>
        <v>230563</v>
      </c>
      <c r="AO16" s="4">
        <f t="shared" si="4"/>
        <v>281263</v>
      </c>
      <c r="AP16" s="4">
        <f t="shared" si="5"/>
        <v>504311</v>
      </c>
      <c r="AQ16" s="4">
        <v>-3013</v>
      </c>
      <c r="AR16" s="4">
        <v>-76134</v>
      </c>
      <c r="AS16" s="4">
        <f t="shared" si="6"/>
        <v>-79147</v>
      </c>
      <c r="AT16" s="4">
        <f t="shared" si="7"/>
        <v>202116</v>
      </c>
      <c r="AU16" s="16">
        <f t="shared" si="8"/>
        <v>425164</v>
      </c>
      <c r="AV16" s="4"/>
      <c r="AW16" s="4"/>
      <c r="AX16" s="4"/>
      <c r="AY16" s="4"/>
      <c r="AZ16" s="4"/>
      <c r="BA16" s="4"/>
    </row>
    <row r="17" spans="1:53" x14ac:dyDescent="0.25">
      <c r="A17" s="8">
        <f t="shared" si="9"/>
        <v>13</v>
      </c>
      <c r="B17" s="9" t="s">
        <v>10</v>
      </c>
      <c r="C17" s="4">
        <v>2112</v>
      </c>
      <c r="D17" s="4">
        <v>400</v>
      </c>
      <c r="E17" s="4">
        <v>5229</v>
      </c>
      <c r="F17" s="4">
        <v>833</v>
      </c>
      <c r="G17" s="4">
        <v>351</v>
      </c>
      <c r="H17" s="4">
        <v>251</v>
      </c>
      <c r="I17" s="4">
        <v>2338</v>
      </c>
      <c r="J17" s="4">
        <v>1592</v>
      </c>
      <c r="K17" s="4">
        <v>5128</v>
      </c>
      <c r="L17" s="4">
        <v>11450</v>
      </c>
      <c r="M17" s="4">
        <v>830</v>
      </c>
      <c r="N17" s="4">
        <v>1294</v>
      </c>
      <c r="O17" s="4">
        <v>297061</v>
      </c>
      <c r="P17" s="4">
        <v>12650</v>
      </c>
      <c r="Q17" s="4">
        <v>52359</v>
      </c>
      <c r="R17" s="4">
        <v>1454</v>
      </c>
      <c r="S17" s="4">
        <v>2160</v>
      </c>
      <c r="T17" s="4">
        <v>23092</v>
      </c>
      <c r="U17" s="4">
        <v>601</v>
      </c>
      <c r="V17" s="4">
        <v>123</v>
      </c>
      <c r="W17" s="4">
        <v>890</v>
      </c>
      <c r="X17" s="4">
        <v>2321</v>
      </c>
      <c r="Y17" s="4">
        <v>1254</v>
      </c>
      <c r="Z17" s="4">
        <v>1997</v>
      </c>
      <c r="AA17" s="4">
        <v>3528</v>
      </c>
      <c r="AB17" s="4">
        <v>1119</v>
      </c>
      <c r="AC17" s="4">
        <v>5096</v>
      </c>
      <c r="AD17" s="16">
        <f t="shared" si="1"/>
        <v>437513</v>
      </c>
      <c r="AE17" s="4">
        <v>11</v>
      </c>
      <c r="AF17" s="4">
        <v>2192</v>
      </c>
      <c r="AG17" s="4">
        <v>0</v>
      </c>
      <c r="AH17" s="4">
        <v>15407</v>
      </c>
      <c r="AI17" s="4">
        <v>114770</v>
      </c>
      <c r="AJ17" s="4">
        <v>18727</v>
      </c>
      <c r="AK17" s="4">
        <f t="shared" si="2"/>
        <v>151107</v>
      </c>
      <c r="AL17" s="4">
        <v>105054</v>
      </c>
      <c r="AM17" s="4">
        <v>613979</v>
      </c>
      <c r="AN17" s="4">
        <f t="shared" si="3"/>
        <v>719033</v>
      </c>
      <c r="AO17" s="4">
        <f t="shared" si="4"/>
        <v>1021247</v>
      </c>
      <c r="AP17" s="4">
        <f t="shared" si="5"/>
        <v>1458760</v>
      </c>
      <c r="AQ17" s="4">
        <v>-29580</v>
      </c>
      <c r="AR17" s="4">
        <v>-292023</v>
      </c>
      <c r="AS17" s="4">
        <f t="shared" si="6"/>
        <v>-321603</v>
      </c>
      <c r="AT17" s="4">
        <f t="shared" si="7"/>
        <v>699644</v>
      </c>
      <c r="AU17" s="16">
        <f t="shared" si="8"/>
        <v>1137157</v>
      </c>
      <c r="AV17" s="4"/>
      <c r="AW17" s="4"/>
      <c r="AX17" s="4"/>
      <c r="AY17" s="4"/>
      <c r="AZ17" s="4"/>
      <c r="BA17" s="4"/>
    </row>
    <row r="18" spans="1:53" x14ac:dyDescent="0.25">
      <c r="A18" s="8">
        <f t="shared" si="9"/>
        <v>14</v>
      </c>
      <c r="B18" s="9" t="s">
        <v>11</v>
      </c>
      <c r="C18" s="4">
        <v>68</v>
      </c>
      <c r="D18" s="4">
        <v>137</v>
      </c>
      <c r="E18" s="4">
        <v>17</v>
      </c>
      <c r="F18" s="4">
        <v>126</v>
      </c>
      <c r="G18" s="4">
        <v>0</v>
      </c>
      <c r="H18" s="4">
        <v>152</v>
      </c>
      <c r="I18" s="4">
        <v>1955</v>
      </c>
      <c r="J18" s="4">
        <v>707</v>
      </c>
      <c r="K18" s="4">
        <v>544</v>
      </c>
      <c r="L18" s="4">
        <v>3714</v>
      </c>
      <c r="M18" s="4">
        <v>722</v>
      </c>
      <c r="N18" s="4">
        <v>300</v>
      </c>
      <c r="O18" s="4">
        <v>45650</v>
      </c>
      <c r="P18" s="4">
        <v>85984</v>
      </c>
      <c r="Q18" s="4">
        <v>17663</v>
      </c>
      <c r="R18" s="4">
        <v>517</v>
      </c>
      <c r="S18" s="4">
        <v>589</v>
      </c>
      <c r="T18" s="4">
        <v>17612</v>
      </c>
      <c r="U18" s="4">
        <v>3908</v>
      </c>
      <c r="V18" s="4">
        <v>236</v>
      </c>
      <c r="W18" s="4">
        <v>401</v>
      </c>
      <c r="X18" s="4">
        <v>889</v>
      </c>
      <c r="Y18" s="4">
        <v>377</v>
      </c>
      <c r="Z18" s="4">
        <v>788</v>
      </c>
      <c r="AA18" s="4">
        <v>1247</v>
      </c>
      <c r="AB18" s="4">
        <v>1718</v>
      </c>
      <c r="AC18" s="4">
        <v>3212</v>
      </c>
      <c r="AD18" s="16">
        <f t="shared" si="1"/>
        <v>189233</v>
      </c>
      <c r="AE18" s="4">
        <v>3840</v>
      </c>
      <c r="AF18" s="4">
        <v>55209</v>
      </c>
      <c r="AG18" s="4">
        <v>0</v>
      </c>
      <c r="AH18" s="4">
        <v>19355</v>
      </c>
      <c r="AI18" s="4">
        <v>79121</v>
      </c>
      <c r="AJ18" s="4">
        <v>-23410</v>
      </c>
      <c r="AK18" s="4">
        <f t="shared" si="2"/>
        <v>134115</v>
      </c>
      <c r="AL18" s="4">
        <v>45972</v>
      </c>
      <c r="AM18" s="4">
        <v>278270</v>
      </c>
      <c r="AN18" s="4">
        <f t="shared" si="3"/>
        <v>324242</v>
      </c>
      <c r="AO18" s="4">
        <f t="shared" si="4"/>
        <v>592472</v>
      </c>
      <c r="AP18" s="4">
        <f t="shared" si="5"/>
        <v>781705</v>
      </c>
      <c r="AQ18" s="4">
        <v>-11026</v>
      </c>
      <c r="AR18" s="4">
        <v>-144610</v>
      </c>
      <c r="AS18" s="4">
        <f t="shared" si="6"/>
        <v>-155636</v>
      </c>
      <c r="AT18" s="4">
        <f t="shared" si="7"/>
        <v>436836</v>
      </c>
      <c r="AU18" s="16">
        <f t="shared" si="8"/>
        <v>626069</v>
      </c>
      <c r="AV18" s="4"/>
      <c r="AW18" s="4"/>
      <c r="AX18" s="4"/>
      <c r="AY18" s="4"/>
      <c r="AZ18" s="4"/>
      <c r="BA18" s="4"/>
    </row>
    <row r="19" spans="1:53" x14ac:dyDescent="0.25">
      <c r="A19" s="8">
        <f t="shared" si="9"/>
        <v>15</v>
      </c>
      <c r="B19" s="9" t="s">
        <v>12</v>
      </c>
      <c r="C19" s="4">
        <v>1351</v>
      </c>
      <c r="D19" s="4">
        <v>3</v>
      </c>
      <c r="E19" s="4">
        <v>2</v>
      </c>
      <c r="F19" s="4">
        <v>0</v>
      </c>
      <c r="G19" s="4">
        <v>0</v>
      </c>
      <c r="H19" s="4">
        <v>0</v>
      </c>
      <c r="I19" s="4">
        <v>1</v>
      </c>
      <c r="J19" s="4">
        <v>1</v>
      </c>
      <c r="K19" s="4">
        <v>7</v>
      </c>
      <c r="L19" s="4">
        <v>208</v>
      </c>
      <c r="M19" s="4">
        <v>0</v>
      </c>
      <c r="N19" s="4">
        <v>0</v>
      </c>
      <c r="O19" s="4">
        <v>1166</v>
      </c>
      <c r="P19" s="4">
        <v>1</v>
      </c>
      <c r="Q19" s="4">
        <v>89819</v>
      </c>
      <c r="R19" s="4">
        <v>0</v>
      </c>
      <c r="S19" s="4">
        <v>0</v>
      </c>
      <c r="T19" s="4">
        <v>401</v>
      </c>
      <c r="U19" s="4">
        <v>34</v>
      </c>
      <c r="V19" s="4">
        <v>0</v>
      </c>
      <c r="W19" s="4">
        <v>0</v>
      </c>
      <c r="X19" s="4">
        <v>127166</v>
      </c>
      <c r="Y19" s="4">
        <v>4750</v>
      </c>
      <c r="Z19" s="4">
        <v>139</v>
      </c>
      <c r="AA19" s="4">
        <v>0</v>
      </c>
      <c r="AB19" s="4">
        <v>343</v>
      </c>
      <c r="AC19" s="4">
        <v>9056</v>
      </c>
      <c r="AD19" s="16">
        <f t="shared" si="1"/>
        <v>234448</v>
      </c>
      <c r="AE19" s="4">
        <v>0</v>
      </c>
      <c r="AF19" s="4">
        <v>22900</v>
      </c>
      <c r="AG19" s="4">
        <v>0</v>
      </c>
      <c r="AH19" s="4">
        <v>30541</v>
      </c>
      <c r="AI19" s="4">
        <v>34558</v>
      </c>
      <c r="AJ19" s="4">
        <v>60950</v>
      </c>
      <c r="AK19" s="4">
        <f t="shared" si="2"/>
        <v>148949</v>
      </c>
      <c r="AL19" s="4">
        <v>47270</v>
      </c>
      <c r="AM19" s="4">
        <v>392635</v>
      </c>
      <c r="AN19" s="4">
        <f t="shared" si="3"/>
        <v>439905</v>
      </c>
      <c r="AO19" s="4">
        <f t="shared" si="4"/>
        <v>737803</v>
      </c>
      <c r="AP19" s="4">
        <f t="shared" si="5"/>
        <v>972251</v>
      </c>
      <c r="AQ19" s="4">
        <v>-11228</v>
      </c>
      <c r="AR19" s="4">
        <v>-277389</v>
      </c>
      <c r="AS19" s="4">
        <f t="shared" si="6"/>
        <v>-288617</v>
      </c>
      <c r="AT19" s="4">
        <f t="shared" si="7"/>
        <v>449186</v>
      </c>
      <c r="AU19" s="16">
        <f t="shared" si="8"/>
        <v>683634</v>
      </c>
      <c r="AV19" s="4"/>
      <c r="AW19" s="4"/>
      <c r="AX19" s="4"/>
      <c r="AY19" s="4"/>
      <c r="AZ19" s="4"/>
      <c r="BA19" s="4"/>
    </row>
    <row r="20" spans="1:53" x14ac:dyDescent="0.25">
      <c r="A20" s="8">
        <f t="shared" si="9"/>
        <v>16</v>
      </c>
      <c r="B20" s="9" t="s">
        <v>13</v>
      </c>
      <c r="C20" s="4">
        <v>2</v>
      </c>
      <c r="D20" s="4">
        <v>1</v>
      </c>
      <c r="E20" s="4">
        <v>13</v>
      </c>
      <c r="F20" s="4">
        <v>10</v>
      </c>
      <c r="G20" s="4">
        <v>9</v>
      </c>
      <c r="H20" s="4">
        <v>10</v>
      </c>
      <c r="I20" s="4">
        <v>22</v>
      </c>
      <c r="J20" s="4">
        <v>4</v>
      </c>
      <c r="K20" s="4">
        <v>13</v>
      </c>
      <c r="L20" s="4">
        <v>31</v>
      </c>
      <c r="M20" s="4">
        <v>1</v>
      </c>
      <c r="N20" s="4">
        <v>13</v>
      </c>
      <c r="O20" s="4">
        <v>6697</v>
      </c>
      <c r="P20" s="4">
        <v>1570</v>
      </c>
      <c r="Q20" s="4">
        <v>2037</v>
      </c>
      <c r="R20" s="4">
        <v>3439</v>
      </c>
      <c r="S20" s="4">
        <v>19</v>
      </c>
      <c r="T20" s="4">
        <v>538</v>
      </c>
      <c r="U20" s="4">
        <v>112</v>
      </c>
      <c r="V20" s="4">
        <v>1800</v>
      </c>
      <c r="W20" s="4">
        <v>61</v>
      </c>
      <c r="X20" s="4">
        <v>129</v>
      </c>
      <c r="Y20" s="4">
        <v>29</v>
      </c>
      <c r="Z20" s="4">
        <v>2079</v>
      </c>
      <c r="AA20" s="4">
        <v>425</v>
      </c>
      <c r="AB20" s="4">
        <v>70</v>
      </c>
      <c r="AC20" s="4">
        <v>1066</v>
      </c>
      <c r="AD20" s="16">
        <f t="shared" si="1"/>
        <v>20200</v>
      </c>
      <c r="AE20" s="4">
        <v>0</v>
      </c>
      <c r="AF20" s="4">
        <v>11643</v>
      </c>
      <c r="AG20" s="4">
        <v>0</v>
      </c>
      <c r="AH20" s="4">
        <v>3226</v>
      </c>
      <c r="AI20" s="4">
        <v>5710</v>
      </c>
      <c r="AJ20" s="4">
        <v>142</v>
      </c>
      <c r="AK20" s="4">
        <f t="shared" si="2"/>
        <v>20721</v>
      </c>
      <c r="AL20" s="4">
        <v>702</v>
      </c>
      <c r="AM20" s="4">
        <v>9222</v>
      </c>
      <c r="AN20" s="4">
        <f t="shared" si="3"/>
        <v>9924</v>
      </c>
      <c r="AO20" s="4">
        <f t="shared" si="4"/>
        <v>51366</v>
      </c>
      <c r="AP20" s="4">
        <f t="shared" si="5"/>
        <v>71566</v>
      </c>
      <c r="AQ20" s="4">
        <v>-1644</v>
      </c>
      <c r="AR20" s="4">
        <v>-13847</v>
      </c>
      <c r="AS20" s="4">
        <f t="shared" si="6"/>
        <v>-15491</v>
      </c>
      <c r="AT20" s="4">
        <f t="shared" si="7"/>
        <v>35875</v>
      </c>
      <c r="AU20" s="16">
        <f t="shared" si="8"/>
        <v>56075</v>
      </c>
      <c r="AV20" s="4"/>
      <c r="AW20" s="4"/>
      <c r="AX20" s="4"/>
      <c r="AY20" s="4"/>
      <c r="AZ20" s="4"/>
      <c r="BA20" s="4"/>
    </row>
    <row r="21" spans="1:53" x14ac:dyDescent="0.25">
      <c r="A21" s="8">
        <f t="shared" si="9"/>
        <v>17</v>
      </c>
      <c r="B21" s="9" t="s">
        <v>51</v>
      </c>
      <c r="C21" s="4">
        <v>1711</v>
      </c>
      <c r="D21" s="4">
        <v>201</v>
      </c>
      <c r="E21" s="4">
        <v>14268</v>
      </c>
      <c r="F21" s="4">
        <v>8588</v>
      </c>
      <c r="G21" s="4">
        <v>2182</v>
      </c>
      <c r="H21" s="4">
        <v>780</v>
      </c>
      <c r="I21" s="4">
        <v>7620</v>
      </c>
      <c r="J21" s="4">
        <v>745</v>
      </c>
      <c r="K21" s="4">
        <v>1551</v>
      </c>
      <c r="L21" s="4">
        <v>2663</v>
      </c>
      <c r="M21" s="4">
        <v>308</v>
      </c>
      <c r="N21" s="4">
        <v>3121</v>
      </c>
      <c r="O21" s="4">
        <v>9665</v>
      </c>
      <c r="P21" s="4">
        <v>18322</v>
      </c>
      <c r="Q21" s="4">
        <v>22861</v>
      </c>
      <c r="R21" s="4">
        <v>1165</v>
      </c>
      <c r="S21" s="4">
        <v>93101</v>
      </c>
      <c r="T21" s="4">
        <v>110535</v>
      </c>
      <c r="U21" s="4">
        <v>625</v>
      </c>
      <c r="V21" s="4">
        <v>5327</v>
      </c>
      <c r="W21" s="4">
        <v>3676</v>
      </c>
      <c r="X21" s="4">
        <v>1901</v>
      </c>
      <c r="Y21" s="4">
        <v>1849</v>
      </c>
      <c r="Z21" s="4">
        <v>7543</v>
      </c>
      <c r="AA21" s="4">
        <v>17669</v>
      </c>
      <c r="AB21" s="4">
        <v>7221</v>
      </c>
      <c r="AC21" s="4">
        <v>11633</v>
      </c>
      <c r="AD21" s="16">
        <f t="shared" si="1"/>
        <v>356831</v>
      </c>
      <c r="AE21" s="4">
        <v>9090</v>
      </c>
      <c r="AF21" s="4">
        <v>79915</v>
      </c>
      <c r="AG21" s="4">
        <v>0</v>
      </c>
      <c r="AH21" s="4">
        <v>6140</v>
      </c>
      <c r="AI21" s="4">
        <v>13303</v>
      </c>
      <c r="AJ21" s="4">
        <v>3727</v>
      </c>
      <c r="AK21" s="4">
        <f t="shared" si="2"/>
        <v>112175</v>
      </c>
      <c r="AL21" s="4">
        <v>35767</v>
      </c>
      <c r="AM21" s="4">
        <v>360385</v>
      </c>
      <c r="AN21" s="4">
        <f t="shared" si="3"/>
        <v>396152</v>
      </c>
      <c r="AO21" s="4">
        <f t="shared" si="4"/>
        <v>620502</v>
      </c>
      <c r="AP21" s="4">
        <f t="shared" si="5"/>
        <v>977333</v>
      </c>
      <c r="AQ21" s="4">
        <v>-21379</v>
      </c>
      <c r="AR21" s="4">
        <v>-224997</v>
      </c>
      <c r="AS21" s="4">
        <f t="shared" si="6"/>
        <v>-246376</v>
      </c>
      <c r="AT21" s="4">
        <f t="shared" si="7"/>
        <v>374126</v>
      </c>
      <c r="AU21" s="16">
        <f t="shared" si="8"/>
        <v>730957</v>
      </c>
      <c r="AV21" s="4"/>
      <c r="AW21" s="4"/>
      <c r="AX21" s="4"/>
      <c r="AY21" s="4"/>
      <c r="AZ21" s="4"/>
      <c r="BA21" s="4"/>
    </row>
    <row r="22" spans="1:53" x14ac:dyDescent="0.25">
      <c r="A22" s="8">
        <f t="shared" si="9"/>
        <v>18</v>
      </c>
      <c r="B22" s="9" t="s">
        <v>15</v>
      </c>
      <c r="C22" s="4">
        <v>428</v>
      </c>
      <c r="D22" s="4">
        <v>64</v>
      </c>
      <c r="E22" s="4">
        <v>1121</v>
      </c>
      <c r="F22" s="4">
        <v>214</v>
      </c>
      <c r="G22" s="4">
        <v>88</v>
      </c>
      <c r="H22" s="4">
        <v>32</v>
      </c>
      <c r="I22" s="4">
        <v>735</v>
      </c>
      <c r="J22" s="4">
        <v>427</v>
      </c>
      <c r="K22" s="4">
        <v>619</v>
      </c>
      <c r="L22" s="4">
        <v>2456</v>
      </c>
      <c r="M22" s="4">
        <v>268</v>
      </c>
      <c r="N22" s="4">
        <v>312</v>
      </c>
      <c r="O22" s="4">
        <v>426</v>
      </c>
      <c r="P22" s="4">
        <v>321</v>
      </c>
      <c r="Q22" s="4">
        <v>994</v>
      </c>
      <c r="R22" s="4">
        <v>39</v>
      </c>
      <c r="S22" s="4">
        <v>351</v>
      </c>
      <c r="T22" s="4">
        <v>325</v>
      </c>
      <c r="U22" s="4">
        <v>8090</v>
      </c>
      <c r="V22" s="4">
        <v>1430</v>
      </c>
      <c r="W22" s="4">
        <v>58836</v>
      </c>
      <c r="X22" s="4">
        <v>4112</v>
      </c>
      <c r="Y22" s="4">
        <v>2441</v>
      </c>
      <c r="Z22" s="4">
        <v>4281</v>
      </c>
      <c r="AA22" s="4">
        <v>625</v>
      </c>
      <c r="AB22" s="4">
        <v>2639</v>
      </c>
      <c r="AC22" s="4">
        <v>30</v>
      </c>
      <c r="AD22" s="16">
        <f t="shared" si="1"/>
        <v>91704</v>
      </c>
      <c r="AE22" s="4">
        <v>0</v>
      </c>
      <c r="AF22" s="4">
        <v>0</v>
      </c>
      <c r="AG22" s="4">
        <v>0</v>
      </c>
      <c r="AH22" s="4">
        <v>409163</v>
      </c>
      <c r="AI22" s="4">
        <v>833696</v>
      </c>
      <c r="AJ22" s="4">
        <v>0</v>
      </c>
      <c r="AK22" s="4">
        <f t="shared" si="2"/>
        <v>1242859</v>
      </c>
      <c r="AL22" s="4">
        <v>0</v>
      </c>
      <c r="AM22" s="4">
        <v>7277</v>
      </c>
      <c r="AN22" s="4">
        <f t="shared" si="3"/>
        <v>7277</v>
      </c>
      <c r="AO22" s="4">
        <f t="shared" si="4"/>
        <v>2492995</v>
      </c>
      <c r="AP22" s="4">
        <f t="shared" si="5"/>
        <v>2584699</v>
      </c>
      <c r="AQ22" s="4">
        <v>0</v>
      </c>
      <c r="AR22" s="4">
        <v>-655</v>
      </c>
      <c r="AS22" s="4">
        <f t="shared" si="6"/>
        <v>-655</v>
      </c>
      <c r="AT22" s="4">
        <f t="shared" si="7"/>
        <v>2492340</v>
      </c>
      <c r="AU22" s="16">
        <f t="shared" si="8"/>
        <v>2584044</v>
      </c>
      <c r="AV22" s="4"/>
      <c r="AW22" s="4"/>
      <c r="AX22" s="4"/>
      <c r="AY22" s="4"/>
      <c r="AZ22" s="4"/>
      <c r="BA22" s="4"/>
    </row>
    <row r="23" spans="1:53" x14ac:dyDescent="0.25">
      <c r="A23" s="8">
        <f t="shared" si="9"/>
        <v>19</v>
      </c>
      <c r="B23" s="9" t="s">
        <v>30</v>
      </c>
      <c r="C23" s="4">
        <v>795</v>
      </c>
      <c r="D23" s="4">
        <v>344</v>
      </c>
      <c r="E23" s="4">
        <v>10002</v>
      </c>
      <c r="F23" s="4">
        <v>2121</v>
      </c>
      <c r="G23" s="4">
        <v>3906</v>
      </c>
      <c r="H23" s="4">
        <v>611</v>
      </c>
      <c r="I23" s="4">
        <v>13257</v>
      </c>
      <c r="J23" s="4">
        <v>1714</v>
      </c>
      <c r="K23" s="4">
        <v>7252</v>
      </c>
      <c r="L23" s="4">
        <v>41395</v>
      </c>
      <c r="M23" s="4">
        <v>6528</v>
      </c>
      <c r="N23" s="4">
        <v>5832</v>
      </c>
      <c r="O23" s="4">
        <v>6772</v>
      </c>
      <c r="P23" s="4">
        <v>4586</v>
      </c>
      <c r="Q23" s="4">
        <v>3435</v>
      </c>
      <c r="R23" s="4">
        <v>350</v>
      </c>
      <c r="S23" s="4">
        <v>9092</v>
      </c>
      <c r="T23" s="4">
        <v>8734</v>
      </c>
      <c r="U23" s="4">
        <v>4355</v>
      </c>
      <c r="V23" s="4">
        <v>8844</v>
      </c>
      <c r="W23" s="4">
        <v>3778</v>
      </c>
      <c r="X23" s="4">
        <v>13542</v>
      </c>
      <c r="Y23" s="4">
        <v>2701</v>
      </c>
      <c r="Z23" s="4">
        <v>14305</v>
      </c>
      <c r="AA23" s="4">
        <v>1002</v>
      </c>
      <c r="AB23" s="4">
        <v>20551</v>
      </c>
      <c r="AC23" s="4">
        <v>15331</v>
      </c>
      <c r="AD23" s="16">
        <f t="shared" si="1"/>
        <v>211135</v>
      </c>
      <c r="AE23" s="4">
        <v>12</v>
      </c>
      <c r="AF23" s="4">
        <v>72902</v>
      </c>
      <c r="AG23" s="4">
        <v>24237</v>
      </c>
      <c r="AH23" s="4">
        <v>0</v>
      </c>
      <c r="AI23" s="4">
        <v>0</v>
      </c>
      <c r="AJ23" s="4">
        <v>0</v>
      </c>
      <c r="AK23" s="4">
        <f t="shared" si="2"/>
        <v>97151</v>
      </c>
      <c r="AL23" s="4">
        <v>0</v>
      </c>
      <c r="AM23" s="4">
        <v>51924</v>
      </c>
      <c r="AN23" s="4">
        <f t="shared" si="3"/>
        <v>51924</v>
      </c>
      <c r="AO23" s="4">
        <f t="shared" si="4"/>
        <v>246226</v>
      </c>
      <c r="AP23" s="4">
        <f t="shared" si="5"/>
        <v>457361</v>
      </c>
      <c r="AQ23" s="4">
        <v>-37</v>
      </c>
      <c r="AR23" s="4">
        <v>-55708</v>
      </c>
      <c r="AS23" s="4">
        <f t="shared" si="6"/>
        <v>-55745</v>
      </c>
      <c r="AT23" s="4">
        <f t="shared" si="7"/>
        <v>190481</v>
      </c>
      <c r="AU23" s="16">
        <f t="shared" si="8"/>
        <v>401616</v>
      </c>
      <c r="AV23" s="4"/>
      <c r="AW23" s="4"/>
      <c r="AX23" s="4"/>
      <c r="AY23" s="4"/>
      <c r="AZ23" s="4"/>
      <c r="BA23" s="4"/>
    </row>
    <row r="24" spans="1:53" x14ac:dyDescent="0.25">
      <c r="A24" s="8">
        <f t="shared" si="9"/>
        <v>20</v>
      </c>
      <c r="B24" s="9" t="s">
        <v>16</v>
      </c>
      <c r="C24" s="4">
        <v>6406</v>
      </c>
      <c r="D24" s="4">
        <v>1236</v>
      </c>
      <c r="E24" s="4">
        <v>59409</v>
      </c>
      <c r="F24" s="4">
        <v>11090</v>
      </c>
      <c r="G24" s="4">
        <v>5112</v>
      </c>
      <c r="H24" s="4">
        <v>2435</v>
      </c>
      <c r="I24" s="4">
        <v>19310</v>
      </c>
      <c r="J24" s="4">
        <v>3711</v>
      </c>
      <c r="K24" s="4">
        <v>10369</v>
      </c>
      <c r="L24" s="4">
        <v>23480</v>
      </c>
      <c r="M24" s="4">
        <v>4032</v>
      </c>
      <c r="N24" s="4">
        <v>16773</v>
      </c>
      <c r="O24" s="4">
        <v>49159</v>
      </c>
      <c r="P24" s="4">
        <v>22189</v>
      </c>
      <c r="Q24" s="4">
        <v>28689</v>
      </c>
      <c r="R24" s="4">
        <v>1452</v>
      </c>
      <c r="S24" s="4">
        <v>38180</v>
      </c>
      <c r="T24" s="4">
        <v>78765</v>
      </c>
      <c r="U24" s="4">
        <v>2408</v>
      </c>
      <c r="V24" s="4">
        <v>21616</v>
      </c>
      <c r="W24" s="4">
        <v>3171</v>
      </c>
      <c r="X24" s="4">
        <v>41936</v>
      </c>
      <c r="Y24" s="4">
        <v>2511</v>
      </c>
      <c r="Z24" s="4">
        <v>22984</v>
      </c>
      <c r="AA24" s="4">
        <v>17403</v>
      </c>
      <c r="AB24" s="4">
        <v>36865</v>
      </c>
      <c r="AC24" s="4">
        <v>41299</v>
      </c>
      <c r="AD24" s="16">
        <f t="shared" si="1"/>
        <v>571990</v>
      </c>
      <c r="AE24" s="4">
        <v>19498</v>
      </c>
      <c r="AF24" s="4">
        <v>575805</v>
      </c>
      <c r="AG24" s="4">
        <v>0</v>
      </c>
      <c r="AH24" s="4">
        <v>10719</v>
      </c>
      <c r="AI24" s="4">
        <v>52735</v>
      </c>
      <c r="AJ24" s="4">
        <v>4654</v>
      </c>
      <c r="AK24" s="4">
        <f t="shared" si="2"/>
        <v>663411</v>
      </c>
      <c r="AL24" s="4">
        <v>17681</v>
      </c>
      <c r="AM24" s="4">
        <v>420949</v>
      </c>
      <c r="AN24" s="4">
        <f t="shared" si="3"/>
        <v>438630</v>
      </c>
      <c r="AO24" s="4">
        <f t="shared" si="4"/>
        <v>1765452</v>
      </c>
      <c r="AP24" s="4">
        <f t="shared" si="5"/>
        <v>2337442</v>
      </c>
      <c r="AQ24" s="4">
        <v>0</v>
      </c>
      <c r="AR24" s="4">
        <v>-703117</v>
      </c>
      <c r="AS24" s="4">
        <f t="shared" si="6"/>
        <v>-703117</v>
      </c>
      <c r="AT24" s="4">
        <f t="shared" si="7"/>
        <v>1062335</v>
      </c>
      <c r="AU24" s="16">
        <f t="shared" si="8"/>
        <v>1634325</v>
      </c>
      <c r="AV24" s="4"/>
      <c r="AW24" s="4"/>
      <c r="AX24" s="4"/>
      <c r="AY24" s="4"/>
      <c r="AZ24" s="4"/>
      <c r="BA24" s="4"/>
    </row>
    <row r="25" spans="1:53" x14ac:dyDescent="0.25">
      <c r="A25" s="8">
        <f t="shared" si="9"/>
        <v>21</v>
      </c>
      <c r="B25" s="9" t="s">
        <v>31</v>
      </c>
      <c r="C25" s="4">
        <v>6968</v>
      </c>
      <c r="D25" s="4">
        <v>2600</v>
      </c>
      <c r="E25" s="4">
        <v>21874</v>
      </c>
      <c r="F25" s="4">
        <v>10626</v>
      </c>
      <c r="G25" s="4">
        <v>5240</v>
      </c>
      <c r="H25" s="4">
        <v>1907</v>
      </c>
      <c r="I25" s="4">
        <v>20060</v>
      </c>
      <c r="J25" s="4">
        <v>7231</v>
      </c>
      <c r="K25" s="4">
        <v>8367</v>
      </c>
      <c r="L25" s="4">
        <v>35041</v>
      </c>
      <c r="M25" s="4">
        <v>7115</v>
      </c>
      <c r="N25" s="4">
        <v>9268</v>
      </c>
      <c r="O25" s="4">
        <v>22356</v>
      </c>
      <c r="P25" s="4">
        <v>15324</v>
      </c>
      <c r="Q25" s="4">
        <v>18623</v>
      </c>
      <c r="R25" s="4">
        <v>1319</v>
      </c>
      <c r="S25" s="4">
        <v>15149</v>
      </c>
      <c r="T25" s="4">
        <v>25873</v>
      </c>
      <c r="U25" s="4">
        <v>16060</v>
      </c>
      <c r="V25" s="4">
        <v>84150</v>
      </c>
      <c r="W25" s="4">
        <v>78945</v>
      </c>
      <c r="X25" s="4">
        <v>74841</v>
      </c>
      <c r="Y25" s="4">
        <v>22516</v>
      </c>
      <c r="Z25" s="4">
        <v>14703</v>
      </c>
      <c r="AA25" s="4">
        <v>5166</v>
      </c>
      <c r="AB25" s="4">
        <v>25779</v>
      </c>
      <c r="AC25" s="4">
        <v>10559</v>
      </c>
      <c r="AD25" s="16">
        <f t="shared" si="1"/>
        <v>567660</v>
      </c>
      <c r="AE25" s="4">
        <v>0</v>
      </c>
      <c r="AF25" s="4">
        <v>549135</v>
      </c>
      <c r="AG25" s="4">
        <v>0</v>
      </c>
      <c r="AH25" s="4">
        <v>0</v>
      </c>
      <c r="AI25" s="4">
        <v>0</v>
      </c>
      <c r="AJ25" s="4">
        <v>0</v>
      </c>
      <c r="AK25" s="4">
        <f t="shared" si="2"/>
        <v>549135</v>
      </c>
      <c r="AL25" s="4">
        <v>3019</v>
      </c>
      <c r="AM25" s="4">
        <v>147590</v>
      </c>
      <c r="AN25" s="4">
        <f t="shared" si="3"/>
        <v>150609</v>
      </c>
      <c r="AO25" s="4">
        <f t="shared" si="4"/>
        <v>1248879</v>
      </c>
      <c r="AP25" s="4">
        <f t="shared" si="5"/>
        <v>1816539</v>
      </c>
      <c r="AQ25" s="4">
        <v>-2168</v>
      </c>
      <c r="AR25" s="4">
        <v>-158120</v>
      </c>
      <c r="AS25" s="4">
        <f t="shared" si="6"/>
        <v>-160288</v>
      </c>
      <c r="AT25" s="4">
        <f t="shared" si="7"/>
        <v>1088591</v>
      </c>
      <c r="AU25" s="16">
        <f t="shared" si="8"/>
        <v>1656251</v>
      </c>
      <c r="AV25" s="4"/>
      <c r="AW25" s="4"/>
      <c r="AX25" s="4"/>
      <c r="AY25" s="4"/>
      <c r="AZ25" s="4"/>
      <c r="BA25" s="4"/>
    </row>
    <row r="26" spans="1:53" x14ac:dyDescent="0.25">
      <c r="A26" s="8">
        <f t="shared" si="9"/>
        <v>22</v>
      </c>
      <c r="B26" s="9" t="s">
        <v>32</v>
      </c>
      <c r="C26" s="4">
        <v>7150</v>
      </c>
      <c r="D26" s="4">
        <v>15459</v>
      </c>
      <c r="E26" s="4">
        <v>34622</v>
      </c>
      <c r="F26" s="4">
        <v>5613</v>
      </c>
      <c r="G26" s="4">
        <v>2741</v>
      </c>
      <c r="H26" s="4">
        <v>1875</v>
      </c>
      <c r="I26" s="4">
        <v>14879</v>
      </c>
      <c r="J26" s="4">
        <v>10466</v>
      </c>
      <c r="K26" s="4">
        <v>15808</v>
      </c>
      <c r="L26" s="4">
        <v>32233</v>
      </c>
      <c r="M26" s="4">
        <v>3836</v>
      </c>
      <c r="N26" s="4">
        <v>13583</v>
      </c>
      <c r="O26" s="4">
        <v>20499</v>
      </c>
      <c r="P26" s="4">
        <v>11755</v>
      </c>
      <c r="Q26" s="4">
        <v>10275</v>
      </c>
      <c r="R26" s="4">
        <v>754</v>
      </c>
      <c r="S26" s="4">
        <v>20842</v>
      </c>
      <c r="T26" s="4">
        <v>67185</v>
      </c>
      <c r="U26" s="4">
        <v>10294</v>
      </c>
      <c r="V26" s="4">
        <v>68037</v>
      </c>
      <c r="W26" s="4">
        <v>17069</v>
      </c>
      <c r="X26" s="4">
        <v>163775</v>
      </c>
      <c r="Y26" s="4">
        <v>13549</v>
      </c>
      <c r="Z26" s="4">
        <v>14610</v>
      </c>
      <c r="AA26" s="4">
        <v>8834</v>
      </c>
      <c r="AB26" s="4">
        <v>22976</v>
      </c>
      <c r="AC26" s="4">
        <v>53671</v>
      </c>
      <c r="AD26" s="16">
        <f t="shared" si="1"/>
        <v>662390</v>
      </c>
      <c r="AE26" s="4">
        <v>1318</v>
      </c>
      <c r="AF26" s="4">
        <v>235072</v>
      </c>
      <c r="AG26" s="4">
        <v>0</v>
      </c>
      <c r="AH26" s="4">
        <v>1193</v>
      </c>
      <c r="AI26" s="4">
        <v>10040</v>
      </c>
      <c r="AJ26" s="4">
        <v>1120</v>
      </c>
      <c r="AK26" s="4">
        <f t="shared" si="2"/>
        <v>248743</v>
      </c>
      <c r="AL26" s="4">
        <v>211160</v>
      </c>
      <c r="AM26" s="4">
        <v>349147</v>
      </c>
      <c r="AN26" s="4">
        <f t="shared" si="3"/>
        <v>560307</v>
      </c>
      <c r="AO26" s="4">
        <f t="shared" si="4"/>
        <v>1057793</v>
      </c>
      <c r="AP26" s="4">
        <f t="shared" si="5"/>
        <v>1720183</v>
      </c>
      <c r="AQ26" s="4">
        <v>-46158</v>
      </c>
      <c r="AR26" s="4">
        <v>-262532</v>
      </c>
      <c r="AS26" s="4">
        <f t="shared" si="6"/>
        <v>-308690</v>
      </c>
      <c r="AT26" s="4">
        <f t="shared" si="7"/>
        <v>749103</v>
      </c>
      <c r="AU26" s="16">
        <f t="shared" si="8"/>
        <v>1411493</v>
      </c>
      <c r="AV26" s="4"/>
      <c r="AW26" s="4"/>
      <c r="AX26" s="4"/>
      <c r="AY26" s="4"/>
      <c r="AZ26" s="4"/>
      <c r="BA26" s="4"/>
    </row>
    <row r="27" spans="1:53" x14ac:dyDescent="0.25">
      <c r="A27" s="8">
        <f t="shared" si="9"/>
        <v>23</v>
      </c>
      <c r="B27" s="9" t="s">
        <v>17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16">
        <f t="shared" si="1"/>
        <v>0</v>
      </c>
      <c r="AE27" s="4">
        <v>0</v>
      </c>
      <c r="AF27" s="4">
        <v>7854</v>
      </c>
      <c r="AG27" s="4">
        <v>248105</v>
      </c>
      <c r="AH27" s="4">
        <v>0</v>
      </c>
      <c r="AI27" s="4">
        <v>0</v>
      </c>
      <c r="AJ27" s="4">
        <v>0</v>
      </c>
      <c r="AK27" s="4">
        <f t="shared" si="2"/>
        <v>255959</v>
      </c>
      <c r="AL27" s="4">
        <v>0</v>
      </c>
      <c r="AM27" s="4">
        <v>65</v>
      </c>
      <c r="AN27" s="4">
        <f t="shared" si="3"/>
        <v>65</v>
      </c>
      <c r="AO27" s="4">
        <f t="shared" si="4"/>
        <v>511983</v>
      </c>
      <c r="AP27" s="4">
        <f t="shared" si="5"/>
        <v>511983</v>
      </c>
      <c r="AQ27" s="4">
        <v>0</v>
      </c>
      <c r="AR27" s="4">
        <v>-1004</v>
      </c>
      <c r="AS27" s="4">
        <f t="shared" si="6"/>
        <v>-1004</v>
      </c>
      <c r="AT27" s="4">
        <f t="shared" si="7"/>
        <v>510979</v>
      </c>
      <c r="AU27" s="16">
        <f t="shared" si="8"/>
        <v>510979</v>
      </c>
      <c r="AV27" s="4"/>
      <c r="AW27" s="4"/>
      <c r="AX27" s="4"/>
      <c r="AY27" s="4"/>
      <c r="AZ27" s="4"/>
      <c r="BA27" s="4"/>
    </row>
    <row r="28" spans="1:53" x14ac:dyDescent="0.25">
      <c r="A28" s="8">
        <f t="shared" si="9"/>
        <v>24</v>
      </c>
      <c r="B28" s="9" t="s">
        <v>54</v>
      </c>
      <c r="C28" s="4">
        <v>29</v>
      </c>
      <c r="D28" s="4">
        <v>96</v>
      </c>
      <c r="E28" s="4">
        <v>2999</v>
      </c>
      <c r="F28" s="4">
        <v>428</v>
      </c>
      <c r="G28" s="4">
        <v>242</v>
      </c>
      <c r="H28" s="4">
        <v>124</v>
      </c>
      <c r="I28" s="4">
        <v>8196</v>
      </c>
      <c r="J28" s="4">
        <v>494</v>
      </c>
      <c r="K28" s="4">
        <v>868</v>
      </c>
      <c r="L28" s="4">
        <v>3590</v>
      </c>
      <c r="M28" s="4">
        <v>394</v>
      </c>
      <c r="N28" s="4">
        <v>2350</v>
      </c>
      <c r="O28" s="4">
        <v>12022</v>
      </c>
      <c r="P28" s="4">
        <v>6471</v>
      </c>
      <c r="Q28" s="4">
        <v>3322</v>
      </c>
      <c r="R28" s="4">
        <v>372</v>
      </c>
      <c r="S28" s="4">
        <v>2691</v>
      </c>
      <c r="T28" s="4">
        <v>3123</v>
      </c>
      <c r="U28" s="4">
        <v>944</v>
      </c>
      <c r="V28" s="4">
        <v>1429</v>
      </c>
      <c r="W28" s="4">
        <v>1339</v>
      </c>
      <c r="X28" s="4">
        <v>4879</v>
      </c>
      <c r="Y28" s="4">
        <v>257</v>
      </c>
      <c r="Z28" s="4">
        <v>1178</v>
      </c>
      <c r="AA28" s="4">
        <v>388</v>
      </c>
      <c r="AB28" s="4">
        <v>2092</v>
      </c>
      <c r="AC28" s="4">
        <v>7082</v>
      </c>
      <c r="AD28" s="16">
        <f t="shared" si="1"/>
        <v>67399</v>
      </c>
      <c r="AE28" s="4">
        <v>4406</v>
      </c>
      <c r="AF28" s="4">
        <v>415100</v>
      </c>
      <c r="AG28" s="4">
        <v>245415</v>
      </c>
      <c r="AH28" s="4">
        <v>0</v>
      </c>
      <c r="AI28" s="4">
        <v>0</v>
      </c>
      <c r="AJ28" s="4">
        <v>0</v>
      </c>
      <c r="AK28" s="4">
        <f t="shared" si="2"/>
        <v>664921</v>
      </c>
      <c r="AL28" s="4">
        <v>65</v>
      </c>
      <c r="AM28" s="4">
        <v>36389</v>
      </c>
      <c r="AN28" s="4">
        <f t="shared" si="3"/>
        <v>36454</v>
      </c>
      <c r="AO28" s="4">
        <f t="shared" si="4"/>
        <v>1366296</v>
      </c>
      <c r="AP28" s="4">
        <f t="shared" si="5"/>
        <v>1433695</v>
      </c>
      <c r="AQ28" s="4">
        <v>-16</v>
      </c>
      <c r="AR28" s="4">
        <v>-56498</v>
      </c>
      <c r="AS28" s="4">
        <f t="shared" si="6"/>
        <v>-56514</v>
      </c>
      <c r="AT28" s="4">
        <f t="shared" si="7"/>
        <v>1309782</v>
      </c>
      <c r="AU28" s="16">
        <f t="shared" si="8"/>
        <v>1377181</v>
      </c>
      <c r="AV28" s="4"/>
      <c r="AW28" s="4"/>
      <c r="AX28" s="4"/>
      <c r="AY28" s="4"/>
      <c r="AZ28" s="4"/>
      <c r="BA28" s="4"/>
    </row>
    <row r="29" spans="1:53" x14ac:dyDescent="0.25">
      <c r="A29" s="8">
        <f t="shared" si="9"/>
        <v>25</v>
      </c>
      <c r="B29" s="9" t="s">
        <v>55</v>
      </c>
      <c r="C29" s="4">
        <v>296</v>
      </c>
      <c r="D29" s="4">
        <v>287</v>
      </c>
      <c r="E29" s="4">
        <v>54995</v>
      </c>
      <c r="F29" s="4">
        <v>6686</v>
      </c>
      <c r="G29" s="4">
        <v>3439</v>
      </c>
      <c r="H29" s="4">
        <v>2433</v>
      </c>
      <c r="I29" s="4">
        <v>15271</v>
      </c>
      <c r="J29" s="4">
        <v>1371</v>
      </c>
      <c r="K29" s="4">
        <v>6617</v>
      </c>
      <c r="L29" s="4">
        <v>9421</v>
      </c>
      <c r="M29" s="4">
        <v>1627</v>
      </c>
      <c r="N29" s="4">
        <v>4995</v>
      </c>
      <c r="O29" s="4">
        <v>21536</v>
      </c>
      <c r="P29" s="4">
        <v>19428</v>
      </c>
      <c r="Q29" s="4">
        <v>3862</v>
      </c>
      <c r="R29" s="4">
        <v>1082</v>
      </c>
      <c r="S29" s="4">
        <v>16356</v>
      </c>
      <c r="T29" s="4">
        <v>28583</v>
      </c>
      <c r="U29" s="4">
        <v>2346</v>
      </c>
      <c r="V29" s="4">
        <v>44908</v>
      </c>
      <c r="W29" s="4">
        <v>32930</v>
      </c>
      <c r="X29" s="4">
        <v>12420</v>
      </c>
      <c r="Y29" s="4">
        <v>5902</v>
      </c>
      <c r="Z29" s="4">
        <v>13769</v>
      </c>
      <c r="AA29" s="4">
        <v>7854</v>
      </c>
      <c r="AB29" s="4">
        <v>9480</v>
      </c>
      <c r="AC29" s="4">
        <v>12854</v>
      </c>
      <c r="AD29" s="16">
        <f t="shared" si="1"/>
        <v>340748</v>
      </c>
      <c r="AE29" s="4">
        <v>0</v>
      </c>
      <c r="AF29" s="4">
        <v>2780</v>
      </c>
      <c r="AG29" s="4">
        <v>0</v>
      </c>
      <c r="AH29" s="4">
        <v>0</v>
      </c>
      <c r="AI29" s="4">
        <v>0</v>
      </c>
      <c r="AJ29" s="4">
        <v>0</v>
      </c>
      <c r="AK29" s="4">
        <f t="shared" si="2"/>
        <v>2780</v>
      </c>
      <c r="AL29" s="4">
        <v>112</v>
      </c>
      <c r="AM29" s="4">
        <v>21581</v>
      </c>
      <c r="AN29" s="4">
        <f t="shared" si="3"/>
        <v>21693</v>
      </c>
      <c r="AO29" s="4">
        <f t="shared" si="4"/>
        <v>27253</v>
      </c>
      <c r="AP29" s="4">
        <f t="shared" si="5"/>
        <v>368001</v>
      </c>
      <c r="AQ29" s="4">
        <v>-2283</v>
      </c>
      <c r="AR29" s="4">
        <v>-118716</v>
      </c>
      <c r="AS29" s="4">
        <f t="shared" si="6"/>
        <v>-120999</v>
      </c>
      <c r="AT29" s="4">
        <f t="shared" si="7"/>
        <v>-93746</v>
      </c>
      <c r="AU29" s="16">
        <f t="shared" si="8"/>
        <v>247002</v>
      </c>
      <c r="AV29" s="4"/>
      <c r="AW29" s="4"/>
      <c r="AX29" s="4"/>
      <c r="AY29" s="4"/>
      <c r="AZ29" s="4"/>
      <c r="BA29" s="4"/>
    </row>
    <row r="30" spans="1:53" x14ac:dyDescent="0.25">
      <c r="A30" s="8">
        <f t="shared" si="9"/>
        <v>26</v>
      </c>
      <c r="B30" s="9" t="s">
        <v>56</v>
      </c>
      <c r="C30" s="4">
        <v>0</v>
      </c>
      <c r="D30" s="4">
        <v>0</v>
      </c>
      <c r="E30" s="4">
        <v>1</v>
      </c>
      <c r="F30" s="4">
        <v>0</v>
      </c>
      <c r="G30" s="4">
        <v>0</v>
      </c>
      <c r="H30" s="4">
        <v>5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54</v>
      </c>
      <c r="W30" s="4">
        <v>0</v>
      </c>
      <c r="X30" s="4">
        <v>2707</v>
      </c>
      <c r="Y30" s="4">
        <v>116</v>
      </c>
      <c r="Z30" s="4">
        <v>1626</v>
      </c>
      <c r="AA30" s="4">
        <v>5635</v>
      </c>
      <c r="AB30" s="4">
        <v>5760</v>
      </c>
      <c r="AC30" s="4">
        <v>22</v>
      </c>
      <c r="AD30" s="16">
        <f t="shared" si="1"/>
        <v>15926</v>
      </c>
      <c r="AE30" s="4">
        <v>164959</v>
      </c>
      <c r="AF30" s="4">
        <v>448603</v>
      </c>
      <c r="AG30" s="4">
        <v>0</v>
      </c>
      <c r="AH30" s="4">
        <v>0</v>
      </c>
      <c r="AI30" s="4">
        <v>0</v>
      </c>
      <c r="AJ30" s="4">
        <v>0</v>
      </c>
      <c r="AK30" s="4">
        <f t="shared" si="2"/>
        <v>613562</v>
      </c>
      <c r="AL30" s="4">
        <v>3145</v>
      </c>
      <c r="AM30" s="4">
        <v>119164</v>
      </c>
      <c r="AN30" s="4">
        <f t="shared" si="3"/>
        <v>122309</v>
      </c>
      <c r="AO30" s="4">
        <f t="shared" si="4"/>
        <v>1349433</v>
      </c>
      <c r="AP30" s="4">
        <f t="shared" si="5"/>
        <v>1365359</v>
      </c>
      <c r="AQ30" s="4">
        <v>-7118</v>
      </c>
      <c r="AR30" s="4">
        <v>-67100</v>
      </c>
      <c r="AS30" s="4">
        <f t="shared" si="6"/>
        <v>-74218</v>
      </c>
      <c r="AT30" s="4">
        <f t="shared" si="7"/>
        <v>1275215</v>
      </c>
      <c r="AU30" s="16">
        <f t="shared" si="8"/>
        <v>1291141</v>
      </c>
      <c r="AV30" s="4"/>
      <c r="AW30" s="4"/>
      <c r="AX30" s="4"/>
      <c r="AY30" s="4"/>
      <c r="AZ30" s="4"/>
      <c r="BA30" s="4"/>
    </row>
    <row r="31" spans="1:53" x14ac:dyDescent="0.25">
      <c r="A31" s="8">
        <f t="shared" si="9"/>
        <v>27</v>
      </c>
      <c r="B31" s="9" t="s">
        <v>18</v>
      </c>
      <c r="C31" s="4">
        <v>1316</v>
      </c>
      <c r="D31" s="4">
        <v>1501</v>
      </c>
      <c r="E31" s="4">
        <v>38415</v>
      </c>
      <c r="F31" s="4">
        <v>4347</v>
      </c>
      <c r="G31" s="4">
        <v>3219</v>
      </c>
      <c r="H31" s="4">
        <v>276</v>
      </c>
      <c r="I31" s="4">
        <v>10598</v>
      </c>
      <c r="J31" s="4">
        <v>3751</v>
      </c>
      <c r="K31" s="4">
        <v>2917</v>
      </c>
      <c r="L31" s="4">
        <v>29503</v>
      </c>
      <c r="M31" s="4">
        <v>2658</v>
      </c>
      <c r="N31" s="4">
        <v>9328</v>
      </c>
      <c r="O31" s="4">
        <v>15097</v>
      </c>
      <c r="P31" s="4">
        <v>9007</v>
      </c>
      <c r="Q31" s="4">
        <v>9600</v>
      </c>
      <c r="R31" s="4">
        <v>1083</v>
      </c>
      <c r="S31" s="4">
        <v>11811</v>
      </c>
      <c r="T31" s="4">
        <v>34343</v>
      </c>
      <c r="U31" s="4">
        <v>6583</v>
      </c>
      <c r="V31" s="4">
        <v>4284</v>
      </c>
      <c r="W31" s="4">
        <v>26880</v>
      </c>
      <c r="X31" s="4">
        <v>19320</v>
      </c>
      <c r="Y31" s="4">
        <v>212</v>
      </c>
      <c r="Z31" s="4">
        <v>21418</v>
      </c>
      <c r="AA31" s="4">
        <v>5979</v>
      </c>
      <c r="AB31" s="4">
        <v>15067</v>
      </c>
      <c r="AC31" s="4">
        <v>0</v>
      </c>
      <c r="AD31" s="16">
        <f t="shared" si="1"/>
        <v>288513</v>
      </c>
      <c r="AE31" s="4">
        <v>-155</v>
      </c>
      <c r="AF31" s="4">
        <v>6052</v>
      </c>
      <c r="AG31" s="4">
        <v>0</v>
      </c>
      <c r="AH31" s="4">
        <v>2905</v>
      </c>
      <c r="AI31" s="4">
        <v>7513</v>
      </c>
      <c r="AJ31" s="4">
        <v>766</v>
      </c>
      <c r="AK31" s="4">
        <f t="shared" si="2"/>
        <v>17081</v>
      </c>
      <c r="AL31" s="4">
        <v>39295</v>
      </c>
      <c r="AM31" s="4">
        <v>79955</v>
      </c>
      <c r="AN31" s="4">
        <f t="shared" si="3"/>
        <v>119250</v>
      </c>
      <c r="AO31" s="4">
        <f t="shared" si="4"/>
        <v>153412</v>
      </c>
      <c r="AP31" s="4">
        <f t="shared" si="5"/>
        <v>441925</v>
      </c>
      <c r="AQ31" s="4">
        <v>-36457</v>
      </c>
      <c r="AR31" s="4">
        <v>-85121</v>
      </c>
      <c r="AS31" s="4">
        <f t="shared" si="6"/>
        <v>-121578</v>
      </c>
      <c r="AT31" s="4">
        <f t="shared" si="7"/>
        <v>31834</v>
      </c>
      <c r="AU31" s="16">
        <f t="shared" si="8"/>
        <v>320347</v>
      </c>
      <c r="AV31" s="4"/>
      <c r="AW31" s="4"/>
      <c r="AX31" s="4"/>
      <c r="AY31" s="4"/>
      <c r="AZ31" s="4"/>
      <c r="BA31" s="4"/>
    </row>
    <row r="32" spans="1:53" x14ac:dyDescent="0.25">
      <c r="A32" s="17">
        <f t="shared" si="9"/>
        <v>28</v>
      </c>
      <c r="B32" s="18" t="s">
        <v>52</v>
      </c>
      <c r="C32" s="19">
        <f>SUM(C5:C31)</f>
        <v>111616</v>
      </c>
      <c r="D32" s="19">
        <f t="shared" ref="D32:AD32" si="10">SUM(D5:D31)</f>
        <v>25852</v>
      </c>
      <c r="E32" s="19">
        <f t="shared" si="10"/>
        <v>993222</v>
      </c>
      <c r="F32" s="19">
        <f t="shared" si="10"/>
        <v>154962</v>
      </c>
      <c r="G32" s="19">
        <f t="shared" si="10"/>
        <v>102447</v>
      </c>
      <c r="H32" s="19">
        <f t="shared" si="10"/>
        <v>31496</v>
      </c>
      <c r="I32" s="19">
        <f t="shared" si="10"/>
        <v>330437</v>
      </c>
      <c r="J32" s="19">
        <f t="shared" si="10"/>
        <v>286055</v>
      </c>
      <c r="K32" s="19">
        <f t="shared" si="10"/>
        <v>141706</v>
      </c>
      <c r="L32" s="19">
        <f t="shared" si="10"/>
        <v>1442907</v>
      </c>
      <c r="M32" s="19">
        <f t="shared" si="10"/>
        <v>109749</v>
      </c>
      <c r="N32" s="19">
        <f t="shared" si="10"/>
        <v>214807</v>
      </c>
      <c r="O32" s="19">
        <f t="shared" si="10"/>
        <v>657827</v>
      </c>
      <c r="P32" s="19">
        <f t="shared" si="10"/>
        <v>312673</v>
      </c>
      <c r="Q32" s="19">
        <f t="shared" si="10"/>
        <v>346003</v>
      </c>
      <c r="R32" s="19">
        <f t="shared" si="10"/>
        <v>18311</v>
      </c>
      <c r="S32" s="19">
        <f t="shared" si="10"/>
        <v>406930</v>
      </c>
      <c r="T32" s="19">
        <f t="shared" si="10"/>
        <v>758068</v>
      </c>
      <c r="U32" s="19">
        <f t="shared" si="10"/>
        <v>149789</v>
      </c>
      <c r="V32" s="19">
        <f t="shared" si="10"/>
        <v>267973</v>
      </c>
      <c r="W32" s="19">
        <f t="shared" si="10"/>
        <v>236476</v>
      </c>
      <c r="X32" s="19">
        <f t="shared" si="10"/>
        <v>656496</v>
      </c>
      <c r="Y32" s="19">
        <f t="shared" si="10"/>
        <v>67379</v>
      </c>
      <c r="Z32" s="19">
        <f t="shared" si="10"/>
        <v>218947</v>
      </c>
      <c r="AA32" s="19">
        <f>SUM(AA5:AA31)</f>
        <v>132908</v>
      </c>
      <c r="AB32" s="19">
        <f>SUM(AB5:AB31)</f>
        <v>268445</v>
      </c>
      <c r="AC32" s="19">
        <f>SUM(AC5:AC31)</f>
        <v>257190</v>
      </c>
      <c r="AD32" s="20">
        <f t="shared" si="10"/>
        <v>8700671</v>
      </c>
      <c r="AE32" s="19">
        <f t="shared" ref="AE32:AU32" si="11">SUM(AE5:AE31)</f>
        <v>237965</v>
      </c>
      <c r="AF32" s="19">
        <f t="shared" si="11"/>
        <v>3520887</v>
      </c>
      <c r="AG32" s="19">
        <f t="shared" si="11"/>
        <v>517757</v>
      </c>
      <c r="AH32" s="19">
        <f t="shared" si="11"/>
        <v>501199</v>
      </c>
      <c r="AI32" s="19">
        <f t="shared" si="11"/>
        <v>1158639</v>
      </c>
      <c r="AJ32" s="19">
        <f t="shared" si="11"/>
        <v>175832</v>
      </c>
      <c r="AK32" s="19">
        <f t="shared" si="2"/>
        <v>6112279</v>
      </c>
      <c r="AL32" s="19">
        <f t="shared" si="11"/>
        <v>842874</v>
      </c>
      <c r="AM32" s="19">
        <f t="shared" si="11"/>
        <v>6489791</v>
      </c>
      <c r="AN32" s="19">
        <f t="shared" si="3"/>
        <v>7332665</v>
      </c>
      <c r="AO32" s="19">
        <f t="shared" si="11"/>
        <v>19557223</v>
      </c>
      <c r="AP32" s="19">
        <f t="shared" si="11"/>
        <v>28257894</v>
      </c>
      <c r="AQ32" s="19">
        <f t="shared" si="11"/>
        <v>-1027054</v>
      </c>
      <c r="AR32" s="19">
        <f t="shared" si="11"/>
        <v>-5860645</v>
      </c>
      <c r="AS32" s="19">
        <f t="shared" si="6"/>
        <v>-6887699</v>
      </c>
      <c r="AT32" s="19">
        <f t="shared" si="11"/>
        <v>12669524</v>
      </c>
      <c r="AU32" s="20">
        <f t="shared" si="11"/>
        <v>21370195</v>
      </c>
      <c r="AV32" s="4"/>
      <c r="AW32" s="4"/>
      <c r="AX32" s="4"/>
      <c r="AY32" s="4"/>
      <c r="AZ32" s="4"/>
      <c r="BA32" s="4"/>
    </row>
    <row r="33" spans="1:53" x14ac:dyDescent="0.25">
      <c r="A33" s="8">
        <f t="shared" si="9"/>
        <v>29</v>
      </c>
      <c r="B33" s="9" t="s">
        <v>19</v>
      </c>
      <c r="C33" s="4">
        <v>583</v>
      </c>
      <c r="D33" s="4">
        <v>1119</v>
      </c>
      <c r="E33" s="4">
        <v>18877</v>
      </c>
      <c r="F33" s="4">
        <v>3063</v>
      </c>
      <c r="G33" s="4">
        <v>2187</v>
      </c>
      <c r="H33" s="4">
        <v>3237</v>
      </c>
      <c r="I33" s="4">
        <v>10403</v>
      </c>
      <c r="J33" s="4">
        <v>4564</v>
      </c>
      <c r="K33" s="4">
        <v>4809</v>
      </c>
      <c r="L33" s="4">
        <v>11453</v>
      </c>
      <c r="M33" s="4">
        <v>1609</v>
      </c>
      <c r="N33" s="4">
        <v>7482</v>
      </c>
      <c r="O33" s="4">
        <v>15604</v>
      </c>
      <c r="P33" s="4">
        <v>10419</v>
      </c>
      <c r="Q33" s="4">
        <v>6311</v>
      </c>
      <c r="R33" s="4">
        <v>768</v>
      </c>
      <c r="S33" s="4">
        <v>10178</v>
      </c>
      <c r="T33" s="4">
        <v>31744</v>
      </c>
      <c r="U33" s="4">
        <v>2663</v>
      </c>
      <c r="V33" s="4">
        <v>23397</v>
      </c>
      <c r="W33" s="4">
        <v>12840</v>
      </c>
      <c r="X33" s="4">
        <v>14895</v>
      </c>
      <c r="Y33" s="4">
        <v>6103</v>
      </c>
      <c r="Z33" s="4">
        <v>5761</v>
      </c>
      <c r="AA33" s="4">
        <v>4973</v>
      </c>
      <c r="AB33" s="4">
        <v>10679</v>
      </c>
      <c r="AC33" s="4">
        <v>12244</v>
      </c>
      <c r="AD33" s="16">
        <f t="shared" si="1"/>
        <v>237965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x14ac:dyDescent="0.25">
      <c r="A34" s="8">
        <f t="shared" si="9"/>
        <v>30</v>
      </c>
      <c r="B34" s="9" t="s">
        <v>20</v>
      </c>
      <c r="C34" s="4">
        <v>16550</v>
      </c>
      <c r="D34" s="4">
        <v>11739</v>
      </c>
      <c r="E34" s="4">
        <v>117908</v>
      </c>
      <c r="F34" s="4">
        <v>43309</v>
      </c>
      <c r="G34" s="4">
        <v>22642</v>
      </c>
      <c r="H34" s="4">
        <v>24333</v>
      </c>
      <c r="I34" s="4">
        <v>69583</v>
      </c>
      <c r="J34" s="4">
        <v>7626</v>
      </c>
      <c r="K34" s="4">
        <v>46160</v>
      </c>
      <c r="L34" s="4">
        <v>157798</v>
      </c>
      <c r="M34" s="4">
        <v>20160</v>
      </c>
      <c r="N34" s="4">
        <v>110605</v>
      </c>
      <c r="O34" s="4">
        <v>205267</v>
      </c>
      <c r="P34" s="4">
        <v>105347</v>
      </c>
      <c r="Q34" s="4">
        <v>128610</v>
      </c>
      <c r="R34" s="4">
        <v>11604</v>
      </c>
      <c r="S34" s="4">
        <v>129211</v>
      </c>
      <c r="T34" s="4">
        <v>295950</v>
      </c>
      <c r="U34" s="4">
        <v>64619</v>
      </c>
      <c r="V34" s="4">
        <v>391768</v>
      </c>
      <c r="W34" s="4">
        <v>200040</v>
      </c>
      <c r="X34" s="4">
        <v>381694</v>
      </c>
      <c r="Y34" s="4">
        <v>175563</v>
      </c>
      <c r="Z34" s="4">
        <v>404807</v>
      </c>
      <c r="AA34" s="4">
        <v>72276</v>
      </c>
      <c r="AB34" s="4">
        <v>189915</v>
      </c>
      <c r="AC34" s="4">
        <v>0</v>
      </c>
      <c r="AD34" s="16">
        <f t="shared" si="1"/>
        <v>3405084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x14ac:dyDescent="0.25">
      <c r="A35" s="8">
        <f t="shared" si="9"/>
        <v>31</v>
      </c>
      <c r="B35" s="9" t="s">
        <v>21</v>
      </c>
      <c r="C35" s="4">
        <v>110486</v>
      </c>
      <c r="D35" s="4">
        <v>7731</v>
      </c>
      <c r="E35" s="4">
        <v>25767</v>
      </c>
      <c r="F35" s="4">
        <v>5162</v>
      </c>
      <c r="G35" s="4">
        <v>7089</v>
      </c>
      <c r="H35" s="4">
        <v>6130</v>
      </c>
      <c r="I35" s="4">
        <v>26865</v>
      </c>
      <c r="J35" s="4">
        <v>1615</v>
      </c>
      <c r="K35" s="4">
        <v>19597</v>
      </c>
      <c r="L35" s="4">
        <v>67891</v>
      </c>
      <c r="M35" s="4">
        <v>7111</v>
      </c>
      <c r="N35" s="4">
        <v>43869</v>
      </c>
      <c r="O35" s="4">
        <v>54255</v>
      </c>
      <c r="P35" s="4">
        <v>32927</v>
      </c>
      <c r="Q35" s="4">
        <v>21250</v>
      </c>
      <c r="R35" s="4">
        <v>2674</v>
      </c>
      <c r="S35" s="4">
        <v>34464</v>
      </c>
      <c r="T35" s="4">
        <v>177594</v>
      </c>
      <c r="U35" s="4">
        <v>28723</v>
      </c>
      <c r="V35" s="4">
        <v>215243</v>
      </c>
      <c r="W35" s="4">
        <v>445555</v>
      </c>
      <c r="X35" s="4">
        <v>-313</v>
      </c>
      <c r="Y35" s="4">
        <v>0</v>
      </c>
      <c r="Z35" s="4">
        <v>47591</v>
      </c>
      <c r="AA35" s="4">
        <v>24674</v>
      </c>
      <c r="AB35" s="4">
        <v>97860</v>
      </c>
      <c r="AC35" s="4">
        <v>7394</v>
      </c>
      <c r="AD35" s="16">
        <f t="shared" si="1"/>
        <v>1519204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x14ac:dyDescent="0.25">
      <c r="A36" s="8">
        <f t="shared" si="9"/>
        <v>32</v>
      </c>
      <c r="B36" s="9" t="s">
        <v>22</v>
      </c>
      <c r="C36" s="4">
        <v>21669</v>
      </c>
      <c r="D36" s="4">
        <v>6421</v>
      </c>
      <c r="E36" s="4">
        <v>36736</v>
      </c>
      <c r="F36" s="4">
        <v>7737</v>
      </c>
      <c r="G36" s="4">
        <v>6718</v>
      </c>
      <c r="H36" s="4">
        <v>2448</v>
      </c>
      <c r="I36" s="4">
        <v>30275</v>
      </c>
      <c r="J36" s="4">
        <v>7567</v>
      </c>
      <c r="K36" s="4">
        <v>14418</v>
      </c>
      <c r="L36" s="4">
        <v>98653</v>
      </c>
      <c r="M36" s="4">
        <v>6596</v>
      </c>
      <c r="N36" s="4">
        <v>17463</v>
      </c>
      <c r="O36" s="4">
        <v>40595</v>
      </c>
      <c r="P36" s="4">
        <v>20248</v>
      </c>
      <c r="Q36" s="4">
        <v>23661</v>
      </c>
      <c r="R36" s="4">
        <v>1278</v>
      </c>
      <c r="S36" s="4">
        <v>28877</v>
      </c>
      <c r="T36" s="4">
        <v>61934</v>
      </c>
      <c r="U36" s="4">
        <v>38978</v>
      </c>
      <c r="V36" s="4">
        <v>39149</v>
      </c>
      <c r="W36" s="4">
        <v>165287</v>
      </c>
      <c r="X36" s="4">
        <v>94805</v>
      </c>
      <c r="Y36" s="4">
        <v>5611</v>
      </c>
      <c r="Z36" s="4">
        <v>32316</v>
      </c>
      <c r="AA36" s="4">
        <v>5967</v>
      </c>
      <c r="AB36" s="4">
        <v>35720</v>
      </c>
      <c r="AC36" s="4">
        <v>28979</v>
      </c>
      <c r="AD36" s="16">
        <f t="shared" si="1"/>
        <v>880106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x14ac:dyDescent="0.25">
      <c r="A37" s="8">
        <f t="shared" si="9"/>
        <v>33</v>
      </c>
      <c r="B37" s="9" t="s">
        <v>23</v>
      </c>
      <c r="C37" s="4">
        <v>7437</v>
      </c>
      <c r="D37" s="4">
        <v>1900</v>
      </c>
      <c r="E37" s="4">
        <v>193448</v>
      </c>
      <c r="F37" s="4">
        <v>2773</v>
      </c>
      <c r="G37" s="4">
        <v>1842</v>
      </c>
      <c r="H37" s="4">
        <v>907</v>
      </c>
      <c r="I37" s="4">
        <v>7191</v>
      </c>
      <c r="J37" s="4">
        <v>33055</v>
      </c>
      <c r="K37" s="4">
        <v>3314</v>
      </c>
      <c r="L37" s="4">
        <v>22072</v>
      </c>
      <c r="M37" s="4">
        <v>1879</v>
      </c>
      <c r="N37" s="4">
        <v>5588</v>
      </c>
      <c r="O37" s="4">
        <v>12502</v>
      </c>
      <c r="P37" s="4">
        <v>10711</v>
      </c>
      <c r="Q37" s="4">
        <v>9358</v>
      </c>
      <c r="R37" s="4">
        <v>719</v>
      </c>
      <c r="S37" s="4">
        <v>9140</v>
      </c>
      <c r="T37" s="4">
        <v>16846</v>
      </c>
      <c r="U37" s="4">
        <v>20736</v>
      </c>
      <c r="V37" s="4">
        <v>34432</v>
      </c>
      <c r="W37" s="4">
        <v>50986</v>
      </c>
      <c r="X37" s="4">
        <v>24324</v>
      </c>
      <c r="Y37" s="4">
        <v>364</v>
      </c>
      <c r="Z37" s="4">
        <v>4764</v>
      </c>
      <c r="AA37" s="4">
        <v>3432</v>
      </c>
      <c r="AB37" s="4">
        <v>75087</v>
      </c>
      <c r="AC37" s="4">
        <v>1973</v>
      </c>
      <c r="AD37" s="16">
        <f t="shared" si="1"/>
        <v>556780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x14ac:dyDescent="0.25">
      <c r="A38" s="8">
        <f t="shared" si="9"/>
        <v>34</v>
      </c>
      <c r="B38" s="9" t="s">
        <v>24</v>
      </c>
      <c r="C38" s="4">
        <v>-2770</v>
      </c>
      <c r="D38" s="4">
        <v>-103</v>
      </c>
      <c r="E38" s="4">
        <v>-15281</v>
      </c>
      <c r="F38" s="4">
        <v>-7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-371</v>
      </c>
      <c r="Q38" s="4">
        <v>-508</v>
      </c>
      <c r="R38" s="4">
        <v>0</v>
      </c>
      <c r="S38" s="4">
        <v>-18</v>
      </c>
      <c r="T38" s="4">
        <v>-951</v>
      </c>
      <c r="U38" s="4">
        <v>-1043</v>
      </c>
      <c r="V38" s="4">
        <v>-1048</v>
      </c>
      <c r="W38" s="4">
        <v>-4068</v>
      </c>
      <c r="X38" s="4">
        <v>-9151</v>
      </c>
      <c r="Y38" s="4">
        <v>0</v>
      </c>
      <c r="Z38" s="4">
        <v>-1926</v>
      </c>
      <c r="AA38" s="4">
        <v>-8</v>
      </c>
      <c r="AB38" s="4">
        <v>-127</v>
      </c>
      <c r="AC38" s="4">
        <v>-4514</v>
      </c>
      <c r="AD38" s="16">
        <f t="shared" si="1"/>
        <v>-41894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x14ac:dyDescent="0.25">
      <c r="A39" s="17">
        <f t="shared" si="9"/>
        <v>35</v>
      </c>
      <c r="B39" s="18" t="s">
        <v>25</v>
      </c>
      <c r="C39" s="19">
        <f>SUM(C33:C38)</f>
        <v>153955</v>
      </c>
      <c r="D39" s="19">
        <f t="shared" ref="D39:AD39" si="12">SUM(D33:D38)</f>
        <v>28807</v>
      </c>
      <c r="E39" s="19">
        <f t="shared" si="12"/>
        <v>377455</v>
      </c>
      <c r="F39" s="19">
        <f t="shared" si="12"/>
        <v>62037</v>
      </c>
      <c r="G39" s="19">
        <f t="shared" si="12"/>
        <v>40478</v>
      </c>
      <c r="H39" s="19">
        <f t="shared" si="12"/>
        <v>37055</v>
      </c>
      <c r="I39" s="19">
        <f t="shared" si="12"/>
        <v>144317</v>
      </c>
      <c r="J39" s="19">
        <f t="shared" si="12"/>
        <v>54427</v>
      </c>
      <c r="K39" s="19">
        <f t="shared" si="12"/>
        <v>88298</v>
      </c>
      <c r="L39" s="19">
        <f t="shared" si="12"/>
        <v>357867</v>
      </c>
      <c r="M39" s="19">
        <f t="shared" si="12"/>
        <v>37355</v>
      </c>
      <c r="N39" s="19">
        <f t="shared" si="12"/>
        <v>185007</v>
      </c>
      <c r="O39" s="19">
        <f t="shared" si="12"/>
        <v>328223</v>
      </c>
      <c r="P39" s="19">
        <f t="shared" si="12"/>
        <v>179281</v>
      </c>
      <c r="Q39" s="19">
        <f t="shared" si="12"/>
        <v>188682</v>
      </c>
      <c r="R39" s="19">
        <f t="shared" si="12"/>
        <v>17043</v>
      </c>
      <c r="S39" s="19">
        <f t="shared" si="12"/>
        <v>211852</v>
      </c>
      <c r="T39" s="19">
        <f t="shared" si="12"/>
        <v>583117</v>
      </c>
      <c r="U39" s="19">
        <f t="shared" si="12"/>
        <v>154676</v>
      </c>
      <c r="V39" s="19">
        <f t="shared" si="12"/>
        <v>702941</v>
      </c>
      <c r="W39" s="19">
        <f t="shared" si="12"/>
        <v>870640</v>
      </c>
      <c r="X39" s="19">
        <f t="shared" si="12"/>
        <v>506254</v>
      </c>
      <c r="Y39" s="19">
        <f t="shared" si="12"/>
        <v>187641</v>
      </c>
      <c r="Z39" s="19">
        <f t="shared" si="12"/>
        <v>493313</v>
      </c>
      <c r="AA39" s="19">
        <f>SUM(AA33:AA38)</f>
        <v>111314</v>
      </c>
      <c r="AB39" s="19">
        <f>SUM(AB33:AB38)</f>
        <v>409134</v>
      </c>
      <c r="AC39" s="19">
        <f t="shared" si="12"/>
        <v>46076</v>
      </c>
      <c r="AD39" s="20">
        <f t="shared" si="12"/>
        <v>6557245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x14ac:dyDescent="0.25">
      <c r="A40" s="17">
        <f t="shared" si="9"/>
        <v>36</v>
      </c>
      <c r="B40" s="18" t="s">
        <v>26</v>
      </c>
      <c r="C40" s="19">
        <f>C32+C39</f>
        <v>265571</v>
      </c>
      <c r="D40" s="19">
        <f t="shared" ref="D40:AD40" si="13">D32+D39</f>
        <v>54659</v>
      </c>
      <c r="E40" s="19">
        <f t="shared" si="13"/>
        <v>1370677</v>
      </c>
      <c r="F40" s="19">
        <f t="shared" si="13"/>
        <v>216999</v>
      </c>
      <c r="G40" s="19">
        <f t="shared" si="13"/>
        <v>142925</v>
      </c>
      <c r="H40" s="19">
        <f t="shared" si="13"/>
        <v>68551</v>
      </c>
      <c r="I40" s="19">
        <f t="shared" si="13"/>
        <v>474754</v>
      </c>
      <c r="J40" s="19">
        <f t="shared" si="13"/>
        <v>340482</v>
      </c>
      <c r="K40" s="19">
        <f t="shared" si="13"/>
        <v>230004</v>
      </c>
      <c r="L40" s="19">
        <f t="shared" si="13"/>
        <v>1800774</v>
      </c>
      <c r="M40" s="19">
        <f t="shared" si="13"/>
        <v>147104</v>
      </c>
      <c r="N40" s="19">
        <f t="shared" si="13"/>
        <v>399814</v>
      </c>
      <c r="O40" s="19">
        <f t="shared" si="13"/>
        <v>986050</v>
      </c>
      <c r="P40" s="19">
        <f t="shared" si="13"/>
        <v>491954</v>
      </c>
      <c r="Q40" s="19">
        <f t="shared" si="13"/>
        <v>534685</v>
      </c>
      <c r="R40" s="19">
        <f t="shared" si="13"/>
        <v>35354</v>
      </c>
      <c r="S40" s="19">
        <f t="shared" si="13"/>
        <v>618782</v>
      </c>
      <c r="T40" s="19">
        <f t="shared" si="13"/>
        <v>1341185</v>
      </c>
      <c r="U40" s="19">
        <f t="shared" si="13"/>
        <v>304465</v>
      </c>
      <c r="V40" s="19">
        <f t="shared" si="13"/>
        <v>970914</v>
      </c>
      <c r="W40" s="19">
        <f t="shared" si="13"/>
        <v>1107116</v>
      </c>
      <c r="X40" s="19">
        <f t="shared" si="13"/>
        <v>1162750</v>
      </c>
      <c r="Y40" s="19">
        <f t="shared" si="13"/>
        <v>255020</v>
      </c>
      <c r="Z40" s="19">
        <f t="shared" si="13"/>
        <v>712260</v>
      </c>
      <c r="AA40" s="19">
        <f>AA32+AA39</f>
        <v>244222</v>
      </c>
      <c r="AB40" s="19">
        <f>AB32+AB39</f>
        <v>677579</v>
      </c>
      <c r="AC40" s="19">
        <f t="shared" si="13"/>
        <v>303266</v>
      </c>
      <c r="AD40" s="20">
        <f t="shared" si="13"/>
        <v>15257916</v>
      </c>
      <c r="AE40" s="4"/>
      <c r="AF40" s="4"/>
      <c r="AG40" s="4"/>
      <c r="AH40" s="4"/>
      <c r="AI40" s="4"/>
      <c r="AJ40" s="4"/>
      <c r="AK40" s="4"/>
      <c r="AL40" s="4"/>
      <c r="AM40" s="5"/>
      <c r="AN40" s="5"/>
      <c r="AO40" s="5"/>
      <c r="AP40" s="5"/>
      <c r="AQ40" s="5"/>
      <c r="AR40" s="4"/>
      <c r="AS40" s="4"/>
      <c r="AT40" s="4"/>
      <c r="AU40" s="5"/>
      <c r="AV40" s="5"/>
      <c r="AW40" s="4"/>
      <c r="AX40" s="4"/>
      <c r="AY40" s="4"/>
      <c r="AZ40" s="4"/>
      <c r="BA40" s="4"/>
    </row>
    <row r="41" spans="1:53" x14ac:dyDescent="0.25">
      <c r="A41" s="2" t="s">
        <v>63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x14ac:dyDescent="0.25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</sheetData>
  <phoneticPr fontId="1"/>
  <pageMargins left="0.5" right="0.5" top="0.5" bottom="0.5" header="0" footer="0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取引基本表（27部門）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2001-01-10T23:16:02Z</dcterms:created>
  <dcterms:modified xsi:type="dcterms:W3CDTF">2025-05-13T04:14:20Z</dcterms:modified>
</cp:coreProperties>
</file>