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1001545-440経済統計班\900 keizai（旧NAS）\NAS  毎月勤労統計調査\集計・公表\毎勤(HP)\年報\令和8年\"/>
    </mc:Choice>
  </mc:AlternateContent>
  <xr:revisionPtr revIDLastSave="0" documentId="13_ncr:1_{F3F10213-A5C0-41C1-8C60-514857197EC1}" xr6:coauthVersionLast="47" xr6:coauthVersionMax="47" xr10:uidLastSave="{00000000-0000-0000-0000-000000000000}"/>
  <bookViews>
    <workbookView xWindow="28680" yWindow="-9510" windowWidth="29040" windowHeight="15720" tabRatio="679" xr2:uid="{00000000-000D-0000-FFFF-FFFF00000000}"/>
  </bookViews>
  <sheets>
    <sheet name="1表" sheetId="12" r:id="rId1"/>
    <sheet name="2表" sheetId="19" r:id="rId2"/>
    <sheet name="3表" sheetId="18" r:id="rId3"/>
    <sheet name="4表" sheetId="16" r:id="rId4"/>
    <sheet name="5表" sheetId="13" r:id="rId5"/>
    <sheet name="6表" sheetId="17" r:id="rId6"/>
    <sheet name="7表" sheetId="15" r:id="rId7"/>
    <sheet name="8表" sheetId="20" r:id="rId8"/>
    <sheet name="9表" sheetId="14" r:id="rId9"/>
    <sheet name="10表" sheetId="23" r:id="rId10"/>
  </sheets>
  <definedNames>
    <definedName name="_xlnm.Print_Area" localSheetId="9">'10表'!$A$2:$AL$45</definedName>
    <definedName name="_xlnm.Print_Area" localSheetId="0">'1表'!$A$1:$S$45</definedName>
    <definedName name="_xlnm.Print_Area" localSheetId="1">'2表'!$A$1:$S$45</definedName>
    <definedName name="_xlnm.Print_Area" localSheetId="2">'3表'!$A$1:$S$45</definedName>
    <definedName name="_xlnm.Print_Area" localSheetId="3">'4表'!$A$1:$S$45</definedName>
    <definedName name="_xlnm.Print_Area" localSheetId="4">'5表'!$A$1:$S$45</definedName>
    <definedName name="_xlnm.Print_Area" localSheetId="5">'6表'!$A$1:$S$45</definedName>
    <definedName name="_xlnm.Print_Area" localSheetId="6">'7表'!$A$1:$S$45</definedName>
    <definedName name="_xlnm.Print_Area" localSheetId="7">'8表'!$A$1:$S$45</definedName>
    <definedName name="_xlnm.Print_Area" localSheetId="8">'9表'!$A$1:$S$45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5" i="12" l="1"/>
  <c r="B44" i="12"/>
  <c r="B43" i="12"/>
  <c r="B42" i="12"/>
  <c r="B41" i="12"/>
  <c r="B40" i="12"/>
  <c r="B39" i="12"/>
  <c r="B38" i="12"/>
  <c r="B37" i="12"/>
  <c r="B36" i="12"/>
  <c r="B35" i="12"/>
  <c r="B34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1" i="12"/>
  <c r="B10" i="12"/>
  <c r="B9" i="12"/>
  <c r="B8" i="12"/>
  <c r="B13" i="12"/>
  <c r="B12" i="12"/>
</calcChain>
</file>

<file path=xl/sharedStrings.xml><?xml version="1.0" encoding="utf-8"?>
<sst xmlns="http://schemas.openxmlformats.org/spreadsheetml/2006/main" count="1036" uniqueCount="79">
  <si>
    <t>区分</t>
    <rPh sb="0" eb="2">
      <t>クブン</t>
    </rPh>
    <phoneticPr fontId="2"/>
  </si>
  <si>
    <t>製造業</t>
    <rPh sb="0" eb="3">
      <t>セイゾウギョウ</t>
    </rPh>
    <phoneticPr fontId="2"/>
  </si>
  <si>
    <t>建設業</t>
    <rPh sb="0" eb="3">
      <t>ケンセツギョウ</t>
    </rPh>
    <phoneticPr fontId="2"/>
  </si>
  <si>
    <t>（事業所規模5人以上）</t>
    <rPh sb="1" eb="4">
      <t>ジギョウショ</t>
    </rPh>
    <rPh sb="4" eb="6">
      <t>キボ</t>
    </rPh>
    <rPh sb="7" eb="8">
      <t>ヒト</t>
    </rPh>
    <rPh sb="8" eb="10">
      <t>イジョウ</t>
    </rPh>
    <phoneticPr fontId="2"/>
  </si>
  <si>
    <t>区　分</t>
  </si>
  <si>
    <t>建設業</t>
  </si>
  <si>
    <t>製造業</t>
  </si>
  <si>
    <t>情報通信業</t>
    <rPh sb="0" eb="2">
      <t>ジョウホウ</t>
    </rPh>
    <rPh sb="2" eb="5">
      <t>ツウシンギョウ</t>
    </rPh>
    <phoneticPr fontId="2"/>
  </si>
  <si>
    <t>複合サービス事業</t>
    <rPh sb="0" eb="2">
      <t>フクゴウ</t>
    </rPh>
    <rPh sb="6" eb="7">
      <t>ジ</t>
    </rPh>
    <rPh sb="7" eb="8">
      <t>ギョウ</t>
    </rPh>
    <phoneticPr fontId="2"/>
  </si>
  <si>
    <t>サービス業(他に分類されないもの）</t>
    <rPh sb="6" eb="7">
      <t>ホカ</t>
    </rPh>
    <rPh sb="8" eb="10">
      <t>ブンルイ</t>
    </rPh>
    <phoneticPr fontId="2"/>
  </si>
  <si>
    <t>入職率</t>
    <rPh sb="0" eb="1">
      <t>ニュウ</t>
    </rPh>
    <rPh sb="1" eb="2">
      <t>ショク</t>
    </rPh>
    <rPh sb="2" eb="3">
      <t>リツ</t>
    </rPh>
    <phoneticPr fontId="2"/>
  </si>
  <si>
    <t>離職率</t>
    <rPh sb="0" eb="1">
      <t>リ</t>
    </rPh>
    <rPh sb="1" eb="2">
      <t>ショク</t>
    </rPh>
    <rPh sb="2" eb="3">
      <t>リツ</t>
    </rPh>
    <phoneticPr fontId="2"/>
  </si>
  <si>
    <t>第1表　年月次別の名目賃金指数（現金給与総額）</t>
    <rPh sb="0" eb="1">
      <t>ダイ</t>
    </rPh>
    <rPh sb="2" eb="3">
      <t>ヒョウ</t>
    </rPh>
    <rPh sb="4" eb="6">
      <t>ネンゲツ</t>
    </rPh>
    <rPh sb="6" eb="7">
      <t>ジ</t>
    </rPh>
    <rPh sb="7" eb="8">
      <t>ベツ</t>
    </rPh>
    <rPh sb="9" eb="11">
      <t>メイモク</t>
    </rPh>
    <rPh sb="11" eb="13">
      <t>チンギン</t>
    </rPh>
    <rPh sb="13" eb="15">
      <t>シスウ</t>
    </rPh>
    <rPh sb="16" eb="18">
      <t>ゲンキン</t>
    </rPh>
    <rPh sb="18" eb="20">
      <t>キュウヨ</t>
    </rPh>
    <rPh sb="20" eb="22">
      <t>ソウガク</t>
    </rPh>
    <phoneticPr fontId="2"/>
  </si>
  <si>
    <t>年　次</t>
    <rPh sb="0" eb="1">
      <t>トシ</t>
    </rPh>
    <rPh sb="2" eb="3">
      <t>ツギ</t>
    </rPh>
    <phoneticPr fontId="2"/>
  </si>
  <si>
    <t>年　　次</t>
    <rPh sb="0" eb="1">
      <t>トシ</t>
    </rPh>
    <rPh sb="3" eb="4">
      <t>ツギ</t>
    </rPh>
    <phoneticPr fontId="2"/>
  </si>
  <si>
    <t>調査産業計</t>
    <rPh sb="0" eb="2">
      <t>チョウサ</t>
    </rPh>
    <rPh sb="2" eb="4">
      <t>サンギョウ</t>
    </rPh>
    <rPh sb="4" eb="5">
      <t>ケイ</t>
    </rPh>
    <phoneticPr fontId="2"/>
  </si>
  <si>
    <t>第10表　産業大分類別月間入職率、離職率</t>
  </si>
  <si>
    <t>卸売業，小売業</t>
    <rPh sb="0" eb="3">
      <t>オロシウリギョウ</t>
    </rPh>
    <rPh sb="4" eb="7">
      <t>コウリギョウ</t>
    </rPh>
    <phoneticPr fontId="2"/>
  </si>
  <si>
    <t>学術研究，専門･
技術サービス業</t>
    <rPh sb="0" eb="2">
      <t>ガクジュツ</t>
    </rPh>
    <rPh sb="2" eb="4">
      <t>ケンキュウ</t>
    </rPh>
    <rPh sb="5" eb="7">
      <t>センモン</t>
    </rPh>
    <rPh sb="9" eb="11">
      <t>ギジュツ</t>
    </rPh>
    <rPh sb="15" eb="16">
      <t>ギョウ</t>
    </rPh>
    <phoneticPr fontId="2"/>
  </si>
  <si>
    <t>宿 泊 業，飲 食
サ ー ビ ス 業</t>
    <rPh sb="0" eb="1">
      <t>ヤド</t>
    </rPh>
    <rPh sb="2" eb="3">
      <t>ハク</t>
    </rPh>
    <rPh sb="4" eb="5">
      <t>ギョウ</t>
    </rPh>
    <rPh sb="6" eb="7">
      <t>イン</t>
    </rPh>
    <rPh sb="8" eb="9">
      <t>ショク</t>
    </rPh>
    <rPh sb="18" eb="19">
      <t>ギョウ</t>
    </rPh>
    <phoneticPr fontId="2"/>
  </si>
  <si>
    <t>生活関連サービス
業， 娯  楽  業</t>
    <rPh sb="0" eb="2">
      <t>セイカツ</t>
    </rPh>
    <rPh sb="2" eb="4">
      <t>カンレン</t>
    </rPh>
    <rPh sb="9" eb="10">
      <t>ギョウ</t>
    </rPh>
    <rPh sb="12" eb="13">
      <t>ゴ</t>
    </rPh>
    <rPh sb="15" eb="16">
      <t>ラク</t>
    </rPh>
    <rPh sb="18" eb="19">
      <t>ギョウ</t>
    </rPh>
    <phoneticPr fontId="2"/>
  </si>
  <si>
    <t>運輸業，
郵 便 業</t>
    <rPh sb="0" eb="3">
      <t>ウンユギョウ</t>
    </rPh>
    <rPh sb="5" eb="6">
      <t>ユウ</t>
    </rPh>
    <rPh sb="7" eb="8">
      <t>ビン</t>
    </rPh>
    <rPh sb="9" eb="10">
      <t>ギョウ</t>
    </rPh>
    <phoneticPr fontId="2"/>
  </si>
  <si>
    <t>卸売業，
小 売 業</t>
    <rPh sb="2" eb="3">
      <t>ギョウ</t>
    </rPh>
    <phoneticPr fontId="2"/>
  </si>
  <si>
    <t>金融業，
保 険 業</t>
    <rPh sb="2" eb="3">
      <t>ギョウ</t>
    </rPh>
    <phoneticPr fontId="2"/>
  </si>
  <si>
    <t>教育 ，
学習支
援   業</t>
  </si>
  <si>
    <t>調   査
産業計</t>
  </si>
  <si>
    <t>情   報
通信業</t>
  </si>
  <si>
    <t>医 療,
福　祉</t>
  </si>
  <si>
    <t>複    合
サービス
事    業</t>
  </si>
  <si>
    <t>第9表　年月次別の常用雇用指数</t>
    <rPh sb="0" eb="1">
      <t>ダイ</t>
    </rPh>
    <rPh sb="2" eb="3">
      <t>ヒョウ</t>
    </rPh>
    <rPh sb="4" eb="6">
      <t>ネンゲツ</t>
    </rPh>
    <rPh sb="6" eb="7">
      <t>ジ</t>
    </rPh>
    <rPh sb="7" eb="8">
      <t>ベツ</t>
    </rPh>
    <rPh sb="9" eb="11">
      <t>ジョウヨウ</t>
    </rPh>
    <rPh sb="11" eb="13">
      <t>コヨウ</t>
    </rPh>
    <rPh sb="13" eb="15">
      <t>シスウ</t>
    </rPh>
    <phoneticPr fontId="2"/>
  </si>
  <si>
    <t>第8表　年月次別の労働時間指数（所定外労働時間）</t>
    <rPh sb="0" eb="1">
      <t>ダイ</t>
    </rPh>
    <rPh sb="2" eb="3">
      <t>ヒョウ</t>
    </rPh>
    <rPh sb="4" eb="6">
      <t>ネンゲツ</t>
    </rPh>
    <rPh sb="6" eb="7">
      <t>ジ</t>
    </rPh>
    <rPh sb="7" eb="8">
      <t>ベツ</t>
    </rPh>
    <rPh sb="9" eb="11">
      <t>ロウドウ</t>
    </rPh>
    <rPh sb="11" eb="13">
      <t>ジカン</t>
    </rPh>
    <rPh sb="13" eb="15">
      <t>シスウ</t>
    </rPh>
    <rPh sb="16" eb="18">
      <t>ショテイ</t>
    </rPh>
    <rPh sb="18" eb="19">
      <t>ガイ</t>
    </rPh>
    <rPh sb="19" eb="21">
      <t>ロウドウ</t>
    </rPh>
    <rPh sb="21" eb="23">
      <t>ジカン</t>
    </rPh>
    <phoneticPr fontId="2"/>
  </si>
  <si>
    <t>第7表　年月次別の労働時間指数（所定内労働時間）</t>
    <rPh sb="0" eb="1">
      <t>ダイ</t>
    </rPh>
    <rPh sb="2" eb="3">
      <t>ヒョウ</t>
    </rPh>
    <rPh sb="4" eb="6">
      <t>ネンゲツ</t>
    </rPh>
    <rPh sb="6" eb="7">
      <t>ジ</t>
    </rPh>
    <rPh sb="7" eb="8">
      <t>ベツ</t>
    </rPh>
    <rPh sb="9" eb="11">
      <t>ロウドウ</t>
    </rPh>
    <rPh sb="11" eb="13">
      <t>ジカン</t>
    </rPh>
    <rPh sb="13" eb="15">
      <t>シスウ</t>
    </rPh>
    <rPh sb="16" eb="19">
      <t>ショテイナイ</t>
    </rPh>
    <rPh sb="19" eb="21">
      <t>ロウドウ</t>
    </rPh>
    <rPh sb="21" eb="23">
      <t>ジカン</t>
    </rPh>
    <phoneticPr fontId="2"/>
  </si>
  <si>
    <t>第6表　年月次別の労働時間指数（総実労働時間）</t>
    <rPh sb="0" eb="1">
      <t>ダイ</t>
    </rPh>
    <rPh sb="2" eb="3">
      <t>ヒョウ</t>
    </rPh>
    <rPh sb="4" eb="6">
      <t>ネンゲツ</t>
    </rPh>
    <rPh sb="6" eb="7">
      <t>ジ</t>
    </rPh>
    <rPh sb="7" eb="8">
      <t>ベツ</t>
    </rPh>
    <phoneticPr fontId="2"/>
  </si>
  <si>
    <t>第5表　年月次別の実質賃金指数（きまって支給する給与）</t>
    <rPh sb="0" eb="1">
      <t>ダイ</t>
    </rPh>
    <rPh sb="2" eb="3">
      <t>ヒョウ</t>
    </rPh>
    <rPh sb="4" eb="6">
      <t>ネンゲツ</t>
    </rPh>
    <rPh sb="6" eb="7">
      <t>ジ</t>
    </rPh>
    <rPh sb="7" eb="8">
      <t>ベツ</t>
    </rPh>
    <rPh sb="9" eb="11">
      <t>ジッシツ</t>
    </rPh>
    <rPh sb="11" eb="13">
      <t>チンギン</t>
    </rPh>
    <rPh sb="13" eb="15">
      <t>シスウ</t>
    </rPh>
    <rPh sb="20" eb="22">
      <t>シキュウ</t>
    </rPh>
    <rPh sb="24" eb="26">
      <t>キュウヨ</t>
    </rPh>
    <phoneticPr fontId="2"/>
  </si>
  <si>
    <t>第4表　年月次別の実質賃金指数（現金給与総額）</t>
    <phoneticPr fontId="2"/>
  </si>
  <si>
    <t>第3表　年月次別の名目賃金指数（所定内給与）</t>
    <rPh sb="0" eb="1">
      <t>ダイ</t>
    </rPh>
    <rPh sb="2" eb="3">
      <t>ヒョウ</t>
    </rPh>
    <rPh sb="4" eb="6">
      <t>ネンゲツ</t>
    </rPh>
    <rPh sb="6" eb="7">
      <t>ジ</t>
    </rPh>
    <rPh sb="7" eb="8">
      <t>ベツ</t>
    </rPh>
    <rPh sb="9" eb="11">
      <t>メイモク</t>
    </rPh>
    <rPh sb="11" eb="13">
      <t>チンギン</t>
    </rPh>
    <rPh sb="13" eb="15">
      <t>シスウ</t>
    </rPh>
    <rPh sb="16" eb="19">
      <t>ショテイナイ</t>
    </rPh>
    <rPh sb="19" eb="21">
      <t>キュウヨ</t>
    </rPh>
    <phoneticPr fontId="2"/>
  </si>
  <si>
    <t>第2表　年月次別の名目賃金指数（きまって支給する給与）</t>
    <rPh sb="0" eb="1">
      <t>ダイ</t>
    </rPh>
    <rPh sb="2" eb="3">
      <t>ヒョウ</t>
    </rPh>
    <rPh sb="4" eb="6">
      <t>ネンゲツ</t>
    </rPh>
    <rPh sb="6" eb="7">
      <t>ジ</t>
    </rPh>
    <rPh sb="7" eb="8">
      <t>ベツ</t>
    </rPh>
    <rPh sb="9" eb="11">
      <t>メイモク</t>
    </rPh>
    <rPh sb="11" eb="13">
      <t>チンギン</t>
    </rPh>
    <rPh sb="13" eb="15">
      <t>シスウ</t>
    </rPh>
    <rPh sb="20" eb="22">
      <t>シキュウ</t>
    </rPh>
    <rPh sb="24" eb="26">
      <t>キュウヨ</t>
    </rPh>
    <phoneticPr fontId="2"/>
  </si>
  <si>
    <t>運輸業，郵便業</t>
    <phoneticPr fontId="2"/>
  </si>
  <si>
    <t>金融業，保険業</t>
    <phoneticPr fontId="2"/>
  </si>
  <si>
    <t>不動産業，物品
賃   貸   業</t>
    <phoneticPr fontId="2"/>
  </si>
  <si>
    <t>第10表　産業大分類別月間入職率、離職率</t>
    <rPh sb="0" eb="1">
      <t>ダイ</t>
    </rPh>
    <rPh sb="3" eb="4">
      <t>ヒョウ</t>
    </rPh>
    <rPh sb="5" eb="7">
      <t>サンギョウ</t>
    </rPh>
    <rPh sb="7" eb="10">
      <t>ダイブンルイ</t>
    </rPh>
    <rPh sb="10" eb="11">
      <t>ベツ</t>
    </rPh>
    <rPh sb="11" eb="13">
      <t>ゲッカン</t>
    </rPh>
    <rPh sb="13" eb="14">
      <t>ニュウ</t>
    </rPh>
    <rPh sb="14" eb="15">
      <t>ショク</t>
    </rPh>
    <rPh sb="15" eb="16">
      <t>リツ</t>
    </rPh>
    <rPh sb="17" eb="20">
      <t>リショクリツ</t>
    </rPh>
    <phoneticPr fontId="2"/>
  </si>
  <si>
    <t>（事業所規模5人以上）</t>
    <rPh sb="1" eb="4">
      <t>ジギョウショ</t>
    </rPh>
    <rPh sb="4" eb="6">
      <t>キボ</t>
    </rPh>
    <phoneticPr fontId="2"/>
  </si>
  <si>
    <t>電 気・ガ ス・
熱供給・水道業</t>
    <phoneticPr fontId="2"/>
  </si>
  <si>
    <t>教   育 ,
学習支援業</t>
    <rPh sb="0" eb="1">
      <t>キョウ</t>
    </rPh>
    <rPh sb="4" eb="5">
      <t>イク</t>
    </rPh>
    <rPh sb="8" eb="10">
      <t>ガクシュウ</t>
    </rPh>
    <rPh sb="10" eb="12">
      <t>シエン</t>
    </rPh>
    <rPh sb="12" eb="13">
      <t>ギョウ</t>
    </rPh>
    <phoneticPr fontId="2"/>
  </si>
  <si>
    <t>医療, 福祉</t>
    <rPh sb="0" eb="1">
      <t>イ</t>
    </rPh>
    <rPh sb="1" eb="2">
      <t>リョウ</t>
    </rPh>
    <rPh sb="4" eb="5">
      <t>フク</t>
    </rPh>
    <rPh sb="5" eb="6">
      <t>シ</t>
    </rPh>
    <phoneticPr fontId="2"/>
  </si>
  <si>
    <t>鉱業,採石業,
砂利採取業</t>
    <rPh sb="0" eb="2">
      <t>コウギョウ</t>
    </rPh>
    <rPh sb="3" eb="5">
      <t>サイセキ</t>
    </rPh>
    <rPh sb="5" eb="6">
      <t>ギョウ</t>
    </rPh>
    <rPh sb="8" eb="9">
      <t>スナ</t>
    </rPh>
    <rPh sb="9" eb="10">
      <t>リ</t>
    </rPh>
    <rPh sb="10" eb="11">
      <t>サイ</t>
    </rPh>
    <rPh sb="11" eb="12">
      <t>トリ</t>
    </rPh>
    <rPh sb="12" eb="13">
      <t>ギョウ</t>
    </rPh>
    <phoneticPr fontId="2"/>
  </si>
  <si>
    <t>鉱　 業,
採石業,砂利採取業</t>
    <rPh sb="0" eb="1">
      <t>コウ</t>
    </rPh>
    <rPh sb="3" eb="4">
      <t>ギョウ</t>
    </rPh>
    <rPh sb="6" eb="8">
      <t>サイセキ</t>
    </rPh>
    <rPh sb="8" eb="9">
      <t>ギョウ</t>
    </rPh>
    <rPh sb="10" eb="12">
      <t>ジャリ</t>
    </rPh>
    <rPh sb="12" eb="13">
      <t>サイ</t>
    </rPh>
    <rPh sb="13" eb="14">
      <t>トリ</t>
    </rPh>
    <rPh sb="14" eb="15">
      <t>ギョウ</t>
    </rPh>
    <phoneticPr fontId="2"/>
  </si>
  <si>
    <t>不動産業，物品賃貸業</t>
    <phoneticPr fontId="2"/>
  </si>
  <si>
    <t>学 術 研究,専門･技術サービス業</t>
    <phoneticPr fontId="2"/>
  </si>
  <si>
    <t>生活関連サービス業,娯楽業</t>
    <phoneticPr fontId="2"/>
  </si>
  <si>
    <t>サービス業(他に分類されないもの)</t>
    <phoneticPr fontId="2"/>
  </si>
  <si>
    <t>電  気 ・
ガ  ス ・
熱 供 給･
水 道 業</t>
    <phoneticPr fontId="2"/>
  </si>
  <si>
    <t>労働移動率（％）</t>
    <rPh sb="0" eb="2">
      <t>ロウドウ</t>
    </rPh>
    <rPh sb="2" eb="5">
      <t>イドウリツ</t>
    </rPh>
    <phoneticPr fontId="2"/>
  </si>
  <si>
    <t>対前年同月差（ポイント）</t>
    <rPh sb="0" eb="1">
      <t>タイ</t>
    </rPh>
    <rPh sb="1" eb="3">
      <t>ゼンネン</t>
    </rPh>
    <rPh sb="3" eb="5">
      <t>ドウゲツ</t>
    </rPh>
    <rPh sb="5" eb="6">
      <t>サ</t>
    </rPh>
    <phoneticPr fontId="2"/>
  </si>
  <si>
    <t>指数</t>
    <rPh sb="0" eb="2">
      <t>シスウ</t>
    </rPh>
    <phoneticPr fontId="2"/>
  </si>
  <si>
    <t>対前年増減率（％）</t>
    <rPh sb="0" eb="1">
      <t>タイ</t>
    </rPh>
    <rPh sb="1" eb="3">
      <t>ゼンネン</t>
    </rPh>
    <rPh sb="3" eb="6">
      <t>ゾウゲンリツ</t>
    </rPh>
    <phoneticPr fontId="2"/>
  </si>
  <si>
    <t>年設定→</t>
    <rPh sb="0" eb="1">
      <t>トシ</t>
    </rPh>
    <rPh sb="1" eb="3">
      <t>セッテイ</t>
    </rPh>
    <phoneticPr fontId="2"/>
  </si>
  <si>
    <t>（令和２年平均＝１００）</t>
    <phoneticPr fontId="2"/>
  </si>
  <si>
    <t>宿泊業，
飲食サｰビス業</t>
    <phoneticPr fontId="2"/>
  </si>
  <si>
    <t>Ｘ</t>
  </si>
  <si>
    <t>－</t>
  </si>
  <si>
    <t>令和2年</t>
  </si>
  <si>
    <t>3年</t>
  </si>
  <si>
    <t>4年</t>
  </si>
  <si>
    <t>5年</t>
  </si>
  <si>
    <t>6年</t>
  </si>
  <si>
    <t>7年</t>
  </si>
  <si>
    <t>令和7年1月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</si>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</sst>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△ &quot;0.0"/>
    <numFmt numFmtId="177" formatCode="0.0"/>
    <numFmt numFmtId="178" formatCode="0.00;&quot;△ &quot;0.00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7.5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8"/>
      <name val="ＭＳ ゴシック"/>
      <family val="3"/>
      <charset val="128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ゴシック"/>
      <family val="3"/>
      <charset val="128"/>
    </font>
    <font>
      <sz val="20"/>
      <name val="ＭＳ Ｐゴシック"/>
      <family val="3"/>
      <charset val="128"/>
    </font>
    <font>
      <sz val="14"/>
      <name val="ＭＳ ゴシック"/>
      <family val="3"/>
      <charset val="128"/>
    </font>
    <font>
      <b/>
      <sz val="12"/>
      <name val="ＭＳ Ｐ明朝"/>
      <family val="1"/>
      <charset val="128"/>
    </font>
    <font>
      <sz val="1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0">
    <xf numFmtId="0" fontId="0" fillId="0" borderId="0" xfId="0">
      <alignment vertical="center"/>
    </xf>
    <xf numFmtId="177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/>
    <xf numFmtId="0" fontId="7" fillId="0" borderId="0" xfId="0" applyFont="1" applyAlignment="1">
      <alignment horizontal="center" vertical="center" wrapText="1"/>
    </xf>
    <xf numFmtId="0" fontId="7" fillId="0" borderId="0" xfId="0" applyFont="1">
      <alignment vertical="center"/>
    </xf>
    <xf numFmtId="0" fontId="7" fillId="0" borderId="0" xfId="0" applyFont="1" applyAlignment="1">
      <alignment vertical="center" textRotation="255"/>
    </xf>
    <xf numFmtId="49" fontId="7" fillId="0" borderId="0" xfId="0" applyNumberFormat="1" applyFont="1" applyAlignment="1">
      <alignment horizontal="right" vertical="center"/>
    </xf>
    <xf numFmtId="177" fontId="7" fillId="0" borderId="0" xfId="0" applyNumberFormat="1" applyFont="1">
      <alignment vertical="center"/>
    </xf>
    <xf numFmtId="177" fontId="7" fillId="0" borderId="0" xfId="0" applyNumberFormat="1" applyFont="1" applyAlignment="1">
      <alignment horizontal="center" vertical="center" wrapText="1"/>
    </xf>
    <xf numFmtId="177" fontId="7" fillId="0" borderId="0" xfId="0" applyNumberFormat="1" applyFont="1" applyAlignment="1">
      <alignment horizontal="right" vertical="center" wrapText="1"/>
    </xf>
    <xf numFmtId="177" fontId="7" fillId="0" borderId="0" xfId="0" applyNumberFormat="1" applyFont="1" applyAlignment="1">
      <alignment vertical="center" wrapText="1"/>
    </xf>
    <xf numFmtId="177" fontId="7" fillId="0" borderId="0" xfId="0" applyNumberFormat="1" applyFont="1" applyAlignment="1">
      <alignment horizontal="right" vertical="center"/>
    </xf>
    <xf numFmtId="0" fontId="8" fillId="0" borderId="0" xfId="0" applyFont="1">
      <alignment vertical="center"/>
    </xf>
    <xf numFmtId="177" fontId="8" fillId="0" borderId="0" xfId="0" applyNumberFormat="1" applyFont="1" applyAlignment="1">
      <alignment horizontal="center" vertical="center" wrapText="1"/>
    </xf>
    <xf numFmtId="177" fontId="8" fillId="0" borderId="0" xfId="0" applyNumberFormat="1" applyFont="1">
      <alignment vertical="center"/>
    </xf>
    <xf numFmtId="0" fontId="6" fillId="0" borderId="0" xfId="0" applyFont="1" applyAlignment="1">
      <alignment horizontal="right" vertical="center"/>
    </xf>
    <xf numFmtId="177" fontId="10" fillId="0" borderId="0" xfId="0" applyNumberFormat="1" applyFont="1">
      <alignment vertical="center"/>
    </xf>
    <xf numFmtId="0" fontId="10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177" fontId="8" fillId="0" borderId="0" xfId="0" applyNumberFormat="1" applyFont="1" applyAlignment="1">
      <alignment horizontal="right"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left" vertical="center"/>
    </xf>
    <xf numFmtId="0" fontId="4" fillId="0" borderId="3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 textRotation="255"/>
    </xf>
    <xf numFmtId="0" fontId="6" fillId="0" borderId="0" xfId="0" applyFont="1" applyAlignment="1">
      <alignment horizontal="left" vertical="center"/>
    </xf>
    <xf numFmtId="178" fontId="12" fillId="0" borderId="3" xfId="0" applyNumberFormat="1" applyFont="1" applyBorder="1" applyAlignment="1">
      <alignment horizontal="right" vertical="center" wrapText="1"/>
    </xf>
    <xf numFmtId="177" fontId="6" fillId="0" borderId="8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/>
    </xf>
    <xf numFmtId="177" fontId="7" fillId="0" borderId="2" xfId="0" applyNumberFormat="1" applyFont="1" applyBorder="1" applyAlignment="1"/>
    <xf numFmtId="177" fontId="17" fillId="0" borderId="0" xfId="0" applyNumberFormat="1" applyFont="1">
      <alignment vertical="center"/>
    </xf>
    <xf numFmtId="0" fontId="17" fillId="0" borderId="0" xfId="0" applyFont="1">
      <alignment vertical="center"/>
    </xf>
    <xf numFmtId="0" fontId="7" fillId="0" borderId="0" xfId="0" applyFont="1" applyAlignment="1">
      <alignment horizontal="left" vertical="center" textRotation="255"/>
    </xf>
    <xf numFmtId="0" fontId="12" fillId="0" borderId="3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>
      <alignment vertical="center"/>
    </xf>
    <xf numFmtId="0" fontId="12" fillId="0" borderId="2" xfId="0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176" fontId="12" fillId="0" borderId="0" xfId="0" applyNumberFormat="1" applyFont="1">
      <alignment vertical="center"/>
    </xf>
    <xf numFmtId="176" fontId="12" fillId="0" borderId="0" xfId="0" applyNumberFormat="1" applyFont="1" applyAlignment="1">
      <alignment horizontal="right" vertical="center"/>
    </xf>
    <xf numFmtId="176" fontId="12" fillId="0" borderId="1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center" vertical="center"/>
    </xf>
    <xf numFmtId="176" fontId="13" fillId="0" borderId="0" xfId="0" applyNumberFormat="1" applyFont="1">
      <alignment vertical="center"/>
    </xf>
    <xf numFmtId="176" fontId="13" fillId="0" borderId="0" xfId="0" applyNumberFormat="1" applyFont="1" applyAlignment="1">
      <alignment horizontal="right" vertical="center"/>
    </xf>
    <xf numFmtId="0" fontId="5" fillId="0" borderId="1" xfId="0" applyFont="1" applyBorder="1">
      <alignment vertical="center"/>
    </xf>
    <xf numFmtId="176" fontId="12" fillId="0" borderId="0" xfId="1" applyNumberFormat="1" applyFont="1" applyFill="1" applyBorder="1" applyAlignment="1">
      <alignment horizontal="right" vertical="center"/>
    </xf>
    <xf numFmtId="176" fontId="12" fillId="0" borderId="1" xfId="1" applyNumberFormat="1" applyFont="1" applyFill="1" applyBorder="1" applyAlignment="1">
      <alignment horizontal="right" vertical="center"/>
    </xf>
    <xf numFmtId="0" fontId="12" fillId="0" borderId="0" xfId="0" applyFont="1">
      <alignment vertical="center"/>
    </xf>
    <xf numFmtId="176" fontId="12" fillId="0" borderId="2" xfId="1" applyNumberFormat="1" applyFont="1" applyFill="1" applyBorder="1" applyAlignment="1">
      <alignment horizontal="right" vertical="center"/>
    </xf>
    <xf numFmtId="176" fontId="12" fillId="0" borderId="2" xfId="0" applyNumberFormat="1" applyFont="1" applyBorder="1" applyAlignment="1">
      <alignment horizontal="right" vertical="center"/>
    </xf>
    <xf numFmtId="176" fontId="12" fillId="0" borderId="4" xfId="1" applyNumberFormat="1" applyFont="1" applyFill="1" applyBorder="1" applyAlignment="1">
      <alignment horizontal="right" vertical="center"/>
    </xf>
    <xf numFmtId="176" fontId="12" fillId="0" borderId="6" xfId="1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2" xfId="0" applyFont="1" applyBorder="1" applyAlignment="1">
      <alignment horizontal="left"/>
    </xf>
    <xf numFmtId="178" fontId="13" fillId="0" borderId="3" xfId="0" applyNumberFormat="1" applyFont="1" applyBorder="1" applyAlignment="1">
      <alignment horizontal="right" vertical="center" wrapText="1"/>
    </xf>
    <xf numFmtId="178" fontId="12" fillId="0" borderId="3" xfId="1" applyNumberFormat="1" applyFont="1" applyFill="1" applyBorder="1" applyAlignment="1">
      <alignment horizontal="right" vertical="center"/>
    </xf>
    <xf numFmtId="178" fontId="12" fillId="0" borderId="7" xfId="1" applyNumberFormat="1" applyFont="1" applyFill="1" applyBorder="1" applyAlignment="1">
      <alignment horizontal="right" vertical="center"/>
    </xf>
    <xf numFmtId="0" fontId="3" fillId="0" borderId="0" xfId="0" applyFont="1">
      <alignment vertical="center"/>
    </xf>
    <xf numFmtId="176" fontId="12" fillId="0" borderId="5" xfId="1" applyNumberFormat="1" applyFont="1" applyFill="1" applyBorder="1" applyAlignment="1">
      <alignment horizontal="right" vertical="center"/>
    </xf>
    <xf numFmtId="176" fontId="12" fillId="0" borderId="1" xfId="0" applyNumberFormat="1" applyFont="1" applyBorder="1">
      <alignment vertical="center"/>
    </xf>
    <xf numFmtId="176" fontId="12" fillId="0" borderId="6" xfId="0" applyNumberFormat="1" applyFont="1" applyBorder="1">
      <alignment vertical="center"/>
    </xf>
    <xf numFmtId="176" fontId="12" fillId="0" borderId="2" xfId="0" applyNumberFormat="1" applyFont="1" applyBorder="1">
      <alignment vertical="center"/>
    </xf>
    <xf numFmtId="176" fontId="12" fillId="0" borderId="4" xfId="0" applyNumberFormat="1" applyFont="1" applyBorder="1">
      <alignment vertical="center"/>
    </xf>
    <xf numFmtId="0" fontId="7" fillId="0" borderId="2" xfId="0" applyFont="1" applyBorder="1" applyAlignment="1">
      <alignment horizontal="right" vertical="center"/>
    </xf>
    <xf numFmtId="0" fontId="17" fillId="0" borderId="0" xfId="0" applyFont="1" applyAlignment="1">
      <alignment horizontal="left" vertical="center"/>
    </xf>
    <xf numFmtId="178" fontId="12" fillId="0" borderId="14" xfId="1" applyNumberFormat="1" applyFont="1" applyFill="1" applyBorder="1" applyAlignment="1">
      <alignment horizontal="right" vertical="center"/>
    </xf>
    <xf numFmtId="178" fontId="12" fillId="0" borderId="15" xfId="1" applyNumberFormat="1" applyFont="1" applyFill="1" applyBorder="1" applyAlignment="1">
      <alignment horizontal="right" vertical="center"/>
    </xf>
    <xf numFmtId="0" fontId="12" fillId="0" borderId="1" xfId="0" applyFont="1" applyBorder="1" applyAlignment="1">
      <alignment horizontal="right" vertical="center"/>
    </xf>
    <xf numFmtId="178" fontId="13" fillId="0" borderId="0" xfId="0" applyNumberFormat="1" applyFont="1" applyAlignment="1">
      <alignment horizontal="right" vertical="center"/>
    </xf>
    <xf numFmtId="178" fontId="13" fillId="0" borderId="3" xfId="0" applyNumberFormat="1" applyFont="1" applyBorder="1" applyAlignment="1">
      <alignment horizontal="right" vertical="center"/>
    </xf>
    <xf numFmtId="178" fontId="13" fillId="0" borderId="1" xfId="0" applyNumberFormat="1" applyFont="1" applyBorder="1" applyAlignment="1">
      <alignment horizontal="right" vertical="center"/>
    </xf>
    <xf numFmtId="178" fontId="13" fillId="0" borderId="3" xfId="0" applyNumberFormat="1" applyFont="1" applyBorder="1">
      <alignment vertical="center"/>
    </xf>
    <xf numFmtId="178" fontId="13" fillId="0" borderId="1" xfId="0" applyNumberFormat="1" applyFont="1" applyBorder="1">
      <alignment vertical="center"/>
    </xf>
    <xf numFmtId="178" fontId="13" fillId="0" borderId="1" xfId="0" applyNumberFormat="1" applyFont="1" applyBorder="1" applyAlignment="1">
      <alignment horizontal="right" vertical="center" wrapText="1"/>
    </xf>
    <xf numFmtId="178" fontId="13" fillId="0" borderId="1" xfId="0" applyNumberFormat="1" applyFont="1" applyBorder="1" applyAlignment="1">
      <alignment vertical="center" wrapText="1"/>
    </xf>
    <xf numFmtId="176" fontId="13" fillId="0" borderId="1" xfId="0" applyNumberFormat="1" applyFont="1" applyBorder="1">
      <alignment vertical="center"/>
    </xf>
    <xf numFmtId="176" fontId="12" fillId="0" borderId="3" xfId="0" applyNumberFormat="1" applyFont="1" applyBorder="1" applyAlignment="1">
      <alignment horizontal="right" vertical="center"/>
    </xf>
    <xf numFmtId="178" fontId="12" fillId="0" borderId="3" xfId="0" applyNumberFormat="1" applyFont="1" applyBorder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19" fillId="2" borderId="16" xfId="0" applyFont="1" applyFill="1" applyBorder="1" applyAlignment="1">
      <alignment horizontal="center" vertical="center"/>
    </xf>
    <xf numFmtId="178" fontId="12" fillId="0" borderId="5" xfId="0" applyNumberFormat="1" applyFont="1" applyBorder="1" applyAlignment="1">
      <alignment horizontal="right" vertical="center" wrapText="1"/>
    </xf>
    <xf numFmtId="178" fontId="12" fillId="0" borderId="5" xfId="1" applyNumberFormat="1" applyFont="1" applyFill="1" applyBorder="1" applyAlignment="1">
      <alignment horizontal="right" vertical="center"/>
    </xf>
    <xf numFmtId="178" fontId="12" fillId="0" borderId="6" xfId="1" applyNumberFormat="1" applyFont="1" applyFill="1" applyBorder="1" applyAlignment="1">
      <alignment horizontal="right" vertical="center"/>
    </xf>
    <xf numFmtId="178" fontId="12" fillId="0" borderId="7" xfId="0" applyNumberFormat="1" applyFont="1" applyBorder="1" applyAlignment="1">
      <alignment horizontal="right" vertical="center"/>
    </xf>
    <xf numFmtId="178" fontId="12" fillId="0" borderId="17" xfId="0" applyNumberFormat="1" applyFont="1" applyBorder="1" applyAlignment="1">
      <alignment horizontal="right" vertical="center"/>
    </xf>
    <xf numFmtId="0" fontId="14" fillId="0" borderId="2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wrapText="1" shrinkToFit="1"/>
    </xf>
    <xf numFmtId="0" fontId="12" fillId="0" borderId="3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textRotation="255"/>
    </xf>
    <xf numFmtId="0" fontId="12" fillId="0" borderId="7" xfId="0" applyFont="1" applyBorder="1" applyAlignment="1">
      <alignment horizontal="center" vertical="center" textRotation="255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 shrinkToFi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7" fillId="0" borderId="2" xfId="0" applyFont="1" applyBorder="1" applyAlignment="1">
      <alignment horizontal="left"/>
    </xf>
    <xf numFmtId="0" fontId="14" fillId="0" borderId="2" xfId="0" applyFont="1" applyBorder="1" applyAlignment="1">
      <alignment horizontal="left"/>
    </xf>
    <xf numFmtId="177" fontId="6" fillId="0" borderId="9" xfId="0" applyNumberFormat="1" applyFont="1" applyBorder="1" applyAlignment="1">
      <alignment horizontal="center" vertical="center" wrapText="1"/>
    </xf>
    <xf numFmtId="177" fontId="6" fillId="0" borderId="7" xfId="0" applyNumberFormat="1" applyFont="1" applyBorder="1" applyAlignment="1">
      <alignment horizontal="center" vertical="center" wrapText="1"/>
    </xf>
    <xf numFmtId="177" fontId="6" fillId="0" borderId="11" xfId="0" applyNumberFormat="1" applyFont="1" applyBorder="1" applyAlignment="1">
      <alignment horizontal="center" vertical="center" wrapText="1"/>
    </xf>
    <xf numFmtId="177" fontId="6" fillId="0" borderId="13" xfId="0" applyNumberFormat="1" applyFont="1" applyBorder="1" applyAlignment="1">
      <alignment horizontal="center" vertical="center" wrapText="1"/>
    </xf>
    <xf numFmtId="177" fontId="6" fillId="0" borderId="6" xfId="0" applyNumberFormat="1" applyFont="1" applyBorder="1" applyAlignment="1">
      <alignment horizontal="center" vertical="center" wrapText="1"/>
    </xf>
    <xf numFmtId="177" fontId="6" fillId="0" borderId="4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textRotation="255" wrapText="1"/>
    </xf>
    <xf numFmtId="0" fontId="7" fillId="0" borderId="3" xfId="0" applyFont="1" applyBorder="1" applyAlignment="1">
      <alignment horizontal="center" vertical="center" textRotation="255" wrapText="1"/>
    </xf>
    <xf numFmtId="0" fontId="7" fillId="0" borderId="10" xfId="0" applyFont="1" applyBorder="1" applyAlignment="1">
      <alignment horizontal="center" vertical="center" textRotation="255" wrapText="1"/>
    </xf>
    <xf numFmtId="0" fontId="7" fillId="0" borderId="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textRotation="255"/>
    </xf>
    <xf numFmtId="0" fontId="12" fillId="0" borderId="9" xfId="0" applyFont="1" applyBorder="1" applyAlignment="1">
      <alignment horizontal="center" vertical="center" textRotation="255"/>
    </xf>
    <xf numFmtId="177" fontId="6" fillId="0" borderId="11" xfId="0" applyNumberFormat="1" applyFont="1" applyBorder="1" applyAlignment="1">
      <alignment horizontal="left" vertical="center" wrapText="1"/>
    </xf>
    <xf numFmtId="177" fontId="6" fillId="0" borderId="13" xfId="0" applyNumberFormat="1" applyFont="1" applyBorder="1" applyAlignment="1">
      <alignment horizontal="left" vertical="center" wrapText="1"/>
    </xf>
    <xf numFmtId="177" fontId="6" fillId="0" borderId="6" xfId="0" applyNumberFormat="1" applyFont="1" applyBorder="1" applyAlignment="1">
      <alignment horizontal="left" vertical="center" wrapText="1"/>
    </xf>
    <xf numFmtId="177" fontId="6" fillId="0" borderId="4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textRotation="255"/>
    </xf>
    <xf numFmtId="0" fontId="7" fillId="0" borderId="11" xfId="0" applyFont="1" applyBorder="1" applyAlignment="1">
      <alignment horizontal="center" vertical="center" textRotation="255" wrapText="1"/>
    </xf>
    <xf numFmtId="0" fontId="12" fillId="0" borderId="5" xfId="0" applyFont="1" applyBorder="1" applyAlignment="1">
      <alignment horizontal="center" vertical="center" textRotation="255" wrapText="1"/>
    </xf>
    <xf numFmtId="0" fontId="12" fillId="0" borderId="12" xfId="0" applyFont="1" applyBorder="1" applyAlignment="1">
      <alignment horizontal="center" vertical="center" textRotation="255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</sheetPr>
  <dimension ref="A1:Y485"/>
  <sheetViews>
    <sheetView showGridLines="0" tabSelected="1" view="pageBreakPreview" zoomScaleNormal="100" zoomScaleSheetLayoutView="100" workbookViewId="0">
      <pane xSplit="2" ySplit="7" topLeftCell="C8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RowHeight="13" x14ac:dyDescent="0.2"/>
  <cols>
    <col min="1" max="1" width="3.6328125" style="55" customWidth="1"/>
    <col min="2" max="2" width="9.6328125" customWidth="1"/>
    <col min="3" max="3" width="6.6328125" customWidth="1"/>
    <col min="4" max="4" width="5.08984375" customWidth="1"/>
    <col min="5" max="19" width="6.6328125" customWidth="1"/>
    <col min="20" max="20" width="2.6328125" customWidth="1"/>
    <col min="21" max="22" width="8.6328125" customWidth="1"/>
    <col min="23" max="23" width="8.36328125" customWidth="1"/>
    <col min="24" max="24" width="5.36328125" customWidth="1"/>
    <col min="25" max="25" width="3.08984375" customWidth="1"/>
    <col min="26" max="27" width="5.36328125" customWidth="1"/>
    <col min="28" max="28" width="7" customWidth="1"/>
    <col min="29" max="37" width="5.36328125" customWidth="1"/>
    <col min="38" max="38" width="7" customWidth="1"/>
  </cols>
  <sheetData>
    <row r="1" spans="1:22" ht="19" x14ac:dyDescent="0.2">
      <c r="U1" s="83" t="s">
        <v>56</v>
      </c>
      <c r="V1" s="84">
        <v>2025</v>
      </c>
    </row>
    <row r="2" spans="1:22" s="38" customFormat="1" ht="20.149999999999999" customHeight="1" x14ac:dyDescent="0.2">
      <c r="A2" s="37" t="s">
        <v>12</v>
      </c>
      <c r="B2" s="37"/>
      <c r="C2" s="37"/>
      <c r="D2" s="37"/>
      <c r="E2" s="37"/>
      <c r="F2" s="37"/>
      <c r="G2" s="37"/>
      <c r="H2" s="37"/>
    </row>
    <row r="4" spans="1:22" ht="20.149999999999999" customHeight="1" x14ac:dyDescent="0.2">
      <c r="A4" s="90" t="s">
        <v>3</v>
      </c>
      <c r="B4" s="90"/>
      <c r="C4" s="90"/>
      <c r="D4" s="90"/>
      <c r="E4" s="38"/>
      <c r="P4" s="39"/>
      <c r="Q4" s="40"/>
      <c r="R4" s="40"/>
      <c r="S4" s="39" t="s">
        <v>57</v>
      </c>
    </row>
    <row r="5" spans="1:22" ht="22" customHeight="1" x14ac:dyDescent="0.2">
      <c r="A5" s="104" t="s">
        <v>0</v>
      </c>
      <c r="B5" s="106" t="s">
        <v>13</v>
      </c>
      <c r="C5" s="98" t="s">
        <v>25</v>
      </c>
      <c r="D5" s="91" t="s">
        <v>46</v>
      </c>
      <c r="E5" s="101" t="s">
        <v>2</v>
      </c>
      <c r="F5" s="101" t="s">
        <v>1</v>
      </c>
      <c r="G5" s="98" t="s">
        <v>51</v>
      </c>
      <c r="H5" s="98" t="s">
        <v>26</v>
      </c>
      <c r="I5" s="98" t="s">
        <v>21</v>
      </c>
      <c r="J5" s="98" t="s">
        <v>22</v>
      </c>
      <c r="K5" s="98" t="s">
        <v>23</v>
      </c>
      <c r="L5" s="98" t="s">
        <v>47</v>
      </c>
      <c r="M5" s="98" t="s">
        <v>48</v>
      </c>
      <c r="N5" s="98" t="s">
        <v>58</v>
      </c>
      <c r="O5" s="98" t="s">
        <v>49</v>
      </c>
      <c r="P5" s="91" t="s">
        <v>24</v>
      </c>
      <c r="Q5" s="98" t="s">
        <v>27</v>
      </c>
      <c r="R5" s="91" t="s">
        <v>28</v>
      </c>
      <c r="S5" s="98" t="s">
        <v>50</v>
      </c>
    </row>
    <row r="6" spans="1:22" ht="22" customHeight="1" x14ac:dyDescent="0.2">
      <c r="A6" s="94"/>
      <c r="B6" s="107"/>
      <c r="C6" s="99"/>
      <c r="D6" s="92"/>
      <c r="E6" s="102"/>
      <c r="F6" s="102"/>
      <c r="G6" s="99"/>
      <c r="H6" s="99"/>
      <c r="I6" s="99"/>
      <c r="J6" s="99"/>
      <c r="K6" s="99"/>
      <c r="L6" s="99"/>
      <c r="M6" s="99"/>
      <c r="N6" s="99"/>
      <c r="O6" s="99"/>
      <c r="P6" s="92"/>
      <c r="Q6" s="99"/>
      <c r="R6" s="92"/>
      <c r="S6" s="99"/>
    </row>
    <row r="7" spans="1:22" ht="22" customHeight="1" thickBot="1" x14ac:dyDescent="0.25">
      <c r="A7" s="105"/>
      <c r="B7" s="108"/>
      <c r="C7" s="100"/>
      <c r="D7" s="93"/>
      <c r="E7" s="103"/>
      <c r="F7" s="103"/>
      <c r="G7" s="100"/>
      <c r="H7" s="100"/>
      <c r="I7" s="100"/>
      <c r="J7" s="100"/>
      <c r="K7" s="100"/>
      <c r="L7" s="100"/>
      <c r="M7" s="100"/>
      <c r="N7" s="100"/>
      <c r="O7" s="100"/>
      <c r="P7" s="93"/>
      <c r="Q7" s="100"/>
      <c r="R7" s="93"/>
      <c r="S7" s="100"/>
    </row>
    <row r="8" spans="1:22" ht="20.149999999999999" customHeight="1" thickTop="1" x14ac:dyDescent="0.2">
      <c r="A8" s="94" t="s">
        <v>54</v>
      </c>
      <c r="B8" s="35" t="str">
        <f>TEXT(DATE($V$1-5,6,1),IF(TEXT(DATE($V$1-5,6,1),"e")="1","ggg元年","ggge年"))</f>
        <v>令和2年</v>
      </c>
      <c r="C8" s="41">
        <v>100</v>
      </c>
      <c r="D8" s="42" t="s">
        <v>59</v>
      </c>
      <c r="E8" s="41">
        <v>100</v>
      </c>
      <c r="F8" s="41">
        <v>100</v>
      </c>
      <c r="G8" s="41">
        <v>100</v>
      </c>
      <c r="H8" s="41">
        <v>100</v>
      </c>
      <c r="I8" s="41">
        <v>100</v>
      </c>
      <c r="J8" s="41">
        <v>100</v>
      </c>
      <c r="K8" s="41">
        <v>100</v>
      </c>
      <c r="L8" s="42">
        <v>100</v>
      </c>
      <c r="M8" s="42">
        <v>100</v>
      </c>
      <c r="N8" s="42">
        <v>100</v>
      </c>
      <c r="O8" s="42">
        <v>100</v>
      </c>
      <c r="P8" s="41">
        <v>100</v>
      </c>
      <c r="Q8" s="41">
        <v>100</v>
      </c>
      <c r="R8" s="41">
        <v>100</v>
      </c>
      <c r="S8" s="43">
        <v>100</v>
      </c>
    </row>
    <row r="9" spans="1:22" ht="20.149999999999999" customHeight="1" x14ac:dyDescent="0.2">
      <c r="A9" s="94"/>
      <c r="B9" s="35" t="str">
        <f>SUBSTITUTE(TEXT(DATE($V$1-4,6,1),IF(TEXT(DATE($V$1-4,6,1),"e")="1","ggg元年","ggge年")),TEXT(DATE($V$1-5,6,1),"ggg"),"")</f>
        <v>3年</v>
      </c>
      <c r="C9" s="41">
        <v>99.5</v>
      </c>
      <c r="D9" s="42" t="s">
        <v>59</v>
      </c>
      <c r="E9" s="41">
        <v>88.4</v>
      </c>
      <c r="F9" s="42">
        <v>103</v>
      </c>
      <c r="G9" s="41">
        <v>87</v>
      </c>
      <c r="H9" s="41">
        <v>90.8</v>
      </c>
      <c r="I9" s="41">
        <v>104.3</v>
      </c>
      <c r="J9" s="41">
        <v>93</v>
      </c>
      <c r="K9" s="41">
        <v>112</v>
      </c>
      <c r="L9" s="42">
        <v>114.4</v>
      </c>
      <c r="M9" s="42">
        <v>111.2</v>
      </c>
      <c r="N9" s="42">
        <v>105.1</v>
      </c>
      <c r="O9" s="42">
        <v>104.3</v>
      </c>
      <c r="P9" s="41">
        <v>83.1</v>
      </c>
      <c r="Q9" s="41">
        <v>104.3</v>
      </c>
      <c r="R9" s="41">
        <v>98.2</v>
      </c>
      <c r="S9" s="43">
        <v>102.3</v>
      </c>
    </row>
    <row r="10" spans="1:22" ht="20.149999999999999" customHeight="1" x14ac:dyDescent="0.2">
      <c r="A10" s="94"/>
      <c r="B10" s="35" t="str">
        <f>SUBSTITUTE(TEXT(DATE($V$1-3,6,1),IF(TEXT(DATE($V$1-3,6,1),"e")="1","ggg元年","ggge年")),TEXT(DATE($V$1-4,6,1),"ggg"),"")</f>
        <v>4年</v>
      </c>
      <c r="C10" s="41">
        <v>100.2</v>
      </c>
      <c r="D10" s="42" t="s">
        <v>60</v>
      </c>
      <c r="E10" s="41">
        <v>87.4</v>
      </c>
      <c r="F10" s="41">
        <v>102.9</v>
      </c>
      <c r="G10" s="41">
        <v>90.7</v>
      </c>
      <c r="H10" s="41">
        <v>93.9</v>
      </c>
      <c r="I10" s="41">
        <v>102.9</v>
      </c>
      <c r="J10" s="41">
        <v>102.8</v>
      </c>
      <c r="K10" s="41">
        <v>107.5</v>
      </c>
      <c r="L10" s="42">
        <v>106.8</v>
      </c>
      <c r="M10" s="42">
        <v>114.2</v>
      </c>
      <c r="N10" s="42">
        <v>120.4</v>
      </c>
      <c r="O10" s="42">
        <v>99</v>
      </c>
      <c r="P10" s="41">
        <v>84.9</v>
      </c>
      <c r="Q10" s="41">
        <v>104.9</v>
      </c>
      <c r="R10" s="41">
        <v>112.7</v>
      </c>
      <c r="S10" s="43">
        <v>103.5</v>
      </c>
    </row>
    <row r="11" spans="1:22" ht="20.149999999999999" customHeight="1" x14ac:dyDescent="0.2">
      <c r="A11" s="94"/>
      <c r="B11" s="35" t="str">
        <f>SUBSTITUTE(TEXT(DATE($V$1-2,6,1),IF(TEXT(DATE($V$1-2,6,1),"e")="1","ggg元年","ggge年")),TEXT(DATE($V$1-3,6,1),"ggg"),"")</f>
        <v>5年</v>
      </c>
      <c r="C11" s="41">
        <v>103.5</v>
      </c>
      <c r="D11" s="42" t="s">
        <v>60</v>
      </c>
      <c r="E11" s="41">
        <v>94.6</v>
      </c>
      <c r="F11" s="41">
        <v>108.6</v>
      </c>
      <c r="G11" s="41">
        <v>83.7</v>
      </c>
      <c r="H11" s="41">
        <v>92.8</v>
      </c>
      <c r="I11" s="41">
        <v>110</v>
      </c>
      <c r="J11" s="41">
        <v>100.5</v>
      </c>
      <c r="K11" s="41">
        <v>124.1</v>
      </c>
      <c r="L11" s="42">
        <v>134.80000000000001</v>
      </c>
      <c r="M11" s="42">
        <v>109.9</v>
      </c>
      <c r="N11" s="42">
        <v>113.5</v>
      </c>
      <c r="O11" s="42">
        <v>113.3</v>
      </c>
      <c r="P11" s="41">
        <v>94</v>
      </c>
      <c r="Q11" s="41">
        <v>106.6</v>
      </c>
      <c r="R11" s="41">
        <v>112.7</v>
      </c>
      <c r="S11" s="43">
        <v>105.6</v>
      </c>
    </row>
    <row r="12" spans="1:22" ht="20.149999999999999" customHeight="1" x14ac:dyDescent="0.2">
      <c r="A12" s="94"/>
      <c r="B12" s="35" t="str">
        <f>SUBSTITUTE(TEXT(DATE($V$1-1,6,1),IF(TEXT(DATE($V$1-1,6,1),"e")="1","ggg元年","ggge年")),TEXT(DATE($V$1-2,6,1),"ggg"),"")</f>
        <v>6年</v>
      </c>
      <c r="C12" s="41">
        <v>104.8</v>
      </c>
      <c r="D12" s="42" t="s">
        <v>60</v>
      </c>
      <c r="E12" s="41">
        <v>91.4</v>
      </c>
      <c r="F12" s="41">
        <v>109.7</v>
      </c>
      <c r="G12" s="41">
        <v>85.5</v>
      </c>
      <c r="H12" s="41">
        <v>107.4</v>
      </c>
      <c r="I12" s="41">
        <v>113.8</v>
      </c>
      <c r="J12" s="41">
        <v>100</v>
      </c>
      <c r="K12" s="41">
        <v>133</v>
      </c>
      <c r="L12" s="42">
        <v>112.9</v>
      </c>
      <c r="M12" s="42">
        <v>121.7</v>
      </c>
      <c r="N12" s="42">
        <v>114.4</v>
      </c>
      <c r="O12" s="42">
        <v>117.3</v>
      </c>
      <c r="P12" s="41">
        <v>94.9</v>
      </c>
      <c r="Q12" s="41">
        <v>109.7</v>
      </c>
      <c r="R12" s="41">
        <v>109.3</v>
      </c>
      <c r="S12" s="43">
        <v>95.3</v>
      </c>
    </row>
    <row r="13" spans="1:22" ht="20.149999999999999" customHeight="1" x14ac:dyDescent="0.2">
      <c r="A13" s="94"/>
      <c r="B13" s="44" t="str">
        <f>SUBSTITUTE(TEXT(DATE($V$1,6,1),IF(TEXT(DATE($V$1,6,1),"e")="1","ggg元年","ggge年")),TEXT(DATE($V$1-1,6,1),"ggg"),"")</f>
        <v>7年</v>
      </c>
      <c r="C13" s="45">
        <v>108.6</v>
      </c>
      <c r="D13" s="46" t="s">
        <v>60</v>
      </c>
      <c r="E13" s="45">
        <v>86.8</v>
      </c>
      <c r="F13" s="45">
        <v>118.6</v>
      </c>
      <c r="G13" s="45">
        <v>84.6</v>
      </c>
      <c r="H13" s="45">
        <v>113.3</v>
      </c>
      <c r="I13" s="45">
        <v>116.4</v>
      </c>
      <c r="J13" s="45">
        <v>99.8</v>
      </c>
      <c r="K13" s="45">
        <v>124.5</v>
      </c>
      <c r="L13" s="46">
        <v>112.8</v>
      </c>
      <c r="M13" s="45">
        <v>124.3</v>
      </c>
      <c r="N13" s="46">
        <v>129.6</v>
      </c>
      <c r="O13" s="45">
        <v>138.4</v>
      </c>
      <c r="P13" s="45">
        <v>104.7</v>
      </c>
      <c r="Q13" s="45">
        <v>109.1</v>
      </c>
      <c r="R13" s="45">
        <v>116.8</v>
      </c>
      <c r="S13" s="80">
        <v>102.8</v>
      </c>
    </row>
    <row r="14" spans="1:22" ht="20.149999999999999" customHeight="1" x14ac:dyDescent="0.2">
      <c r="A14" s="94"/>
      <c r="B14" s="47"/>
      <c r="C14" s="50"/>
      <c r="D14" s="42"/>
      <c r="E14" s="50"/>
      <c r="G14" s="50"/>
      <c r="I14" s="50"/>
      <c r="K14" s="50"/>
      <c r="M14" s="50"/>
      <c r="N14" s="50"/>
      <c r="O14" s="50"/>
      <c r="S14" s="72"/>
    </row>
    <row r="15" spans="1:22" ht="20.149999999999999" customHeight="1" x14ac:dyDescent="0.2">
      <c r="A15" s="94"/>
      <c r="B15" s="23" t="str">
        <f>TEXT(DATE($V$1,1,1),IF(TEXT(DATE($V$1,1,1),"e")="1","ggg元年m月","ggge年m月"))</f>
        <v>令和7年1月</v>
      </c>
      <c r="C15" s="41">
        <v>89.1</v>
      </c>
      <c r="D15" s="42" t="s">
        <v>60</v>
      </c>
      <c r="E15" s="41">
        <v>80.5</v>
      </c>
      <c r="F15" s="41">
        <v>92</v>
      </c>
      <c r="G15" s="41">
        <v>65.3</v>
      </c>
      <c r="H15" s="41">
        <v>82.3</v>
      </c>
      <c r="I15" s="41">
        <v>94.1</v>
      </c>
      <c r="J15" s="41">
        <v>90.3</v>
      </c>
      <c r="K15" s="41">
        <v>94.3</v>
      </c>
      <c r="L15" s="48">
        <v>84.4</v>
      </c>
      <c r="M15" s="48">
        <v>84.9</v>
      </c>
      <c r="N15" s="48">
        <v>119.5</v>
      </c>
      <c r="O15" s="48">
        <v>121.3</v>
      </c>
      <c r="P15" s="48">
        <v>80.900000000000006</v>
      </c>
      <c r="Q15" s="48">
        <v>92.2</v>
      </c>
      <c r="R15" s="48">
        <v>91</v>
      </c>
      <c r="S15" s="49">
        <v>87.7</v>
      </c>
      <c r="T15" s="50"/>
    </row>
    <row r="16" spans="1:22" ht="20.149999999999999" customHeight="1" x14ac:dyDescent="0.2">
      <c r="A16" s="94"/>
      <c r="B16" s="24" t="str">
        <f>SUBSTITUTE(TEXT(DATE($V$1,2,1),IF(TEXT(DATE($V$1,2,1),"e")="1","ggg元年m月","ggge年m月")),TEXT(DATE($V$1,1,1),IF(TEXT(DATE($V$1,1,1),"e")="1","ggg元年","ggge年")),"")</f>
        <v>2月</v>
      </c>
      <c r="C16" s="41">
        <v>87.9</v>
      </c>
      <c r="D16" s="42" t="s">
        <v>60</v>
      </c>
      <c r="E16" s="41">
        <v>73.400000000000006</v>
      </c>
      <c r="F16" s="41">
        <v>89.7</v>
      </c>
      <c r="G16" s="41">
        <v>62.3</v>
      </c>
      <c r="H16" s="41">
        <v>82</v>
      </c>
      <c r="I16" s="41">
        <v>95</v>
      </c>
      <c r="J16" s="41">
        <v>87.4</v>
      </c>
      <c r="K16" s="41">
        <v>94.6</v>
      </c>
      <c r="L16" s="48">
        <v>94.4</v>
      </c>
      <c r="M16" s="48">
        <v>93</v>
      </c>
      <c r="N16" s="48">
        <v>112.5</v>
      </c>
      <c r="O16" s="48">
        <v>127.4</v>
      </c>
      <c r="P16" s="48">
        <v>83.2</v>
      </c>
      <c r="Q16" s="48">
        <v>90.4</v>
      </c>
      <c r="R16" s="48">
        <v>81.8</v>
      </c>
      <c r="S16" s="49">
        <v>87.9</v>
      </c>
    </row>
    <row r="17" spans="1:25" ht="20.149999999999999" customHeight="1" x14ac:dyDescent="0.2">
      <c r="A17" s="94"/>
      <c r="B17" s="24" t="str">
        <f>SUBSTITUTE(TEXT(DATE($V$1,3,1),IF(TEXT(DATE($V$1,3,1),"e")="1","ggg元年m月","ggge年m月")),TEXT(DATE($V$1,2,1),IF(TEXT(DATE($V$1,2,1),"e")="1","ggg元年","ggge年")),"")</f>
        <v>3月</v>
      </c>
      <c r="C17" s="41">
        <v>96.9</v>
      </c>
      <c r="D17" s="42" t="s">
        <v>60</v>
      </c>
      <c r="E17" s="41">
        <v>80</v>
      </c>
      <c r="F17" s="41">
        <v>100.8</v>
      </c>
      <c r="G17" s="41">
        <v>64.099999999999994</v>
      </c>
      <c r="H17" s="41">
        <v>85.3</v>
      </c>
      <c r="I17" s="41">
        <v>97</v>
      </c>
      <c r="J17" s="41">
        <v>98.3</v>
      </c>
      <c r="K17" s="41">
        <v>138.4</v>
      </c>
      <c r="L17" s="48">
        <v>102</v>
      </c>
      <c r="M17" s="48">
        <v>109.3</v>
      </c>
      <c r="N17" s="48">
        <v>120.2</v>
      </c>
      <c r="O17" s="48">
        <v>121.8</v>
      </c>
      <c r="P17" s="48">
        <v>91.5</v>
      </c>
      <c r="Q17" s="48">
        <v>97.9</v>
      </c>
      <c r="R17" s="48">
        <v>91</v>
      </c>
      <c r="S17" s="49">
        <v>92.7</v>
      </c>
    </row>
    <row r="18" spans="1:25" ht="20.149999999999999" customHeight="1" x14ac:dyDescent="0.2">
      <c r="A18" s="94"/>
      <c r="B18" s="24" t="str">
        <f>SUBSTITUTE(TEXT(DATE($V$1,4,1),IF(TEXT(DATE($V$1,4,1),"e")="1","ggg元年m月","ggge年m月")),TEXT(DATE($V$1,3,1),IF(TEXT(DATE($V$1,3,1),"e")="1","ggg元年","ggge年")),"")</f>
        <v>4月</v>
      </c>
      <c r="C18" s="41">
        <v>93.6</v>
      </c>
      <c r="D18" s="42" t="s">
        <v>60</v>
      </c>
      <c r="E18" s="41">
        <v>76.7</v>
      </c>
      <c r="F18" s="41">
        <v>96.9</v>
      </c>
      <c r="G18" s="42">
        <v>63.5</v>
      </c>
      <c r="H18" s="41">
        <v>86.4</v>
      </c>
      <c r="I18" s="41">
        <v>96.4</v>
      </c>
      <c r="J18" s="41">
        <v>90.7</v>
      </c>
      <c r="K18" s="41">
        <v>101.9</v>
      </c>
      <c r="L18" s="48">
        <v>107.6</v>
      </c>
      <c r="M18" s="48">
        <v>94.9</v>
      </c>
      <c r="N18" s="48">
        <v>120.3</v>
      </c>
      <c r="O18" s="48">
        <v>137.5</v>
      </c>
      <c r="P18" s="48">
        <v>87.2</v>
      </c>
      <c r="Q18" s="48">
        <v>97.3</v>
      </c>
      <c r="R18" s="48">
        <v>101.5</v>
      </c>
      <c r="S18" s="49">
        <v>94.2</v>
      </c>
    </row>
    <row r="19" spans="1:25" ht="20.149999999999999" customHeight="1" x14ac:dyDescent="0.2">
      <c r="A19" s="94"/>
      <c r="B19" s="24" t="str">
        <f>SUBSTITUTE(TEXT(DATE($V$1,5,1),IF(TEXT(DATE($V$1,5,1),"e")="1","ggg元年m月","ggge年m月")),TEXT(DATE($V$1,4,1),IF(TEXT(DATE($V$1,4,1),"e")="1","ggg元年","ggge年")),"")</f>
        <v>5月</v>
      </c>
      <c r="C19" s="41">
        <v>91.6</v>
      </c>
      <c r="D19" s="42" t="s">
        <v>60</v>
      </c>
      <c r="E19" s="41">
        <v>70.7</v>
      </c>
      <c r="F19" s="41">
        <v>95.2</v>
      </c>
      <c r="G19" s="41">
        <v>63.6</v>
      </c>
      <c r="H19" s="41">
        <v>93.1</v>
      </c>
      <c r="I19" s="41">
        <v>94.5</v>
      </c>
      <c r="J19" s="41">
        <v>87.7</v>
      </c>
      <c r="K19" s="41">
        <v>98.6</v>
      </c>
      <c r="L19" s="48">
        <v>96.8</v>
      </c>
      <c r="M19" s="48">
        <v>97.5</v>
      </c>
      <c r="N19" s="48">
        <v>127.7</v>
      </c>
      <c r="O19" s="48">
        <v>129.9</v>
      </c>
      <c r="P19" s="48">
        <v>85.2</v>
      </c>
      <c r="Q19" s="48">
        <v>94.5</v>
      </c>
      <c r="R19" s="48">
        <v>93.6</v>
      </c>
      <c r="S19" s="49">
        <v>91.4</v>
      </c>
    </row>
    <row r="20" spans="1:25" ht="20.149999999999999" customHeight="1" x14ac:dyDescent="0.2">
      <c r="A20" s="94"/>
      <c r="B20" s="24" t="str">
        <f>SUBSTITUTE(TEXT(DATE($V$1,6,1),IF(TEXT(DATE($V$1,6,1),"e")="1","ggg元年m月","ggge年m月")),TEXT(DATE($V$1,5,1),IF(TEXT(DATE($V$1,5,1),"e")="1","ggg元年","ggge年")),"")</f>
        <v>6月</v>
      </c>
      <c r="C20" s="41">
        <v>153.4</v>
      </c>
      <c r="D20" s="42" t="s">
        <v>60</v>
      </c>
      <c r="E20" s="41">
        <v>95.3</v>
      </c>
      <c r="F20" s="41">
        <v>172.9</v>
      </c>
      <c r="G20" s="41">
        <v>169.2</v>
      </c>
      <c r="H20" s="41">
        <v>275.8</v>
      </c>
      <c r="I20" s="41">
        <v>137.4</v>
      </c>
      <c r="J20" s="41">
        <v>110.3</v>
      </c>
      <c r="K20" s="41">
        <v>222.3</v>
      </c>
      <c r="L20" s="48">
        <v>145.69999999999999</v>
      </c>
      <c r="M20" s="48">
        <v>249.2</v>
      </c>
      <c r="N20" s="48">
        <v>145.5</v>
      </c>
      <c r="O20" s="48">
        <v>165.2</v>
      </c>
      <c r="P20" s="48">
        <v>175.2</v>
      </c>
      <c r="Q20" s="48">
        <v>160.1</v>
      </c>
      <c r="R20" s="48">
        <v>218.1</v>
      </c>
      <c r="S20" s="49">
        <v>123.1</v>
      </c>
    </row>
    <row r="21" spans="1:25" ht="20.149999999999999" customHeight="1" x14ac:dyDescent="0.2">
      <c r="A21" s="94"/>
      <c r="B21" s="24" t="str">
        <f>SUBSTITUTE(TEXT(DATE($V$1,7,1),IF(TEXT(DATE($V$1,7,1),"e")="1","ggg元年m月","ggge年m月")),TEXT(DATE($V$1,6,1),IF(TEXT(DATE($V$1,6,1),"e")="1","ggg元年","ggge年")),"")</f>
        <v>7月</v>
      </c>
      <c r="C21" s="41">
        <v>123</v>
      </c>
      <c r="D21" s="42" t="s">
        <v>60</v>
      </c>
      <c r="E21" s="41">
        <v>112.9</v>
      </c>
      <c r="F21" s="41">
        <v>154.80000000000001</v>
      </c>
      <c r="G21" s="41">
        <v>75.8</v>
      </c>
      <c r="H21" s="41">
        <v>84.2</v>
      </c>
      <c r="I21" s="41">
        <v>147</v>
      </c>
      <c r="J21" s="41">
        <v>120</v>
      </c>
      <c r="K21" s="41">
        <v>110.5</v>
      </c>
      <c r="L21" s="48">
        <v>146.1</v>
      </c>
      <c r="M21" s="48">
        <v>121.8</v>
      </c>
      <c r="N21" s="48">
        <v>130.19999999999999</v>
      </c>
      <c r="O21" s="48">
        <v>148.9</v>
      </c>
      <c r="P21" s="48">
        <v>92.5</v>
      </c>
      <c r="Q21" s="48">
        <v>110.5</v>
      </c>
      <c r="R21" s="48">
        <v>105</v>
      </c>
      <c r="S21" s="49">
        <v>112.4</v>
      </c>
    </row>
    <row r="22" spans="1:25" ht="20.149999999999999" customHeight="1" x14ac:dyDescent="0.2">
      <c r="A22" s="94"/>
      <c r="B22" s="24" t="str">
        <f>SUBSTITUTE(TEXT(DATE($V$1,8,1),IF(TEXT(DATE($V$1,8,1),"e")="1","ggg元年m月","ggge年m月")),TEXT(DATE($V$1,7,1),IF(TEXT(DATE($V$1,7,1),"e")="1","ggg元年","ggge年")),"")</f>
        <v>8月</v>
      </c>
      <c r="C22" s="41">
        <v>91.7</v>
      </c>
      <c r="D22" s="42" t="s">
        <v>60</v>
      </c>
      <c r="E22" s="41">
        <v>72</v>
      </c>
      <c r="F22" s="41">
        <v>94.7</v>
      </c>
      <c r="G22" s="41">
        <v>62.2</v>
      </c>
      <c r="H22" s="41">
        <v>83</v>
      </c>
      <c r="I22" s="41">
        <v>103</v>
      </c>
      <c r="J22" s="41">
        <v>89.9</v>
      </c>
      <c r="K22" s="41">
        <v>97</v>
      </c>
      <c r="L22" s="48">
        <v>95.8</v>
      </c>
      <c r="M22" s="48">
        <v>92.8</v>
      </c>
      <c r="N22" s="48">
        <v>129.19999999999999</v>
      </c>
      <c r="O22" s="48">
        <v>128.6</v>
      </c>
      <c r="P22" s="48">
        <v>84.7</v>
      </c>
      <c r="Q22" s="48">
        <v>90.7</v>
      </c>
      <c r="R22" s="48">
        <v>89.8</v>
      </c>
      <c r="S22" s="49">
        <v>98.7</v>
      </c>
    </row>
    <row r="23" spans="1:25" ht="20.149999999999999" customHeight="1" x14ac:dyDescent="0.2">
      <c r="A23" s="94"/>
      <c r="B23" s="24" t="str">
        <f>SUBSTITUTE(TEXT(DATE($V$1,9,1),IF(TEXT(DATE($V$1,9,1),"e")="1","ggg元年m月","ggge年m月")),TEXT(DATE($V$1,8,1),IF(TEXT(DATE($V$1,8,1),"e")="1","ggg元年","ggge年")),"")</f>
        <v>9月</v>
      </c>
      <c r="C23" s="41">
        <v>93.2</v>
      </c>
      <c r="D23" s="42" t="s">
        <v>60</v>
      </c>
      <c r="E23" s="41">
        <v>96</v>
      </c>
      <c r="F23" s="41">
        <v>91.9</v>
      </c>
      <c r="G23" s="41">
        <v>61.4</v>
      </c>
      <c r="H23" s="41">
        <v>83.8</v>
      </c>
      <c r="I23" s="41">
        <v>103.1</v>
      </c>
      <c r="J23" s="41">
        <v>96.6</v>
      </c>
      <c r="K23" s="41">
        <v>96.1</v>
      </c>
      <c r="L23" s="48">
        <v>92.9</v>
      </c>
      <c r="M23" s="48">
        <v>93.4</v>
      </c>
      <c r="N23" s="48">
        <v>123.1</v>
      </c>
      <c r="O23" s="48">
        <v>122.1</v>
      </c>
      <c r="P23" s="48">
        <v>86</v>
      </c>
      <c r="Q23" s="48">
        <v>91.7</v>
      </c>
      <c r="R23" s="48">
        <v>89.2</v>
      </c>
      <c r="S23" s="49">
        <v>94.3</v>
      </c>
    </row>
    <row r="24" spans="1:25" ht="20.149999999999999" customHeight="1" x14ac:dyDescent="0.2">
      <c r="A24" s="94"/>
      <c r="B24" s="24" t="str">
        <f>SUBSTITUTE(TEXT(DATE($V$1,10,1),IF(TEXT(DATE($V$1,10,1),"e")="1","ggg元年m月","ggge年m月")),TEXT(DATE($V$1,9,1),IF(TEXT(DATE($V$1,9,1),"e")="1","ggg元年","ggge年")),"")</f>
        <v>10月</v>
      </c>
      <c r="C24" s="41">
        <v>92.4</v>
      </c>
      <c r="D24" s="42" t="s">
        <v>60</v>
      </c>
      <c r="E24" s="41">
        <v>68.900000000000006</v>
      </c>
      <c r="F24" s="41">
        <v>97.1</v>
      </c>
      <c r="G24" s="41">
        <v>63.3</v>
      </c>
      <c r="H24" s="41">
        <v>82.9</v>
      </c>
      <c r="I24" s="41">
        <v>104.8</v>
      </c>
      <c r="J24" s="41">
        <v>88.7</v>
      </c>
      <c r="K24" s="41">
        <v>97.7</v>
      </c>
      <c r="L24" s="48">
        <v>91.3</v>
      </c>
      <c r="M24" s="48">
        <v>84.1</v>
      </c>
      <c r="N24" s="48">
        <v>126.4</v>
      </c>
      <c r="O24" s="48">
        <v>125.6</v>
      </c>
      <c r="P24" s="48">
        <v>90.9</v>
      </c>
      <c r="Q24" s="48">
        <v>94.2</v>
      </c>
      <c r="R24" s="48">
        <v>101.6</v>
      </c>
      <c r="S24" s="49">
        <v>96.4</v>
      </c>
    </row>
    <row r="25" spans="1:25" ht="20.149999999999999" customHeight="1" x14ac:dyDescent="0.2">
      <c r="A25" s="94"/>
      <c r="B25" s="24" t="str">
        <f>SUBSTITUTE(TEXT(DATE($V$1,11,1),IF(TEXT(DATE($V$1,11,1),"e")="1","ggg元年m月","ggge年m月")),TEXT(DATE($V$1,10,1),IF(TEXT(DATE($V$1,10,1),"e")="1","ggg元年","ggge年")),"")</f>
        <v>11月</v>
      </c>
      <c r="C25" s="41">
        <v>97.6</v>
      </c>
      <c r="D25" s="42" t="s">
        <v>60</v>
      </c>
      <c r="E25" s="41">
        <v>77.900000000000006</v>
      </c>
      <c r="F25" s="41">
        <v>103.3</v>
      </c>
      <c r="G25" s="41">
        <v>64.400000000000006</v>
      </c>
      <c r="H25" s="41">
        <v>85.5</v>
      </c>
      <c r="I25" s="41">
        <v>106</v>
      </c>
      <c r="J25" s="41">
        <v>89.3</v>
      </c>
      <c r="K25" s="41">
        <v>97.6</v>
      </c>
      <c r="L25" s="48">
        <v>102.8</v>
      </c>
      <c r="M25" s="48">
        <v>87.3</v>
      </c>
      <c r="N25" s="48">
        <v>130.1</v>
      </c>
      <c r="O25" s="48">
        <v>131.6</v>
      </c>
      <c r="P25" s="48">
        <v>90.1</v>
      </c>
      <c r="Q25" s="48">
        <v>102.8</v>
      </c>
      <c r="R25" s="48">
        <v>93.8</v>
      </c>
      <c r="S25" s="49">
        <v>113.1</v>
      </c>
    </row>
    <row r="26" spans="1:25" ht="20.149999999999999" customHeight="1" x14ac:dyDescent="0.2">
      <c r="A26" s="95"/>
      <c r="B26" s="25" t="str">
        <f>SUBSTITUTE(TEXT(DATE($V$1,12,1),IF(TEXT(DATE($V$1,12,1),"e")="1","ggg元年m月","ggge年m月")),TEXT(DATE($V$1,11,1),IF(TEXT(DATE($V$1,11,1),"e")="1","ggg元年","ggge年")),"")</f>
        <v>12月</v>
      </c>
      <c r="C26" s="65">
        <v>192.3</v>
      </c>
      <c r="D26" s="52" t="s">
        <v>60</v>
      </c>
      <c r="E26" s="66">
        <v>137.5</v>
      </c>
      <c r="F26" s="66">
        <v>233.6</v>
      </c>
      <c r="G26" s="66">
        <v>199.5</v>
      </c>
      <c r="H26" s="66">
        <v>234.8</v>
      </c>
      <c r="I26" s="66">
        <v>218.4</v>
      </c>
      <c r="J26" s="66">
        <v>148.5</v>
      </c>
      <c r="K26" s="66">
        <v>244.8</v>
      </c>
      <c r="L26" s="51">
        <v>193.5</v>
      </c>
      <c r="M26" s="51">
        <v>283.5</v>
      </c>
      <c r="N26" s="51">
        <v>170.5</v>
      </c>
      <c r="O26" s="51">
        <v>200.7</v>
      </c>
      <c r="P26" s="51">
        <v>208.6</v>
      </c>
      <c r="Q26" s="51">
        <v>186.3</v>
      </c>
      <c r="R26" s="51">
        <v>244.7</v>
      </c>
      <c r="S26" s="53">
        <v>141.4</v>
      </c>
    </row>
    <row r="27" spans="1:25" ht="20.149999999999999" customHeight="1" x14ac:dyDescent="0.2">
      <c r="A27" s="96" t="s">
        <v>55</v>
      </c>
      <c r="B27" s="35" t="str">
        <f>TEXT(DATE($V$1-5,6,1),IF(TEXT(DATE($V$1-5,6,1),"e")="1","ggg元年","ggge年"))</f>
        <v>令和2年</v>
      </c>
      <c r="C27" s="42">
        <v>-3.6</v>
      </c>
      <c r="D27" s="42" t="s">
        <v>59</v>
      </c>
      <c r="E27" s="42">
        <v>4.5999999999999996</v>
      </c>
      <c r="F27" s="41">
        <v>-8.3000000000000007</v>
      </c>
      <c r="G27" s="42">
        <v>7.7</v>
      </c>
      <c r="H27" s="42">
        <v>0.2</v>
      </c>
      <c r="I27" s="41">
        <v>-12.7</v>
      </c>
      <c r="J27" s="41">
        <v>-0.9</v>
      </c>
      <c r="K27" s="41">
        <v>-8.9</v>
      </c>
      <c r="L27" s="42">
        <v>-9.1</v>
      </c>
      <c r="M27" s="42">
        <v>-4.9000000000000004</v>
      </c>
      <c r="N27" s="42">
        <v>-2</v>
      </c>
      <c r="O27" s="42">
        <v>-2.4</v>
      </c>
      <c r="P27" s="42">
        <v>-8.6</v>
      </c>
      <c r="Q27" s="42">
        <v>6.8</v>
      </c>
      <c r="R27" s="42">
        <v>-16</v>
      </c>
      <c r="S27" s="43">
        <v>-6</v>
      </c>
      <c r="Y27" s="36"/>
    </row>
    <row r="28" spans="1:25" ht="20.149999999999999" customHeight="1" x14ac:dyDescent="0.2">
      <c r="A28" s="96"/>
      <c r="B28" s="35" t="str">
        <f>SUBSTITUTE(TEXT(DATE($V$1-4,6,1),IF(TEXT(DATE($V$1-4,6,1),"e")="1","ggg元年","ggge年")),TEXT(DATE($V$1-5,6,1),"ggg"),"")</f>
        <v>3年</v>
      </c>
      <c r="C28" s="42">
        <v>-0.6</v>
      </c>
      <c r="D28" s="42" t="s">
        <v>59</v>
      </c>
      <c r="E28" s="42">
        <v>-11.6</v>
      </c>
      <c r="F28" s="41">
        <v>3.1</v>
      </c>
      <c r="G28" s="42">
        <v>-13</v>
      </c>
      <c r="H28" s="42">
        <v>-9.1999999999999993</v>
      </c>
      <c r="I28" s="41">
        <v>4.4000000000000004</v>
      </c>
      <c r="J28" s="41">
        <v>-7.1</v>
      </c>
      <c r="K28" s="41">
        <v>11.9</v>
      </c>
      <c r="L28" s="42">
        <v>14.4</v>
      </c>
      <c r="M28" s="42">
        <v>11.1</v>
      </c>
      <c r="N28" s="42">
        <v>5.2</v>
      </c>
      <c r="O28" s="42">
        <v>4.4000000000000004</v>
      </c>
      <c r="P28" s="42">
        <v>-16.899999999999999</v>
      </c>
      <c r="Q28" s="42">
        <v>4.4000000000000004</v>
      </c>
      <c r="R28" s="42">
        <v>-1.8</v>
      </c>
      <c r="S28" s="43">
        <v>2.2999999999999998</v>
      </c>
      <c r="T28" s="36"/>
      <c r="U28" s="36"/>
      <c r="V28" s="36"/>
    </row>
    <row r="29" spans="1:25" s="36" customFormat="1" ht="20.149999999999999" customHeight="1" x14ac:dyDescent="0.2">
      <c r="A29" s="96"/>
      <c r="B29" s="35" t="str">
        <f>SUBSTITUTE(TEXT(DATE($V$1-3,6,1),IF(TEXT(DATE($V$1-3,6,1),"e")="1","ggg元年","ggge年")),TEXT(DATE($V$1-4,6,1),"ggg"),"")</f>
        <v>4年</v>
      </c>
      <c r="C29" s="42">
        <v>0.7</v>
      </c>
      <c r="D29" s="42" t="s">
        <v>60</v>
      </c>
      <c r="E29" s="42">
        <v>-1.1000000000000001</v>
      </c>
      <c r="F29" s="41">
        <v>-0.1</v>
      </c>
      <c r="G29" s="42">
        <v>4.3</v>
      </c>
      <c r="H29" s="42">
        <v>3.4</v>
      </c>
      <c r="I29" s="41">
        <v>-1.3</v>
      </c>
      <c r="J29" s="41">
        <v>10.5</v>
      </c>
      <c r="K29" s="41">
        <v>-4</v>
      </c>
      <c r="L29" s="42">
        <v>-6.6</v>
      </c>
      <c r="M29" s="42">
        <v>2.7</v>
      </c>
      <c r="N29" s="42">
        <v>14.6</v>
      </c>
      <c r="O29" s="42">
        <v>-5.0999999999999996</v>
      </c>
      <c r="P29" s="42">
        <v>2.2000000000000002</v>
      </c>
      <c r="Q29" s="42">
        <v>0.6</v>
      </c>
      <c r="R29" s="42">
        <v>14.8</v>
      </c>
      <c r="S29" s="43">
        <v>1.2</v>
      </c>
    </row>
    <row r="30" spans="1:25" ht="20.149999999999999" customHeight="1" x14ac:dyDescent="0.2">
      <c r="A30" s="96"/>
      <c r="B30" s="35" t="str">
        <f>SUBSTITUTE(TEXT(DATE($V$1-2,6,1),IF(TEXT(DATE($V$1-2,6,1),"e")="1","ggg元年","ggge年")),TEXT(DATE($V$1-3,6,1),"ggg"),"")</f>
        <v>5年</v>
      </c>
      <c r="C30" s="42">
        <v>3.3</v>
      </c>
      <c r="D30" s="42" t="s">
        <v>60</v>
      </c>
      <c r="E30" s="42">
        <v>8.1999999999999993</v>
      </c>
      <c r="F30" s="41">
        <v>5.5</v>
      </c>
      <c r="G30" s="42">
        <v>-7.7</v>
      </c>
      <c r="H30" s="42">
        <v>-1.2</v>
      </c>
      <c r="I30" s="41">
        <v>6.9</v>
      </c>
      <c r="J30" s="41">
        <v>-2.2000000000000002</v>
      </c>
      <c r="K30" s="41">
        <v>15.4</v>
      </c>
      <c r="L30" s="42">
        <v>26.2</v>
      </c>
      <c r="M30" s="42">
        <v>-3.8</v>
      </c>
      <c r="N30" s="42">
        <v>-5.7</v>
      </c>
      <c r="O30" s="42">
        <v>14.4</v>
      </c>
      <c r="P30" s="42">
        <v>10.7</v>
      </c>
      <c r="Q30" s="42">
        <v>1.6</v>
      </c>
      <c r="R30" s="42">
        <v>0</v>
      </c>
      <c r="S30" s="43">
        <v>2</v>
      </c>
      <c r="T30" s="36"/>
    </row>
    <row r="31" spans="1:25" ht="20.149999999999999" customHeight="1" x14ac:dyDescent="0.2">
      <c r="A31" s="96"/>
      <c r="B31" s="35" t="str">
        <f>SUBSTITUTE(TEXT(DATE($V$1-1,6,1),IF(TEXT(DATE($V$1-1,6,1),"e")="1","ggg元年","ggge年")),TEXT(DATE($V$1-2,6,1),"ggg"),"")</f>
        <v>6年</v>
      </c>
      <c r="C31" s="42">
        <v>0.4</v>
      </c>
      <c r="D31" s="42" t="s">
        <v>60</v>
      </c>
      <c r="E31" s="42">
        <v>-2.6</v>
      </c>
      <c r="F31" s="41">
        <v>2.2000000000000002</v>
      </c>
      <c r="G31" s="42">
        <v>1.4</v>
      </c>
      <c r="H31" s="42">
        <v>12.1</v>
      </c>
      <c r="I31" s="41">
        <v>3.6</v>
      </c>
      <c r="J31" s="41">
        <v>-3.7</v>
      </c>
      <c r="K31" s="41">
        <v>7.3</v>
      </c>
      <c r="L31" s="42">
        <v>-13.7</v>
      </c>
      <c r="M31" s="42">
        <v>12.9</v>
      </c>
      <c r="N31" s="42">
        <v>-1.2</v>
      </c>
      <c r="O31" s="42">
        <v>3.3</v>
      </c>
      <c r="P31" s="42">
        <v>1.3</v>
      </c>
      <c r="Q31" s="42">
        <v>4.4000000000000004</v>
      </c>
      <c r="R31" s="42">
        <v>-2.5</v>
      </c>
      <c r="S31" s="43">
        <v>-8.3000000000000007</v>
      </c>
      <c r="T31" s="36"/>
    </row>
    <row r="32" spans="1:25" ht="20.149999999999999" customHeight="1" x14ac:dyDescent="0.2">
      <c r="A32" s="96"/>
      <c r="B32" s="44" t="str">
        <f>SUBSTITUTE(TEXT(DATE($V$1,6,1),IF(TEXT(DATE($V$1,6,1),"e")="1","ggg元年","ggge年")),TEXT(DATE($V$1-1,6,1),"ggg"),"")</f>
        <v>7年</v>
      </c>
      <c r="C32" s="46">
        <v>3.6</v>
      </c>
      <c r="D32" s="42" t="s">
        <v>60</v>
      </c>
      <c r="E32" s="45">
        <v>-5</v>
      </c>
      <c r="F32" s="45">
        <v>8.1</v>
      </c>
      <c r="G32" s="45">
        <v>-1.1000000000000001</v>
      </c>
      <c r="H32" s="45">
        <v>5.5</v>
      </c>
      <c r="I32" s="45">
        <v>2.2999999999999998</v>
      </c>
      <c r="J32" s="45">
        <v>-0.2</v>
      </c>
      <c r="K32" s="45">
        <v>-6.4</v>
      </c>
      <c r="L32" s="45">
        <v>-0.1</v>
      </c>
      <c r="M32" s="45">
        <v>2.1</v>
      </c>
      <c r="N32" s="45">
        <v>13.3</v>
      </c>
      <c r="O32" s="45">
        <v>18</v>
      </c>
      <c r="P32" s="45">
        <v>10.3</v>
      </c>
      <c r="Q32" s="45">
        <v>-0.5</v>
      </c>
      <c r="R32" s="45">
        <v>6.9</v>
      </c>
      <c r="S32" s="80">
        <v>7.9</v>
      </c>
    </row>
    <row r="33" spans="1:19" ht="20.149999999999999" customHeight="1" x14ac:dyDescent="0.2">
      <c r="A33" s="96"/>
      <c r="B33" s="47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3"/>
    </row>
    <row r="34" spans="1:19" ht="20.149999999999999" customHeight="1" x14ac:dyDescent="0.2">
      <c r="A34" s="96"/>
      <c r="B34" s="23" t="str">
        <f>TEXT(DATE($V$1,1,1),IF(TEXT(DATE($V$1,1,1),"e")="1","ggg元年m月","ggge年m月"))</f>
        <v>令和7年1月</v>
      </c>
      <c r="C34" s="41">
        <v>2.8</v>
      </c>
      <c r="D34" s="42" t="s">
        <v>60</v>
      </c>
      <c r="E34" s="41">
        <v>-4.0999999999999996</v>
      </c>
      <c r="F34" s="41">
        <v>10.7</v>
      </c>
      <c r="G34" s="41">
        <v>8.1</v>
      </c>
      <c r="H34" s="41">
        <v>13</v>
      </c>
      <c r="I34" s="41">
        <v>-2.2999999999999998</v>
      </c>
      <c r="J34" s="41">
        <v>12.6</v>
      </c>
      <c r="K34" s="41">
        <v>-8.9</v>
      </c>
      <c r="L34" s="48">
        <v>-12.7</v>
      </c>
      <c r="M34" s="48">
        <v>-21.8</v>
      </c>
      <c r="N34" s="48">
        <v>12</v>
      </c>
      <c r="O34" s="48">
        <v>16.3</v>
      </c>
      <c r="P34" s="48">
        <v>1.4</v>
      </c>
      <c r="Q34" s="48">
        <v>-2.6</v>
      </c>
      <c r="R34" s="48">
        <v>11.4</v>
      </c>
      <c r="S34" s="49">
        <v>5.7</v>
      </c>
    </row>
    <row r="35" spans="1:19" ht="20.149999999999999" customHeight="1" x14ac:dyDescent="0.2">
      <c r="A35" s="96"/>
      <c r="B35" s="24" t="str">
        <f>SUBSTITUTE(TEXT(DATE($V$1,2,1),IF(TEXT(DATE($V$1,2,1),"e")="1","ggg元年m月","ggge年m月")),TEXT(DATE($V$1,1,1),IF(TEXT(DATE($V$1,1,1),"e")="1","ggg元年","ggge年")),"")</f>
        <v>2月</v>
      </c>
      <c r="C35" s="41">
        <v>3.8</v>
      </c>
      <c r="D35" s="42" t="s">
        <v>60</v>
      </c>
      <c r="E35" s="41">
        <v>-10</v>
      </c>
      <c r="F35" s="41">
        <v>6.9</v>
      </c>
      <c r="G35" s="41">
        <v>4.4000000000000004</v>
      </c>
      <c r="H35" s="41">
        <v>16.3</v>
      </c>
      <c r="I35" s="41">
        <v>3.6</v>
      </c>
      <c r="J35" s="41">
        <v>7.2</v>
      </c>
      <c r="K35" s="41">
        <v>-0.6</v>
      </c>
      <c r="L35" s="48">
        <v>-1.9</v>
      </c>
      <c r="M35" s="48">
        <v>10.8</v>
      </c>
      <c r="N35" s="48">
        <v>9</v>
      </c>
      <c r="O35" s="48">
        <v>27.9</v>
      </c>
      <c r="P35" s="48">
        <v>6.4</v>
      </c>
      <c r="Q35" s="48">
        <v>-2.2999999999999998</v>
      </c>
      <c r="R35" s="48">
        <v>-1.4</v>
      </c>
      <c r="S35" s="49">
        <v>4.5</v>
      </c>
    </row>
    <row r="36" spans="1:19" ht="20.149999999999999" customHeight="1" x14ac:dyDescent="0.2">
      <c r="A36" s="96"/>
      <c r="B36" s="24" t="str">
        <f>SUBSTITUTE(TEXT(DATE($V$1,3,1),IF(TEXT(DATE($V$1,3,1),"e")="1","ggg元年m月","ggge年m月")),TEXT(DATE($V$1,2,1),IF(TEXT(DATE($V$1,2,1),"e")="1","ggg元年","ggge年")),"")</f>
        <v>3月</v>
      </c>
      <c r="C36" s="41">
        <v>4.2</v>
      </c>
      <c r="D36" s="42" t="s">
        <v>60</v>
      </c>
      <c r="E36" s="41">
        <v>-3.7</v>
      </c>
      <c r="F36" s="41">
        <v>8.9</v>
      </c>
      <c r="G36" s="41">
        <v>6.1</v>
      </c>
      <c r="H36" s="41">
        <v>3.8</v>
      </c>
      <c r="I36" s="41">
        <v>2.2999999999999998</v>
      </c>
      <c r="J36" s="41">
        <v>5.0999999999999996</v>
      </c>
      <c r="K36" s="41">
        <v>-8</v>
      </c>
      <c r="L36" s="48">
        <v>-8.1</v>
      </c>
      <c r="M36" s="48">
        <v>6.7</v>
      </c>
      <c r="N36" s="48">
        <v>13.5</v>
      </c>
      <c r="O36" s="48">
        <v>18.5</v>
      </c>
      <c r="P36" s="48">
        <v>12.7</v>
      </c>
      <c r="Q36" s="48">
        <v>-0.3</v>
      </c>
      <c r="R36" s="48">
        <v>8.1999999999999993</v>
      </c>
      <c r="S36" s="49">
        <v>3.7</v>
      </c>
    </row>
    <row r="37" spans="1:19" ht="20.149999999999999" customHeight="1" x14ac:dyDescent="0.2">
      <c r="A37" s="96"/>
      <c r="B37" s="24" t="str">
        <f>SUBSTITUTE(TEXT(DATE($V$1,4,1),IF(TEXT(DATE($V$1,4,1),"e")="1","ggg元年m月","ggge年m月")),TEXT(DATE($V$1,3,1),IF(TEXT(DATE($V$1,3,1),"e")="1","ggg元年","ggge年")),"")</f>
        <v>4月</v>
      </c>
      <c r="C37" s="41">
        <v>4.5999999999999996</v>
      </c>
      <c r="D37" s="42" t="s">
        <v>60</v>
      </c>
      <c r="E37" s="41">
        <v>-5.0999999999999996</v>
      </c>
      <c r="F37" s="41">
        <v>8.9</v>
      </c>
      <c r="G37" s="42">
        <v>6.9</v>
      </c>
      <c r="H37" s="41">
        <v>18.5</v>
      </c>
      <c r="I37" s="41">
        <v>-1.3</v>
      </c>
      <c r="J37" s="41">
        <v>4.3</v>
      </c>
      <c r="K37" s="41">
        <v>-3.5</v>
      </c>
      <c r="L37" s="48">
        <v>1.7</v>
      </c>
      <c r="M37" s="48">
        <v>-1.4</v>
      </c>
      <c r="N37" s="48">
        <v>14.4</v>
      </c>
      <c r="O37" s="48">
        <v>32.6</v>
      </c>
      <c r="P37" s="48">
        <v>9.1</v>
      </c>
      <c r="Q37" s="48">
        <v>-0.2</v>
      </c>
      <c r="R37" s="48">
        <v>6.7</v>
      </c>
      <c r="S37" s="49">
        <v>9.3000000000000007</v>
      </c>
    </row>
    <row r="38" spans="1:19" ht="20.149999999999999" customHeight="1" x14ac:dyDescent="0.2">
      <c r="A38" s="96"/>
      <c r="B38" s="24" t="str">
        <f>SUBSTITUTE(TEXT(DATE($V$1,5,1),IF(TEXT(DATE($V$1,5,1),"e")="1","ggg元年m月","ggge年m月")),TEXT(DATE($V$1,4,1),IF(TEXT(DATE($V$1,4,1),"e")="1","ggg元年","ggge年")),"")</f>
        <v>5月</v>
      </c>
      <c r="C38" s="41">
        <v>3.6</v>
      </c>
      <c r="D38" s="42" t="s">
        <v>60</v>
      </c>
      <c r="E38" s="41">
        <v>-11.2</v>
      </c>
      <c r="F38" s="41">
        <v>6.1</v>
      </c>
      <c r="G38" s="41">
        <v>4.5999999999999996</v>
      </c>
      <c r="H38" s="41">
        <v>23.6</v>
      </c>
      <c r="I38" s="41">
        <v>-4.4000000000000004</v>
      </c>
      <c r="J38" s="41">
        <v>0.7</v>
      </c>
      <c r="K38" s="41">
        <v>-3.1</v>
      </c>
      <c r="L38" s="48">
        <v>-1.8</v>
      </c>
      <c r="M38" s="48">
        <v>11.7</v>
      </c>
      <c r="N38" s="48">
        <v>20</v>
      </c>
      <c r="O38" s="48">
        <v>27.1</v>
      </c>
      <c r="P38" s="48">
        <v>12.5</v>
      </c>
      <c r="Q38" s="48">
        <v>-1.4</v>
      </c>
      <c r="R38" s="48">
        <v>7.1</v>
      </c>
      <c r="S38" s="49">
        <v>8.1999999999999993</v>
      </c>
    </row>
    <row r="39" spans="1:19" ht="20.149999999999999" customHeight="1" x14ac:dyDescent="0.2">
      <c r="A39" s="96"/>
      <c r="B39" s="24" t="str">
        <f>SUBSTITUTE(TEXT(DATE($V$1,6,1),IF(TEXT(DATE($V$1,6,1),"e")="1","ggg元年m月","ggge年m月")),TEXT(DATE($V$1,5,1),IF(TEXT(DATE($V$1,5,1),"e")="1","ggg元年","ggge年")),"")</f>
        <v>6月</v>
      </c>
      <c r="C39" s="41">
        <v>2.9</v>
      </c>
      <c r="D39" s="42" t="s">
        <v>60</v>
      </c>
      <c r="E39" s="41">
        <v>-19.8</v>
      </c>
      <c r="F39" s="41">
        <v>5.9</v>
      </c>
      <c r="G39" s="41">
        <v>-15.8</v>
      </c>
      <c r="H39" s="41">
        <v>-1.6</v>
      </c>
      <c r="I39" s="41">
        <v>-11.3</v>
      </c>
      <c r="J39" s="41">
        <v>-0.5</v>
      </c>
      <c r="K39" s="41">
        <v>-6.1</v>
      </c>
      <c r="L39" s="48">
        <v>-41.2</v>
      </c>
      <c r="M39" s="48">
        <v>28.3</v>
      </c>
      <c r="N39" s="48">
        <v>23.8</v>
      </c>
      <c r="O39" s="48">
        <v>52.3</v>
      </c>
      <c r="P39" s="48">
        <v>11.4</v>
      </c>
      <c r="Q39" s="48">
        <v>3.8</v>
      </c>
      <c r="R39" s="48">
        <v>6.3</v>
      </c>
      <c r="S39" s="49">
        <v>-4.9000000000000004</v>
      </c>
    </row>
    <row r="40" spans="1:19" ht="20.149999999999999" customHeight="1" x14ac:dyDescent="0.2">
      <c r="A40" s="96"/>
      <c r="B40" s="24" t="str">
        <f>SUBSTITUTE(TEXT(DATE($V$1,7,1),IF(TEXT(DATE($V$1,7,1),"e")="1","ggg元年m月","ggge年m月")),TEXT(DATE($V$1,6,1),IF(TEXT(DATE($V$1,6,1),"e")="1","ggg元年","ggge年")),"")</f>
        <v>7月</v>
      </c>
      <c r="C40" s="41">
        <v>5.8</v>
      </c>
      <c r="D40" s="42" t="s">
        <v>60</v>
      </c>
      <c r="E40" s="41">
        <v>2.5</v>
      </c>
      <c r="F40" s="41">
        <v>17.399999999999999</v>
      </c>
      <c r="G40" s="41">
        <v>29.8</v>
      </c>
      <c r="H40" s="41">
        <v>7.1</v>
      </c>
      <c r="I40" s="41">
        <v>16.2</v>
      </c>
      <c r="J40" s="41">
        <v>-0.2</v>
      </c>
      <c r="K40" s="41">
        <v>-10.8</v>
      </c>
      <c r="L40" s="48">
        <v>47.9</v>
      </c>
      <c r="M40" s="48">
        <v>-7.5</v>
      </c>
      <c r="N40" s="48">
        <v>-0.1</v>
      </c>
      <c r="O40" s="48">
        <v>12.4</v>
      </c>
      <c r="P40" s="48">
        <v>7.7</v>
      </c>
      <c r="Q40" s="48">
        <v>-7.3</v>
      </c>
      <c r="R40" s="48">
        <v>11.5</v>
      </c>
      <c r="S40" s="49">
        <v>13.1</v>
      </c>
    </row>
    <row r="41" spans="1:19" ht="20.149999999999999" customHeight="1" x14ac:dyDescent="0.2">
      <c r="A41" s="96"/>
      <c r="B41" s="24" t="str">
        <f>SUBSTITUTE(TEXT(DATE($V$1,8,1),IF(TEXT(DATE($V$1,8,1),"e")="1","ggg元年m月","ggge年m月")),TEXT(DATE($V$1,7,1),IF(TEXT(DATE($V$1,7,1),"e")="1","ggg元年","ggge年")),"")</f>
        <v>8月</v>
      </c>
      <c r="C41" s="41">
        <v>1</v>
      </c>
      <c r="D41" s="42" t="s">
        <v>60</v>
      </c>
      <c r="E41" s="41">
        <v>-18.399999999999999</v>
      </c>
      <c r="F41" s="41">
        <v>5.3</v>
      </c>
      <c r="G41" s="41">
        <v>-0.5</v>
      </c>
      <c r="H41" s="41">
        <v>8.8000000000000007</v>
      </c>
      <c r="I41" s="41">
        <v>-0.3</v>
      </c>
      <c r="J41" s="41">
        <v>-6</v>
      </c>
      <c r="K41" s="41">
        <v>-4</v>
      </c>
      <c r="L41" s="48">
        <v>27.2</v>
      </c>
      <c r="M41" s="48">
        <v>5.0999999999999996</v>
      </c>
      <c r="N41" s="48">
        <v>12</v>
      </c>
      <c r="O41" s="48">
        <v>9.3000000000000007</v>
      </c>
      <c r="P41" s="48">
        <v>7.1</v>
      </c>
      <c r="Q41" s="48">
        <v>-2.8</v>
      </c>
      <c r="R41" s="48">
        <v>4.4000000000000004</v>
      </c>
      <c r="S41" s="49">
        <v>10.4</v>
      </c>
    </row>
    <row r="42" spans="1:19" ht="20.149999999999999" customHeight="1" x14ac:dyDescent="0.2">
      <c r="A42" s="96"/>
      <c r="B42" s="24" t="str">
        <f>SUBSTITUTE(TEXT(DATE($V$1,9,1),IF(TEXT(DATE($V$1,9,1),"e")="1","ggg元年m月","ggge年m月")),TEXT(DATE($V$1,8,1),IF(TEXT(DATE($V$1,8,1),"e")="1","ggg元年","ggge年")),"")</f>
        <v>9月</v>
      </c>
      <c r="C42" s="41">
        <v>4</v>
      </c>
      <c r="D42" s="42" t="s">
        <v>60</v>
      </c>
      <c r="E42" s="41">
        <v>20.3</v>
      </c>
      <c r="F42" s="41">
        <v>4.0999999999999996</v>
      </c>
      <c r="G42" s="41">
        <v>-0.2</v>
      </c>
      <c r="H42" s="41">
        <v>6.3</v>
      </c>
      <c r="I42" s="41">
        <v>4.8</v>
      </c>
      <c r="J42" s="41">
        <v>5.9</v>
      </c>
      <c r="K42" s="41">
        <v>-7.7</v>
      </c>
      <c r="L42" s="48">
        <v>7.2</v>
      </c>
      <c r="M42" s="48">
        <v>-19.600000000000001</v>
      </c>
      <c r="N42" s="48">
        <v>15.2</v>
      </c>
      <c r="O42" s="48">
        <v>6.4</v>
      </c>
      <c r="P42" s="48">
        <v>13.5</v>
      </c>
      <c r="Q42" s="48">
        <v>-1.7</v>
      </c>
      <c r="R42" s="48">
        <v>5.7</v>
      </c>
      <c r="S42" s="49">
        <v>8.1</v>
      </c>
    </row>
    <row r="43" spans="1:19" ht="20.149999999999999" customHeight="1" x14ac:dyDescent="0.2">
      <c r="A43" s="96"/>
      <c r="B43" s="24" t="str">
        <f>SUBSTITUTE(TEXT(DATE($V$1,10,1),IF(TEXT(DATE($V$1,10,1),"e")="1","ggg元年m月","ggge年m月")),TEXT(DATE($V$1,9,1),IF(TEXT(DATE($V$1,9,1),"e")="1","ggg元年","ggge年")),"")</f>
        <v>10月</v>
      </c>
      <c r="C43" s="41">
        <v>1.2</v>
      </c>
      <c r="D43" s="42" t="s">
        <v>60</v>
      </c>
      <c r="E43" s="41">
        <v>-6.8</v>
      </c>
      <c r="F43" s="41">
        <v>8.4</v>
      </c>
      <c r="G43" s="41">
        <v>0.5</v>
      </c>
      <c r="H43" s="41">
        <v>3.5</v>
      </c>
      <c r="I43" s="41">
        <v>3.1</v>
      </c>
      <c r="J43" s="41">
        <v>-11.2</v>
      </c>
      <c r="K43" s="41">
        <v>-3.4</v>
      </c>
      <c r="L43" s="48">
        <v>-8.4</v>
      </c>
      <c r="M43" s="48">
        <v>-11.4</v>
      </c>
      <c r="N43" s="48">
        <v>12.2</v>
      </c>
      <c r="O43" s="48">
        <v>4.0999999999999996</v>
      </c>
      <c r="P43" s="48">
        <v>7.6</v>
      </c>
      <c r="Q43" s="48">
        <v>0.5</v>
      </c>
      <c r="R43" s="48">
        <v>5.6</v>
      </c>
      <c r="S43" s="49">
        <v>12.7</v>
      </c>
    </row>
    <row r="44" spans="1:19" ht="20.149999999999999" customHeight="1" x14ac:dyDescent="0.2">
      <c r="A44" s="96"/>
      <c r="B44" s="24" t="str">
        <f>SUBSTITUTE(TEXT(DATE($V$1,11,1),IF(TEXT(DATE($V$1,11,1),"e")="1","ggg元年m月","ggge年m月")),TEXT(DATE($V$1,10,1),IF(TEXT(DATE($V$1,10,1),"e")="1","ggg元年","ggge年")),"")</f>
        <v>11月</v>
      </c>
      <c r="C44" s="41">
        <v>0.9</v>
      </c>
      <c r="D44" s="42" t="s">
        <v>60</v>
      </c>
      <c r="E44" s="41">
        <v>-10.7</v>
      </c>
      <c r="F44" s="41">
        <v>1.6</v>
      </c>
      <c r="G44" s="41">
        <v>3.7</v>
      </c>
      <c r="H44" s="41">
        <v>6.5</v>
      </c>
      <c r="I44" s="41">
        <v>1.7</v>
      </c>
      <c r="J44" s="41">
        <v>-7.7</v>
      </c>
      <c r="K44" s="41">
        <v>-4.4000000000000004</v>
      </c>
      <c r="L44" s="48">
        <v>26.3</v>
      </c>
      <c r="M44" s="48">
        <v>-26.9</v>
      </c>
      <c r="N44" s="48">
        <v>12.9</v>
      </c>
      <c r="O44" s="48">
        <v>7.6</v>
      </c>
      <c r="P44" s="48">
        <v>4.5</v>
      </c>
      <c r="Q44" s="48">
        <v>5</v>
      </c>
      <c r="R44" s="48">
        <v>9.5</v>
      </c>
      <c r="S44" s="49">
        <v>21.1</v>
      </c>
    </row>
    <row r="45" spans="1:19" ht="20.149999999999999" customHeight="1" x14ac:dyDescent="0.2">
      <c r="A45" s="97"/>
      <c r="B45" s="25" t="str">
        <f>SUBSTITUTE(TEXT(DATE($V$1,12,1),IF(TEXT(DATE($V$1,12,1),"e")="1","ggg元年m月","ggge年m月")),TEXT(DATE($V$1,11,1),IF(TEXT(DATE($V$1,11,1),"e")="1","ggg元年","ggge年")),"")</f>
        <v>12月</v>
      </c>
      <c r="C45" s="65">
        <v>6.2</v>
      </c>
      <c r="D45" s="52" t="s">
        <v>60</v>
      </c>
      <c r="E45" s="66">
        <v>6.2</v>
      </c>
      <c r="F45" s="66">
        <v>9.3000000000000007</v>
      </c>
      <c r="G45" s="66">
        <v>-8</v>
      </c>
      <c r="H45" s="66">
        <v>-2.4</v>
      </c>
      <c r="I45" s="66">
        <v>10.8</v>
      </c>
      <c r="J45" s="66">
        <v>-4.5999999999999996</v>
      </c>
      <c r="K45" s="66">
        <v>-9.3000000000000007</v>
      </c>
      <c r="L45" s="51">
        <v>23.4</v>
      </c>
      <c r="M45" s="51">
        <v>19.7</v>
      </c>
      <c r="N45" s="51">
        <v>15.8</v>
      </c>
      <c r="O45" s="51">
        <v>12.1</v>
      </c>
      <c r="P45" s="51">
        <v>18.899999999999999</v>
      </c>
      <c r="Q45" s="51">
        <v>0</v>
      </c>
      <c r="R45" s="51">
        <v>6.9</v>
      </c>
      <c r="S45" s="53">
        <v>7</v>
      </c>
    </row>
    <row r="55" ht="13.5" customHeight="1" x14ac:dyDescent="0.2"/>
    <row r="58" ht="13.5" customHeight="1" x14ac:dyDescent="0.2"/>
    <row r="85" ht="13.5" customHeight="1" x14ac:dyDescent="0.2"/>
    <row r="88" ht="13.5" customHeight="1" x14ac:dyDescent="0.2"/>
    <row r="116" ht="13.5" customHeight="1" x14ac:dyDescent="0.2"/>
    <row r="119" ht="13.5" customHeight="1" x14ac:dyDescent="0.2"/>
    <row r="146" ht="13.5" customHeight="1" x14ac:dyDescent="0.2"/>
    <row r="149" ht="13.5" customHeight="1" x14ac:dyDescent="0.2"/>
    <row r="177" ht="13.5" customHeight="1" x14ac:dyDescent="0.2"/>
    <row r="180" ht="13.5" customHeight="1" x14ac:dyDescent="0.2"/>
    <row r="207" ht="13.5" customHeight="1" x14ac:dyDescent="0.2"/>
    <row r="210" ht="13.5" customHeight="1" x14ac:dyDescent="0.2"/>
    <row r="238" ht="13.5" customHeight="1" x14ac:dyDescent="0.2"/>
    <row r="241" ht="13.5" customHeight="1" x14ac:dyDescent="0.2"/>
    <row r="268" ht="13.5" customHeight="1" x14ac:dyDescent="0.2"/>
    <row r="271" ht="13.5" customHeight="1" x14ac:dyDescent="0.2"/>
    <row r="299" ht="13.5" customHeight="1" x14ac:dyDescent="0.2"/>
    <row r="302" ht="13.5" customHeight="1" x14ac:dyDescent="0.2"/>
    <row r="329" ht="13.5" customHeight="1" x14ac:dyDescent="0.2"/>
    <row r="332" ht="13.5" customHeight="1" x14ac:dyDescent="0.2"/>
    <row r="360" ht="13.5" customHeight="1" x14ac:dyDescent="0.2"/>
    <row r="363" ht="13.5" customHeight="1" x14ac:dyDescent="0.2"/>
    <row r="390" ht="13.5" customHeight="1" x14ac:dyDescent="0.2"/>
    <row r="393" ht="13.5" customHeight="1" x14ac:dyDescent="0.2"/>
    <row r="421" ht="13.5" customHeight="1" x14ac:dyDescent="0.2"/>
    <row r="424" ht="13.5" customHeight="1" x14ac:dyDescent="0.2"/>
    <row r="482" ht="13.5" customHeight="1" x14ac:dyDescent="0.2"/>
    <row r="485" ht="13.5" customHeight="1" x14ac:dyDescent="0.2"/>
  </sheetData>
  <mergeCells count="22">
    <mergeCell ref="A5:A7"/>
    <mergeCell ref="B5:B7"/>
    <mergeCell ref="L5:L7"/>
    <mergeCell ref="S5:S7"/>
    <mergeCell ref="I5:I7"/>
    <mergeCell ref="J5:J7"/>
    <mergeCell ref="A4:D4"/>
    <mergeCell ref="R5:R7"/>
    <mergeCell ref="A8:A26"/>
    <mergeCell ref="A27:A45"/>
    <mergeCell ref="C5:C7"/>
    <mergeCell ref="H5:H7"/>
    <mergeCell ref="F5:F7"/>
    <mergeCell ref="D5:D7"/>
    <mergeCell ref="E5:E7"/>
    <mergeCell ref="G5:G7"/>
    <mergeCell ref="K5:K7"/>
    <mergeCell ref="N5:N7"/>
    <mergeCell ref="Q5:Q7"/>
    <mergeCell ref="M5:M7"/>
    <mergeCell ref="O5:O7"/>
    <mergeCell ref="P5:P7"/>
  </mergeCells>
  <phoneticPr fontId="2"/>
  <printOptions horizontalCentered="1"/>
  <pageMargins left="0.47244094488188981" right="0.47244094488188981" top="0.82677165354330717" bottom="0.98425196850393704" header="0.15748031496062992" footer="0.19685039370078741"/>
  <pageSetup paperSize="9" scale="75" firstPageNumber="16" orientation="portrait" useFirstPageNumber="1" r:id="rId1"/>
  <headerFooter alignWithMargins="0">
    <oddFooter>&amp;C-&amp;P&amp; -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rgb="FFFFFF00"/>
  </sheetPr>
  <dimension ref="A1:BH75"/>
  <sheetViews>
    <sheetView showGridLines="0" view="pageBreakPreview" zoomScaleNormal="100" zoomScaleSheetLayoutView="100" workbookViewId="0">
      <pane xSplit="2" ySplit="7" topLeftCell="C8" activePane="bottomRight" state="frozen"/>
      <selection pane="topRight"/>
      <selection pane="bottomLeft"/>
      <selection pane="bottomRight"/>
    </sheetView>
  </sheetViews>
  <sheetFormatPr defaultColWidth="9" defaultRowHeight="9.5" x14ac:dyDescent="0.2"/>
  <cols>
    <col min="1" max="1" width="3.6328125" style="27" customWidth="1"/>
    <col min="2" max="2" width="9.6328125" style="16" customWidth="1"/>
    <col min="3" max="3" width="6.453125" style="1" customWidth="1"/>
    <col min="4" max="4" width="7.6328125" style="1" customWidth="1"/>
    <col min="5" max="6" width="6.6328125" style="1" customWidth="1"/>
    <col min="7" max="10" width="6.453125" style="1" customWidth="1"/>
    <col min="11" max="12" width="7.08984375" style="1" customWidth="1"/>
    <col min="13" max="13" width="6.453125" style="1" customWidth="1"/>
    <col min="14" max="14" width="8.08984375" style="1" customWidth="1"/>
    <col min="15" max="16" width="6.453125" style="1" customWidth="1"/>
    <col min="17" max="17" width="7.54296875" style="1" customWidth="1"/>
    <col min="18" max="18" width="7.1796875" style="1" customWidth="1"/>
    <col min="19" max="20" width="6.453125" style="1" customWidth="1"/>
    <col min="21" max="21" width="3.6328125" style="2" customWidth="1"/>
    <col min="22" max="22" width="9.6328125" style="16" customWidth="1"/>
    <col min="23" max="38" width="6.6328125" style="1" customWidth="1"/>
    <col min="39" max="39" width="9" style="2" customWidth="1"/>
    <col min="40" max="16384" width="9" style="2"/>
  </cols>
  <sheetData>
    <row r="1" spans="1:39" ht="13.5" customHeight="1" x14ac:dyDescent="0.2"/>
    <row r="2" spans="1:39" s="33" customFormat="1" ht="20.149999999999999" customHeight="1" x14ac:dyDescent="0.2">
      <c r="A2" s="69" t="s">
        <v>40</v>
      </c>
      <c r="B2" s="37"/>
      <c r="C2" s="37"/>
      <c r="D2" s="37"/>
      <c r="E2" s="37"/>
      <c r="F2" s="37"/>
      <c r="G2" s="37"/>
      <c r="H2" s="37"/>
      <c r="I2" s="37"/>
      <c r="J2" s="37"/>
      <c r="K2" s="32"/>
      <c r="L2" s="32"/>
      <c r="M2" s="32"/>
      <c r="N2" s="32"/>
      <c r="O2" s="32"/>
      <c r="P2" s="32"/>
      <c r="Q2" s="32"/>
      <c r="R2" s="32"/>
      <c r="U2" s="33" t="s">
        <v>16</v>
      </c>
      <c r="V2" s="32"/>
      <c r="Z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</row>
    <row r="3" spans="1:39" s="18" customFormat="1" ht="13.5" customHeight="1" x14ac:dyDescent="0.2">
      <c r="A3" s="22"/>
      <c r="B3" s="56"/>
      <c r="C3" s="56"/>
      <c r="D3" s="56"/>
      <c r="E3" s="56"/>
      <c r="F3" s="56"/>
      <c r="G3" s="56"/>
      <c r="H3" s="56"/>
      <c r="I3" s="57"/>
      <c r="J3" s="57"/>
      <c r="K3" s="17"/>
      <c r="L3" s="17"/>
      <c r="M3" s="17"/>
      <c r="N3" s="17"/>
      <c r="O3" s="17"/>
      <c r="P3" s="17"/>
      <c r="Q3" s="17"/>
      <c r="R3" s="17"/>
      <c r="S3" s="21"/>
      <c r="U3" s="21"/>
      <c r="V3" s="17"/>
      <c r="Z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</row>
    <row r="4" spans="1:39" s="3" customFormat="1" ht="20.149999999999999" customHeight="1" x14ac:dyDescent="0.25">
      <c r="A4" s="109" t="s">
        <v>41</v>
      </c>
      <c r="B4" s="110"/>
      <c r="C4" s="110"/>
      <c r="D4" s="110"/>
      <c r="E4" s="110"/>
      <c r="F4" s="30"/>
      <c r="G4" s="31"/>
      <c r="H4" s="31"/>
      <c r="I4" s="31"/>
      <c r="J4" s="31"/>
      <c r="K4" s="31"/>
      <c r="L4" s="31"/>
      <c r="M4" s="31"/>
      <c r="N4" s="31"/>
      <c r="O4" s="31"/>
      <c r="P4" s="68"/>
      <c r="Q4" s="68"/>
      <c r="R4" s="68"/>
      <c r="S4" s="68"/>
      <c r="T4" s="68"/>
      <c r="U4" s="109" t="s">
        <v>41</v>
      </c>
      <c r="V4" s="109"/>
      <c r="W4" s="109"/>
      <c r="X4" s="109"/>
      <c r="Y4" s="58"/>
      <c r="Z4" s="58"/>
      <c r="AA4" s="58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</row>
    <row r="5" spans="1:39" s="3" customFormat="1" ht="20.149999999999999" customHeight="1" x14ac:dyDescent="0.2">
      <c r="A5" s="134" t="s">
        <v>4</v>
      </c>
      <c r="B5" s="124" t="s">
        <v>14</v>
      </c>
      <c r="C5" s="111" t="s">
        <v>15</v>
      </c>
      <c r="D5" s="111"/>
      <c r="E5" s="111" t="s">
        <v>45</v>
      </c>
      <c r="F5" s="111"/>
      <c r="G5" s="111" t="s">
        <v>5</v>
      </c>
      <c r="H5" s="111"/>
      <c r="I5" s="111" t="s">
        <v>6</v>
      </c>
      <c r="J5" s="111"/>
      <c r="K5" s="111" t="s">
        <v>42</v>
      </c>
      <c r="L5" s="111"/>
      <c r="M5" s="111" t="s">
        <v>7</v>
      </c>
      <c r="N5" s="111"/>
      <c r="O5" s="113" t="s">
        <v>37</v>
      </c>
      <c r="P5" s="137"/>
      <c r="Q5" s="117" t="s">
        <v>17</v>
      </c>
      <c r="R5" s="118"/>
      <c r="S5" s="111" t="s">
        <v>38</v>
      </c>
      <c r="T5" s="111"/>
      <c r="U5" s="121" t="s">
        <v>4</v>
      </c>
      <c r="V5" s="124" t="s">
        <v>14</v>
      </c>
      <c r="W5" s="111" t="s">
        <v>39</v>
      </c>
      <c r="X5" s="111"/>
      <c r="Y5" s="111" t="s">
        <v>18</v>
      </c>
      <c r="Z5" s="111"/>
      <c r="AA5" s="111" t="s">
        <v>19</v>
      </c>
      <c r="AB5" s="111"/>
      <c r="AC5" s="111" t="s">
        <v>20</v>
      </c>
      <c r="AD5" s="111"/>
      <c r="AE5" s="113" t="s">
        <v>43</v>
      </c>
      <c r="AF5" s="114"/>
      <c r="AG5" s="111" t="s">
        <v>44</v>
      </c>
      <c r="AH5" s="111"/>
      <c r="AI5" s="111" t="s">
        <v>8</v>
      </c>
      <c r="AJ5" s="111"/>
      <c r="AK5" s="129" t="s">
        <v>9</v>
      </c>
      <c r="AL5" s="130"/>
    </row>
    <row r="6" spans="1:39" s="4" customFormat="1" ht="20.149999999999999" customHeight="1" x14ac:dyDescent="0.2">
      <c r="A6" s="135"/>
      <c r="B6" s="125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38"/>
      <c r="P6" s="139"/>
      <c r="Q6" s="119"/>
      <c r="R6" s="120"/>
      <c r="S6" s="112"/>
      <c r="T6" s="112"/>
      <c r="U6" s="122"/>
      <c r="V6" s="125"/>
      <c r="W6" s="112"/>
      <c r="X6" s="112"/>
      <c r="Y6" s="112"/>
      <c r="Z6" s="112"/>
      <c r="AA6" s="112"/>
      <c r="AB6" s="112"/>
      <c r="AC6" s="112"/>
      <c r="AD6" s="112"/>
      <c r="AE6" s="115"/>
      <c r="AF6" s="116"/>
      <c r="AG6" s="112"/>
      <c r="AH6" s="112"/>
      <c r="AI6" s="112"/>
      <c r="AJ6" s="112"/>
      <c r="AK6" s="131"/>
      <c r="AL6" s="132"/>
    </row>
    <row r="7" spans="1:39" s="4" customFormat="1" ht="40" customHeight="1" thickBot="1" x14ac:dyDescent="0.25">
      <c r="A7" s="136"/>
      <c r="B7" s="126"/>
      <c r="C7" s="29" t="s">
        <v>10</v>
      </c>
      <c r="D7" s="29" t="s">
        <v>11</v>
      </c>
      <c r="E7" s="29" t="s">
        <v>10</v>
      </c>
      <c r="F7" s="29" t="s">
        <v>11</v>
      </c>
      <c r="G7" s="29" t="s">
        <v>10</v>
      </c>
      <c r="H7" s="29" t="s">
        <v>11</v>
      </c>
      <c r="I7" s="29" t="s">
        <v>10</v>
      </c>
      <c r="J7" s="29" t="s">
        <v>11</v>
      </c>
      <c r="K7" s="29" t="s">
        <v>10</v>
      </c>
      <c r="L7" s="29" t="s">
        <v>11</v>
      </c>
      <c r="M7" s="29" t="s">
        <v>10</v>
      </c>
      <c r="N7" s="29" t="s">
        <v>11</v>
      </c>
      <c r="O7" s="29" t="s">
        <v>10</v>
      </c>
      <c r="P7" s="29" t="s">
        <v>11</v>
      </c>
      <c r="Q7" s="29" t="s">
        <v>10</v>
      </c>
      <c r="R7" s="29" t="s">
        <v>11</v>
      </c>
      <c r="S7" s="29" t="s">
        <v>10</v>
      </c>
      <c r="T7" s="29" t="s">
        <v>11</v>
      </c>
      <c r="U7" s="123"/>
      <c r="V7" s="126"/>
      <c r="W7" s="29" t="s">
        <v>10</v>
      </c>
      <c r="X7" s="29" t="s">
        <v>11</v>
      </c>
      <c r="Y7" s="29" t="s">
        <v>10</v>
      </c>
      <c r="Z7" s="29" t="s">
        <v>11</v>
      </c>
      <c r="AA7" s="29" t="s">
        <v>10</v>
      </c>
      <c r="AB7" s="29" t="s">
        <v>11</v>
      </c>
      <c r="AC7" s="29" t="s">
        <v>10</v>
      </c>
      <c r="AD7" s="29" t="s">
        <v>11</v>
      </c>
      <c r="AE7" s="29" t="s">
        <v>10</v>
      </c>
      <c r="AF7" s="29" t="s">
        <v>11</v>
      </c>
      <c r="AG7" s="29" t="s">
        <v>10</v>
      </c>
      <c r="AH7" s="29" t="s">
        <v>11</v>
      </c>
      <c r="AI7" s="29" t="s">
        <v>10</v>
      </c>
      <c r="AJ7" s="29" t="s">
        <v>11</v>
      </c>
      <c r="AK7" s="29" t="s">
        <v>10</v>
      </c>
      <c r="AL7" s="29" t="s">
        <v>11</v>
      </c>
    </row>
    <row r="8" spans="1:39" s="4" customFormat="1" ht="20.149999999999999" customHeight="1" thickTop="1" x14ac:dyDescent="0.2">
      <c r="A8" s="96" t="s">
        <v>52</v>
      </c>
      <c r="B8" s="35" t="s">
        <v>61</v>
      </c>
      <c r="C8" s="28">
        <v>1.93</v>
      </c>
      <c r="D8" s="85">
        <v>2.02</v>
      </c>
      <c r="E8" s="89" t="s">
        <v>59</v>
      </c>
      <c r="F8" s="89" t="s">
        <v>59</v>
      </c>
      <c r="G8" s="28">
        <v>1.1299999999999999</v>
      </c>
      <c r="H8" s="28">
        <v>0.94</v>
      </c>
      <c r="I8" s="28">
        <v>0.98</v>
      </c>
      <c r="J8" s="28">
        <v>1.22</v>
      </c>
      <c r="K8" s="28">
        <v>0.42</v>
      </c>
      <c r="L8" s="28">
        <v>1.9</v>
      </c>
      <c r="M8" s="28">
        <v>1.74</v>
      </c>
      <c r="N8" s="28">
        <v>1.39</v>
      </c>
      <c r="O8" s="28">
        <v>0.75</v>
      </c>
      <c r="P8" s="28">
        <v>0.77</v>
      </c>
      <c r="Q8" s="28">
        <v>2.2799999999999998</v>
      </c>
      <c r="R8" s="28">
        <v>1.99</v>
      </c>
      <c r="S8" s="28">
        <v>1.31</v>
      </c>
      <c r="T8" s="28">
        <v>1.26</v>
      </c>
      <c r="U8" s="127" t="s">
        <v>52</v>
      </c>
      <c r="V8" s="35" t="s">
        <v>61</v>
      </c>
      <c r="W8" s="28">
        <v>1.71</v>
      </c>
      <c r="X8" s="28">
        <v>1.48</v>
      </c>
      <c r="Y8" s="28">
        <v>1.05</v>
      </c>
      <c r="Z8" s="28">
        <v>0.9</v>
      </c>
      <c r="AA8" s="28">
        <v>4.34</v>
      </c>
      <c r="AB8" s="28">
        <v>4.6500000000000004</v>
      </c>
      <c r="AC8" s="28">
        <v>3.21</v>
      </c>
      <c r="AD8" s="28">
        <v>3.75</v>
      </c>
      <c r="AE8" s="28">
        <v>3.17</v>
      </c>
      <c r="AF8" s="28">
        <v>3.24</v>
      </c>
      <c r="AG8" s="28">
        <v>1.84</v>
      </c>
      <c r="AH8" s="28">
        <v>2.0699999999999998</v>
      </c>
      <c r="AI8" s="28">
        <v>1.32</v>
      </c>
      <c r="AJ8" s="28">
        <v>1.39</v>
      </c>
      <c r="AK8" s="28">
        <v>1.69</v>
      </c>
      <c r="AL8" s="28">
        <v>1.76</v>
      </c>
    </row>
    <row r="9" spans="1:39" s="4" customFormat="1" ht="20.149999999999999" customHeight="1" x14ac:dyDescent="0.2">
      <c r="A9" s="96"/>
      <c r="B9" s="35" t="s">
        <v>62</v>
      </c>
      <c r="C9" s="28">
        <v>1.87</v>
      </c>
      <c r="D9" s="85">
        <v>1.89</v>
      </c>
      <c r="E9" s="82" t="s">
        <v>59</v>
      </c>
      <c r="F9" s="82" t="s">
        <v>59</v>
      </c>
      <c r="G9" s="28">
        <v>1.44</v>
      </c>
      <c r="H9" s="28">
        <v>1.53</v>
      </c>
      <c r="I9" s="28">
        <v>0.91</v>
      </c>
      <c r="J9" s="28">
        <v>1.06</v>
      </c>
      <c r="K9" s="28">
        <v>0.6</v>
      </c>
      <c r="L9" s="28">
        <v>0.73</v>
      </c>
      <c r="M9" s="28">
        <v>1.22</v>
      </c>
      <c r="N9" s="28">
        <v>2.06</v>
      </c>
      <c r="O9" s="28">
        <v>1.61</v>
      </c>
      <c r="P9" s="28">
        <v>1.34</v>
      </c>
      <c r="Q9" s="28">
        <v>2.1</v>
      </c>
      <c r="R9" s="28">
        <v>1.94</v>
      </c>
      <c r="S9" s="28">
        <v>1.61</v>
      </c>
      <c r="T9" s="28">
        <v>2.11</v>
      </c>
      <c r="U9" s="96"/>
      <c r="V9" s="35" t="s">
        <v>62</v>
      </c>
      <c r="W9" s="28">
        <v>0.92</v>
      </c>
      <c r="X9" s="28">
        <v>1.29</v>
      </c>
      <c r="Y9" s="28">
        <v>0.84</v>
      </c>
      <c r="Z9" s="28">
        <v>1.0900000000000001</v>
      </c>
      <c r="AA9" s="28">
        <v>4.29</v>
      </c>
      <c r="AB9" s="28">
        <v>3.99</v>
      </c>
      <c r="AC9" s="28">
        <v>3.23</v>
      </c>
      <c r="AD9" s="28">
        <v>3.51</v>
      </c>
      <c r="AE9" s="28">
        <v>2.6</v>
      </c>
      <c r="AF9" s="28">
        <v>2.88</v>
      </c>
      <c r="AG9" s="28">
        <v>1.5</v>
      </c>
      <c r="AH9" s="28">
        <v>1.36</v>
      </c>
      <c r="AI9" s="28">
        <v>1.51</v>
      </c>
      <c r="AJ9" s="28">
        <v>1.38</v>
      </c>
      <c r="AK9" s="28">
        <v>1.92</v>
      </c>
      <c r="AL9" s="28">
        <v>2.2999999999999998</v>
      </c>
    </row>
    <row r="10" spans="1:39" s="4" customFormat="1" ht="20.149999999999999" customHeight="1" x14ac:dyDescent="0.2">
      <c r="A10" s="96"/>
      <c r="B10" s="35" t="s">
        <v>63</v>
      </c>
      <c r="C10" s="28">
        <v>1.94</v>
      </c>
      <c r="D10" s="85">
        <v>1.94</v>
      </c>
      <c r="E10" s="82" t="s">
        <v>60</v>
      </c>
      <c r="F10" s="82" t="s">
        <v>60</v>
      </c>
      <c r="G10" s="28">
        <v>1.06</v>
      </c>
      <c r="H10" s="28">
        <v>1.0900000000000001</v>
      </c>
      <c r="I10" s="28">
        <v>1.0900000000000001</v>
      </c>
      <c r="J10" s="28">
        <v>1.1599999999999999</v>
      </c>
      <c r="K10" s="28">
        <v>1.41</v>
      </c>
      <c r="L10" s="28">
        <v>1.98</v>
      </c>
      <c r="M10" s="28">
        <v>0.95</v>
      </c>
      <c r="N10" s="28">
        <v>1.97</v>
      </c>
      <c r="O10" s="28">
        <v>1.52</v>
      </c>
      <c r="P10" s="28">
        <v>1.48</v>
      </c>
      <c r="Q10" s="28">
        <v>1.95</v>
      </c>
      <c r="R10" s="28">
        <v>2.12</v>
      </c>
      <c r="S10" s="28">
        <v>1.79</v>
      </c>
      <c r="T10" s="28">
        <v>1.92</v>
      </c>
      <c r="U10" s="96"/>
      <c r="V10" s="35" t="s">
        <v>63</v>
      </c>
      <c r="W10" s="28">
        <v>1.56</v>
      </c>
      <c r="X10" s="28">
        <v>1.67</v>
      </c>
      <c r="Y10" s="28">
        <v>1.1399999999999999</v>
      </c>
      <c r="Z10" s="28">
        <v>1.22</v>
      </c>
      <c r="AA10" s="28">
        <v>4.6100000000000003</v>
      </c>
      <c r="AB10" s="28">
        <v>4.1100000000000003</v>
      </c>
      <c r="AC10" s="28">
        <v>2.4700000000000002</v>
      </c>
      <c r="AD10" s="28">
        <v>2.62</v>
      </c>
      <c r="AE10" s="28">
        <v>2.0699999999999998</v>
      </c>
      <c r="AF10" s="28">
        <v>2.2599999999999998</v>
      </c>
      <c r="AG10" s="28">
        <v>1.69</v>
      </c>
      <c r="AH10" s="28">
        <v>1.54</v>
      </c>
      <c r="AI10" s="28">
        <v>1.2</v>
      </c>
      <c r="AJ10" s="28">
        <v>1.82</v>
      </c>
      <c r="AK10" s="28">
        <v>2.2200000000000002</v>
      </c>
      <c r="AL10" s="28">
        <v>2.08</v>
      </c>
    </row>
    <row r="11" spans="1:39" s="4" customFormat="1" ht="20.149999999999999" customHeight="1" x14ac:dyDescent="0.2">
      <c r="A11" s="96"/>
      <c r="B11" s="35" t="s">
        <v>64</v>
      </c>
      <c r="C11" s="28">
        <v>2</v>
      </c>
      <c r="D11" s="85">
        <v>1.96</v>
      </c>
      <c r="E11" s="82" t="s">
        <v>60</v>
      </c>
      <c r="F11" s="82" t="s">
        <v>60</v>
      </c>
      <c r="G11" s="28">
        <v>0.88</v>
      </c>
      <c r="H11" s="28">
        <v>1.05</v>
      </c>
      <c r="I11" s="28">
        <v>0.99</v>
      </c>
      <c r="J11" s="28">
        <v>1.03</v>
      </c>
      <c r="K11" s="28">
        <v>0.84</v>
      </c>
      <c r="L11" s="28">
        <v>1.05</v>
      </c>
      <c r="M11" s="28">
        <v>1</v>
      </c>
      <c r="N11" s="28">
        <v>1.26</v>
      </c>
      <c r="O11" s="28">
        <v>1.36</v>
      </c>
      <c r="P11" s="28">
        <v>1.44</v>
      </c>
      <c r="Q11" s="28">
        <v>2.16</v>
      </c>
      <c r="R11" s="28">
        <v>2.11</v>
      </c>
      <c r="S11" s="28">
        <v>1.54</v>
      </c>
      <c r="T11" s="28">
        <v>1.62</v>
      </c>
      <c r="U11" s="96"/>
      <c r="V11" s="35" t="s">
        <v>64</v>
      </c>
      <c r="W11" s="28">
        <v>1.47</v>
      </c>
      <c r="X11" s="28">
        <v>1.5</v>
      </c>
      <c r="Y11" s="28">
        <v>1.44</v>
      </c>
      <c r="Z11" s="28">
        <v>1.26</v>
      </c>
      <c r="AA11" s="28">
        <v>4.71</v>
      </c>
      <c r="AB11" s="28">
        <v>4.2699999999999996</v>
      </c>
      <c r="AC11" s="28">
        <v>1.56</v>
      </c>
      <c r="AD11" s="28">
        <v>1.69</v>
      </c>
      <c r="AE11" s="28">
        <v>2.5499999999999998</v>
      </c>
      <c r="AF11" s="28">
        <v>2.6</v>
      </c>
      <c r="AG11" s="28">
        <v>1.75</v>
      </c>
      <c r="AH11" s="28">
        <v>1.66</v>
      </c>
      <c r="AI11" s="28">
        <v>1.82</v>
      </c>
      <c r="AJ11" s="28">
        <v>1.83</v>
      </c>
      <c r="AK11" s="28">
        <v>2.58</v>
      </c>
      <c r="AL11" s="28">
        <v>2.52</v>
      </c>
    </row>
    <row r="12" spans="1:39" s="4" customFormat="1" ht="20.149999999999999" customHeight="1" x14ac:dyDescent="0.2">
      <c r="A12" s="96"/>
      <c r="B12" s="35" t="s">
        <v>65</v>
      </c>
      <c r="C12" s="28">
        <v>2.02</v>
      </c>
      <c r="D12" s="85">
        <v>1.94</v>
      </c>
      <c r="E12" s="82" t="s">
        <v>60</v>
      </c>
      <c r="F12" s="82" t="s">
        <v>60</v>
      </c>
      <c r="G12" s="28">
        <v>1.4</v>
      </c>
      <c r="H12" s="28">
        <v>1.07</v>
      </c>
      <c r="I12" s="28">
        <v>1.06</v>
      </c>
      <c r="J12" s="28">
        <v>1.1599999999999999</v>
      </c>
      <c r="K12" s="28">
        <v>0.59</v>
      </c>
      <c r="L12" s="28">
        <v>0.76</v>
      </c>
      <c r="M12" s="28">
        <v>1.1599999999999999</v>
      </c>
      <c r="N12" s="28">
        <v>1.17</v>
      </c>
      <c r="O12" s="28">
        <v>1.49</v>
      </c>
      <c r="P12" s="28">
        <v>1.7</v>
      </c>
      <c r="Q12" s="28">
        <v>1.95</v>
      </c>
      <c r="R12" s="28">
        <v>1.88</v>
      </c>
      <c r="S12" s="28">
        <v>2.21</v>
      </c>
      <c r="T12" s="28">
        <v>2.2799999999999998</v>
      </c>
      <c r="U12" s="96"/>
      <c r="V12" s="35" t="s">
        <v>65</v>
      </c>
      <c r="W12" s="28">
        <v>1.1100000000000001</v>
      </c>
      <c r="X12" s="28">
        <v>1.42</v>
      </c>
      <c r="Y12" s="28">
        <v>1.65</v>
      </c>
      <c r="Z12" s="28">
        <v>1.28</v>
      </c>
      <c r="AA12" s="28">
        <v>4.53</v>
      </c>
      <c r="AB12" s="28">
        <v>3.94</v>
      </c>
      <c r="AC12" s="28">
        <v>2.36</v>
      </c>
      <c r="AD12" s="28">
        <v>1.75</v>
      </c>
      <c r="AE12" s="28">
        <v>2.67</v>
      </c>
      <c r="AF12" s="28">
        <v>2.61</v>
      </c>
      <c r="AG12" s="28">
        <v>1.62</v>
      </c>
      <c r="AH12" s="28">
        <v>1.6</v>
      </c>
      <c r="AI12" s="28">
        <v>1.3</v>
      </c>
      <c r="AJ12" s="28">
        <v>1.36</v>
      </c>
      <c r="AK12" s="28">
        <v>2.73</v>
      </c>
      <c r="AL12" s="28">
        <v>2.73</v>
      </c>
      <c r="AM12" s="5"/>
    </row>
    <row r="13" spans="1:39" s="4" customFormat="1" ht="20.149999999999999" customHeight="1" x14ac:dyDescent="0.2">
      <c r="A13" s="96"/>
      <c r="B13" s="44" t="s">
        <v>66</v>
      </c>
      <c r="C13" s="59">
        <v>2.0299999999999998</v>
      </c>
      <c r="D13" s="73">
        <v>1.99</v>
      </c>
      <c r="E13" s="74" t="s">
        <v>60</v>
      </c>
      <c r="F13" s="74" t="s">
        <v>60</v>
      </c>
      <c r="G13" s="59">
        <v>1.29</v>
      </c>
      <c r="H13" s="74">
        <v>1.06</v>
      </c>
      <c r="I13" s="59">
        <v>1.1200000000000001</v>
      </c>
      <c r="J13" s="74">
        <v>1.03</v>
      </c>
      <c r="K13" s="59">
        <v>0.84</v>
      </c>
      <c r="L13" s="74">
        <v>0.9</v>
      </c>
      <c r="M13" s="74">
        <v>1.31</v>
      </c>
      <c r="N13" s="75">
        <v>1.22</v>
      </c>
      <c r="O13" s="75">
        <v>1.1599999999999999</v>
      </c>
      <c r="P13" s="74">
        <v>1.36</v>
      </c>
      <c r="Q13" s="75">
        <v>2.48</v>
      </c>
      <c r="R13" s="75">
        <v>2.4700000000000002</v>
      </c>
      <c r="S13" s="75">
        <v>2.0099999999999998</v>
      </c>
      <c r="T13" s="75">
        <v>1.87</v>
      </c>
      <c r="U13" s="96"/>
      <c r="V13" s="44" t="s">
        <v>66</v>
      </c>
      <c r="W13" s="76">
        <v>1.4</v>
      </c>
      <c r="X13" s="76">
        <v>2.08</v>
      </c>
      <c r="Y13" s="76">
        <v>2.96</v>
      </c>
      <c r="Z13" s="76">
        <v>1.93</v>
      </c>
      <c r="AA13" s="76">
        <v>3.68</v>
      </c>
      <c r="AB13" s="77">
        <v>3.58</v>
      </c>
      <c r="AC13" s="76">
        <v>1.84</v>
      </c>
      <c r="AD13" s="76">
        <v>1.84</v>
      </c>
      <c r="AE13" s="77">
        <v>2.89</v>
      </c>
      <c r="AF13" s="76">
        <v>3.08</v>
      </c>
      <c r="AG13" s="77">
        <v>1.59</v>
      </c>
      <c r="AH13" s="77">
        <v>1.53</v>
      </c>
      <c r="AI13" s="79">
        <v>1.1299999999999999</v>
      </c>
      <c r="AJ13" s="77">
        <v>0.94</v>
      </c>
      <c r="AK13" s="79">
        <v>2.4</v>
      </c>
      <c r="AL13" s="77">
        <v>2.41</v>
      </c>
      <c r="AM13" s="5"/>
    </row>
    <row r="14" spans="1:39" s="4" customFormat="1" ht="20.149999999999999" customHeight="1" x14ac:dyDescent="0.2">
      <c r="A14" s="96"/>
      <c r="B14" s="47"/>
      <c r="C14" s="28"/>
      <c r="D14" s="85"/>
      <c r="E14" s="81"/>
      <c r="F14" s="81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96"/>
      <c r="V14" s="47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</row>
    <row r="15" spans="1:39" s="5" customFormat="1" ht="20.149999999999999" customHeight="1" x14ac:dyDescent="0.2">
      <c r="A15" s="96"/>
      <c r="B15" s="23" t="s">
        <v>67</v>
      </c>
      <c r="C15" s="60">
        <v>1.5</v>
      </c>
      <c r="D15" s="86">
        <v>1.98</v>
      </c>
      <c r="E15" s="82" t="s">
        <v>60</v>
      </c>
      <c r="F15" s="82" t="s">
        <v>60</v>
      </c>
      <c r="G15" s="60">
        <v>3.01</v>
      </c>
      <c r="H15" s="60">
        <v>0.52</v>
      </c>
      <c r="I15" s="60">
        <v>1.29</v>
      </c>
      <c r="J15" s="60">
        <v>1.43</v>
      </c>
      <c r="K15" s="60">
        <v>0</v>
      </c>
      <c r="L15" s="60">
        <v>0.37</v>
      </c>
      <c r="M15" s="60">
        <v>0.22</v>
      </c>
      <c r="N15" s="60">
        <v>1.54</v>
      </c>
      <c r="O15" s="60">
        <v>0.2</v>
      </c>
      <c r="P15" s="60">
        <v>0.88</v>
      </c>
      <c r="Q15" s="60">
        <v>1.89</v>
      </c>
      <c r="R15" s="60">
        <v>3.62</v>
      </c>
      <c r="S15" s="60">
        <v>1.9</v>
      </c>
      <c r="T15" s="60">
        <v>1.9</v>
      </c>
      <c r="U15" s="96"/>
      <c r="V15" s="23" t="s">
        <v>67</v>
      </c>
      <c r="W15" s="60">
        <v>0.43</v>
      </c>
      <c r="X15" s="60">
        <v>4.82</v>
      </c>
      <c r="Y15" s="60">
        <v>0.42</v>
      </c>
      <c r="Z15" s="60">
        <v>2.1</v>
      </c>
      <c r="AA15" s="60">
        <v>3.42</v>
      </c>
      <c r="AB15" s="60">
        <v>3.37</v>
      </c>
      <c r="AC15" s="60">
        <v>0.69</v>
      </c>
      <c r="AD15" s="60">
        <v>0.68</v>
      </c>
      <c r="AE15" s="60">
        <v>0.46</v>
      </c>
      <c r="AF15" s="60">
        <v>0.73</v>
      </c>
      <c r="AG15" s="60">
        <v>1.04</v>
      </c>
      <c r="AH15" s="60">
        <v>1.07</v>
      </c>
      <c r="AI15" s="60">
        <v>0.15</v>
      </c>
      <c r="AJ15" s="60">
        <v>0.82</v>
      </c>
      <c r="AK15" s="60">
        <v>2.0699999999999998</v>
      </c>
      <c r="AL15" s="60">
        <v>2.59</v>
      </c>
      <c r="AM15" s="50"/>
    </row>
    <row r="16" spans="1:39" s="5" customFormat="1" ht="20.149999999999999" customHeight="1" x14ac:dyDescent="0.2">
      <c r="A16" s="96"/>
      <c r="B16" s="24" t="s">
        <v>68</v>
      </c>
      <c r="C16" s="60">
        <v>1.82</v>
      </c>
      <c r="D16" s="86">
        <v>1.6</v>
      </c>
      <c r="E16" s="82" t="s">
        <v>60</v>
      </c>
      <c r="F16" s="82" t="s">
        <v>60</v>
      </c>
      <c r="G16" s="60">
        <v>0.47</v>
      </c>
      <c r="H16" s="60">
        <v>0.48</v>
      </c>
      <c r="I16" s="60">
        <v>1.43</v>
      </c>
      <c r="J16" s="60">
        <v>0.9</v>
      </c>
      <c r="K16" s="60">
        <v>0.11</v>
      </c>
      <c r="L16" s="60">
        <v>0.33</v>
      </c>
      <c r="M16" s="60">
        <v>0.16</v>
      </c>
      <c r="N16" s="60">
        <v>0.47</v>
      </c>
      <c r="O16" s="60">
        <v>0.91</v>
      </c>
      <c r="P16" s="60">
        <v>0.68</v>
      </c>
      <c r="Q16" s="60">
        <v>2.7</v>
      </c>
      <c r="R16" s="60">
        <v>2.16</v>
      </c>
      <c r="S16" s="60">
        <v>0.65</v>
      </c>
      <c r="T16" s="60">
        <v>0.57999999999999996</v>
      </c>
      <c r="U16" s="96"/>
      <c r="V16" s="24" t="s">
        <v>68</v>
      </c>
      <c r="W16" s="60">
        <v>0.47</v>
      </c>
      <c r="X16" s="60">
        <v>0.26</v>
      </c>
      <c r="Y16" s="60">
        <v>2.17</v>
      </c>
      <c r="Z16" s="60">
        <v>1.1100000000000001</v>
      </c>
      <c r="AA16" s="60">
        <v>4.0199999999999996</v>
      </c>
      <c r="AB16" s="60">
        <v>2.99</v>
      </c>
      <c r="AC16" s="60">
        <v>0.78</v>
      </c>
      <c r="AD16" s="60">
        <v>0.81</v>
      </c>
      <c r="AE16" s="60">
        <v>1.58</v>
      </c>
      <c r="AF16" s="60">
        <v>1.95</v>
      </c>
      <c r="AG16" s="60">
        <v>1.1100000000000001</v>
      </c>
      <c r="AH16" s="60">
        <v>1.26</v>
      </c>
      <c r="AI16" s="60">
        <v>0.27</v>
      </c>
      <c r="AJ16" s="60">
        <v>0.35</v>
      </c>
      <c r="AK16" s="60">
        <v>2.2599999999999998</v>
      </c>
      <c r="AL16" s="60">
        <v>3.03</v>
      </c>
    </row>
    <row r="17" spans="1:38" s="5" customFormat="1" ht="20.149999999999999" customHeight="1" x14ac:dyDescent="0.2">
      <c r="A17" s="96"/>
      <c r="B17" s="24" t="s">
        <v>69</v>
      </c>
      <c r="C17" s="60">
        <v>1.53</v>
      </c>
      <c r="D17" s="86">
        <v>2.27</v>
      </c>
      <c r="E17" s="82" t="s">
        <v>60</v>
      </c>
      <c r="F17" s="82" t="s">
        <v>60</v>
      </c>
      <c r="G17" s="60">
        <v>0.55000000000000004</v>
      </c>
      <c r="H17" s="60">
        <v>0.16</v>
      </c>
      <c r="I17" s="60">
        <v>0.78</v>
      </c>
      <c r="J17" s="60">
        <v>1.21</v>
      </c>
      <c r="K17" s="60">
        <v>0.44</v>
      </c>
      <c r="L17" s="60">
        <v>0.93</v>
      </c>
      <c r="M17" s="60">
        <v>2.4</v>
      </c>
      <c r="N17" s="60">
        <v>1.46</v>
      </c>
      <c r="O17" s="60">
        <v>0.87</v>
      </c>
      <c r="P17" s="60">
        <v>2.4300000000000002</v>
      </c>
      <c r="Q17" s="60">
        <v>2.3199999999999998</v>
      </c>
      <c r="R17" s="60">
        <v>2.4500000000000002</v>
      </c>
      <c r="S17" s="60">
        <v>0.96</v>
      </c>
      <c r="T17" s="60">
        <v>2.1800000000000002</v>
      </c>
      <c r="U17" s="96"/>
      <c r="V17" s="24" t="s">
        <v>69</v>
      </c>
      <c r="W17" s="60">
        <v>1.01</v>
      </c>
      <c r="X17" s="60">
        <v>0.94</v>
      </c>
      <c r="Y17" s="60">
        <v>1.39</v>
      </c>
      <c r="Z17" s="60">
        <v>1.25</v>
      </c>
      <c r="AA17" s="60">
        <v>2.34</v>
      </c>
      <c r="AB17" s="60">
        <v>3.73</v>
      </c>
      <c r="AC17" s="60">
        <v>1.48</v>
      </c>
      <c r="AD17" s="60">
        <v>3.04</v>
      </c>
      <c r="AE17" s="60">
        <v>0.85</v>
      </c>
      <c r="AF17" s="60">
        <v>4.9800000000000004</v>
      </c>
      <c r="AG17" s="60">
        <v>1.4</v>
      </c>
      <c r="AH17" s="60">
        <v>1.66</v>
      </c>
      <c r="AI17" s="60">
        <v>1</v>
      </c>
      <c r="AJ17" s="60">
        <v>2.76</v>
      </c>
      <c r="AK17" s="60">
        <v>2.46</v>
      </c>
      <c r="AL17" s="60">
        <v>2.62</v>
      </c>
    </row>
    <row r="18" spans="1:38" s="5" customFormat="1" ht="20.149999999999999" customHeight="1" x14ac:dyDescent="0.2">
      <c r="A18" s="96"/>
      <c r="B18" s="24" t="s">
        <v>70</v>
      </c>
      <c r="C18" s="60">
        <v>5.45</v>
      </c>
      <c r="D18" s="86">
        <v>4.0999999999999996</v>
      </c>
      <c r="E18" s="82" t="s">
        <v>60</v>
      </c>
      <c r="F18" s="82" t="s">
        <v>60</v>
      </c>
      <c r="G18" s="60">
        <v>3.57</v>
      </c>
      <c r="H18" s="60">
        <v>2.5299999999999998</v>
      </c>
      <c r="I18" s="60">
        <v>3.12</v>
      </c>
      <c r="J18" s="60">
        <v>1.54</v>
      </c>
      <c r="K18" s="60">
        <v>5.08</v>
      </c>
      <c r="L18" s="60">
        <v>5.23</v>
      </c>
      <c r="M18" s="60">
        <v>8.6199999999999992</v>
      </c>
      <c r="N18" s="60">
        <v>4.33</v>
      </c>
      <c r="O18" s="60">
        <v>1.87</v>
      </c>
      <c r="P18" s="60">
        <v>2.52</v>
      </c>
      <c r="Q18" s="60">
        <v>5.07</v>
      </c>
      <c r="R18" s="60">
        <v>3.25</v>
      </c>
      <c r="S18" s="60">
        <v>7.64</v>
      </c>
      <c r="T18" s="60">
        <v>6.07</v>
      </c>
      <c r="U18" s="96"/>
      <c r="V18" s="24" t="s">
        <v>70</v>
      </c>
      <c r="W18" s="60">
        <v>3.92</v>
      </c>
      <c r="X18" s="60">
        <v>3.8</v>
      </c>
      <c r="Y18" s="60">
        <v>19.5</v>
      </c>
      <c r="Z18" s="60">
        <v>8.4499999999999993</v>
      </c>
      <c r="AA18" s="60">
        <v>5.89</v>
      </c>
      <c r="AB18" s="60">
        <v>8.09</v>
      </c>
      <c r="AC18" s="60">
        <v>3.7</v>
      </c>
      <c r="AD18" s="60">
        <v>2.2599999999999998</v>
      </c>
      <c r="AE18" s="60">
        <v>11.21</v>
      </c>
      <c r="AF18" s="60">
        <v>8.8000000000000007</v>
      </c>
      <c r="AG18" s="60">
        <v>5.74</v>
      </c>
      <c r="AH18" s="60">
        <v>3.92</v>
      </c>
      <c r="AI18" s="60">
        <v>5.17</v>
      </c>
      <c r="AJ18" s="60">
        <v>4.8899999999999997</v>
      </c>
      <c r="AK18" s="60">
        <v>4.05</v>
      </c>
      <c r="AL18" s="60">
        <v>3.67</v>
      </c>
    </row>
    <row r="19" spans="1:38" s="5" customFormat="1" ht="20.149999999999999" customHeight="1" x14ac:dyDescent="0.2">
      <c r="A19" s="96"/>
      <c r="B19" s="24" t="s">
        <v>71</v>
      </c>
      <c r="C19" s="60">
        <v>2.58</v>
      </c>
      <c r="D19" s="86">
        <v>2.31</v>
      </c>
      <c r="E19" s="82" t="s">
        <v>60</v>
      </c>
      <c r="F19" s="82" t="s">
        <v>60</v>
      </c>
      <c r="G19" s="60">
        <v>1.55</v>
      </c>
      <c r="H19" s="60">
        <v>1.94</v>
      </c>
      <c r="I19" s="60">
        <v>1.33</v>
      </c>
      <c r="J19" s="60">
        <v>0.85</v>
      </c>
      <c r="K19" s="60">
        <v>0.72</v>
      </c>
      <c r="L19" s="60">
        <v>0.16</v>
      </c>
      <c r="M19" s="60">
        <v>0.43</v>
      </c>
      <c r="N19" s="60">
        <v>0.59</v>
      </c>
      <c r="O19" s="60">
        <v>1.69</v>
      </c>
      <c r="P19" s="60">
        <v>1.89</v>
      </c>
      <c r="Q19" s="60">
        <v>3</v>
      </c>
      <c r="R19" s="60">
        <v>3.22</v>
      </c>
      <c r="S19" s="60">
        <v>3.9</v>
      </c>
      <c r="T19" s="60">
        <v>1.57</v>
      </c>
      <c r="U19" s="96"/>
      <c r="V19" s="24" t="s">
        <v>71</v>
      </c>
      <c r="W19" s="60">
        <v>1.1399999999999999</v>
      </c>
      <c r="X19" s="60">
        <v>0.55000000000000004</v>
      </c>
      <c r="Y19" s="60">
        <v>1.46</v>
      </c>
      <c r="Z19" s="60">
        <v>0.95</v>
      </c>
      <c r="AA19" s="60">
        <v>4.88</v>
      </c>
      <c r="AB19" s="60">
        <v>3.7</v>
      </c>
      <c r="AC19" s="60">
        <v>3.93</v>
      </c>
      <c r="AD19" s="60">
        <v>2.64</v>
      </c>
      <c r="AE19" s="60">
        <v>5.74</v>
      </c>
      <c r="AF19" s="60">
        <v>3.66</v>
      </c>
      <c r="AG19" s="60">
        <v>1.74</v>
      </c>
      <c r="AH19" s="60">
        <v>2.37</v>
      </c>
      <c r="AI19" s="60">
        <v>4.83</v>
      </c>
      <c r="AJ19" s="60">
        <v>0.18</v>
      </c>
      <c r="AK19" s="60">
        <v>2.04</v>
      </c>
      <c r="AL19" s="60">
        <v>2.3199999999999998</v>
      </c>
    </row>
    <row r="20" spans="1:38" s="5" customFormat="1" ht="20.149999999999999" customHeight="1" x14ac:dyDescent="0.2">
      <c r="A20" s="96"/>
      <c r="B20" s="24" t="s">
        <v>72</v>
      </c>
      <c r="C20" s="60">
        <v>1.81</v>
      </c>
      <c r="D20" s="86">
        <v>1.61</v>
      </c>
      <c r="E20" s="82" t="s">
        <v>60</v>
      </c>
      <c r="F20" s="82" t="s">
        <v>60</v>
      </c>
      <c r="G20" s="60">
        <v>1.37</v>
      </c>
      <c r="H20" s="60">
        <v>1.05</v>
      </c>
      <c r="I20" s="60">
        <v>1.03</v>
      </c>
      <c r="J20" s="60">
        <v>0.93</v>
      </c>
      <c r="K20" s="60">
        <v>1.23</v>
      </c>
      <c r="L20" s="60">
        <v>0</v>
      </c>
      <c r="M20" s="60">
        <v>0.28000000000000003</v>
      </c>
      <c r="N20" s="60">
        <v>1.28</v>
      </c>
      <c r="O20" s="60">
        <v>1.03</v>
      </c>
      <c r="P20" s="60">
        <v>1.05</v>
      </c>
      <c r="Q20" s="60">
        <v>2.36</v>
      </c>
      <c r="R20" s="60">
        <v>2.54</v>
      </c>
      <c r="S20" s="60">
        <v>1.19</v>
      </c>
      <c r="T20" s="60">
        <v>1.19</v>
      </c>
      <c r="U20" s="96"/>
      <c r="V20" s="24" t="s">
        <v>72</v>
      </c>
      <c r="W20" s="60">
        <v>1.33</v>
      </c>
      <c r="X20" s="60">
        <v>0.99</v>
      </c>
      <c r="Y20" s="60">
        <v>1.35</v>
      </c>
      <c r="Z20" s="60">
        <v>1.1299999999999999</v>
      </c>
      <c r="AA20" s="60">
        <v>4.45</v>
      </c>
      <c r="AB20" s="60">
        <v>2.81</v>
      </c>
      <c r="AC20" s="60">
        <v>2.78</v>
      </c>
      <c r="AD20" s="60">
        <v>1.43</v>
      </c>
      <c r="AE20" s="60">
        <v>1.25</v>
      </c>
      <c r="AF20" s="60">
        <v>1.56</v>
      </c>
      <c r="AG20" s="60">
        <v>1.04</v>
      </c>
      <c r="AH20" s="60">
        <v>1.1399999999999999</v>
      </c>
      <c r="AI20" s="60">
        <v>0.55000000000000004</v>
      </c>
      <c r="AJ20" s="60">
        <v>0.61</v>
      </c>
      <c r="AK20" s="60">
        <v>2.56</v>
      </c>
      <c r="AL20" s="60">
        <v>2.0299999999999998</v>
      </c>
    </row>
    <row r="21" spans="1:38" s="5" customFormat="1" ht="20.149999999999999" customHeight="1" x14ac:dyDescent="0.2">
      <c r="A21" s="96"/>
      <c r="B21" s="24" t="s">
        <v>73</v>
      </c>
      <c r="C21" s="60">
        <v>1.6</v>
      </c>
      <c r="D21" s="86">
        <v>1.77</v>
      </c>
      <c r="E21" s="82" t="s">
        <v>60</v>
      </c>
      <c r="F21" s="82" t="s">
        <v>60</v>
      </c>
      <c r="G21" s="60">
        <v>0.46</v>
      </c>
      <c r="H21" s="60">
        <v>0.6</v>
      </c>
      <c r="I21" s="60">
        <v>0.67</v>
      </c>
      <c r="J21" s="60">
        <v>0.96</v>
      </c>
      <c r="K21" s="60">
        <v>0.1</v>
      </c>
      <c r="L21" s="60">
        <v>0.92</v>
      </c>
      <c r="M21" s="60">
        <v>1.68</v>
      </c>
      <c r="N21" s="60">
        <v>1.67</v>
      </c>
      <c r="O21" s="60">
        <v>1.96</v>
      </c>
      <c r="P21" s="60">
        <v>1.98</v>
      </c>
      <c r="Q21" s="60">
        <v>1.76</v>
      </c>
      <c r="R21" s="60">
        <v>1.88</v>
      </c>
      <c r="S21" s="60">
        <v>2.29</v>
      </c>
      <c r="T21" s="60">
        <v>1.79</v>
      </c>
      <c r="U21" s="96"/>
      <c r="V21" s="24" t="s">
        <v>73</v>
      </c>
      <c r="W21" s="60">
        <v>2.15</v>
      </c>
      <c r="X21" s="60">
        <v>3.03</v>
      </c>
      <c r="Y21" s="60">
        <v>1.41</v>
      </c>
      <c r="Z21" s="60">
        <v>1.2</v>
      </c>
      <c r="AA21" s="60">
        <v>3.11</v>
      </c>
      <c r="AB21" s="60">
        <v>3.77</v>
      </c>
      <c r="AC21" s="60">
        <v>2.08</v>
      </c>
      <c r="AD21" s="60">
        <v>4.49</v>
      </c>
      <c r="AE21" s="60">
        <v>1.38</v>
      </c>
      <c r="AF21" s="60">
        <v>1.66</v>
      </c>
      <c r="AG21" s="60">
        <v>1.44</v>
      </c>
      <c r="AH21" s="60">
        <v>1.1499999999999999</v>
      </c>
      <c r="AI21" s="60">
        <v>0.19</v>
      </c>
      <c r="AJ21" s="60">
        <v>0.02</v>
      </c>
      <c r="AK21" s="60">
        <v>2.04</v>
      </c>
      <c r="AL21" s="60">
        <v>1.97</v>
      </c>
    </row>
    <row r="22" spans="1:38" s="5" customFormat="1" ht="20.149999999999999" customHeight="1" x14ac:dyDescent="0.2">
      <c r="A22" s="96"/>
      <c r="B22" s="24" t="s">
        <v>74</v>
      </c>
      <c r="C22" s="60">
        <v>1.5</v>
      </c>
      <c r="D22" s="86">
        <v>1.95</v>
      </c>
      <c r="E22" s="82" t="s">
        <v>60</v>
      </c>
      <c r="F22" s="82" t="s">
        <v>60</v>
      </c>
      <c r="G22" s="60">
        <v>0.54</v>
      </c>
      <c r="H22" s="60">
        <v>1.32</v>
      </c>
      <c r="I22" s="60">
        <v>0.8</v>
      </c>
      <c r="J22" s="60">
        <v>1.05</v>
      </c>
      <c r="K22" s="60">
        <v>0.46</v>
      </c>
      <c r="L22" s="60">
        <v>0.32</v>
      </c>
      <c r="M22" s="60">
        <v>0.48</v>
      </c>
      <c r="N22" s="60">
        <v>0.28999999999999998</v>
      </c>
      <c r="O22" s="60">
        <v>0.87</v>
      </c>
      <c r="P22" s="60">
        <v>1.1100000000000001</v>
      </c>
      <c r="Q22" s="60">
        <v>2.25</v>
      </c>
      <c r="R22" s="60">
        <v>2.37</v>
      </c>
      <c r="S22" s="60">
        <v>1.19</v>
      </c>
      <c r="T22" s="60">
        <v>1.4</v>
      </c>
      <c r="U22" s="96"/>
      <c r="V22" s="24" t="s">
        <v>74</v>
      </c>
      <c r="W22" s="60">
        <v>1.3</v>
      </c>
      <c r="X22" s="60">
        <v>2.2200000000000002</v>
      </c>
      <c r="Y22" s="60">
        <v>1.58</v>
      </c>
      <c r="Z22" s="60">
        <v>1.94</v>
      </c>
      <c r="AA22" s="60">
        <v>3.73</v>
      </c>
      <c r="AB22" s="60">
        <v>4.59</v>
      </c>
      <c r="AC22" s="60">
        <v>1.1599999999999999</v>
      </c>
      <c r="AD22" s="60">
        <v>1.57</v>
      </c>
      <c r="AE22" s="60">
        <v>0.28999999999999998</v>
      </c>
      <c r="AF22" s="60">
        <v>2.5499999999999998</v>
      </c>
      <c r="AG22" s="60">
        <v>1.1299999999999999</v>
      </c>
      <c r="AH22" s="60">
        <v>1.2</v>
      </c>
      <c r="AI22" s="60">
        <v>0</v>
      </c>
      <c r="AJ22" s="60">
        <v>0.26</v>
      </c>
      <c r="AK22" s="60">
        <v>1.87</v>
      </c>
      <c r="AL22" s="60">
        <v>2.5099999999999998</v>
      </c>
    </row>
    <row r="23" spans="1:38" s="5" customFormat="1" ht="20.149999999999999" customHeight="1" x14ac:dyDescent="0.2">
      <c r="A23" s="96"/>
      <c r="B23" s="24" t="s">
        <v>75</v>
      </c>
      <c r="C23" s="60">
        <v>1.7</v>
      </c>
      <c r="D23" s="86">
        <v>1.95</v>
      </c>
      <c r="E23" s="82" t="s">
        <v>60</v>
      </c>
      <c r="F23" s="82" t="s">
        <v>60</v>
      </c>
      <c r="G23" s="60">
        <v>0.91</v>
      </c>
      <c r="H23" s="60">
        <v>1.33</v>
      </c>
      <c r="I23" s="60">
        <v>0.63</v>
      </c>
      <c r="J23" s="60">
        <v>0.87</v>
      </c>
      <c r="K23" s="60">
        <v>0.05</v>
      </c>
      <c r="L23" s="60">
        <v>0.33</v>
      </c>
      <c r="M23" s="60">
        <v>0.36</v>
      </c>
      <c r="N23" s="60">
        <v>0.7</v>
      </c>
      <c r="O23" s="60">
        <v>1.17</v>
      </c>
      <c r="P23" s="60">
        <v>0.57999999999999996</v>
      </c>
      <c r="Q23" s="60">
        <v>2.58</v>
      </c>
      <c r="R23" s="60">
        <v>2.13</v>
      </c>
      <c r="S23" s="60">
        <v>0.83</v>
      </c>
      <c r="T23" s="60">
        <v>1.02</v>
      </c>
      <c r="U23" s="96"/>
      <c r="V23" s="24" t="s">
        <v>75</v>
      </c>
      <c r="W23" s="60">
        <v>1.29</v>
      </c>
      <c r="X23" s="60">
        <v>2.6</v>
      </c>
      <c r="Y23" s="60">
        <v>2.23</v>
      </c>
      <c r="Z23" s="60">
        <v>2.08</v>
      </c>
      <c r="AA23" s="60">
        <v>1.91</v>
      </c>
      <c r="AB23" s="60">
        <v>1.99</v>
      </c>
      <c r="AC23" s="60">
        <v>0.98</v>
      </c>
      <c r="AD23" s="60">
        <v>2.5</v>
      </c>
      <c r="AE23" s="60">
        <v>4.45</v>
      </c>
      <c r="AF23" s="60">
        <v>7.61</v>
      </c>
      <c r="AG23" s="60">
        <v>1.06</v>
      </c>
      <c r="AH23" s="60">
        <v>1.24</v>
      </c>
      <c r="AI23" s="60">
        <v>0.42</v>
      </c>
      <c r="AJ23" s="60">
        <v>0.23</v>
      </c>
      <c r="AK23" s="60">
        <v>2.38</v>
      </c>
      <c r="AL23" s="60">
        <v>2.21</v>
      </c>
    </row>
    <row r="24" spans="1:38" s="5" customFormat="1" ht="20.149999999999999" customHeight="1" x14ac:dyDescent="0.2">
      <c r="A24" s="96"/>
      <c r="B24" s="24" t="s">
        <v>76</v>
      </c>
      <c r="C24" s="60">
        <v>2.12</v>
      </c>
      <c r="D24" s="86">
        <v>1.61</v>
      </c>
      <c r="E24" s="82" t="s">
        <v>60</v>
      </c>
      <c r="F24" s="82" t="s">
        <v>60</v>
      </c>
      <c r="G24" s="60">
        <v>2.2400000000000002</v>
      </c>
      <c r="H24" s="60">
        <v>1.27</v>
      </c>
      <c r="I24" s="60">
        <v>0.67</v>
      </c>
      <c r="J24" s="60">
        <v>1.08</v>
      </c>
      <c r="K24" s="60">
        <v>1.21</v>
      </c>
      <c r="L24" s="60">
        <v>1.28</v>
      </c>
      <c r="M24" s="60">
        <v>0.89</v>
      </c>
      <c r="N24" s="60">
        <v>1.63</v>
      </c>
      <c r="O24" s="60">
        <v>1.68</v>
      </c>
      <c r="P24" s="60">
        <v>1.5</v>
      </c>
      <c r="Q24" s="60">
        <v>2.46</v>
      </c>
      <c r="R24" s="60">
        <v>2.06</v>
      </c>
      <c r="S24" s="60">
        <v>1.5</v>
      </c>
      <c r="T24" s="60">
        <v>2.42</v>
      </c>
      <c r="U24" s="96"/>
      <c r="V24" s="24" t="s">
        <v>76</v>
      </c>
      <c r="W24" s="60">
        <v>1.64</v>
      </c>
      <c r="X24" s="60">
        <v>1.64</v>
      </c>
      <c r="Y24" s="60">
        <v>1.65</v>
      </c>
      <c r="Z24" s="60">
        <v>0.99</v>
      </c>
      <c r="AA24" s="60">
        <v>4.18</v>
      </c>
      <c r="AB24" s="60">
        <v>2.68</v>
      </c>
      <c r="AC24" s="60">
        <v>1.8</v>
      </c>
      <c r="AD24" s="60">
        <v>0.75</v>
      </c>
      <c r="AE24" s="60">
        <v>4.6100000000000003</v>
      </c>
      <c r="AF24" s="60">
        <v>1.48</v>
      </c>
      <c r="AG24" s="60">
        <v>1.28</v>
      </c>
      <c r="AH24" s="60">
        <v>1.24</v>
      </c>
      <c r="AI24" s="60">
        <v>0.23</v>
      </c>
      <c r="AJ24" s="60">
        <v>0.74</v>
      </c>
      <c r="AK24" s="60">
        <v>3.04</v>
      </c>
      <c r="AL24" s="60">
        <v>2.08</v>
      </c>
    </row>
    <row r="25" spans="1:38" s="5" customFormat="1" ht="20.149999999999999" customHeight="1" x14ac:dyDescent="0.2">
      <c r="A25" s="96"/>
      <c r="B25" s="24" t="s">
        <v>77</v>
      </c>
      <c r="C25" s="60">
        <v>1.63</v>
      </c>
      <c r="D25" s="86">
        <v>1.43</v>
      </c>
      <c r="E25" s="82" t="s">
        <v>60</v>
      </c>
      <c r="F25" s="82" t="s">
        <v>60</v>
      </c>
      <c r="G25" s="60">
        <v>0.65</v>
      </c>
      <c r="H25" s="60">
        <v>0.87</v>
      </c>
      <c r="I25" s="60">
        <v>0.85</v>
      </c>
      <c r="J25" s="60">
        <v>0.88</v>
      </c>
      <c r="K25" s="60">
        <v>0</v>
      </c>
      <c r="L25" s="60">
        <v>0.21</v>
      </c>
      <c r="M25" s="60">
        <v>0.12</v>
      </c>
      <c r="N25" s="60">
        <v>0.32</v>
      </c>
      <c r="O25" s="60">
        <v>0.77</v>
      </c>
      <c r="P25" s="60">
        <v>0.31</v>
      </c>
      <c r="Q25" s="60">
        <v>2.11</v>
      </c>
      <c r="R25" s="60">
        <v>2.39</v>
      </c>
      <c r="S25" s="60">
        <v>1.2</v>
      </c>
      <c r="T25" s="60">
        <v>1.18</v>
      </c>
      <c r="U25" s="96"/>
      <c r="V25" s="24" t="s">
        <v>77</v>
      </c>
      <c r="W25" s="60">
        <v>0.47</v>
      </c>
      <c r="X25" s="60">
        <v>1.78</v>
      </c>
      <c r="Y25" s="60">
        <v>1.24</v>
      </c>
      <c r="Z25" s="60">
        <v>1.58</v>
      </c>
      <c r="AA25" s="60">
        <v>3.27</v>
      </c>
      <c r="AB25" s="60">
        <v>2.72</v>
      </c>
      <c r="AC25" s="60">
        <v>1</v>
      </c>
      <c r="AD25" s="60">
        <v>0.84</v>
      </c>
      <c r="AE25" s="60">
        <v>2.5</v>
      </c>
      <c r="AF25" s="60">
        <v>0.85</v>
      </c>
      <c r="AG25" s="60">
        <v>1.2</v>
      </c>
      <c r="AH25" s="60">
        <v>0.95</v>
      </c>
      <c r="AI25" s="60">
        <v>0.53</v>
      </c>
      <c r="AJ25" s="60">
        <v>7.0000000000000007E-2</v>
      </c>
      <c r="AK25" s="60">
        <v>2.54</v>
      </c>
      <c r="AL25" s="60">
        <v>1.95</v>
      </c>
    </row>
    <row r="26" spans="1:38" s="5" customFormat="1" ht="20.149999999999999" customHeight="1" x14ac:dyDescent="0.2">
      <c r="A26" s="97"/>
      <c r="B26" s="25" t="s">
        <v>78</v>
      </c>
      <c r="C26" s="61">
        <v>1.1399999999999999</v>
      </c>
      <c r="D26" s="87">
        <v>1.28</v>
      </c>
      <c r="E26" s="88" t="s">
        <v>60</v>
      </c>
      <c r="F26" s="88" t="s">
        <v>60</v>
      </c>
      <c r="G26" s="61">
        <v>0.18</v>
      </c>
      <c r="H26" s="61">
        <v>0.61</v>
      </c>
      <c r="I26" s="61">
        <v>0.78</v>
      </c>
      <c r="J26" s="61">
        <v>0.6</v>
      </c>
      <c r="K26" s="61">
        <v>0.62</v>
      </c>
      <c r="L26" s="61">
        <v>0.69</v>
      </c>
      <c r="M26" s="61">
        <v>0.12</v>
      </c>
      <c r="N26" s="61">
        <v>0.4</v>
      </c>
      <c r="O26" s="61">
        <v>0.92</v>
      </c>
      <c r="P26" s="61">
        <v>1.41</v>
      </c>
      <c r="Q26" s="61">
        <v>1.27</v>
      </c>
      <c r="R26" s="61">
        <v>1.59</v>
      </c>
      <c r="S26" s="61">
        <v>0.81</v>
      </c>
      <c r="T26" s="61">
        <v>1.1000000000000001</v>
      </c>
      <c r="U26" s="97"/>
      <c r="V26" s="25" t="s">
        <v>78</v>
      </c>
      <c r="W26" s="61">
        <v>1.61</v>
      </c>
      <c r="X26" s="61">
        <v>2.29</v>
      </c>
      <c r="Y26" s="61">
        <v>1.1299999999999999</v>
      </c>
      <c r="Z26" s="61">
        <v>0.33</v>
      </c>
      <c r="AA26" s="61">
        <v>2.94</v>
      </c>
      <c r="AB26" s="61">
        <v>2.5</v>
      </c>
      <c r="AC26" s="61">
        <v>1.7</v>
      </c>
      <c r="AD26" s="61">
        <v>1.01</v>
      </c>
      <c r="AE26" s="61">
        <v>0.31</v>
      </c>
      <c r="AF26" s="61">
        <v>1.08</v>
      </c>
      <c r="AG26" s="61">
        <v>0.86</v>
      </c>
      <c r="AH26" s="61">
        <v>1.1000000000000001</v>
      </c>
      <c r="AI26" s="61">
        <v>0.18</v>
      </c>
      <c r="AJ26" s="61">
        <v>0.39</v>
      </c>
      <c r="AK26" s="61">
        <v>1.44</v>
      </c>
      <c r="AL26" s="61">
        <v>1.94</v>
      </c>
    </row>
    <row r="27" spans="1:38" s="4" customFormat="1" ht="20.149999999999999" customHeight="1" x14ac:dyDescent="0.2">
      <c r="A27" s="96" t="s">
        <v>53</v>
      </c>
      <c r="B27" s="35" t="s">
        <v>61</v>
      </c>
      <c r="C27" s="28">
        <v>-7.0000000000000007E-2</v>
      </c>
      <c r="D27" s="85">
        <v>0.13</v>
      </c>
      <c r="E27" s="82" t="s">
        <v>59</v>
      </c>
      <c r="F27" s="82" t="s">
        <v>59</v>
      </c>
      <c r="G27" s="28">
        <v>-0.12</v>
      </c>
      <c r="H27" s="28">
        <v>0.08</v>
      </c>
      <c r="I27" s="28">
        <v>-0.04</v>
      </c>
      <c r="J27" s="28">
        <v>0.28999999999999998</v>
      </c>
      <c r="K27" s="28">
        <v>0.08</v>
      </c>
      <c r="L27" s="28">
        <v>1.18</v>
      </c>
      <c r="M27" s="28">
        <v>0.22</v>
      </c>
      <c r="N27" s="28">
        <v>-0.38</v>
      </c>
      <c r="O27" s="28">
        <v>-0.36</v>
      </c>
      <c r="P27" s="28">
        <v>-0.23</v>
      </c>
      <c r="Q27" s="28">
        <v>0.09</v>
      </c>
      <c r="R27" s="28">
        <v>-0.01</v>
      </c>
      <c r="S27" s="28">
        <v>-0.21</v>
      </c>
      <c r="T27" s="28">
        <v>-0.68</v>
      </c>
      <c r="U27" s="128" t="s">
        <v>53</v>
      </c>
      <c r="V27" s="35" t="s">
        <v>61</v>
      </c>
      <c r="W27" s="28">
        <v>-0.71</v>
      </c>
      <c r="X27" s="28">
        <v>-0.83</v>
      </c>
      <c r="Y27" s="28">
        <v>-0.44</v>
      </c>
      <c r="Z27" s="28">
        <v>-0.42</v>
      </c>
      <c r="AA27" s="28">
        <v>-0.09</v>
      </c>
      <c r="AB27" s="28">
        <v>0.37</v>
      </c>
      <c r="AC27" s="28">
        <v>0.12</v>
      </c>
      <c r="AD27" s="28">
        <v>1.08</v>
      </c>
      <c r="AE27" s="28">
        <v>-0.13</v>
      </c>
      <c r="AF27" s="28">
        <v>0.01</v>
      </c>
      <c r="AG27" s="28">
        <v>-0.02</v>
      </c>
      <c r="AH27" s="28">
        <v>0.37</v>
      </c>
      <c r="AI27" s="28">
        <v>-0.28000000000000003</v>
      </c>
      <c r="AJ27" s="28">
        <v>-7.0000000000000007E-2</v>
      </c>
      <c r="AK27" s="28">
        <v>0.11</v>
      </c>
      <c r="AL27" s="28">
        <v>0.12</v>
      </c>
    </row>
    <row r="28" spans="1:38" s="4" customFormat="1" ht="20.149999999999999" customHeight="1" x14ac:dyDescent="0.2">
      <c r="A28" s="96"/>
      <c r="B28" s="35" t="s">
        <v>62</v>
      </c>
      <c r="C28" s="28">
        <v>-0.06</v>
      </c>
      <c r="D28" s="85">
        <v>-0.13</v>
      </c>
      <c r="E28" s="82" t="s">
        <v>59</v>
      </c>
      <c r="F28" s="82" t="s">
        <v>59</v>
      </c>
      <c r="G28" s="28">
        <v>0.31</v>
      </c>
      <c r="H28" s="28">
        <v>0.59</v>
      </c>
      <c r="I28" s="28">
        <v>-7.0000000000000007E-2</v>
      </c>
      <c r="J28" s="28">
        <v>-0.16</v>
      </c>
      <c r="K28" s="28">
        <v>0.18</v>
      </c>
      <c r="L28" s="28">
        <v>-1.17</v>
      </c>
      <c r="M28" s="28">
        <v>-0.52</v>
      </c>
      <c r="N28" s="28">
        <v>0.67</v>
      </c>
      <c r="O28" s="28">
        <v>0.86</v>
      </c>
      <c r="P28" s="28">
        <v>0.56999999999999995</v>
      </c>
      <c r="Q28" s="28">
        <v>-0.18</v>
      </c>
      <c r="R28" s="28">
        <v>-0.05</v>
      </c>
      <c r="S28" s="28">
        <v>0.3</v>
      </c>
      <c r="T28" s="28">
        <v>0.85</v>
      </c>
      <c r="U28" s="96"/>
      <c r="V28" s="35" t="s">
        <v>62</v>
      </c>
      <c r="W28" s="28">
        <v>-0.79</v>
      </c>
      <c r="X28" s="28">
        <v>-0.19</v>
      </c>
      <c r="Y28" s="28">
        <v>-0.21</v>
      </c>
      <c r="Z28" s="28">
        <v>0.19</v>
      </c>
      <c r="AA28" s="28">
        <v>-0.05</v>
      </c>
      <c r="AB28" s="28">
        <v>-0.66</v>
      </c>
      <c r="AC28" s="28">
        <v>0.02</v>
      </c>
      <c r="AD28" s="28">
        <v>-0.24</v>
      </c>
      <c r="AE28" s="28">
        <v>-0.56999999999999995</v>
      </c>
      <c r="AF28" s="28">
        <v>-0.36</v>
      </c>
      <c r="AG28" s="28">
        <v>-0.34</v>
      </c>
      <c r="AH28" s="28">
        <v>-0.71</v>
      </c>
      <c r="AI28" s="28">
        <v>0.19</v>
      </c>
      <c r="AJ28" s="28">
        <v>-0.01</v>
      </c>
      <c r="AK28" s="28">
        <v>0.23</v>
      </c>
      <c r="AL28" s="28">
        <v>0.54</v>
      </c>
    </row>
    <row r="29" spans="1:38" s="4" customFormat="1" ht="20.149999999999999" customHeight="1" x14ac:dyDescent="0.2">
      <c r="A29" s="96"/>
      <c r="B29" s="35" t="s">
        <v>63</v>
      </c>
      <c r="C29" s="28">
        <v>7.0000000000000007E-2</v>
      </c>
      <c r="D29" s="85">
        <v>0.05</v>
      </c>
      <c r="E29" s="82" t="s">
        <v>60</v>
      </c>
      <c r="F29" s="82" t="s">
        <v>60</v>
      </c>
      <c r="G29" s="28">
        <v>-0.38</v>
      </c>
      <c r="H29" s="28">
        <v>-0.44</v>
      </c>
      <c r="I29" s="28">
        <v>0.18</v>
      </c>
      <c r="J29" s="28">
        <v>0.1</v>
      </c>
      <c r="K29" s="28">
        <v>0.81</v>
      </c>
      <c r="L29" s="28">
        <v>1.25</v>
      </c>
      <c r="M29" s="28">
        <v>-0.27</v>
      </c>
      <c r="N29" s="28">
        <v>-0.09</v>
      </c>
      <c r="O29" s="28">
        <v>-0.09</v>
      </c>
      <c r="P29" s="28">
        <v>0.14000000000000001</v>
      </c>
      <c r="Q29" s="28">
        <v>-0.15</v>
      </c>
      <c r="R29" s="28">
        <v>0.18</v>
      </c>
      <c r="S29" s="28">
        <v>0.18</v>
      </c>
      <c r="T29" s="28">
        <v>-0.19</v>
      </c>
      <c r="U29" s="96"/>
      <c r="V29" s="35" t="s">
        <v>63</v>
      </c>
      <c r="W29" s="28">
        <v>0.64</v>
      </c>
      <c r="X29" s="28">
        <v>0.38</v>
      </c>
      <c r="Y29" s="28">
        <v>0.3</v>
      </c>
      <c r="Z29" s="28">
        <v>0.13</v>
      </c>
      <c r="AA29" s="28">
        <v>0.32</v>
      </c>
      <c r="AB29" s="28">
        <v>0.12</v>
      </c>
      <c r="AC29" s="28">
        <v>-0.76</v>
      </c>
      <c r="AD29" s="28">
        <v>-0.89</v>
      </c>
      <c r="AE29" s="28">
        <v>-0.53</v>
      </c>
      <c r="AF29" s="28">
        <v>-0.62</v>
      </c>
      <c r="AG29" s="28">
        <v>0.19</v>
      </c>
      <c r="AH29" s="28">
        <v>0.18</v>
      </c>
      <c r="AI29" s="28">
        <v>-0.31</v>
      </c>
      <c r="AJ29" s="28">
        <v>0.44</v>
      </c>
      <c r="AK29" s="28">
        <v>0.3</v>
      </c>
      <c r="AL29" s="28">
        <v>-0.22</v>
      </c>
    </row>
    <row r="30" spans="1:38" s="4" customFormat="1" ht="20.149999999999999" customHeight="1" x14ac:dyDescent="0.2">
      <c r="A30" s="96"/>
      <c r="B30" s="35" t="s">
        <v>64</v>
      </c>
      <c r="C30" s="28">
        <v>0.06</v>
      </c>
      <c r="D30" s="85">
        <v>0.02</v>
      </c>
      <c r="E30" s="82" t="s">
        <v>60</v>
      </c>
      <c r="F30" s="82" t="s">
        <v>60</v>
      </c>
      <c r="G30" s="28">
        <v>-0.18</v>
      </c>
      <c r="H30" s="28">
        <v>-0.04</v>
      </c>
      <c r="I30" s="28">
        <v>-0.1</v>
      </c>
      <c r="J30" s="28">
        <v>-0.13</v>
      </c>
      <c r="K30" s="28">
        <v>-0.56999999999999995</v>
      </c>
      <c r="L30" s="28">
        <v>-0.93</v>
      </c>
      <c r="M30" s="28">
        <v>0.05</v>
      </c>
      <c r="N30" s="28">
        <v>-0.71</v>
      </c>
      <c r="O30" s="28">
        <v>-0.16</v>
      </c>
      <c r="P30" s="28">
        <v>-0.04</v>
      </c>
      <c r="Q30" s="28">
        <v>0.21</v>
      </c>
      <c r="R30" s="28">
        <v>-0.01</v>
      </c>
      <c r="S30" s="28">
        <v>-0.25</v>
      </c>
      <c r="T30" s="28">
        <v>-0.3</v>
      </c>
      <c r="U30" s="96"/>
      <c r="V30" s="35" t="s">
        <v>64</v>
      </c>
      <c r="W30" s="28">
        <v>-0.09</v>
      </c>
      <c r="X30" s="28">
        <v>-0.17</v>
      </c>
      <c r="Y30" s="28">
        <v>0.3</v>
      </c>
      <c r="Z30" s="28">
        <v>0.04</v>
      </c>
      <c r="AA30" s="28">
        <v>0.1</v>
      </c>
      <c r="AB30" s="28">
        <v>0.16</v>
      </c>
      <c r="AC30" s="28">
        <v>-0.91</v>
      </c>
      <c r="AD30" s="28">
        <v>-0.93</v>
      </c>
      <c r="AE30" s="28">
        <v>0.48</v>
      </c>
      <c r="AF30" s="28">
        <v>0.34</v>
      </c>
      <c r="AG30" s="28">
        <v>0.06</v>
      </c>
      <c r="AH30" s="28">
        <v>0.12</v>
      </c>
      <c r="AI30" s="28">
        <v>0.62</v>
      </c>
      <c r="AJ30" s="28">
        <v>0.01</v>
      </c>
      <c r="AK30" s="28">
        <v>0.36</v>
      </c>
      <c r="AL30" s="28">
        <v>0.44</v>
      </c>
    </row>
    <row r="31" spans="1:38" s="4" customFormat="1" ht="20.149999999999999" customHeight="1" x14ac:dyDescent="0.2">
      <c r="A31" s="96"/>
      <c r="B31" s="35" t="s">
        <v>65</v>
      </c>
      <c r="C31" s="28">
        <v>0.02</v>
      </c>
      <c r="D31" s="85">
        <v>-0.02</v>
      </c>
      <c r="E31" s="82" t="s">
        <v>60</v>
      </c>
      <c r="F31" s="82" t="s">
        <v>60</v>
      </c>
      <c r="G31" s="28">
        <v>0.52</v>
      </c>
      <c r="H31" s="28">
        <v>0.02</v>
      </c>
      <c r="I31" s="28">
        <v>7.0000000000000007E-2</v>
      </c>
      <c r="J31" s="28">
        <v>0.13</v>
      </c>
      <c r="K31" s="28">
        <v>-0.25</v>
      </c>
      <c r="L31" s="28">
        <v>-0.28999999999999998</v>
      </c>
      <c r="M31" s="28">
        <v>0.16</v>
      </c>
      <c r="N31" s="28">
        <v>-0.09</v>
      </c>
      <c r="O31" s="28">
        <v>0.13</v>
      </c>
      <c r="P31" s="28">
        <v>0.26</v>
      </c>
      <c r="Q31" s="28">
        <v>-0.21</v>
      </c>
      <c r="R31" s="28">
        <v>-0.23</v>
      </c>
      <c r="S31" s="28">
        <v>0.67</v>
      </c>
      <c r="T31" s="28">
        <v>0.66</v>
      </c>
      <c r="U31" s="96"/>
      <c r="V31" s="35" t="s">
        <v>65</v>
      </c>
      <c r="W31" s="28">
        <v>-0.36</v>
      </c>
      <c r="X31" s="28">
        <v>-0.08</v>
      </c>
      <c r="Y31" s="28">
        <v>0.21</v>
      </c>
      <c r="Z31" s="28">
        <v>0.02</v>
      </c>
      <c r="AA31" s="28">
        <v>-0.18</v>
      </c>
      <c r="AB31" s="28">
        <v>-0.33</v>
      </c>
      <c r="AC31" s="28">
        <v>0.8</v>
      </c>
      <c r="AD31" s="28">
        <v>0.06</v>
      </c>
      <c r="AE31" s="28">
        <v>0.12</v>
      </c>
      <c r="AF31" s="28">
        <v>0.01</v>
      </c>
      <c r="AG31" s="28">
        <v>-0.13</v>
      </c>
      <c r="AH31" s="28">
        <v>-0.06</v>
      </c>
      <c r="AI31" s="28">
        <v>-0.52</v>
      </c>
      <c r="AJ31" s="28">
        <v>-0.47</v>
      </c>
      <c r="AK31" s="28">
        <v>0.15</v>
      </c>
      <c r="AL31" s="28">
        <v>0.21</v>
      </c>
    </row>
    <row r="32" spans="1:38" s="4" customFormat="1" ht="20.149999999999999" customHeight="1" x14ac:dyDescent="0.2">
      <c r="A32" s="96"/>
      <c r="B32" s="44" t="s">
        <v>66</v>
      </c>
      <c r="C32" s="59">
        <v>0.01</v>
      </c>
      <c r="D32" s="73">
        <v>0.05</v>
      </c>
      <c r="E32" s="82" t="s">
        <v>60</v>
      </c>
      <c r="F32" s="82" t="s">
        <v>60</v>
      </c>
      <c r="G32" s="59">
        <v>-0.11</v>
      </c>
      <c r="H32" s="78">
        <v>-0.01</v>
      </c>
      <c r="I32" s="78">
        <v>0.06</v>
      </c>
      <c r="J32" s="78">
        <v>-0.13</v>
      </c>
      <c r="K32" s="78">
        <v>0.25</v>
      </c>
      <c r="L32" s="78">
        <v>0.14000000000000001</v>
      </c>
      <c r="M32" s="75">
        <v>0.15</v>
      </c>
      <c r="N32" s="78">
        <v>0.05</v>
      </c>
      <c r="O32" s="75">
        <v>-0.33</v>
      </c>
      <c r="P32" s="78">
        <v>-0.34</v>
      </c>
      <c r="Q32" s="78">
        <v>0.53</v>
      </c>
      <c r="R32" s="78">
        <v>0.59</v>
      </c>
      <c r="S32" s="75">
        <v>-0.2</v>
      </c>
      <c r="T32" s="78">
        <v>-0.41</v>
      </c>
      <c r="U32" s="96"/>
      <c r="V32" s="44" t="s">
        <v>66</v>
      </c>
      <c r="W32" s="76">
        <v>0.28999999999999998</v>
      </c>
      <c r="X32" s="76">
        <v>0.66</v>
      </c>
      <c r="Y32" s="76">
        <v>1.31</v>
      </c>
      <c r="Z32" s="76">
        <v>0.65</v>
      </c>
      <c r="AA32" s="76">
        <v>-0.85</v>
      </c>
      <c r="AB32" s="76">
        <v>-0.36</v>
      </c>
      <c r="AC32" s="76">
        <v>-0.52</v>
      </c>
      <c r="AD32" s="76">
        <v>0.09</v>
      </c>
      <c r="AE32" s="76">
        <v>0.22</v>
      </c>
      <c r="AF32" s="76">
        <v>0.47</v>
      </c>
      <c r="AG32" s="76">
        <v>-0.03</v>
      </c>
      <c r="AH32" s="76">
        <v>-7.0000000000000007E-2</v>
      </c>
      <c r="AI32" s="76">
        <v>-0.17</v>
      </c>
      <c r="AJ32" s="76">
        <v>-0.42</v>
      </c>
      <c r="AK32" s="76">
        <v>-0.33</v>
      </c>
      <c r="AL32" s="76">
        <v>-0.32</v>
      </c>
    </row>
    <row r="33" spans="1:60" s="4" customFormat="1" ht="20.149999999999999" customHeight="1" x14ac:dyDescent="0.2">
      <c r="A33" s="96"/>
      <c r="B33" s="47"/>
      <c r="C33" s="28"/>
      <c r="D33" s="85"/>
      <c r="E33" s="81"/>
      <c r="F33" s="81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96"/>
      <c r="V33" s="47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</row>
    <row r="34" spans="1:60" s="5" customFormat="1" ht="20.149999999999999" customHeight="1" x14ac:dyDescent="0.2">
      <c r="A34" s="96"/>
      <c r="B34" s="23" t="s">
        <v>67</v>
      </c>
      <c r="C34" s="60">
        <v>0.22</v>
      </c>
      <c r="D34" s="86">
        <v>0.3</v>
      </c>
      <c r="E34" s="82" t="s">
        <v>60</v>
      </c>
      <c r="F34" s="82" t="s">
        <v>60</v>
      </c>
      <c r="G34" s="60">
        <v>2.65</v>
      </c>
      <c r="H34" s="60">
        <v>-0.21</v>
      </c>
      <c r="I34" s="60">
        <v>0.27</v>
      </c>
      <c r="J34" s="60">
        <v>-0.19</v>
      </c>
      <c r="K34" s="60">
        <v>-0.81</v>
      </c>
      <c r="L34" s="60">
        <v>-0.08</v>
      </c>
      <c r="M34" s="60">
        <v>-0.74</v>
      </c>
      <c r="N34" s="60">
        <v>0.59</v>
      </c>
      <c r="O34" s="60">
        <v>-0.54</v>
      </c>
      <c r="P34" s="60">
        <v>-1.82</v>
      </c>
      <c r="Q34" s="60">
        <v>0.71</v>
      </c>
      <c r="R34" s="60">
        <v>2.09</v>
      </c>
      <c r="S34" s="60">
        <v>-0.86</v>
      </c>
      <c r="T34" s="60">
        <v>-0.49</v>
      </c>
      <c r="U34" s="96"/>
      <c r="V34" s="23" t="s">
        <v>67</v>
      </c>
      <c r="W34" s="60">
        <v>-0.44</v>
      </c>
      <c r="X34" s="60">
        <v>3.61</v>
      </c>
      <c r="Y34" s="60">
        <v>-0.08</v>
      </c>
      <c r="Z34" s="60">
        <v>1.42</v>
      </c>
      <c r="AA34" s="60">
        <v>0.8</v>
      </c>
      <c r="AB34" s="60">
        <v>1.23</v>
      </c>
      <c r="AC34" s="70">
        <v>-1.7</v>
      </c>
      <c r="AD34" s="60">
        <v>-1.0900000000000001</v>
      </c>
      <c r="AE34" s="60">
        <v>-0.75</v>
      </c>
      <c r="AF34" s="60">
        <v>0.17</v>
      </c>
      <c r="AG34" s="60">
        <v>0.03</v>
      </c>
      <c r="AH34" s="60">
        <v>-0.18</v>
      </c>
      <c r="AI34" s="60">
        <v>-0.13</v>
      </c>
      <c r="AJ34" s="60">
        <v>-1.6</v>
      </c>
      <c r="AK34" s="60">
        <v>0.21</v>
      </c>
      <c r="AL34" s="60">
        <v>-0.88</v>
      </c>
    </row>
    <row r="35" spans="1:60" s="5" customFormat="1" ht="20.149999999999999" customHeight="1" x14ac:dyDescent="0.2">
      <c r="A35" s="96"/>
      <c r="B35" s="24" t="s">
        <v>68</v>
      </c>
      <c r="C35" s="60">
        <v>0.13</v>
      </c>
      <c r="D35" s="86">
        <v>-0.03</v>
      </c>
      <c r="E35" s="82" t="s">
        <v>60</v>
      </c>
      <c r="F35" s="82" t="s">
        <v>60</v>
      </c>
      <c r="G35" s="60">
        <v>0.28999999999999998</v>
      </c>
      <c r="H35" s="60">
        <v>0.02</v>
      </c>
      <c r="I35" s="60">
        <v>0.48</v>
      </c>
      <c r="J35" s="60">
        <v>-0.12</v>
      </c>
      <c r="K35" s="60">
        <v>-0.02</v>
      </c>
      <c r="L35" s="60">
        <v>-0.32</v>
      </c>
      <c r="M35" s="60">
        <v>-0.16</v>
      </c>
      <c r="N35" s="60">
        <v>-0.18</v>
      </c>
      <c r="O35" s="60">
        <v>-0.48</v>
      </c>
      <c r="P35" s="60">
        <v>-1.1200000000000001</v>
      </c>
      <c r="Q35" s="60">
        <v>0.8</v>
      </c>
      <c r="R35" s="60">
        <v>0.4</v>
      </c>
      <c r="S35" s="60">
        <v>0.21</v>
      </c>
      <c r="T35" s="60">
        <v>0</v>
      </c>
      <c r="U35" s="96"/>
      <c r="V35" s="24" t="s">
        <v>68</v>
      </c>
      <c r="W35" s="60">
        <v>-0.14000000000000001</v>
      </c>
      <c r="X35" s="60">
        <v>-0.67</v>
      </c>
      <c r="Y35" s="60">
        <v>2.0099999999999998</v>
      </c>
      <c r="Z35" s="60">
        <v>-0.1</v>
      </c>
      <c r="AA35" s="60">
        <v>-0.7</v>
      </c>
      <c r="AB35" s="60">
        <v>-0.34</v>
      </c>
      <c r="AC35" s="70">
        <v>-2.78</v>
      </c>
      <c r="AD35" s="60">
        <v>-0.85</v>
      </c>
      <c r="AE35" s="60">
        <v>0.76</v>
      </c>
      <c r="AF35" s="60">
        <v>0.01</v>
      </c>
      <c r="AG35" s="60">
        <v>-7.0000000000000007E-2</v>
      </c>
      <c r="AH35" s="60">
        <v>-0.05</v>
      </c>
      <c r="AI35" s="60">
        <v>0.06</v>
      </c>
      <c r="AJ35" s="60">
        <v>0.22</v>
      </c>
      <c r="AK35" s="60">
        <v>-0.6</v>
      </c>
      <c r="AL35" s="60">
        <v>0.71</v>
      </c>
    </row>
    <row r="36" spans="1:60" s="5" customFormat="1" ht="20.149999999999999" customHeight="1" x14ac:dyDescent="0.2">
      <c r="A36" s="96"/>
      <c r="B36" s="24" t="s">
        <v>69</v>
      </c>
      <c r="C36" s="60">
        <v>-0.17</v>
      </c>
      <c r="D36" s="86">
        <v>0.18</v>
      </c>
      <c r="E36" s="82" t="s">
        <v>60</v>
      </c>
      <c r="F36" s="82" t="s">
        <v>60</v>
      </c>
      <c r="G36" s="60">
        <v>-1.76</v>
      </c>
      <c r="H36" s="60">
        <v>-1.38</v>
      </c>
      <c r="I36" s="60">
        <v>7.0000000000000007E-2</v>
      </c>
      <c r="J36" s="60">
        <v>-0.01</v>
      </c>
      <c r="K36" s="60">
        <v>0.31</v>
      </c>
      <c r="L36" s="60">
        <v>0.56000000000000005</v>
      </c>
      <c r="M36" s="60">
        <v>2.3199999999999998</v>
      </c>
      <c r="N36" s="60">
        <v>1.1200000000000001</v>
      </c>
      <c r="O36" s="60">
        <v>-0.24</v>
      </c>
      <c r="P36" s="60">
        <v>-0.06</v>
      </c>
      <c r="Q36" s="60">
        <v>0.55000000000000004</v>
      </c>
      <c r="R36" s="60">
        <v>0.44</v>
      </c>
      <c r="S36" s="60">
        <v>0.55000000000000004</v>
      </c>
      <c r="T36" s="60">
        <v>0.62</v>
      </c>
      <c r="U36" s="96"/>
      <c r="V36" s="24" t="s">
        <v>69</v>
      </c>
      <c r="W36" s="60">
        <v>0.72</v>
      </c>
      <c r="X36" s="60">
        <v>-1.25</v>
      </c>
      <c r="Y36" s="60">
        <v>0.64</v>
      </c>
      <c r="Z36" s="60">
        <v>0.05</v>
      </c>
      <c r="AA36" s="60">
        <v>-2.88</v>
      </c>
      <c r="AB36" s="60">
        <v>-1.04</v>
      </c>
      <c r="AC36" s="70">
        <v>-1</v>
      </c>
      <c r="AD36" s="60">
        <v>1.22</v>
      </c>
      <c r="AE36" s="60">
        <v>-0.43</v>
      </c>
      <c r="AF36" s="60">
        <v>3.86</v>
      </c>
      <c r="AG36" s="60">
        <v>0.21</v>
      </c>
      <c r="AH36" s="60">
        <v>-0.35</v>
      </c>
      <c r="AI36" s="60">
        <v>-1.68</v>
      </c>
      <c r="AJ36" s="60">
        <v>-0.11</v>
      </c>
      <c r="AK36" s="60">
        <v>0.28999999999999998</v>
      </c>
      <c r="AL36" s="60">
        <v>-7.0000000000000007E-2</v>
      </c>
    </row>
    <row r="37" spans="1:60" s="5" customFormat="1" ht="20.149999999999999" customHeight="1" x14ac:dyDescent="0.2">
      <c r="A37" s="96"/>
      <c r="B37" s="24" t="s">
        <v>70</v>
      </c>
      <c r="C37" s="60">
        <v>0.43</v>
      </c>
      <c r="D37" s="86">
        <v>-0.31</v>
      </c>
      <c r="E37" s="82" t="s">
        <v>60</v>
      </c>
      <c r="F37" s="82" t="s">
        <v>60</v>
      </c>
      <c r="G37" s="60">
        <v>0.42</v>
      </c>
      <c r="H37" s="60">
        <v>0.84</v>
      </c>
      <c r="I37" s="60">
        <v>0.6</v>
      </c>
      <c r="J37" s="60">
        <v>0.06</v>
      </c>
      <c r="K37" s="28">
        <v>1.5</v>
      </c>
      <c r="L37" s="28">
        <v>0.02</v>
      </c>
      <c r="M37" s="60">
        <v>3.42</v>
      </c>
      <c r="N37" s="60">
        <v>-0.47</v>
      </c>
      <c r="O37" s="60">
        <v>-0.03</v>
      </c>
      <c r="P37" s="60">
        <v>0.17</v>
      </c>
      <c r="Q37" s="60">
        <v>1.29</v>
      </c>
      <c r="R37" s="60">
        <v>0.85</v>
      </c>
      <c r="S37" s="60">
        <v>-1.59</v>
      </c>
      <c r="T37" s="60">
        <v>-4.24</v>
      </c>
      <c r="U37" s="96"/>
      <c r="V37" s="24" t="s">
        <v>70</v>
      </c>
      <c r="W37" s="60">
        <v>0.47</v>
      </c>
      <c r="X37" s="60">
        <v>0.56999999999999995</v>
      </c>
      <c r="Y37" s="60">
        <v>14.71</v>
      </c>
      <c r="Z37" s="60">
        <v>5.42</v>
      </c>
      <c r="AA37" s="60">
        <v>-1.35</v>
      </c>
      <c r="AB37" s="60">
        <v>-0.54</v>
      </c>
      <c r="AC37" s="70">
        <v>-2.09</v>
      </c>
      <c r="AD37" s="60">
        <v>-1.06</v>
      </c>
      <c r="AE37" s="60">
        <v>-0.73</v>
      </c>
      <c r="AF37" s="60">
        <v>-5.47</v>
      </c>
      <c r="AG37" s="60">
        <v>-0.28999999999999998</v>
      </c>
      <c r="AH37" s="60">
        <v>0.04</v>
      </c>
      <c r="AI37" s="60">
        <v>-0.17</v>
      </c>
      <c r="AJ37" s="60">
        <v>0.84</v>
      </c>
      <c r="AK37" s="60">
        <v>-0.78</v>
      </c>
      <c r="AL37" s="60">
        <v>-1.85</v>
      </c>
    </row>
    <row r="38" spans="1:60" s="5" customFormat="1" ht="20.149999999999999" customHeight="1" x14ac:dyDescent="0.2">
      <c r="A38" s="96"/>
      <c r="B38" s="24" t="s">
        <v>71</v>
      </c>
      <c r="C38" s="60">
        <v>0.38</v>
      </c>
      <c r="D38" s="86">
        <v>0.4</v>
      </c>
      <c r="E38" s="82" t="s">
        <v>60</v>
      </c>
      <c r="F38" s="82" t="s">
        <v>60</v>
      </c>
      <c r="G38" s="60">
        <v>-0.32</v>
      </c>
      <c r="H38" s="60">
        <v>-0.11</v>
      </c>
      <c r="I38" s="60">
        <v>0.46</v>
      </c>
      <c r="J38" s="60">
        <v>-0.06</v>
      </c>
      <c r="K38" s="60">
        <v>-0.22</v>
      </c>
      <c r="L38" s="60">
        <v>0.16</v>
      </c>
      <c r="M38" s="60">
        <v>-1.78</v>
      </c>
      <c r="N38" s="60">
        <v>-2.69</v>
      </c>
      <c r="O38" s="60">
        <v>-0.69</v>
      </c>
      <c r="P38" s="60">
        <v>0.49</v>
      </c>
      <c r="Q38" s="60">
        <v>1.6</v>
      </c>
      <c r="R38" s="60">
        <v>1</v>
      </c>
      <c r="S38" s="60">
        <v>2.86</v>
      </c>
      <c r="T38" s="60">
        <v>0.41</v>
      </c>
      <c r="U38" s="96"/>
      <c r="V38" s="24" t="s">
        <v>71</v>
      </c>
      <c r="W38" s="60">
        <v>0.39</v>
      </c>
      <c r="X38" s="60">
        <v>-0.19</v>
      </c>
      <c r="Y38" s="60">
        <v>-0.2</v>
      </c>
      <c r="Z38" s="60">
        <v>0.05</v>
      </c>
      <c r="AA38" s="60">
        <v>-0.15</v>
      </c>
      <c r="AB38" s="60">
        <v>0.03</v>
      </c>
      <c r="AC38" s="70">
        <v>0.93</v>
      </c>
      <c r="AD38" s="60">
        <v>1.65</v>
      </c>
      <c r="AE38" s="60">
        <v>1.89</v>
      </c>
      <c r="AF38" s="60">
        <v>0.4</v>
      </c>
      <c r="AG38" s="60">
        <v>-0.56999999999999995</v>
      </c>
      <c r="AH38" s="60">
        <v>1.01</v>
      </c>
      <c r="AI38" s="60">
        <v>4.4000000000000004</v>
      </c>
      <c r="AJ38" s="60">
        <v>-0.75</v>
      </c>
      <c r="AK38" s="60">
        <v>-0.67</v>
      </c>
      <c r="AL38" s="60">
        <v>-0.66</v>
      </c>
    </row>
    <row r="39" spans="1:60" s="5" customFormat="1" ht="20.149999999999999" customHeight="1" x14ac:dyDescent="0.2">
      <c r="A39" s="96"/>
      <c r="B39" s="24" t="s">
        <v>72</v>
      </c>
      <c r="C39" s="60">
        <v>0.13</v>
      </c>
      <c r="D39" s="86">
        <v>-0.06</v>
      </c>
      <c r="E39" s="82" t="s">
        <v>60</v>
      </c>
      <c r="F39" s="82" t="s">
        <v>60</v>
      </c>
      <c r="G39" s="60">
        <v>0.51</v>
      </c>
      <c r="H39" s="60">
        <v>-0.76</v>
      </c>
      <c r="I39" s="60">
        <v>0.13</v>
      </c>
      <c r="J39" s="60">
        <v>-0.08</v>
      </c>
      <c r="K39" s="60">
        <v>0.96</v>
      </c>
      <c r="L39" s="60">
        <v>-0.13</v>
      </c>
      <c r="M39" s="60">
        <v>-0.56000000000000005</v>
      </c>
      <c r="N39" s="60">
        <v>0.25</v>
      </c>
      <c r="O39" s="60">
        <v>-0.5</v>
      </c>
      <c r="P39" s="60">
        <v>0.05</v>
      </c>
      <c r="Q39" s="60">
        <v>0.24</v>
      </c>
      <c r="R39" s="60">
        <v>0.9</v>
      </c>
      <c r="S39" s="60">
        <v>0.27</v>
      </c>
      <c r="T39" s="60">
        <v>0.89</v>
      </c>
      <c r="U39" s="96"/>
      <c r="V39" s="24" t="s">
        <v>72</v>
      </c>
      <c r="W39" s="60">
        <v>-0.1</v>
      </c>
      <c r="X39" s="60">
        <v>0.26</v>
      </c>
      <c r="Y39" s="60">
        <v>-0.28999999999999998</v>
      </c>
      <c r="Z39" s="60">
        <v>0.55000000000000004</v>
      </c>
      <c r="AA39" s="60">
        <v>0.34</v>
      </c>
      <c r="AB39" s="60">
        <v>-0.97</v>
      </c>
      <c r="AC39" s="70">
        <v>1.75</v>
      </c>
      <c r="AD39" s="60">
        <v>0.08</v>
      </c>
      <c r="AE39" s="60">
        <v>-0.27</v>
      </c>
      <c r="AF39" s="60">
        <v>0.5</v>
      </c>
      <c r="AG39" s="60">
        <v>-0.03</v>
      </c>
      <c r="AH39" s="60">
        <v>-0.71</v>
      </c>
      <c r="AI39" s="60">
        <v>-0.91</v>
      </c>
      <c r="AJ39" s="60">
        <v>-0.03</v>
      </c>
      <c r="AK39" s="60">
        <v>0.35</v>
      </c>
      <c r="AL39" s="60">
        <v>-0.39</v>
      </c>
    </row>
    <row r="40" spans="1:60" s="5" customFormat="1" ht="20.149999999999999" customHeight="1" x14ac:dyDescent="0.2">
      <c r="A40" s="96"/>
      <c r="B40" s="24" t="s">
        <v>73</v>
      </c>
      <c r="C40" s="60">
        <v>-0.27</v>
      </c>
      <c r="D40" s="86">
        <v>0.03</v>
      </c>
      <c r="E40" s="82" t="s">
        <v>60</v>
      </c>
      <c r="F40" s="82" t="s">
        <v>60</v>
      </c>
      <c r="G40" s="60">
        <v>-0.92</v>
      </c>
      <c r="H40" s="60">
        <v>-0.48</v>
      </c>
      <c r="I40" s="60">
        <v>-0.26</v>
      </c>
      <c r="J40" s="60">
        <v>0.16</v>
      </c>
      <c r="K40" s="60">
        <v>0.1</v>
      </c>
      <c r="L40" s="60">
        <v>-0.1</v>
      </c>
      <c r="M40" s="60">
        <v>0.98</v>
      </c>
      <c r="N40" s="60">
        <v>0.95</v>
      </c>
      <c r="O40" s="60">
        <v>0.11</v>
      </c>
      <c r="P40" s="60">
        <v>-0.4</v>
      </c>
      <c r="Q40" s="60">
        <v>-0.66</v>
      </c>
      <c r="R40" s="60">
        <v>-0.21</v>
      </c>
      <c r="S40" s="60">
        <v>-1.32</v>
      </c>
      <c r="T40" s="60">
        <v>0.03</v>
      </c>
      <c r="U40" s="96"/>
      <c r="V40" s="24" t="s">
        <v>73</v>
      </c>
      <c r="W40" s="60">
        <v>1.44</v>
      </c>
      <c r="X40" s="60">
        <v>1.99</v>
      </c>
      <c r="Y40" s="60">
        <v>0.51</v>
      </c>
      <c r="Z40" s="60">
        <v>-0.37</v>
      </c>
      <c r="AA40" s="60">
        <v>-0.85</v>
      </c>
      <c r="AB40" s="60">
        <v>0</v>
      </c>
      <c r="AC40" s="70">
        <v>0.92</v>
      </c>
      <c r="AD40" s="60">
        <v>3.51</v>
      </c>
      <c r="AE40" s="60">
        <v>0.27</v>
      </c>
      <c r="AF40" s="60">
        <v>0.45</v>
      </c>
      <c r="AG40" s="60">
        <v>0.08</v>
      </c>
      <c r="AH40" s="60">
        <v>-0.47</v>
      </c>
      <c r="AI40" s="60">
        <v>-0.38</v>
      </c>
      <c r="AJ40" s="60">
        <v>-2.2599999999999998</v>
      </c>
      <c r="AK40" s="60">
        <v>-1</v>
      </c>
      <c r="AL40" s="60">
        <v>0.28000000000000003</v>
      </c>
    </row>
    <row r="41" spans="1:60" s="5" customFormat="1" ht="20.149999999999999" customHeight="1" x14ac:dyDescent="0.2">
      <c r="A41" s="96"/>
      <c r="B41" s="24" t="s">
        <v>74</v>
      </c>
      <c r="C41" s="60">
        <v>-0.13</v>
      </c>
      <c r="D41" s="86">
        <v>0.39</v>
      </c>
      <c r="E41" s="82" t="s">
        <v>60</v>
      </c>
      <c r="F41" s="82" t="s">
        <v>60</v>
      </c>
      <c r="G41" s="60">
        <v>-0.71</v>
      </c>
      <c r="H41" s="60">
        <v>1</v>
      </c>
      <c r="I41" s="60">
        <v>0.12</v>
      </c>
      <c r="J41" s="60">
        <v>0.34</v>
      </c>
      <c r="K41" s="60">
        <v>0.28999999999999998</v>
      </c>
      <c r="L41" s="60">
        <v>0.32</v>
      </c>
      <c r="M41" s="60">
        <v>0.27</v>
      </c>
      <c r="N41" s="60">
        <v>-0.14000000000000001</v>
      </c>
      <c r="O41" s="60">
        <v>-0.53</v>
      </c>
      <c r="P41" s="60">
        <v>-7.0000000000000007E-2</v>
      </c>
      <c r="Q41" s="60">
        <v>0.83</v>
      </c>
      <c r="R41" s="60">
        <v>0.83</v>
      </c>
      <c r="S41" s="60">
        <v>-0.02</v>
      </c>
      <c r="T41" s="60">
        <v>-0.43</v>
      </c>
      <c r="U41" s="96"/>
      <c r="V41" s="24" t="s">
        <v>74</v>
      </c>
      <c r="W41" s="60">
        <v>0.42</v>
      </c>
      <c r="X41" s="60">
        <v>1.57</v>
      </c>
      <c r="Y41" s="60">
        <v>-0.35</v>
      </c>
      <c r="Z41" s="60">
        <v>-0.87</v>
      </c>
      <c r="AA41" s="60">
        <v>-1.26</v>
      </c>
      <c r="AB41" s="60">
        <v>0.97</v>
      </c>
      <c r="AC41" s="70">
        <v>0.36</v>
      </c>
      <c r="AD41" s="60">
        <v>0</v>
      </c>
      <c r="AE41" s="60">
        <v>-1.58</v>
      </c>
      <c r="AF41" s="60">
        <v>0.85</v>
      </c>
      <c r="AG41" s="60">
        <v>-7.0000000000000007E-2</v>
      </c>
      <c r="AH41" s="60">
        <v>-0.08</v>
      </c>
      <c r="AI41" s="60">
        <v>-0.2</v>
      </c>
      <c r="AJ41" s="60">
        <v>-0.96</v>
      </c>
      <c r="AK41" s="60">
        <v>-0.31</v>
      </c>
      <c r="AL41" s="60">
        <v>0.13</v>
      </c>
      <c r="AN41" s="50"/>
      <c r="AO41" s="50"/>
    </row>
    <row r="42" spans="1:60" s="5" customFormat="1" ht="20.149999999999999" customHeight="1" x14ac:dyDescent="0.2">
      <c r="A42" s="96"/>
      <c r="B42" s="24" t="s">
        <v>75</v>
      </c>
      <c r="C42" s="60">
        <v>-0.16</v>
      </c>
      <c r="D42" s="86">
        <v>0.03</v>
      </c>
      <c r="E42" s="82" t="s">
        <v>60</v>
      </c>
      <c r="F42" s="82" t="s">
        <v>60</v>
      </c>
      <c r="G42" s="60">
        <v>0.48</v>
      </c>
      <c r="H42" s="60">
        <v>0.74</v>
      </c>
      <c r="I42" s="60">
        <v>-0.92</v>
      </c>
      <c r="J42" s="60">
        <v>-0.1</v>
      </c>
      <c r="K42" s="60">
        <v>-0.12</v>
      </c>
      <c r="L42" s="60">
        <v>0.24</v>
      </c>
      <c r="M42" s="60">
        <v>-0.89</v>
      </c>
      <c r="N42" s="60">
        <v>-0.05</v>
      </c>
      <c r="O42" s="60">
        <v>0.27</v>
      </c>
      <c r="P42" s="60">
        <v>-1.22</v>
      </c>
      <c r="Q42" s="60">
        <v>0.56999999999999995</v>
      </c>
      <c r="R42" s="60">
        <v>-0.28999999999999998</v>
      </c>
      <c r="S42" s="60">
        <v>-0.4</v>
      </c>
      <c r="T42" s="60">
        <v>0.02</v>
      </c>
      <c r="U42" s="96"/>
      <c r="V42" s="24" t="s">
        <v>75</v>
      </c>
      <c r="W42" s="60">
        <v>0.48</v>
      </c>
      <c r="X42" s="60">
        <v>1.4</v>
      </c>
      <c r="Y42" s="60">
        <v>-0.05</v>
      </c>
      <c r="Z42" s="60">
        <v>1.91</v>
      </c>
      <c r="AA42" s="60">
        <v>-2.73</v>
      </c>
      <c r="AB42" s="60">
        <v>-2.82</v>
      </c>
      <c r="AC42" s="70">
        <v>-0.63</v>
      </c>
      <c r="AD42" s="60">
        <v>0.03</v>
      </c>
      <c r="AE42" s="60">
        <v>2.33</v>
      </c>
      <c r="AF42" s="60">
        <v>5.4</v>
      </c>
      <c r="AG42" s="60">
        <v>0.05</v>
      </c>
      <c r="AH42" s="60">
        <v>-0.21</v>
      </c>
      <c r="AI42" s="60">
        <v>0.01</v>
      </c>
      <c r="AJ42" s="60">
        <v>-0.15</v>
      </c>
      <c r="AK42" s="60">
        <v>-0.13</v>
      </c>
      <c r="AL42" s="60">
        <v>0.13</v>
      </c>
    </row>
    <row r="43" spans="1:60" s="5" customFormat="1" ht="20.149999999999999" customHeight="1" x14ac:dyDescent="0.2">
      <c r="A43" s="96"/>
      <c r="B43" s="24" t="s">
        <v>76</v>
      </c>
      <c r="C43" s="60">
        <v>-0.08</v>
      </c>
      <c r="D43" s="86">
        <v>-0.28000000000000003</v>
      </c>
      <c r="E43" s="82" t="s">
        <v>60</v>
      </c>
      <c r="F43" s="82" t="s">
        <v>60</v>
      </c>
      <c r="G43" s="60">
        <v>0.4</v>
      </c>
      <c r="H43" s="60">
        <v>-0.19</v>
      </c>
      <c r="I43" s="60">
        <v>-0.28999999999999998</v>
      </c>
      <c r="J43" s="60">
        <v>-1.1599999999999999</v>
      </c>
      <c r="K43" s="60">
        <v>0.5</v>
      </c>
      <c r="L43" s="60">
        <v>0.6</v>
      </c>
      <c r="M43" s="60">
        <v>0.36</v>
      </c>
      <c r="N43" s="60">
        <v>1.27</v>
      </c>
      <c r="O43" s="60">
        <v>-0.13</v>
      </c>
      <c r="P43" s="60">
        <v>-0.2</v>
      </c>
      <c r="Q43" s="60">
        <v>0.36</v>
      </c>
      <c r="R43" s="60">
        <v>0.38</v>
      </c>
      <c r="S43" s="60">
        <v>-0.99</v>
      </c>
      <c r="T43" s="60">
        <v>-0.84</v>
      </c>
      <c r="U43" s="96"/>
      <c r="V43" s="24" t="s">
        <v>76</v>
      </c>
      <c r="W43" s="60">
        <v>-1.03</v>
      </c>
      <c r="X43" s="60">
        <v>-0.75</v>
      </c>
      <c r="Y43" s="60">
        <v>-0.17</v>
      </c>
      <c r="Z43" s="60">
        <v>-0.54</v>
      </c>
      <c r="AA43" s="60">
        <v>-1.1000000000000001</v>
      </c>
      <c r="AB43" s="60">
        <v>-0.72</v>
      </c>
      <c r="AC43" s="70">
        <v>-0.24</v>
      </c>
      <c r="AD43" s="60">
        <v>-0.54</v>
      </c>
      <c r="AE43" s="60">
        <v>1.1599999999999999</v>
      </c>
      <c r="AF43" s="60">
        <v>-0.17</v>
      </c>
      <c r="AG43" s="60">
        <v>0</v>
      </c>
      <c r="AH43" s="60">
        <v>0.28000000000000003</v>
      </c>
      <c r="AI43" s="60">
        <v>-0.11</v>
      </c>
      <c r="AJ43" s="60">
        <v>0.36</v>
      </c>
      <c r="AK43" s="60">
        <v>-0.49</v>
      </c>
      <c r="AL43" s="60">
        <v>-0.63</v>
      </c>
    </row>
    <row r="44" spans="1:60" s="5" customFormat="1" ht="20.149999999999999" customHeight="1" x14ac:dyDescent="0.2">
      <c r="A44" s="96"/>
      <c r="B44" s="24" t="s">
        <v>77</v>
      </c>
      <c r="C44" s="60">
        <v>0.05</v>
      </c>
      <c r="D44" s="86">
        <v>-0.04</v>
      </c>
      <c r="E44" s="82" t="s">
        <v>60</v>
      </c>
      <c r="F44" s="82" t="s">
        <v>60</v>
      </c>
      <c r="G44" s="60">
        <v>0.33</v>
      </c>
      <c r="H44" s="60">
        <v>0.28999999999999998</v>
      </c>
      <c r="I44" s="60">
        <v>-0.12</v>
      </c>
      <c r="J44" s="60">
        <v>-0.05</v>
      </c>
      <c r="K44" s="60">
        <v>0</v>
      </c>
      <c r="L44" s="60">
        <v>-0.09</v>
      </c>
      <c r="M44" s="60">
        <v>-0.3</v>
      </c>
      <c r="N44" s="60">
        <v>-0.21</v>
      </c>
      <c r="O44" s="60">
        <v>-0.66</v>
      </c>
      <c r="P44" s="60">
        <v>-0.6</v>
      </c>
      <c r="Q44" s="60">
        <v>0.18</v>
      </c>
      <c r="R44" s="60">
        <v>0.69</v>
      </c>
      <c r="S44" s="60">
        <v>-0.56999999999999995</v>
      </c>
      <c r="T44" s="60">
        <v>0.1</v>
      </c>
      <c r="U44" s="96"/>
      <c r="V44" s="24" t="s">
        <v>77</v>
      </c>
      <c r="W44" s="60">
        <v>0.3</v>
      </c>
      <c r="X44" s="60">
        <v>-0.03</v>
      </c>
      <c r="Y44" s="60">
        <v>-0.93</v>
      </c>
      <c r="Z44" s="60">
        <v>0.3</v>
      </c>
      <c r="AA44" s="60">
        <v>0.25</v>
      </c>
      <c r="AB44" s="60">
        <v>-0.03</v>
      </c>
      <c r="AC44" s="70">
        <v>-1.1100000000000001</v>
      </c>
      <c r="AD44" s="60">
        <v>-1.06</v>
      </c>
      <c r="AE44" s="60">
        <v>0.25</v>
      </c>
      <c r="AF44" s="60">
        <v>-0.17</v>
      </c>
      <c r="AG44" s="60">
        <v>0.34</v>
      </c>
      <c r="AH44" s="60">
        <v>-0.26</v>
      </c>
      <c r="AI44" s="60">
        <v>-2.71</v>
      </c>
      <c r="AJ44" s="60">
        <v>-0.02</v>
      </c>
      <c r="AK44" s="60">
        <v>0.59</v>
      </c>
      <c r="AL44" s="60">
        <v>-0.6</v>
      </c>
    </row>
    <row r="45" spans="1:60" s="5" customFormat="1" ht="20.149999999999999" customHeight="1" x14ac:dyDescent="0.2">
      <c r="A45" s="97"/>
      <c r="B45" s="25" t="s">
        <v>78</v>
      </c>
      <c r="C45" s="61">
        <v>-0.37</v>
      </c>
      <c r="D45" s="87">
        <v>-0.08</v>
      </c>
      <c r="E45" s="88" t="s">
        <v>60</v>
      </c>
      <c r="F45" s="88" t="s">
        <v>60</v>
      </c>
      <c r="G45" s="61">
        <v>-2.69</v>
      </c>
      <c r="H45" s="61">
        <v>0.09</v>
      </c>
      <c r="I45" s="61">
        <v>0.09</v>
      </c>
      <c r="J45" s="61">
        <v>-0.43</v>
      </c>
      <c r="K45" s="61">
        <v>0.41</v>
      </c>
      <c r="L45" s="61">
        <v>0.43</v>
      </c>
      <c r="M45" s="61">
        <v>-1.02</v>
      </c>
      <c r="N45" s="61">
        <v>0.24</v>
      </c>
      <c r="O45" s="61">
        <v>-0.51</v>
      </c>
      <c r="P45" s="61">
        <v>0.75</v>
      </c>
      <c r="Q45" s="61">
        <v>-0.14000000000000001</v>
      </c>
      <c r="R45" s="61">
        <v>0.01</v>
      </c>
      <c r="S45" s="61">
        <v>-0.61</v>
      </c>
      <c r="T45" s="61">
        <v>-1.07</v>
      </c>
      <c r="U45" s="97"/>
      <c r="V45" s="25" t="s">
        <v>78</v>
      </c>
      <c r="W45" s="61">
        <v>0.99</v>
      </c>
      <c r="X45" s="61">
        <v>1.39</v>
      </c>
      <c r="Y45" s="61">
        <v>-0.02</v>
      </c>
      <c r="Z45" s="61">
        <v>-0.08</v>
      </c>
      <c r="AA45" s="61">
        <v>-0.64</v>
      </c>
      <c r="AB45" s="61">
        <v>-0.12</v>
      </c>
      <c r="AC45" s="71">
        <v>-0.65</v>
      </c>
      <c r="AD45" s="61">
        <v>-0.91</v>
      </c>
      <c r="AE45" s="61">
        <v>-0.27</v>
      </c>
      <c r="AF45" s="61">
        <v>-0.28999999999999998</v>
      </c>
      <c r="AG45" s="61">
        <v>-0.06</v>
      </c>
      <c r="AH45" s="61">
        <v>0.03</v>
      </c>
      <c r="AI45" s="61">
        <v>-0.26</v>
      </c>
      <c r="AJ45" s="61">
        <v>-0.55000000000000004</v>
      </c>
      <c r="AK45" s="61">
        <v>-1.43</v>
      </c>
      <c r="AL45" s="61">
        <v>0.05</v>
      </c>
    </row>
    <row r="46" spans="1:60" s="5" customFormat="1" ht="12.75" customHeight="1" x14ac:dyDescent="0.2">
      <c r="A46" s="34"/>
      <c r="B46" s="7"/>
      <c r="C46" s="8"/>
      <c r="D46" s="8"/>
      <c r="E46" s="9"/>
      <c r="F46" s="9"/>
      <c r="G46" s="8"/>
      <c r="H46" s="8"/>
      <c r="I46" s="8"/>
      <c r="J46" s="8"/>
      <c r="K46" s="10"/>
      <c r="L46" s="10"/>
      <c r="M46" s="9"/>
      <c r="N46" s="9"/>
      <c r="O46" s="9"/>
      <c r="P46" s="9"/>
      <c r="Q46" s="11"/>
      <c r="R46" s="11"/>
      <c r="S46" s="9"/>
      <c r="T46" s="9"/>
      <c r="U46" s="26"/>
      <c r="V46" s="7"/>
      <c r="W46" s="10"/>
      <c r="X46" s="10"/>
      <c r="Y46" s="10"/>
      <c r="Z46" s="10"/>
      <c r="AA46" s="10"/>
      <c r="AB46" s="10"/>
      <c r="AC46" s="10"/>
      <c r="AD46" s="10"/>
      <c r="AE46" s="9"/>
      <c r="AF46" s="9"/>
      <c r="AG46" s="9"/>
      <c r="AH46" s="9"/>
      <c r="AI46" s="9"/>
      <c r="AJ46" s="9"/>
      <c r="AK46" s="10"/>
      <c r="AL46" s="10"/>
    </row>
    <row r="47" spans="1:60" s="5" customFormat="1" ht="12" customHeight="1" x14ac:dyDescent="0.2">
      <c r="A47" s="34"/>
      <c r="B47" s="7"/>
      <c r="D47" s="8"/>
      <c r="F47" s="8"/>
      <c r="H47" s="9"/>
      <c r="J47" s="9"/>
      <c r="L47" s="8"/>
      <c r="N47" s="8"/>
      <c r="O47" s="8"/>
      <c r="P47" s="8"/>
      <c r="Q47" s="8"/>
      <c r="R47" s="8"/>
      <c r="T47" s="8"/>
      <c r="X47" s="8"/>
      <c r="Z47" s="8"/>
      <c r="AB47" s="8"/>
      <c r="AD47" s="8"/>
      <c r="AF47" s="8"/>
      <c r="AH47" s="8"/>
      <c r="AJ47" s="8"/>
      <c r="AL47" s="8"/>
      <c r="AM47" s="2"/>
      <c r="AN47" s="1"/>
      <c r="AO47" s="1"/>
      <c r="AP47" s="1"/>
      <c r="AQ47" s="6"/>
      <c r="AR47" s="7"/>
      <c r="AS47" s="12"/>
      <c r="AT47" s="12"/>
      <c r="AU47" s="12"/>
      <c r="AV47" s="12"/>
      <c r="AW47" s="12"/>
      <c r="AX47" s="12"/>
      <c r="AY47" s="12"/>
      <c r="AZ47" s="12"/>
      <c r="BA47" s="8"/>
      <c r="BB47" s="8"/>
      <c r="BC47" s="8"/>
      <c r="BD47" s="8"/>
      <c r="BE47" s="8"/>
      <c r="BF47" s="8"/>
      <c r="BG47" s="12"/>
      <c r="BH47" s="12"/>
    </row>
    <row r="48" spans="1:60" s="5" customFormat="1" ht="12" customHeight="1" x14ac:dyDescent="0.2">
      <c r="A48" s="34"/>
      <c r="B48" s="7"/>
      <c r="C48" s="1"/>
      <c r="D48" s="8"/>
      <c r="E48" s="1"/>
      <c r="F48" s="8"/>
      <c r="G48" s="1"/>
      <c r="H48" s="10"/>
      <c r="I48" s="2"/>
      <c r="J48" s="10"/>
      <c r="K48" s="2"/>
      <c r="L48" s="8"/>
      <c r="M48" s="2"/>
      <c r="N48" s="8"/>
      <c r="O48" s="8"/>
      <c r="P48" s="8"/>
      <c r="Q48" s="8"/>
      <c r="R48" s="8"/>
      <c r="S48" s="2"/>
      <c r="T48" s="8"/>
      <c r="U48" s="2"/>
      <c r="V48" s="2"/>
      <c r="W48" s="2"/>
      <c r="X48" s="8"/>
      <c r="Y48" s="2"/>
      <c r="Z48" s="8"/>
      <c r="AA48" s="2"/>
      <c r="AB48" s="8"/>
      <c r="AC48" s="2"/>
      <c r="AD48" s="8"/>
      <c r="AE48" s="2"/>
      <c r="AF48" s="8"/>
      <c r="AG48" s="2"/>
      <c r="AH48" s="8"/>
      <c r="AI48" s="2"/>
      <c r="AJ48" s="8"/>
      <c r="AK48" s="2"/>
      <c r="AL48" s="8"/>
      <c r="AM48" s="2"/>
      <c r="AN48" s="1"/>
      <c r="AO48" s="1"/>
      <c r="AP48" s="1"/>
      <c r="AQ48" s="6"/>
      <c r="AR48" s="7"/>
      <c r="AS48" s="12"/>
      <c r="AT48" s="12"/>
      <c r="AU48" s="12"/>
      <c r="AV48" s="12"/>
      <c r="AW48" s="12"/>
      <c r="AX48" s="12"/>
      <c r="AY48" s="12"/>
      <c r="AZ48" s="12"/>
      <c r="BA48" s="8"/>
      <c r="BB48" s="8"/>
      <c r="BC48" s="8"/>
      <c r="BD48" s="8"/>
      <c r="BE48" s="12"/>
      <c r="BF48" s="12"/>
      <c r="BG48" s="12"/>
      <c r="BH48" s="12"/>
    </row>
    <row r="49" spans="1:60" s="5" customFormat="1" ht="12" customHeight="1" x14ac:dyDescent="0.2">
      <c r="A49" s="34"/>
      <c r="B49" s="7"/>
      <c r="C49" s="1"/>
      <c r="D49" s="8"/>
      <c r="E49" s="1"/>
      <c r="F49" s="8"/>
      <c r="G49" s="1"/>
      <c r="H49" s="10"/>
      <c r="I49" s="2"/>
      <c r="J49" s="10"/>
      <c r="K49" s="2"/>
      <c r="L49" s="8"/>
      <c r="M49" s="2"/>
      <c r="N49" s="8"/>
      <c r="O49" s="8"/>
      <c r="P49" s="8"/>
      <c r="Q49" s="8"/>
      <c r="R49" s="8"/>
      <c r="S49" s="2"/>
      <c r="T49" s="8"/>
      <c r="U49" s="2"/>
      <c r="V49" s="2"/>
      <c r="W49" s="2"/>
      <c r="X49" s="8"/>
      <c r="Y49" s="2"/>
      <c r="Z49" s="8"/>
      <c r="AA49" s="2"/>
      <c r="AB49" s="8"/>
      <c r="AC49" s="2"/>
      <c r="AD49" s="8"/>
      <c r="AE49" s="2"/>
      <c r="AF49" s="8"/>
      <c r="AG49" s="2"/>
      <c r="AH49" s="8"/>
      <c r="AI49" s="2"/>
      <c r="AJ49" s="8"/>
      <c r="AK49" s="2"/>
      <c r="AL49" s="8"/>
      <c r="AM49" s="2"/>
      <c r="AN49" s="1"/>
      <c r="AO49" s="1"/>
      <c r="AP49" s="1"/>
      <c r="AQ49" s="6"/>
      <c r="AR49" s="7"/>
      <c r="AS49" s="12"/>
      <c r="AT49" s="12"/>
      <c r="AU49" s="8"/>
      <c r="AV49" s="8"/>
      <c r="AW49" s="12"/>
      <c r="AX49" s="12"/>
      <c r="AY49" s="12"/>
      <c r="AZ49" s="12"/>
      <c r="BA49" s="8"/>
      <c r="BB49" s="8"/>
      <c r="BC49" s="8"/>
      <c r="BD49" s="8"/>
      <c r="BE49" s="8"/>
      <c r="BF49" s="8"/>
      <c r="BG49" s="12"/>
      <c r="BH49" s="12"/>
    </row>
    <row r="50" spans="1:60" s="5" customFormat="1" ht="12" customHeight="1" x14ac:dyDescent="0.2">
      <c r="A50" s="34"/>
      <c r="B50" s="7"/>
      <c r="C50" s="1"/>
      <c r="D50" s="13"/>
      <c r="E50" s="1"/>
      <c r="F50" s="13"/>
      <c r="G50" s="1"/>
      <c r="H50" s="14"/>
      <c r="I50" s="2"/>
      <c r="J50" s="14"/>
      <c r="K50" s="2"/>
      <c r="L50" s="13"/>
      <c r="M50" s="2"/>
      <c r="N50" s="13"/>
      <c r="O50" s="8"/>
      <c r="P50" s="13"/>
      <c r="Q50" s="8"/>
      <c r="R50" s="13"/>
      <c r="S50" s="2"/>
      <c r="T50" s="13"/>
      <c r="U50" s="2"/>
      <c r="V50" s="2"/>
      <c r="W50" s="2"/>
      <c r="X50" s="13"/>
      <c r="Y50" s="2"/>
      <c r="Z50" s="13"/>
      <c r="AA50" s="2"/>
      <c r="AB50" s="13"/>
      <c r="AC50" s="2"/>
      <c r="AD50" s="13"/>
      <c r="AE50" s="2"/>
      <c r="AF50" s="13"/>
      <c r="AG50" s="2"/>
      <c r="AH50" s="13"/>
      <c r="AI50" s="2"/>
      <c r="AJ50" s="13"/>
      <c r="AK50" s="2"/>
      <c r="AL50" s="15"/>
      <c r="AM50" s="2"/>
      <c r="AN50" s="1"/>
      <c r="AO50" s="1"/>
      <c r="AP50" s="1"/>
      <c r="AQ50" s="6"/>
      <c r="AR50" s="7"/>
      <c r="AS50" s="12"/>
      <c r="AT50" s="12"/>
      <c r="AU50" s="8"/>
      <c r="AV50" s="8"/>
      <c r="AW50" s="12"/>
      <c r="AX50" s="12"/>
      <c r="AY50" s="12"/>
      <c r="AZ50" s="12"/>
      <c r="BA50" s="8"/>
      <c r="BB50" s="8"/>
      <c r="BC50" s="8"/>
      <c r="BD50" s="8"/>
      <c r="BE50" s="8"/>
      <c r="BF50" s="8"/>
      <c r="BG50" s="12"/>
      <c r="BH50" s="12"/>
    </row>
    <row r="51" spans="1:60" s="5" customFormat="1" ht="12" customHeight="1" x14ac:dyDescent="0.2">
      <c r="A51" s="34"/>
      <c r="B51" s="7"/>
      <c r="C51" s="1"/>
      <c r="D51" s="1"/>
      <c r="E51" s="1"/>
      <c r="F51" s="1"/>
      <c r="G51" s="1"/>
      <c r="H51" s="1"/>
      <c r="I51" s="2"/>
      <c r="J51" s="1"/>
      <c r="K51" s="2"/>
      <c r="L51" s="1"/>
      <c r="M51" s="2"/>
      <c r="N51" s="1"/>
      <c r="O51" s="8"/>
      <c r="P51" s="1"/>
      <c r="Q51" s="8"/>
      <c r="R51" s="1"/>
      <c r="S51" s="2"/>
      <c r="T51" s="1"/>
      <c r="U51" s="2"/>
      <c r="V51" s="2"/>
      <c r="W51" s="2"/>
      <c r="X51" s="1"/>
      <c r="Y51" s="2"/>
      <c r="Z51" s="1"/>
      <c r="AA51" s="2"/>
      <c r="AB51" s="1"/>
      <c r="AC51" s="2"/>
      <c r="AD51" s="1"/>
      <c r="AE51" s="2"/>
      <c r="AF51" s="1"/>
      <c r="AG51" s="2"/>
      <c r="AH51" s="1"/>
      <c r="AI51" s="2"/>
      <c r="AJ51" s="1"/>
      <c r="AK51" s="2"/>
      <c r="AL51" s="1"/>
      <c r="AM51" s="2"/>
      <c r="AN51" s="1"/>
      <c r="AO51" s="1"/>
      <c r="AP51" s="1"/>
      <c r="AQ51" s="6"/>
      <c r="AR51" s="7"/>
      <c r="AS51" s="19"/>
      <c r="AT51" s="19"/>
      <c r="AU51" s="15"/>
      <c r="AV51" s="15"/>
      <c r="AW51" s="20"/>
      <c r="AX51" s="20"/>
      <c r="AY51" s="19"/>
      <c r="AZ51" s="19"/>
      <c r="BA51" s="13"/>
      <c r="BB51" s="13"/>
      <c r="BC51" s="13"/>
      <c r="BD51" s="13"/>
      <c r="BE51" s="13"/>
      <c r="BF51" s="13"/>
      <c r="BG51" s="20"/>
      <c r="BH51" s="20"/>
    </row>
    <row r="52" spans="1:60" s="5" customFormat="1" ht="12" customHeight="1" x14ac:dyDescent="0.2">
      <c r="A52" s="133"/>
      <c r="B52" s="7"/>
      <c r="C52" s="1"/>
      <c r="D52" s="1"/>
      <c r="E52" s="1"/>
      <c r="F52" s="2"/>
      <c r="G52" s="2"/>
      <c r="H52" s="2"/>
      <c r="I52" s="8"/>
      <c r="J52" s="8"/>
      <c r="K52" s="2"/>
      <c r="L52" s="2"/>
      <c r="M52" s="2"/>
      <c r="N52" s="2"/>
      <c r="O52" s="2"/>
      <c r="P52" s="2"/>
      <c r="Q52" s="2"/>
      <c r="R52" s="2"/>
      <c r="S52" s="2"/>
      <c r="T52" s="8"/>
      <c r="U52" s="2"/>
      <c r="V52" s="16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60" s="5" customFormat="1" ht="12" customHeight="1" x14ac:dyDescent="0.2">
      <c r="A53" s="133"/>
      <c r="B53" s="7"/>
      <c r="T53" s="8"/>
      <c r="U53" s="2"/>
      <c r="V53" s="16"/>
      <c r="W53" s="1"/>
      <c r="X53" s="1"/>
      <c r="Y53" s="1"/>
      <c r="Z53" s="1"/>
      <c r="AA53" s="1"/>
      <c r="AH53" s="1"/>
      <c r="AI53" s="1"/>
      <c r="AJ53" s="1"/>
      <c r="AK53" s="1"/>
      <c r="AL53" s="1"/>
    </row>
    <row r="54" spans="1:60" s="5" customFormat="1" ht="12" customHeight="1" x14ac:dyDescent="0.2">
      <c r="A54" s="133"/>
      <c r="B54" s="7"/>
      <c r="T54" s="8"/>
      <c r="U54" s="2"/>
      <c r="V54" s="16"/>
      <c r="W54" s="1"/>
      <c r="X54" s="1"/>
      <c r="Y54" s="1"/>
      <c r="Z54" s="1"/>
      <c r="AA54" s="1"/>
      <c r="AH54" s="1"/>
      <c r="AI54" s="1"/>
      <c r="AJ54" s="1"/>
      <c r="AK54" s="1"/>
      <c r="AL54" s="1"/>
    </row>
    <row r="55" spans="1:60" s="5" customFormat="1" ht="12" customHeight="1" x14ac:dyDescent="0.2">
      <c r="A55" s="133"/>
      <c r="B55" s="7"/>
      <c r="T55" s="8"/>
      <c r="U55" s="2"/>
      <c r="V55" s="16"/>
      <c r="W55" s="1"/>
      <c r="X55" s="1"/>
      <c r="Y55" s="1"/>
      <c r="Z55" s="1"/>
      <c r="AA55" s="1"/>
      <c r="AH55" s="1"/>
      <c r="AI55" s="1"/>
      <c r="AJ55" s="1"/>
      <c r="AK55" s="1"/>
      <c r="AL55" s="1"/>
    </row>
    <row r="56" spans="1:60" s="5" customFormat="1" ht="12" customHeight="1" x14ac:dyDescent="0.2">
      <c r="A56" s="133"/>
      <c r="B56" s="7"/>
      <c r="T56" s="8"/>
      <c r="U56" s="2"/>
      <c r="V56" s="16"/>
      <c r="W56" s="1"/>
      <c r="X56" s="1"/>
      <c r="Y56" s="1"/>
      <c r="Z56" s="1"/>
      <c r="AA56" s="1"/>
      <c r="AH56" s="1"/>
      <c r="AI56" s="1"/>
      <c r="AJ56" s="1"/>
      <c r="AK56" s="1"/>
      <c r="AL56" s="1"/>
    </row>
    <row r="57" spans="1:60" s="5" customFormat="1" ht="12" customHeight="1" x14ac:dyDescent="0.2">
      <c r="A57" s="133"/>
      <c r="B57" s="7"/>
      <c r="T57" s="8"/>
      <c r="U57" s="2"/>
      <c r="V57" s="16"/>
      <c r="W57" s="1"/>
      <c r="X57" s="1"/>
      <c r="Y57" s="1"/>
      <c r="Z57" s="1"/>
      <c r="AA57" s="1"/>
      <c r="AH57" s="1"/>
      <c r="AI57" s="1"/>
      <c r="AJ57" s="1"/>
      <c r="AK57" s="1"/>
      <c r="AL57" s="1"/>
    </row>
    <row r="58" spans="1:60" s="5" customFormat="1" ht="12" customHeight="1" x14ac:dyDescent="0.2">
      <c r="A58" s="133"/>
      <c r="B58" s="7"/>
      <c r="T58" s="8"/>
      <c r="U58" s="2"/>
      <c r="V58" s="16"/>
      <c r="W58" s="1"/>
      <c r="X58" s="1"/>
      <c r="Y58" s="1"/>
      <c r="Z58" s="1"/>
      <c r="AA58" s="1"/>
      <c r="AH58" s="1"/>
      <c r="AI58" s="1"/>
      <c r="AJ58" s="1"/>
      <c r="AK58" s="1"/>
      <c r="AL58" s="1"/>
    </row>
    <row r="59" spans="1:60" s="5" customFormat="1" ht="21" customHeight="1" x14ac:dyDescent="0.2">
      <c r="A59" s="133"/>
      <c r="B59" s="7"/>
      <c r="T59" s="8"/>
      <c r="U59" s="2"/>
      <c r="V59" s="16"/>
      <c r="W59" s="1"/>
      <c r="X59" s="1"/>
      <c r="Y59" s="1"/>
      <c r="Z59" s="1"/>
      <c r="AA59" s="1"/>
      <c r="AH59" s="1"/>
      <c r="AI59" s="1"/>
      <c r="AJ59" s="1"/>
      <c r="AK59" s="1"/>
      <c r="AL59" s="1"/>
    </row>
    <row r="60" spans="1:60" ht="12" x14ac:dyDescent="0.2">
      <c r="A60" s="133"/>
      <c r="B60" s="7"/>
      <c r="T60" s="8"/>
    </row>
    <row r="61" spans="1:60" ht="12" x14ac:dyDescent="0.2">
      <c r="A61" s="133"/>
      <c r="B61" s="7"/>
      <c r="T61" s="8"/>
    </row>
    <row r="62" spans="1:60" ht="12" x14ac:dyDescent="0.2">
      <c r="A62" s="133"/>
      <c r="B62" s="7"/>
      <c r="T62" s="8"/>
    </row>
    <row r="63" spans="1:60" ht="12" x14ac:dyDescent="0.2">
      <c r="A63" s="133"/>
      <c r="B63" s="7"/>
      <c r="T63" s="15"/>
    </row>
    <row r="64" spans="1:60" ht="12" x14ac:dyDescent="0.2">
      <c r="A64" s="133"/>
      <c r="B64" s="7"/>
    </row>
    <row r="65" spans="1:2" ht="12" x14ac:dyDescent="0.2">
      <c r="A65" s="133"/>
      <c r="B65" s="7"/>
    </row>
    <row r="66" spans="1:2" ht="12" x14ac:dyDescent="0.2">
      <c r="A66" s="133"/>
      <c r="B66" s="7"/>
    </row>
    <row r="67" spans="1:2" ht="12" x14ac:dyDescent="0.2">
      <c r="A67" s="133"/>
      <c r="B67" s="7"/>
    </row>
    <row r="68" spans="1:2" ht="12" x14ac:dyDescent="0.2">
      <c r="A68" s="133"/>
      <c r="B68" s="7"/>
    </row>
    <row r="69" spans="1:2" ht="12" x14ac:dyDescent="0.2">
      <c r="A69" s="133"/>
      <c r="B69" s="7"/>
    </row>
    <row r="70" spans="1:2" ht="12" x14ac:dyDescent="0.2">
      <c r="A70" s="133"/>
      <c r="B70" s="7"/>
    </row>
    <row r="71" spans="1:2" ht="12" x14ac:dyDescent="0.2">
      <c r="A71" s="133"/>
      <c r="B71" s="7"/>
    </row>
    <row r="72" spans="1:2" ht="12" x14ac:dyDescent="0.2">
      <c r="A72" s="133"/>
      <c r="B72" s="7"/>
    </row>
    <row r="73" spans="1:2" ht="12" x14ac:dyDescent="0.2">
      <c r="A73" s="133"/>
      <c r="B73" s="7"/>
    </row>
    <row r="74" spans="1:2" ht="12" x14ac:dyDescent="0.2">
      <c r="A74" s="133"/>
      <c r="B74" s="7"/>
    </row>
    <row r="75" spans="1:2" ht="12" x14ac:dyDescent="0.2">
      <c r="A75" s="133"/>
      <c r="B75" s="7"/>
    </row>
  </sheetData>
  <mergeCells count="28">
    <mergeCell ref="U8:U26"/>
    <mergeCell ref="U27:U45"/>
    <mergeCell ref="AK5:AL6"/>
    <mergeCell ref="A52:A75"/>
    <mergeCell ref="AG5:AH6"/>
    <mergeCell ref="E5:F6"/>
    <mergeCell ref="G5:H6"/>
    <mergeCell ref="I5:J6"/>
    <mergeCell ref="A8:A26"/>
    <mergeCell ref="A27:A45"/>
    <mergeCell ref="A5:A7"/>
    <mergeCell ref="B5:B7"/>
    <mergeCell ref="C5:D6"/>
    <mergeCell ref="O5:P6"/>
    <mergeCell ref="M5:N6"/>
    <mergeCell ref="AI5:AJ6"/>
    <mergeCell ref="U4:X4"/>
    <mergeCell ref="A4:E4"/>
    <mergeCell ref="AC5:AD6"/>
    <mergeCell ref="AE5:AF6"/>
    <mergeCell ref="AA5:AB6"/>
    <mergeCell ref="K5:L6"/>
    <mergeCell ref="W5:X6"/>
    <mergeCell ref="Q5:R6"/>
    <mergeCell ref="Y5:Z6"/>
    <mergeCell ref="U5:U7"/>
    <mergeCell ref="V5:V7"/>
    <mergeCell ref="S5:T6"/>
  </mergeCells>
  <phoneticPr fontId="2"/>
  <printOptions horizontalCentered="1"/>
  <pageMargins left="0.47244094488188981" right="0.47244094488188981" top="0.82677165354330717" bottom="0.98425196850393704" header="0.15748031496062992" footer="0.19685039370078741"/>
  <pageSetup paperSize="9" scale="70" firstPageNumber="25" orientation="portrait" useFirstPageNumber="1" r:id="rId1"/>
  <headerFooter alignWithMargins="0">
    <oddFooter>&amp;C-&amp;P&amp; -</oddFooter>
  </headerFooter>
  <colBreaks count="1" manualBreakCount="1">
    <brk id="20" min="1" max="4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FF00"/>
  </sheetPr>
  <dimension ref="A2:W484"/>
  <sheetViews>
    <sheetView showGridLines="0" view="pageBreakPreview" zoomScaleNormal="100" zoomScaleSheetLayoutView="100" workbookViewId="0">
      <pane xSplit="2" ySplit="7" topLeftCell="C8" activePane="bottomRight" state="frozen"/>
      <selection pane="topRight"/>
      <selection pane="bottomLeft"/>
      <selection pane="bottomRight"/>
    </sheetView>
  </sheetViews>
  <sheetFormatPr defaultRowHeight="13" x14ac:dyDescent="0.2"/>
  <cols>
    <col min="1" max="1" width="3.6328125" style="55" customWidth="1"/>
    <col min="2" max="2" width="9.6328125" customWidth="1"/>
    <col min="3" max="3" width="6.6328125" customWidth="1"/>
    <col min="4" max="4" width="5.08984375" customWidth="1"/>
    <col min="5" max="19" width="6.6328125" customWidth="1"/>
    <col min="21" max="39" width="4.6328125" customWidth="1"/>
  </cols>
  <sheetData>
    <row r="2" spans="1:20" s="38" customFormat="1" ht="20.149999999999999" customHeight="1" x14ac:dyDescent="0.2">
      <c r="A2" s="37" t="s">
        <v>36</v>
      </c>
      <c r="B2" s="37"/>
      <c r="C2" s="37"/>
      <c r="D2" s="37"/>
      <c r="E2" s="37"/>
      <c r="F2" s="37"/>
      <c r="G2" s="37"/>
      <c r="H2" s="37"/>
      <c r="I2" s="37"/>
      <c r="J2" s="37"/>
    </row>
    <row r="4" spans="1:20" ht="20.149999999999999" customHeight="1" x14ac:dyDescent="0.2">
      <c r="A4" s="90" t="s">
        <v>3</v>
      </c>
      <c r="B4" s="90"/>
      <c r="C4" s="90"/>
      <c r="D4" s="90"/>
      <c r="E4" s="38"/>
      <c r="P4" s="39"/>
      <c r="Q4" s="40"/>
      <c r="R4" s="40"/>
      <c r="S4" s="39" t="s">
        <v>57</v>
      </c>
    </row>
    <row r="5" spans="1:20" ht="22" customHeight="1" x14ac:dyDescent="0.2">
      <c r="A5" s="104" t="s">
        <v>0</v>
      </c>
      <c r="B5" s="106" t="s">
        <v>13</v>
      </c>
      <c r="C5" s="98" t="s">
        <v>25</v>
      </c>
      <c r="D5" s="91" t="s">
        <v>46</v>
      </c>
      <c r="E5" s="101" t="s">
        <v>2</v>
      </c>
      <c r="F5" s="101" t="s">
        <v>1</v>
      </c>
      <c r="G5" s="98" t="s">
        <v>51</v>
      </c>
      <c r="H5" s="98" t="s">
        <v>26</v>
      </c>
      <c r="I5" s="98" t="s">
        <v>21</v>
      </c>
      <c r="J5" s="98" t="s">
        <v>22</v>
      </c>
      <c r="K5" s="98" t="s">
        <v>23</v>
      </c>
      <c r="L5" s="98" t="s">
        <v>47</v>
      </c>
      <c r="M5" s="98" t="s">
        <v>48</v>
      </c>
      <c r="N5" s="98" t="s">
        <v>58</v>
      </c>
      <c r="O5" s="98" t="s">
        <v>49</v>
      </c>
      <c r="P5" s="91" t="s">
        <v>24</v>
      </c>
      <c r="Q5" s="98" t="s">
        <v>27</v>
      </c>
      <c r="R5" s="91" t="s">
        <v>28</v>
      </c>
      <c r="S5" s="98" t="s">
        <v>50</v>
      </c>
    </row>
    <row r="6" spans="1:20" ht="22" customHeight="1" x14ac:dyDescent="0.2">
      <c r="A6" s="94"/>
      <c r="B6" s="107"/>
      <c r="C6" s="99"/>
      <c r="D6" s="92"/>
      <c r="E6" s="102"/>
      <c r="F6" s="102"/>
      <c r="G6" s="99"/>
      <c r="H6" s="99"/>
      <c r="I6" s="99"/>
      <c r="J6" s="99"/>
      <c r="K6" s="99"/>
      <c r="L6" s="99"/>
      <c r="M6" s="99"/>
      <c r="N6" s="99"/>
      <c r="O6" s="99"/>
      <c r="P6" s="92"/>
      <c r="Q6" s="99"/>
      <c r="R6" s="92"/>
      <c r="S6" s="99"/>
    </row>
    <row r="7" spans="1:20" ht="22" customHeight="1" thickBot="1" x14ac:dyDescent="0.25">
      <c r="A7" s="105"/>
      <c r="B7" s="108"/>
      <c r="C7" s="100"/>
      <c r="D7" s="93"/>
      <c r="E7" s="103"/>
      <c r="F7" s="103"/>
      <c r="G7" s="100"/>
      <c r="H7" s="100"/>
      <c r="I7" s="100"/>
      <c r="J7" s="100"/>
      <c r="K7" s="100"/>
      <c r="L7" s="100"/>
      <c r="M7" s="100"/>
      <c r="N7" s="100"/>
      <c r="O7" s="100"/>
      <c r="P7" s="93"/>
      <c r="Q7" s="100"/>
      <c r="R7" s="93"/>
      <c r="S7" s="100"/>
    </row>
    <row r="8" spans="1:20" ht="20.149999999999999" customHeight="1" thickTop="1" x14ac:dyDescent="0.2">
      <c r="A8" s="94" t="s">
        <v>54</v>
      </c>
      <c r="B8" s="35" t="s">
        <v>61</v>
      </c>
      <c r="C8" s="41">
        <v>100</v>
      </c>
      <c r="D8" s="42" t="s">
        <v>59</v>
      </c>
      <c r="E8" s="41">
        <v>100</v>
      </c>
      <c r="F8" s="41">
        <v>100</v>
      </c>
      <c r="G8" s="41">
        <v>100</v>
      </c>
      <c r="H8" s="41">
        <v>100</v>
      </c>
      <c r="I8" s="41">
        <v>100</v>
      </c>
      <c r="J8" s="41">
        <v>100</v>
      </c>
      <c r="K8" s="41">
        <v>100</v>
      </c>
      <c r="L8" s="42">
        <v>100</v>
      </c>
      <c r="M8" s="42">
        <v>100</v>
      </c>
      <c r="N8" s="42">
        <v>100</v>
      </c>
      <c r="O8" s="42">
        <v>100</v>
      </c>
      <c r="P8" s="41">
        <v>100</v>
      </c>
      <c r="Q8" s="41">
        <v>100</v>
      </c>
      <c r="R8" s="41">
        <v>100</v>
      </c>
      <c r="S8" s="43">
        <v>100</v>
      </c>
    </row>
    <row r="9" spans="1:20" ht="20.149999999999999" customHeight="1" x14ac:dyDescent="0.2">
      <c r="A9" s="94"/>
      <c r="B9" s="35" t="s">
        <v>62</v>
      </c>
      <c r="C9" s="41">
        <v>99.5</v>
      </c>
      <c r="D9" s="42" t="s">
        <v>59</v>
      </c>
      <c r="E9" s="41">
        <v>94.1</v>
      </c>
      <c r="F9" s="42">
        <v>101.5</v>
      </c>
      <c r="G9" s="41">
        <v>93.1</v>
      </c>
      <c r="H9" s="41">
        <v>94.6</v>
      </c>
      <c r="I9" s="41">
        <v>103.7</v>
      </c>
      <c r="J9" s="41">
        <v>95.8</v>
      </c>
      <c r="K9" s="41">
        <v>107.3</v>
      </c>
      <c r="L9" s="42">
        <v>109.3</v>
      </c>
      <c r="M9" s="42">
        <v>105.6</v>
      </c>
      <c r="N9" s="42">
        <v>104.4</v>
      </c>
      <c r="O9" s="42">
        <v>103.4</v>
      </c>
      <c r="P9" s="41">
        <v>83.7</v>
      </c>
      <c r="Q9" s="41">
        <v>102.9</v>
      </c>
      <c r="R9" s="41">
        <v>95.1</v>
      </c>
      <c r="S9" s="43">
        <v>102.3</v>
      </c>
    </row>
    <row r="10" spans="1:20" ht="20.149999999999999" customHeight="1" x14ac:dyDescent="0.2">
      <c r="A10" s="94"/>
      <c r="B10" s="35" t="s">
        <v>63</v>
      </c>
      <c r="C10" s="41">
        <v>100.8</v>
      </c>
      <c r="D10" s="42" t="s">
        <v>60</v>
      </c>
      <c r="E10" s="41">
        <v>95.7</v>
      </c>
      <c r="F10" s="41">
        <v>101.5</v>
      </c>
      <c r="G10" s="41">
        <v>95.8</v>
      </c>
      <c r="H10" s="41">
        <v>96.4</v>
      </c>
      <c r="I10" s="41">
        <v>103</v>
      </c>
      <c r="J10" s="41">
        <v>104</v>
      </c>
      <c r="K10" s="41">
        <v>106</v>
      </c>
      <c r="L10" s="41">
        <v>105.7</v>
      </c>
      <c r="M10" s="41">
        <v>106.5</v>
      </c>
      <c r="N10" s="41">
        <v>120.6</v>
      </c>
      <c r="O10" s="41">
        <v>100</v>
      </c>
      <c r="P10" s="41">
        <v>87.1</v>
      </c>
      <c r="Q10" s="41">
        <v>104.5</v>
      </c>
      <c r="R10" s="41">
        <v>104.9</v>
      </c>
      <c r="S10" s="64">
        <v>103.9</v>
      </c>
    </row>
    <row r="11" spans="1:20" ht="20.149999999999999" customHeight="1" x14ac:dyDescent="0.2">
      <c r="A11" s="94"/>
      <c r="B11" s="35" t="s">
        <v>64</v>
      </c>
      <c r="C11" s="41">
        <v>103</v>
      </c>
      <c r="D11" s="42" t="s">
        <v>60</v>
      </c>
      <c r="E11" s="41">
        <v>97.4</v>
      </c>
      <c r="F11" s="41">
        <v>104.4</v>
      </c>
      <c r="G11" s="41">
        <v>88.2</v>
      </c>
      <c r="H11" s="41">
        <v>94.4</v>
      </c>
      <c r="I11" s="41">
        <v>107.3</v>
      </c>
      <c r="J11" s="41">
        <v>103.1</v>
      </c>
      <c r="K11" s="41">
        <v>121.2</v>
      </c>
      <c r="L11" s="41">
        <v>120.9</v>
      </c>
      <c r="M11" s="41">
        <v>103.2</v>
      </c>
      <c r="N11" s="41">
        <v>113.8</v>
      </c>
      <c r="O11" s="41">
        <v>114.2</v>
      </c>
      <c r="P11" s="41">
        <v>91.2</v>
      </c>
      <c r="Q11" s="41">
        <v>108.1</v>
      </c>
      <c r="R11" s="41">
        <v>108.1</v>
      </c>
      <c r="S11" s="64">
        <v>104.8</v>
      </c>
    </row>
    <row r="12" spans="1:20" ht="20.149999999999999" customHeight="1" x14ac:dyDescent="0.2">
      <c r="A12" s="94"/>
      <c r="B12" s="35" t="s">
        <v>65</v>
      </c>
      <c r="C12" s="41">
        <v>104.4</v>
      </c>
      <c r="D12" s="42" t="s">
        <v>60</v>
      </c>
      <c r="E12" s="41">
        <v>99.2</v>
      </c>
      <c r="F12" s="41">
        <v>107.3</v>
      </c>
      <c r="G12" s="41">
        <v>86.3</v>
      </c>
      <c r="H12" s="41">
        <v>101.2</v>
      </c>
      <c r="I12" s="41">
        <v>113</v>
      </c>
      <c r="J12" s="41">
        <v>99.7</v>
      </c>
      <c r="K12" s="41">
        <v>126.8</v>
      </c>
      <c r="L12" s="41">
        <v>103.5</v>
      </c>
      <c r="M12" s="41">
        <v>114.2</v>
      </c>
      <c r="N12" s="41">
        <v>112.4</v>
      </c>
      <c r="O12" s="41">
        <v>115.2</v>
      </c>
      <c r="P12" s="41">
        <v>95.3</v>
      </c>
      <c r="Q12" s="41">
        <v>110.5</v>
      </c>
      <c r="R12" s="41">
        <v>107.3</v>
      </c>
      <c r="S12" s="64">
        <v>97.1</v>
      </c>
      <c r="T12" s="50"/>
    </row>
    <row r="13" spans="1:20" ht="20.149999999999999" customHeight="1" x14ac:dyDescent="0.2">
      <c r="A13" s="94"/>
      <c r="B13" s="44" t="s">
        <v>66</v>
      </c>
      <c r="C13" s="45">
        <v>108.2</v>
      </c>
      <c r="D13" s="46" t="s">
        <v>60</v>
      </c>
      <c r="E13" s="45">
        <v>93</v>
      </c>
      <c r="F13" s="45">
        <v>114.4</v>
      </c>
      <c r="G13" s="45">
        <v>87.8</v>
      </c>
      <c r="H13" s="45">
        <v>110.5</v>
      </c>
      <c r="I13" s="45">
        <v>115.5</v>
      </c>
      <c r="J13" s="45">
        <v>102.7</v>
      </c>
      <c r="K13" s="45">
        <v>122.1</v>
      </c>
      <c r="L13" s="45">
        <v>108.4</v>
      </c>
      <c r="M13" s="45">
        <v>113.8</v>
      </c>
      <c r="N13" s="45">
        <v>127.4</v>
      </c>
      <c r="O13" s="45">
        <v>132.9</v>
      </c>
      <c r="P13" s="45">
        <v>105.9</v>
      </c>
      <c r="Q13" s="45">
        <v>108.8</v>
      </c>
      <c r="R13" s="45">
        <v>114.1</v>
      </c>
      <c r="S13" s="80">
        <v>105.9</v>
      </c>
    </row>
    <row r="14" spans="1:20" ht="20.149999999999999" customHeight="1" x14ac:dyDescent="0.2">
      <c r="A14" s="94"/>
      <c r="B14" s="47"/>
      <c r="C14" s="50"/>
      <c r="D14" s="42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72"/>
    </row>
    <row r="15" spans="1:20" ht="20.149999999999999" customHeight="1" x14ac:dyDescent="0.2">
      <c r="A15" s="94"/>
      <c r="B15" s="23" t="s">
        <v>67</v>
      </c>
      <c r="C15" s="48">
        <v>104.4</v>
      </c>
      <c r="D15" s="42" t="s">
        <v>60</v>
      </c>
      <c r="E15" s="48">
        <v>91.3</v>
      </c>
      <c r="F15" s="48">
        <v>110.8</v>
      </c>
      <c r="G15" s="48">
        <v>85.1</v>
      </c>
      <c r="H15" s="48">
        <v>110.9</v>
      </c>
      <c r="I15" s="48">
        <v>108.1</v>
      </c>
      <c r="J15" s="48">
        <v>103.1</v>
      </c>
      <c r="K15" s="48">
        <v>119.9</v>
      </c>
      <c r="L15" s="48">
        <v>98.1</v>
      </c>
      <c r="M15" s="48">
        <v>104</v>
      </c>
      <c r="N15" s="48">
        <v>122.4</v>
      </c>
      <c r="O15" s="48">
        <v>128.4</v>
      </c>
      <c r="P15" s="48">
        <v>100.1</v>
      </c>
      <c r="Q15" s="48">
        <v>105.2</v>
      </c>
      <c r="R15" s="48">
        <v>114.9</v>
      </c>
      <c r="S15" s="49">
        <v>99.9</v>
      </c>
    </row>
    <row r="16" spans="1:20" ht="20.149999999999999" customHeight="1" x14ac:dyDescent="0.2">
      <c r="A16" s="94"/>
      <c r="B16" s="24" t="s">
        <v>68</v>
      </c>
      <c r="C16" s="48">
        <v>106.1</v>
      </c>
      <c r="D16" s="42" t="s">
        <v>60</v>
      </c>
      <c r="E16" s="48">
        <v>95.6</v>
      </c>
      <c r="F16" s="48">
        <v>111.7</v>
      </c>
      <c r="G16" s="48">
        <v>85.5</v>
      </c>
      <c r="H16" s="48">
        <v>109.3</v>
      </c>
      <c r="I16" s="48">
        <v>110</v>
      </c>
      <c r="J16" s="48">
        <v>103.6</v>
      </c>
      <c r="K16" s="48">
        <v>119.7</v>
      </c>
      <c r="L16" s="48">
        <v>109.3</v>
      </c>
      <c r="M16" s="48">
        <v>112.7</v>
      </c>
      <c r="N16" s="48">
        <v>118.1</v>
      </c>
      <c r="O16" s="48">
        <v>137.19999999999999</v>
      </c>
      <c r="P16" s="48">
        <v>104.4</v>
      </c>
      <c r="Q16" s="48">
        <v>107.1</v>
      </c>
      <c r="R16" s="48">
        <v>103.5</v>
      </c>
      <c r="S16" s="49">
        <v>99.9</v>
      </c>
    </row>
    <row r="17" spans="1:23" ht="20.149999999999999" customHeight="1" x14ac:dyDescent="0.2">
      <c r="A17" s="94"/>
      <c r="B17" s="24" t="s">
        <v>69</v>
      </c>
      <c r="C17" s="48">
        <v>106.9</v>
      </c>
      <c r="D17" s="42" t="s">
        <v>60</v>
      </c>
      <c r="E17" s="48">
        <v>94.9</v>
      </c>
      <c r="F17" s="48">
        <v>112.9</v>
      </c>
      <c r="G17" s="48">
        <v>86</v>
      </c>
      <c r="H17" s="48">
        <v>109.8</v>
      </c>
      <c r="I17" s="48">
        <v>109.8</v>
      </c>
      <c r="J17" s="48">
        <v>104.6</v>
      </c>
      <c r="K17" s="48">
        <v>120.1</v>
      </c>
      <c r="L17" s="48">
        <v>111.4</v>
      </c>
      <c r="M17" s="48">
        <v>114.4</v>
      </c>
      <c r="N17" s="48">
        <v>123.4</v>
      </c>
      <c r="O17" s="48">
        <v>131.1</v>
      </c>
      <c r="P17" s="48">
        <v>105.4</v>
      </c>
      <c r="Q17" s="48">
        <v>107.4</v>
      </c>
      <c r="R17" s="48">
        <v>115</v>
      </c>
      <c r="S17" s="49">
        <v>101.7</v>
      </c>
    </row>
    <row r="18" spans="1:23" ht="20.149999999999999" customHeight="1" x14ac:dyDescent="0.2">
      <c r="A18" s="94"/>
      <c r="B18" s="24" t="s">
        <v>70</v>
      </c>
      <c r="C18" s="48">
        <v>109.9</v>
      </c>
      <c r="D18" s="42" t="s">
        <v>60</v>
      </c>
      <c r="E18" s="48">
        <v>99.3</v>
      </c>
      <c r="F18" s="48">
        <v>115.3</v>
      </c>
      <c r="G18" s="48">
        <v>88.4</v>
      </c>
      <c r="H18" s="48">
        <v>113.7</v>
      </c>
      <c r="I18" s="48">
        <v>110.6</v>
      </c>
      <c r="J18" s="48">
        <v>104.7</v>
      </c>
      <c r="K18" s="48">
        <v>125.4</v>
      </c>
      <c r="L18" s="48">
        <v>114</v>
      </c>
      <c r="M18" s="48">
        <v>117.2</v>
      </c>
      <c r="N18" s="48">
        <v>124.8</v>
      </c>
      <c r="O18" s="48">
        <v>137.4</v>
      </c>
      <c r="P18" s="48">
        <v>108.4</v>
      </c>
      <c r="Q18" s="48">
        <v>111.5</v>
      </c>
      <c r="R18" s="48">
        <v>114.8</v>
      </c>
      <c r="S18" s="49">
        <v>106.1</v>
      </c>
    </row>
    <row r="19" spans="1:23" ht="20.149999999999999" customHeight="1" x14ac:dyDescent="0.2">
      <c r="A19" s="94"/>
      <c r="B19" s="24" t="s">
        <v>71</v>
      </c>
      <c r="C19" s="48">
        <v>109.1</v>
      </c>
      <c r="D19" s="42" t="s">
        <v>60</v>
      </c>
      <c r="E19" s="48">
        <v>92.5</v>
      </c>
      <c r="F19" s="48">
        <v>115.4</v>
      </c>
      <c r="G19" s="48">
        <v>90.1</v>
      </c>
      <c r="H19" s="48">
        <v>110.8</v>
      </c>
      <c r="I19" s="48">
        <v>110</v>
      </c>
      <c r="J19" s="48">
        <v>103.2</v>
      </c>
      <c r="K19" s="48">
        <v>122.5</v>
      </c>
      <c r="L19" s="48">
        <v>112.1</v>
      </c>
      <c r="M19" s="48">
        <v>124.1</v>
      </c>
      <c r="N19" s="48">
        <v>127.6</v>
      </c>
      <c r="O19" s="48">
        <v>137</v>
      </c>
      <c r="P19" s="48">
        <v>104</v>
      </c>
      <c r="Q19" s="48">
        <v>111.3</v>
      </c>
      <c r="R19" s="48">
        <v>115.9</v>
      </c>
      <c r="S19" s="49">
        <v>103.7</v>
      </c>
    </row>
    <row r="20" spans="1:23" ht="20.149999999999999" customHeight="1" x14ac:dyDescent="0.2">
      <c r="A20" s="94"/>
      <c r="B20" s="24" t="s">
        <v>72</v>
      </c>
      <c r="C20" s="48">
        <v>109.7</v>
      </c>
      <c r="D20" s="42" t="s">
        <v>60</v>
      </c>
      <c r="E20" s="48">
        <v>96.9</v>
      </c>
      <c r="F20" s="48">
        <v>116.2</v>
      </c>
      <c r="G20" s="48">
        <v>88.2</v>
      </c>
      <c r="H20" s="48">
        <v>108.8</v>
      </c>
      <c r="I20" s="48">
        <v>112</v>
      </c>
      <c r="J20" s="48">
        <v>103.3</v>
      </c>
      <c r="K20" s="48">
        <v>119.9</v>
      </c>
      <c r="L20" s="48">
        <v>113.2</v>
      </c>
      <c r="M20" s="48">
        <v>127.9</v>
      </c>
      <c r="N20" s="48">
        <v>127.3</v>
      </c>
      <c r="O20" s="48">
        <v>133.80000000000001</v>
      </c>
      <c r="P20" s="48">
        <v>106.1</v>
      </c>
      <c r="Q20" s="48">
        <v>110.6</v>
      </c>
      <c r="R20" s="48">
        <v>115.7</v>
      </c>
      <c r="S20" s="49">
        <v>104.1</v>
      </c>
    </row>
    <row r="21" spans="1:23" ht="20.149999999999999" customHeight="1" x14ac:dyDescent="0.2">
      <c r="A21" s="94"/>
      <c r="B21" s="24" t="s">
        <v>73</v>
      </c>
      <c r="C21" s="48">
        <v>108</v>
      </c>
      <c r="D21" s="42" t="s">
        <v>60</v>
      </c>
      <c r="E21" s="48">
        <v>91.2</v>
      </c>
      <c r="F21" s="48">
        <v>114.8</v>
      </c>
      <c r="G21" s="48">
        <v>87.3</v>
      </c>
      <c r="H21" s="48">
        <v>110.9</v>
      </c>
      <c r="I21" s="48">
        <v>121.4</v>
      </c>
      <c r="J21" s="48">
        <v>100</v>
      </c>
      <c r="K21" s="48">
        <v>122.2</v>
      </c>
      <c r="L21" s="48">
        <v>108.9</v>
      </c>
      <c r="M21" s="48">
        <v>119.1</v>
      </c>
      <c r="N21" s="48">
        <v>123.7</v>
      </c>
      <c r="O21" s="48">
        <v>132</v>
      </c>
      <c r="P21" s="48">
        <v>100.7</v>
      </c>
      <c r="Q21" s="48">
        <v>107.8</v>
      </c>
      <c r="R21" s="48">
        <v>114.1</v>
      </c>
      <c r="S21" s="49">
        <v>108.8</v>
      </c>
    </row>
    <row r="22" spans="1:23" ht="20.149999999999999" customHeight="1" x14ac:dyDescent="0.2">
      <c r="A22" s="94"/>
      <c r="B22" s="24" t="s">
        <v>74</v>
      </c>
      <c r="C22" s="48">
        <v>107.9</v>
      </c>
      <c r="D22" s="42" t="s">
        <v>60</v>
      </c>
      <c r="E22" s="48">
        <v>88</v>
      </c>
      <c r="F22" s="48">
        <v>113.6</v>
      </c>
      <c r="G22" s="48">
        <v>87.4</v>
      </c>
      <c r="H22" s="48">
        <v>110.5</v>
      </c>
      <c r="I22" s="48">
        <v>119.6</v>
      </c>
      <c r="J22" s="48">
        <v>100.4</v>
      </c>
      <c r="K22" s="48">
        <v>122.8</v>
      </c>
      <c r="L22" s="48">
        <v>109.4</v>
      </c>
      <c r="M22" s="48">
        <v>117.1</v>
      </c>
      <c r="N22" s="48">
        <v>130.4</v>
      </c>
      <c r="O22" s="48">
        <v>129.5</v>
      </c>
      <c r="P22" s="48">
        <v>105.9</v>
      </c>
      <c r="Q22" s="48">
        <v>107.4</v>
      </c>
      <c r="R22" s="48">
        <v>113.5</v>
      </c>
      <c r="S22" s="49">
        <v>108</v>
      </c>
    </row>
    <row r="23" spans="1:23" ht="20.149999999999999" customHeight="1" x14ac:dyDescent="0.2">
      <c r="A23" s="94"/>
      <c r="B23" s="24" t="s">
        <v>75</v>
      </c>
      <c r="C23" s="48">
        <v>108.3</v>
      </c>
      <c r="D23" s="42" t="s">
        <v>60</v>
      </c>
      <c r="E23" s="48">
        <v>90.8</v>
      </c>
      <c r="F23" s="48">
        <v>114.3</v>
      </c>
      <c r="G23" s="48">
        <v>86.6</v>
      </c>
      <c r="H23" s="48">
        <v>110.9</v>
      </c>
      <c r="I23" s="48">
        <v>120.1</v>
      </c>
      <c r="J23" s="48">
        <v>100.6</v>
      </c>
      <c r="K23" s="48">
        <v>121.5</v>
      </c>
      <c r="L23" s="48">
        <v>106.4</v>
      </c>
      <c r="M23" s="48">
        <v>117.8</v>
      </c>
      <c r="N23" s="48">
        <v>128</v>
      </c>
      <c r="O23" s="48">
        <v>130.69999999999999</v>
      </c>
      <c r="P23" s="48">
        <v>106.1</v>
      </c>
      <c r="Q23" s="48">
        <v>108.3</v>
      </c>
      <c r="R23" s="48">
        <v>111.9</v>
      </c>
      <c r="S23" s="49">
        <v>107.2</v>
      </c>
    </row>
    <row r="24" spans="1:23" ht="20.149999999999999" customHeight="1" x14ac:dyDescent="0.2">
      <c r="A24" s="94"/>
      <c r="B24" s="24" t="s">
        <v>76</v>
      </c>
      <c r="C24" s="48">
        <v>109.8</v>
      </c>
      <c r="D24" s="42" t="s">
        <v>60</v>
      </c>
      <c r="E24" s="48">
        <v>90.1</v>
      </c>
      <c r="F24" s="48">
        <v>116.2</v>
      </c>
      <c r="G24" s="48">
        <v>88</v>
      </c>
      <c r="H24" s="48">
        <v>109.9</v>
      </c>
      <c r="I24" s="48">
        <v>120.4</v>
      </c>
      <c r="J24" s="48">
        <v>102</v>
      </c>
      <c r="K24" s="48">
        <v>124.2</v>
      </c>
      <c r="L24" s="48">
        <v>105.1</v>
      </c>
      <c r="M24" s="48">
        <v>104.3</v>
      </c>
      <c r="N24" s="48">
        <v>132.6</v>
      </c>
      <c r="O24" s="48">
        <v>133.9</v>
      </c>
      <c r="P24" s="48">
        <v>113.1</v>
      </c>
      <c r="Q24" s="48">
        <v>111.3</v>
      </c>
      <c r="R24" s="48">
        <v>115.5</v>
      </c>
      <c r="S24" s="49">
        <v>110.4</v>
      </c>
    </row>
    <row r="25" spans="1:23" ht="20.149999999999999" customHeight="1" x14ac:dyDescent="0.2">
      <c r="A25" s="94"/>
      <c r="B25" s="24" t="s">
        <v>77</v>
      </c>
      <c r="C25" s="48">
        <v>109</v>
      </c>
      <c r="D25" s="42" t="s">
        <v>60</v>
      </c>
      <c r="E25" s="48">
        <v>93.4</v>
      </c>
      <c r="F25" s="48">
        <v>115.6</v>
      </c>
      <c r="G25" s="48">
        <v>91.3</v>
      </c>
      <c r="H25" s="48">
        <v>110.7</v>
      </c>
      <c r="I25" s="48">
        <v>120.2</v>
      </c>
      <c r="J25" s="48">
        <v>101.7</v>
      </c>
      <c r="K25" s="48">
        <v>124.2</v>
      </c>
      <c r="L25" s="48">
        <v>106.8</v>
      </c>
      <c r="M25" s="48">
        <v>101.7</v>
      </c>
      <c r="N25" s="48">
        <v>134.1</v>
      </c>
      <c r="O25" s="48">
        <v>133.30000000000001</v>
      </c>
      <c r="P25" s="48">
        <v>109.3</v>
      </c>
      <c r="Q25" s="48">
        <v>108.8</v>
      </c>
      <c r="R25" s="48">
        <v>114.6</v>
      </c>
      <c r="S25" s="49">
        <v>111.1</v>
      </c>
    </row>
    <row r="26" spans="1:23" ht="20.149999999999999" customHeight="1" x14ac:dyDescent="0.2">
      <c r="A26" s="95"/>
      <c r="B26" s="25" t="s">
        <v>78</v>
      </c>
      <c r="C26" s="54">
        <v>109.5</v>
      </c>
      <c r="D26" s="52" t="s">
        <v>60</v>
      </c>
      <c r="E26" s="51">
        <v>92.1</v>
      </c>
      <c r="F26" s="51">
        <v>115.7</v>
      </c>
      <c r="G26" s="51">
        <v>89.4</v>
      </c>
      <c r="H26" s="51">
        <v>109.7</v>
      </c>
      <c r="I26" s="51">
        <v>123.4</v>
      </c>
      <c r="J26" s="51">
        <v>104.8</v>
      </c>
      <c r="K26" s="51">
        <v>122.4</v>
      </c>
      <c r="L26" s="51">
        <v>106.1</v>
      </c>
      <c r="M26" s="51">
        <v>104.8</v>
      </c>
      <c r="N26" s="51">
        <v>136.4</v>
      </c>
      <c r="O26" s="51">
        <v>130</v>
      </c>
      <c r="P26" s="51">
        <v>107.4</v>
      </c>
      <c r="Q26" s="51">
        <v>108.7</v>
      </c>
      <c r="R26" s="51">
        <v>119.7</v>
      </c>
      <c r="S26" s="53">
        <v>109.7</v>
      </c>
    </row>
    <row r="27" spans="1:23" ht="20.149999999999999" customHeight="1" x14ac:dyDescent="0.2">
      <c r="A27" s="96" t="s">
        <v>55</v>
      </c>
      <c r="B27" s="35" t="s">
        <v>61</v>
      </c>
      <c r="C27" s="42">
        <v>-3.5</v>
      </c>
      <c r="D27" s="42" t="s">
        <v>59</v>
      </c>
      <c r="E27" s="42">
        <v>4.2</v>
      </c>
      <c r="F27" s="42">
        <v>-6.6</v>
      </c>
      <c r="G27" s="42">
        <v>-0.4</v>
      </c>
      <c r="H27" s="42">
        <v>-1.3</v>
      </c>
      <c r="I27" s="42">
        <v>-11</v>
      </c>
      <c r="J27" s="42">
        <v>-2.2000000000000002</v>
      </c>
      <c r="K27" s="42">
        <v>-9.9</v>
      </c>
      <c r="L27" s="42">
        <v>-9.1</v>
      </c>
      <c r="M27" s="42">
        <v>-3.9</v>
      </c>
      <c r="N27" s="42">
        <v>-2.1</v>
      </c>
      <c r="O27" s="42">
        <v>-3.1</v>
      </c>
      <c r="P27" s="42">
        <v>-3.3</v>
      </c>
      <c r="Q27" s="42">
        <v>2.5</v>
      </c>
      <c r="R27" s="42">
        <v>-12.8</v>
      </c>
      <c r="S27" s="43">
        <v>-3.9</v>
      </c>
      <c r="V27" s="36"/>
      <c r="W27" s="36"/>
    </row>
    <row r="28" spans="1:23" ht="20.149999999999999" customHeight="1" x14ac:dyDescent="0.2">
      <c r="A28" s="96"/>
      <c r="B28" s="35" t="s">
        <v>62</v>
      </c>
      <c r="C28" s="42">
        <v>-0.5</v>
      </c>
      <c r="D28" s="42" t="s">
        <v>59</v>
      </c>
      <c r="E28" s="42">
        <v>-5.9</v>
      </c>
      <c r="F28" s="42">
        <v>1.5</v>
      </c>
      <c r="G28" s="42">
        <v>-6.9</v>
      </c>
      <c r="H28" s="42">
        <v>-5.4</v>
      </c>
      <c r="I28" s="42">
        <v>3.7</v>
      </c>
      <c r="J28" s="42">
        <v>-4.2</v>
      </c>
      <c r="K28" s="42">
        <v>7.2</v>
      </c>
      <c r="L28" s="42">
        <v>9.3000000000000007</v>
      </c>
      <c r="M28" s="42">
        <v>5.6</v>
      </c>
      <c r="N28" s="42">
        <v>4.4000000000000004</v>
      </c>
      <c r="O28" s="42">
        <v>3.4</v>
      </c>
      <c r="P28" s="42">
        <v>-16.2</v>
      </c>
      <c r="Q28" s="42">
        <v>2.9</v>
      </c>
      <c r="R28" s="42">
        <v>-4.9000000000000004</v>
      </c>
      <c r="S28" s="43">
        <v>2.2999999999999998</v>
      </c>
      <c r="V28" s="36"/>
    </row>
    <row r="29" spans="1:23" s="36" customFormat="1" ht="20.149999999999999" customHeight="1" x14ac:dyDescent="0.2">
      <c r="A29" s="96"/>
      <c r="B29" s="35" t="s">
        <v>63</v>
      </c>
      <c r="C29" s="41">
        <v>1.3</v>
      </c>
      <c r="D29" s="42" t="s">
        <v>60</v>
      </c>
      <c r="E29" s="41">
        <v>1.7</v>
      </c>
      <c r="F29" s="41">
        <v>0</v>
      </c>
      <c r="G29" s="41">
        <v>2.9</v>
      </c>
      <c r="H29" s="41">
        <v>1.9</v>
      </c>
      <c r="I29" s="41">
        <v>-0.7</v>
      </c>
      <c r="J29" s="41">
        <v>8.6</v>
      </c>
      <c r="K29" s="41">
        <v>-1.2</v>
      </c>
      <c r="L29" s="41">
        <v>-3.3</v>
      </c>
      <c r="M29" s="41">
        <v>0.9</v>
      </c>
      <c r="N29" s="41">
        <v>15.5</v>
      </c>
      <c r="O29" s="41">
        <v>-3.3</v>
      </c>
      <c r="P29" s="41">
        <v>4.0999999999999996</v>
      </c>
      <c r="Q29" s="41">
        <v>1.6</v>
      </c>
      <c r="R29" s="41">
        <v>10.3</v>
      </c>
      <c r="S29" s="64">
        <v>1.6</v>
      </c>
    </row>
    <row r="30" spans="1:23" ht="20.149999999999999" customHeight="1" x14ac:dyDescent="0.2">
      <c r="A30" s="96"/>
      <c r="B30" s="35" t="s">
        <v>64</v>
      </c>
      <c r="C30" s="41">
        <v>2.2000000000000002</v>
      </c>
      <c r="D30" s="42" t="s">
        <v>60</v>
      </c>
      <c r="E30" s="41">
        <v>1.8</v>
      </c>
      <c r="F30" s="41">
        <v>2.9</v>
      </c>
      <c r="G30" s="41">
        <v>-7.9</v>
      </c>
      <c r="H30" s="41">
        <v>-2.1</v>
      </c>
      <c r="I30" s="41">
        <v>4.2</v>
      </c>
      <c r="J30" s="41">
        <v>-0.9</v>
      </c>
      <c r="K30" s="41">
        <v>14.3</v>
      </c>
      <c r="L30" s="41">
        <v>14.4</v>
      </c>
      <c r="M30" s="41">
        <v>-3.1</v>
      </c>
      <c r="N30" s="41">
        <v>-5.6</v>
      </c>
      <c r="O30" s="41">
        <v>14.2</v>
      </c>
      <c r="P30" s="41">
        <v>4.7</v>
      </c>
      <c r="Q30" s="41">
        <v>3.4</v>
      </c>
      <c r="R30" s="41">
        <v>3.1</v>
      </c>
      <c r="S30" s="64">
        <v>0.9</v>
      </c>
    </row>
    <row r="31" spans="1:23" ht="20.149999999999999" customHeight="1" x14ac:dyDescent="0.2">
      <c r="A31" s="96"/>
      <c r="B31" s="35" t="s">
        <v>65</v>
      </c>
      <c r="C31" s="41">
        <v>0.7</v>
      </c>
      <c r="D31" s="42" t="s">
        <v>60</v>
      </c>
      <c r="E31" s="41">
        <v>2.4</v>
      </c>
      <c r="F31" s="41">
        <v>3.9</v>
      </c>
      <c r="G31" s="41">
        <v>-2.7</v>
      </c>
      <c r="H31" s="41">
        <v>5.2</v>
      </c>
      <c r="I31" s="41">
        <v>5.5</v>
      </c>
      <c r="J31" s="41">
        <v>-5.8</v>
      </c>
      <c r="K31" s="41">
        <v>4.7</v>
      </c>
      <c r="L31" s="41">
        <v>-12.3</v>
      </c>
      <c r="M31" s="41">
        <v>12.1</v>
      </c>
      <c r="N31" s="41">
        <v>-2.9</v>
      </c>
      <c r="O31" s="41">
        <v>1</v>
      </c>
      <c r="P31" s="41">
        <v>5</v>
      </c>
      <c r="Q31" s="41">
        <v>3.6</v>
      </c>
      <c r="R31" s="41">
        <v>-0.5</v>
      </c>
      <c r="S31" s="64">
        <v>-6.1</v>
      </c>
    </row>
    <row r="32" spans="1:23" ht="20.149999999999999" customHeight="1" x14ac:dyDescent="0.2">
      <c r="A32" s="96"/>
      <c r="B32" s="44" t="s">
        <v>66</v>
      </c>
      <c r="C32" s="45">
        <v>3.6</v>
      </c>
      <c r="D32" s="42" t="s">
        <v>60</v>
      </c>
      <c r="E32" s="45">
        <v>-6.3</v>
      </c>
      <c r="F32" s="45">
        <v>6.6</v>
      </c>
      <c r="G32" s="45">
        <v>1.7</v>
      </c>
      <c r="H32" s="45">
        <v>9.1999999999999993</v>
      </c>
      <c r="I32" s="45">
        <v>2.2000000000000002</v>
      </c>
      <c r="J32" s="45">
        <v>3</v>
      </c>
      <c r="K32" s="45">
        <v>-3.7</v>
      </c>
      <c r="L32" s="45">
        <v>4.7</v>
      </c>
      <c r="M32" s="45">
        <v>-0.4</v>
      </c>
      <c r="N32" s="45">
        <v>13.3</v>
      </c>
      <c r="O32" s="45">
        <v>15.4</v>
      </c>
      <c r="P32" s="45">
        <v>11.1</v>
      </c>
      <c r="Q32" s="45">
        <v>-1.5</v>
      </c>
      <c r="R32" s="45">
        <v>6.3</v>
      </c>
      <c r="S32" s="80">
        <v>9.1</v>
      </c>
    </row>
    <row r="33" spans="1:19" ht="20.149999999999999" customHeight="1" x14ac:dyDescent="0.2">
      <c r="A33" s="96"/>
      <c r="B33" s="47"/>
      <c r="C33" s="42"/>
      <c r="D33" s="42"/>
      <c r="E33" s="42"/>
      <c r="F33" s="41"/>
      <c r="G33" s="41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3"/>
    </row>
    <row r="34" spans="1:19" ht="20.149999999999999" customHeight="1" x14ac:dyDescent="0.2">
      <c r="A34" s="96"/>
      <c r="B34" s="23" t="s">
        <v>67</v>
      </c>
      <c r="C34" s="48">
        <v>3.4</v>
      </c>
      <c r="D34" s="42" t="s">
        <v>60</v>
      </c>
      <c r="E34" s="48">
        <v>-7.1</v>
      </c>
      <c r="F34" s="48">
        <v>9.1</v>
      </c>
      <c r="G34" s="48">
        <v>-0.7</v>
      </c>
      <c r="H34" s="48">
        <v>12.9</v>
      </c>
      <c r="I34" s="48">
        <v>1.7</v>
      </c>
      <c r="J34" s="48">
        <v>9.6</v>
      </c>
      <c r="K34" s="48">
        <v>-6.2</v>
      </c>
      <c r="L34" s="48">
        <v>-12.4</v>
      </c>
      <c r="M34" s="48">
        <v>-2.4</v>
      </c>
      <c r="N34" s="48">
        <v>10.8</v>
      </c>
      <c r="O34" s="48">
        <v>17.5</v>
      </c>
      <c r="P34" s="48">
        <v>3.8</v>
      </c>
      <c r="Q34" s="48">
        <v>-3.3</v>
      </c>
      <c r="R34" s="48">
        <v>11.4</v>
      </c>
      <c r="S34" s="49">
        <v>6.6</v>
      </c>
    </row>
    <row r="35" spans="1:19" ht="20.149999999999999" customHeight="1" x14ac:dyDescent="0.2">
      <c r="A35" s="96"/>
      <c r="B35" s="24" t="s">
        <v>68</v>
      </c>
      <c r="C35" s="48">
        <v>4.4000000000000004</v>
      </c>
      <c r="D35" s="42" t="s">
        <v>60</v>
      </c>
      <c r="E35" s="48">
        <v>-8.5</v>
      </c>
      <c r="F35" s="48">
        <v>7.9</v>
      </c>
      <c r="G35" s="48">
        <v>2.2000000000000002</v>
      </c>
      <c r="H35" s="48">
        <v>14.8</v>
      </c>
      <c r="I35" s="48">
        <v>4.5</v>
      </c>
      <c r="J35" s="48">
        <v>8.6999999999999993</v>
      </c>
      <c r="K35" s="48">
        <v>-0.5</v>
      </c>
      <c r="L35" s="48">
        <v>-1.8</v>
      </c>
      <c r="M35" s="48">
        <v>6.1</v>
      </c>
      <c r="N35" s="48">
        <v>11.3</v>
      </c>
      <c r="O35" s="48">
        <v>29.1</v>
      </c>
      <c r="P35" s="48">
        <v>6.5</v>
      </c>
      <c r="Q35" s="48">
        <v>-1.7</v>
      </c>
      <c r="R35" s="48">
        <v>-1.3</v>
      </c>
      <c r="S35" s="49">
        <v>4.4000000000000004</v>
      </c>
    </row>
    <row r="36" spans="1:19" ht="20.149999999999999" customHeight="1" x14ac:dyDescent="0.2">
      <c r="A36" s="96"/>
      <c r="B36" s="24" t="s">
        <v>69</v>
      </c>
      <c r="C36" s="48">
        <v>4.5</v>
      </c>
      <c r="D36" s="42" t="s">
        <v>60</v>
      </c>
      <c r="E36" s="48">
        <v>-5.6</v>
      </c>
      <c r="F36" s="48">
        <v>9.1</v>
      </c>
      <c r="G36" s="48">
        <v>2.5</v>
      </c>
      <c r="H36" s="48">
        <v>11.9</v>
      </c>
      <c r="I36" s="48">
        <v>2.5</v>
      </c>
      <c r="J36" s="48">
        <v>7.4</v>
      </c>
      <c r="K36" s="48">
        <v>-2.2000000000000002</v>
      </c>
      <c r="L36" s="48">
        <v>-1.7</v>
      </c>
      <c r="M36" s="48">
        <v>-0.4</v>
      </c>
      <c r="N36" s="48">
        <v>14</v>
      </c>
      <c r="O36" s="48">
        <v>23.4</v>
      </c>
      <c r="P36" s="48">
        <v>8</v>
      </c>
      <c r="Q36" s="48">
        <v>-1.5</v>
      </c>
      <c r="R36" s="48">
        <v>8.9</v>
      </c>
      <c r="S36" s="49">
        <v>6.2</v>
      </c>
    </row>
    <row r="37" spans="1:19" ht="20.149999999999999" customHeight="1" x14ac:dyDescent="0.2">
      <c r="A37" s="96"/>
      <c r="B37" s="24" t="s">
        <v>70</v>
      </c>
      <c r="C37" s="48">
        <v>4.7</v>
      </c>
      <c r="D37" s="42" t="s">
        <v>60</v>
      </c>
      <c r="E37" s="48">
        <v>-3.3</v>
      </c>
      <c r="F37" s="48">
        <v>7.7</v>
      </c>
      <c r="G37" s="48">
        <v>4.7</v>
      </c>
      <c r="H37" s="48">
        <v>17.7</v>
      </c>
      <c r="I37" s="48">
        <v>-1.1000000000000001</v>
      </c>
      <c r="J37" s="48">
        <v>4.0999999999999996</v>
      </c>
      <c r="K37" s="48">
        <v>-1.6</v>
      </c>
      <c r="L37" s="48">
        <v>-3.5</v>
      </c>
      <c r="M37" s="48">
        <v>-0.8</v>
      </c>
      <c r="N37" s="48">
        <v>13.2</v>
      </c>
      <c r="O37" s="48">
        <v>25.8</v>
      </c>
      <c r="P37" s="48">
        <v>16.8</v>
      </c>
      <c r="Q37" s="48">
        <v>-0.5</v>
      </c>
      <c r="R37" s="48">
        <v>7.2</v>
      </c>
      <c r="S37" s="49">
        <v>8.1999999999999993</v>
      </c>
    </row>
    <row r="38" spans="1:19" ht="20.149999999999999" customHeight="1" x14ac:dyDescent="0.2">
      <c r="A38" s="96"/>
      <c r="B38" s="24" t="s">
        <v>71</v>
      </c>
      <c r="C38" s="48">
        <v>5.0999999999999996</v>
      </c>
      <c r="D38" s="42" t="s">
        <v>60</v>
      </c>
      <c r="E38" s="48">
        <v>-6.8</v>
      </c>
      <c r="F38" s="48">
        <v>7.7</v>
      </c>
      <c r="G38" s="48">
        <v>3.8</v>
      </c>
      <c r="H38" s="48">
        <v>12.8</v>
      </c>
      <c r="I38" s="48">
        <v>-4.5</v>
      </c>
      <c r="J38" s="48">
        <v>7.4</v>
      </c>
      <c r="K38" s="48">
        <v>-4.9000000000000004</v>
      </c>
      <c r="L38" s="48">
        <v>2.5</v>
      </c>
      <c r="M38" s="48">
        <v>12.6</v>
      </c>
      <c r="N38" s="48">
        <v>14.3</v>
      </c>
      <c r="O38" s="48">
        <v>33.5</v>
      </c>
      <c r="P38" s="48">
        <v>12.2</v>
      </c>
      <c r="Q38" s="48">
        <v>-0.5</v>
      </c>
      <c r="R38" s="48">
        <v>8.1</v>
      </c>
      <c r="S38" s="49">
        <v>7.3</v>
      </c>
    </row>
    <row r="39" spans="1:19" ht="20.149999999999999" customHeight="1" x14ac:dyDescent="0.2">
      <c r="A39" s="96"/>
      <c r="B39" s="24" t="s">
        <v>72</v>
      </c>
      <c r="C39" s="48">
        <v>4.8</v>
      </c>
      <c r="D39" s="42" t="s">
        <v>60</v>
      </c>
      <c r="E39" s="48">
        <v>-6.9</v>
      </c>
      <c r="F39" s="48">
        <v>7.2</v>
      </c>
      <c r="G39" s="48">
        <v>2.9</v>
      </c>
      <c r="H39" s="48">
        <v>12</v>
      </c>
      <c r="I39" s="48">
        <v>0.4</v>
      </c>
      <c r="J39" s="48">
        <v>5.8</v>
      </c>
      <c r="K39" s="48">
        <v>-4.5</v>
      </c>
      <c r="L39" s="48">
        <v>-0.1</v>
      </c>
      <c r="M39" s="48">
        <v>11.2</v>
      </c>
      <c r="N39" s="48">
        <v>14.5</v>
      </c>
      <c r="O39" s="48">
        <v>25</v>
      </c>
      <c r="P39" s="48">
        <v>14.7</v>
      </c>
      <c r="Q39" s="48">
        <v>-2.2000000000000002</v>
      </c>
      <c r="R39" s="48">
        <v>8.5</v>
      </c>
      <c r="S39" s="49">
        <v>6.1</v>
      </c>
    </row>
    <row r="40" spans="1:19" ht="20.149999999999999" customHeight="1" x14ac:dyDescent="0.2">
      <c r="A40" s="96"/>
      <c r="B40" s="24" t="s">
        <v>73</v>
      </c>
      <c r="C40" s="48">
        <v>2</v>
      </c>
      <c r="D40" s="42" t="s">
        <v>60</v>
      </c>
      <c r="E40" s="48">
        <v>-9</v>
      </c>
      <c r="F40" s="48">
        <v>3.1</v>
      </c>
      <c r="G40" s="48">
        <v>4.5999999999999996</v>
      </c>
      <c r="H40" s="48">
        <v>5.4</v>
      </c>
      <c r="I40" s="48">
        <v>7.4</v>
      </c>
      <c r="J40" s="48">
        <v>-2.7</v>
      </c>
      <c r="K40" s="48">
        <v>-4.5</v>
      </c>
      <c r="L40" s="48">
        <v>19.5</v>
      </c>
      <c r="M40" s="48">
        <v>0.6</v>
      </c>
      <c r="N40" s="48">
        <v>6.9</v>
      </c>
      <c r="O40" s="48">
        <v>10.5</v>
      </c>
      <c r="P40" s="48">
        <v>6.8</v>
      </c>
      <c r="Q40" s="48">
        <v>-1.9</v>
      </c>
      <c r="R40" s="48">
        <v>5.0999999999999996</v>
      </c>
      <c r="S40" s="49">
        <v>12.3</v>
      </c>
    </row>
    <row r="41" spans="1:19" ht="20.149999999999999" customHeight="1" x14ac:dyDescent="0.2">
      <c r="A41" s="96"/>
      <c r="B41" s="24" t="s">
        <v>74</v>
      </c>
      <c r="C41" s="48">
        <v>2.8</v>
      </c>
      <c r="D41" s="42" t="s">
        <v>60</v>
      </c>
      <c r="E41" s="48">
        <v>-10.9</v>
      </c>
      <c r="F41" s="48">
        <v>5.2</v>
      </c>
      <c r="G41" s="48">
        <v>-1</v>
      </c>
      <c r="H41" s="48">
        <v>7.5</v>
      </c>
      <c r="I41" s="48">
        <v>5.2</v>
      </c>
      <c r="J41" s="48">
        <v>-3.1</v>
      </c>
      <c r="K41" s="48">
        <v>-3.8</v>
      </c>
      <c r="L41" s="48">
        <v>26.2</v>
      </c>
      <c r="M41" s="48">
        <v>4.5999999999999996</v>
      </c>
      <c r="N41" s="48">
        <v>9.6</v>
      </c>
      <c r="O41" s="48">
        <v>8.6999999999999993</v>
      </c>
      <c r="P41" s="48">
        <v>10.3</v>
      </c>
      <c r="Q41" s="48">
        <v>-1.6</v>
      </c>
      <c r="R41" s="48">
        <v>4.4000000000000004</v>
      </c>
      <c r="S41" s="49">
        <v>11.2</v>
      </c>
    </row>
    <row r="42" spans="1:19" ht="20.149999999999999" customHeight="1" x14ac:dyDescent="0.2">
      <c r="A42" s="96"/>
      <c r="B42" s="24" t="s">
        <v>75</v>
      </c>
      <c r="C42" s="48">
        <v>2.7</v>
      </c>
      <c r="D42" s="42" t="s">
        <v>60</v>
      </c>
      <c r="E42" s="48">
        <v>-10.5</v>
      </c>
      <c r="F42" s="48">
        <v>5</v>
      </c>
      <c r="G42" s="48">
        <v>-0.2</v>
      </c>
      <c r="H42" s="48">
        <v>5.3</v>
      </c>
      <c r="I42" s="48">
        <v>4.5999999999999996</v>
      </c>
      <c r="J42" s="48">
        <v>-1.8</v>
      </c>
      <c r="K42" s="48">
        <v>-4.9000000000000004</v>
      </c>
      <c r="L42" s="48">
        <v>7.8</v>
      </c>
      <c r="M42" s="48">
        <v>4.5</v>
      </c>
      <c r="N42" s="48">
        <v>14.6</v>
      </c>
      <c r="O42" s="48">
        <v>7.1</v>
      </c>
      <c r="P42" s="48">
        <v>13.5</v>
      </c>
      <c r="Q42" s="48">
        <v>-2.1</v>
      </c>
      <c r="R42" s="48">
        <v>4.9000000000000004</v>
      </c>
      <c r="S42" s="49">
        <v>7.8</v>
      </c>
    </row>
    <row r="43" spans="1:19" ht="20.149999999999999" customHeight="1" x14ac:dyDescent="0.2">
      <c r="A43" s="96"/>
      <c r="B43" s="24" t="s">
        <v>76</v>
      </c>
      <c r="C43" s="48">
        <v>4</v>
      </c>
      <c r="D43" s="42" t="s">
        <v>60</v>
      </c>
      <c r="E43" s="48">
        <v>0.8</v>
      </c>
      <c r="F43" s="48">
        <v>6.4</v>
      </c>
      <c r="G43" s="48">
        <v>-0.7</v>
      </c>
      <c r="H43" s="48">
        <v>3.3</v>
      </c>
      <c r="I43" s="48">
        <v>2.9</v>
      </c>
      <c r="J43" s="48">
        <v>1.2</v>
      </c>
      <c r="K43" s="48">
        <v>-3</v>
      </c>
      <c r="L43" s="48">
        <v>5.4</v>
      </c>
      <c r="M43" s="48">
        <v>-11.6</v>
      </c>
      <c r="N43" s="48">
        <v>17.7</v>
      </c>
      <c r="O43" s="48">
        <v>4</v>
      </c>
      <c r="P43" s="48">
        <v>13.8</v>
      </c>
      <c r="Q43" s="48">
        <v>0.2</v>
      </c>
      <c r="R43" s="48">
        <v>4.0999999999999996</v>
      </c>
      <c r="S43" s="49">
        <v>12.8</v>
      </c>
    </row>
    <row r="44" spans="1:19" ht="20.149999999999999" customHeight="1" x14ac:dyDescent="0.2">
      <c r="A44" s="96"/>
      <c r="B44" s="24" t="s">
        <v>77</v>
      </c>
      <c r="C44" s="48">
        <v>2.7</v>
      </c>
      <c r="D44" s="42" t="s">
        <v>60</v>
      </c>
      <c r="E44" s="48">
        <v>-5.3</v>
      </c>
      <c r="F44" s="48">
        <v>4.9000000000000004</v>
      </c>
      <c r="G44" s="48">
        <v>2.4</v>
      </c>
      <c r="H44" s="48">
        <v>5.0999999999999996</v>
      </c>
      <c r="I44" s="48">
        <v>0.9</v>
      </c>
      <c r="J44" s="48">
        <v>-1</v>
      </c>
      <c r="K44" s="48">
        <v>-3.7</v>
      </c>
      <c r="L44" s="48">
        <v>13.5</v>
      </c>
      <c r="M44" s="48">
        <v>-14.8</v>
      </c>
      <c r="N44" s="48">
        <v>19.399999999999999</v>
      </c>
      <c r="O44" s="48">
        <v>5.6</v>
      </c>
      <c r="P44" s="48">
        <v>16.5</v>
      </c>
      <c r="Q44" s="48">
        <v>-2</v>
      </c>
      <c r="R44" s="48">
        <v>5.7</v>
      </c>
      <c r="S44" s="49">
        <v>14.2</v>
      </c>
    </row>
    <row r="45" spans="1:19" ht="20.149999999999999" customHeight="1" x14ac:dyDescent="0.2">
      <c r="A45" s="97"/>
      <c r="B45" s="25" t="s">
        <v>78</v>
      </c>
      <c r="C45" s="54">
        <v>3.3</v>
      </c>
      <c r="D45" s="52" t="s">
        <v>60</v>
      </c>
      <c r="E45" s="51">
        <v>-0.3</v>
      </c>
      <c r="F45" s="51">
        <v>6.3</v>
      </c>
      <c r="G45" s="51">
        <v>0.2</v>
      </c>
      <c r="H45" s="51">
        <v>4</v>
      </c>
      <c r="I45" s="51">
        <v>1.8</v>
      </c>
      <c r="J45" s="51">
        <v>1.7</v>
      </c>
      <c r="K45" s="51">
        <v>-4.3</v>
      </c>
      <c r="L45" s="51">
        <v>13.2</v>
      </c>
      <c r="M45" s="51">
        <v>-11.6</v>
      </c>
      <c r="N45" s="51">
        <v>14.6</v>
      </c>
      <c r="O45" s="51">
        <v>2.7</v>
      </c>
      <c r="P45" s="51">
        <v>11.8</v>
      </c>
      <c r="Q45" s="51">
        <v>-1.5</v>
      </c>
      <c r="R45" s="51">
        <v>9.4</v>
      </c>
      <c r="S45" s="53">
        <v>11.1</v>
      </c>
    </row>
    <row r="54" ht="13.5" customHeight="1" x14ac:dyDescent="0.2"/>
    <row r="57" ht="13.5" customHeight="1" x14ac:dyDescent="0.2"/>
    <row r="115" ht="13.5" customHeight="1" x14ac:dyDescent="0.2"/>
    <row r="118" ht="13.5" customHeight="1" x14ac:dyDescent="0.2"/>
    <row r="176" ht="13.5" customHeight="1" x14ac:dyDescent="0.2"/>
    <row r="179" ht="13.5" customHeight="1" x14ac:dyDescent="0.2"/>
    <row r="237" ht="13.5" customHeight="1" x14ac:dyDescent="0.2"/>
    <row r="240" ht="13.5" customHeight="1" x14ac:dyDescent="0.2"/>
    <row r="298" ht="13.5" customHeight="1" x14ac:dyDescent="0.2"/>
    <row r="301" ht="13.5" customHeight="1" x14ac:dyDescent="0.2"/>
    <row r="359" ht="13.5" customHeight="1" x14ac:dyDescent="0.2"/>
    <row r="362" ht="13.5" customHeight="1" x14ac:dyDescent="0.2"/>
    <row r="420" ht="13.5" customHeight="1" x14ac:dyDescent="0.2"/>
    <row r="423" ht="13.5" customHeight="1" x14ac:dyDescent="0.2"/>
    <row r="481" ht="13.5" customHeight="1" x14ac:dyDescent="0.2"/>
    <row r="484" ht="13.5" customHeight="1" x14ac:dyDescent="0.2"/>
  </sheetData>
  <mergeCells count="22">
    <mergeCell ref="A4:D4"/>
    <mergeCell ref="A5:A7"/>
    <mergeCell ref="B5:B7"/>
    <mergeCell ref="I5:I7"/>
    <mergeCell ref="J5:J7"/>
    <mergeCell ref="R5:R7"/>
    <mergeCell ref="L5:L7"/>
    <mergeCell ref="S5:S7"/>
    <mergeCell ref="A8:A26"/>
    <mergeCell ref="K5:K7"/>
    <mergeCell ref="N5:N7"/>
    <mergeCell ref="Q5:Q7"/>
    <mergeCell ref="M5:M7"/>
    <mergeCell ref="O5:O7"/>
    <mergeCell ref="P5:P7"/>
    <mergeCell ref="F5:F7"/>
    <mergeCell ref="A27:A45"/>
    <mergeCell ref="C5:C7"/>
    <mergeCell ref="H5:H7"/>
    <mergeCell ref="D5:D7"/>
    <mergeCell ref="E5:E7"/>
    <mergeCell ref="G5:G7"/>
  </mergeCells>
  <phoneticPr fontId="2"/>
  <printOptions horizontalCentered="1"/>
  <pageMargins left="0.47244094488188981" right="0.47244094488188981" top="0.82677165354330717" bottom="0.98425196850393704" header="0.15748031496062992" footer="0.19685039370078741"/>
  <pageSetup paperSize="9" scale="75" orientation="portrait" r:id="rId1"/>
  <headerFooter alignWithMargins="0">
    <oddFooter>&amp;C-17-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FF00"/>
  </sheetPr>
  <dimension ref="A2:W485"/>
  <sheetViews>
    <sheetView showGridLines="0" view="pageBreakPreview" zoomScaleNormal="100" zoomScaleSheetLayoutView="100" workbookViewId="0">
      <pane xSplit="2" ySplit="7" topLeftCell="C8" activePane="bottomRight" state="frozen"/>
      <selection pane="topRight"/>
      <selection pane="bottomLeft"/>
      <selection pane="bottomRight"/>
    </sheetView>
  </sheetViews>
  <sheetFormatPr defaultRowHeight="13" x14ac:dyDescent="0.2"/>
  <cols>
    <col min="1" max="1" width="3.6328125" style="55" customWidth="1"/>
    <col min="2" max="2" width="9.6328125" customWidth="1"/>
    <col min="3" max="3" width="6.6328125" customWidth="1"/>
    <col min="4" max="4" width="5.08984375" customWidth="1"/>
    <col min="5" max="19" width="6.6328125" customWidth="1"/>
    <col min="21" max="40" width="4.6328125" customWidth="1"/>
  </cols>
  <sheetData>
    <row r="2" spans="1:19" s="38" customFormat="1" ht="20.149999999999999" customHeight="1" x14ac:dyDescent="0.2">
      <c r="A2" s="37" t="s">
        <v>35</v>
      </c>
      <c r="B2" s="37"/>
      <c r="C2" s="37"/>
      <c r="D2" s="37"/>
      <c r="E2" s="37"/>
      <c r="F2" s="37"/>
      <c r="G2" s="37"/>
      <c r="H2" s="37"/>
      <c r="I2" s="37"/>
      <c r="J2" s="37"/>
    </row>
    <row r="4" spans="1:19" ht="20.149999999999999" customHeight="1" x14ac:dyDescent="0.2">
      <c r="A4" s="90" t="s">
        <v>3</v>
      </c>
      <c r="B4" s="90"/>
      <c r="C4" s="90"/>
      <c r="D4" s="90"/>
      <c r="E4" s="38"/>
      <c r="P4" s="39"/>
      <c r="Q4" s="40"/>
      <c r="R4" s="40"/>
      <c r="S4" s="39" t="s">
        <v>57</v>
      </c>
    </row>
    <row r="5" spans="1:19" ht="22" customHeight="1" x14ac:dyDescent="0.2">
      <c r="A5" s="104" t="s">
        <v>0</v>
      </c>
      <c r="B5" s="106" t="s">
        <v>13</v>
      </c>
      <c r="C5" s="98" t="s">
        <v>25</v>
      </c>
      <c r="D5" s="91" t="s">
        <v>46</v>
      </c>
      <c r="E5" s="101" t="s">
        <v>2</v>
      </c>
      <c r="F5" s="101" t="s">
        <v>1</v>
      </c>
      <c r="G5" s="98" t="s">
        <v>51</v>
      </c>
      <c r="H5" s="98" t="s">
        <v>26</v>
      </c>
      <c r="I5" s="98" t="s">
        <v>21</v>
      </c>
      <c r="J5" s="98" t="s">
        <v>22</v>
      </c>
      <c r="K5" s="98" t="s">
        <v>23</v>
      </c>
      <c r="L5" s="98" t="s">
        <v>47</v>
      </c>
      <c r="M5" s="98" t="s">
        <v>48</v>
      </c>
      <c r="N5" s="98" t="s">
        <v>58</v>
      </c>
      <c r="O5" s="98" t="s">
        <v>49</v>
      </c>
      <c r="P5" s="91" t="s">
        <v>24</v>
      </c>
      <c r="Q5" s="98" t="s">
        <v>27</v>
      </c>
      <c r="R5" s="91" t="s">
        <v>28</v>
      </c>
      <c r="S5" s="98" t="s">
        <v>50</v>
      </c>
    </row>
    <row r="6" spans="1:19" ht="22" customHeight="1" x14ac:dyDescent="0.2">
      <c r="A6" s="94"/>
      <c r="B6" s="107"/>
      <c r="C6" s="99"/>
      <c r="D6" s="92"/>
      <c r="E6" s="102"/>
      <c r="F6" s="102"/>
      <c r="G6" s="99"/>
      <c r="H6" s="99"/>
      <c r="I6" s="99"/>
      <c r="J6" s="99"/>
      <c r="K6" s="99"/>
      <c r="L6" s="99"/>
      <c r="M6" s="99"/>
      <c r="N6" s="99"/>
      <c r="O6" s="99"/>
      <c r="P6" s="92"/>
      <c r="Q6" s="99"/>
      <c r="R6" s="92"/>
      <c r="S6" s="99"/>
    </row>
    <row r="7" spans="1:19" ht="22" customHeight="1" thickBot="1" x14ac:dyDescent="0.25">
      <c r="A7" s="105"/>
      <c r="B7" s="108"/>
      <c r="C7" s="100"/>
      <c r="D7" s="93"/>
      <c r="E7" s="103"/>
      <c r="F7" s="103"/>
      <c r="G7" s="100"/>
      <c r="H7" s="100"/>
      <c r="I7" s="100"/>
      <c r="J7" s="100"/>
      <c r="K7" s="100"/>
      <c r="L7" s="100"/>
      <c r="M7" s="100"/>
      <c r="N7" s="100"/>
      <c r="O7" s="100"/>
      <c r="P7" s="93"/>
      <c r="Q7" s="100"/>
      <c r="R7" s="93"/>
      <c r="S7" s="100"/>
    </row>
    <row r="8" spans="1:19" ht="20.149999999999999" customHeight="1" thickTop="1" x14ac:dyDescent="0.2">
      <c r="A8" s="94" t="s">
        <v>54</v>
      </c>
      <c r="B8" s="35" t="s">
        <v>61</v>
      </c>
      <c r="C8" s="41">
        <v>100</v>
      </c>
      <c r="D8" s="42" t="s">
        <v>59</v>
      </c>
      <c r="E8" s="41">
        <v>100</v>
      </c>
      <c r="F8" s="41">
        <v>100</v>
      </c>
      <c r="G8" s="41">
        <v>100</v>
      </c>
      <c r="H8" s="41">
        <v>100</v>
      </c>
      <c r="I8" s="41">
        <v>100</v>
      </c>
      <c r="J8" s="41">
        <v>100</v>
      </c>
      <c r="K8" s="41">
        <v>100</v>
      </c>
      <c r="L8" s="42">
        <v>100</v>
      </c>
      <c r="M8" s="42">
        <v>100</v>
      </c>
      <c r="N8" s="42">
        <v>100</v>
      </c>
      <c r="O8" s="42">
        <v>100</v>
      </c>
      <c r="P8" s="41">
        <v>100</v>
      </c>
      <c r="Q8" s="41">
        <v>100</v>
      </c>
      <c r="R8" s="41">
        <v>100</v>
      </c>
      <c r="S8" s="43">
        <v>100</v>
      </c>
    </row>
    <row r="9" spans="1:19" ht="20.149999999999999" customHeight="1" x14ac:dyDescent="0.2">
      <c r="A9" s="94"/>
      <c r="B9" s="35" t="s">
        <v>62</v>
      </c>
      <c r="C9" s="41">
        <v>99.3</v>
      </c>
      <c r="D9" s="42" t="s">
        <v>59</v>
      </c>
      <c r="E9" s="41">
        <v>93.7</v>
      </c>
      <c r="F9" s="41">
        <v>100.6</v>
      </c>
      <c r="G9" s="41">
        <v>91.4</v>
      </c>
      <c r="H9" s="41">
        <v>94.7</v>
      </c>
      <c r="I9" s="41">
        <v>101.5</v>
      </c>
      <c r="J9" s="41">
        <v>96.2</v>
      </c>
      <c r="K9" s="41">
        <v>108.8</v>
      </c>
      <c r="L9" s="42">
        <v>111.8</v>
      </c>
      <c r="M9" s="42">
        <v>105.6</v>
      </c>
      <c r="N9" s="42">
        <v>106.1</v>
      </c>
      <c r="O9" s="42">
        <v>100.9</v>
      </c>
      <c r="P9" s="41">
        <v>83.9</v>
      </c>
      <c r="Q9" s="41">
        <v>103</v>
      </c>
      <c r="R9" s="41">
        <v>97.3</v>
      </c>
      <c r="S9" s="43">
        <v>103.3</v>
      </c>
    </row>
    <row r="10" spans="1:19" ht="20.149999999999999" customHeight="1" x14ac:dyDescent="0.2">
      <c r="A10" s="94"/>
      <c r="B10" s="35" t="s">
        <v>63</v>
      </c>
      <c r="C10" s="41">
        <v>100.8</v>
      </c>
      <c r="D10" s="42" t="s">
        <v>60</v>
      </c>
      <c r="E10" s="41">
        <v>97.1</v>
      </c>
      <c r="F10" s="41">
        <v>100.9</v>
      </c>
      <c r="G10" s="41">
        <v>93</v>
      </c>
      <c r="H10" s="41">
        <v>96.9</v>
      </c>
      <c r="I10" s="41">
        <v>100.6</v>
      </c>
      <c r="J10" s="41">
        <v>104.2</v>
      </c>
      <c r="K10" s="41">
        <v>107.8</v>
      </c>
      <c r="L10" s="41">
        <v>107.2</v>
      </c>
      <c r="M10" s="41">
        <v>104.5</v>
      </c>
      <c r="N10" s="41">
        <v>120.2</v>
      </c>
      <c r="O10" s="41">
        <v>100.3</v>
      </c>
      <c r="P10" s="41">
        <v>87.3</v>
      </c>
      <c r="Q10" s="41">
        <v>104.8</v>
      </c>
      <c r="R10" s="41">
        <v>108.2</v>
      </c>
      <c r="S10" s="64">
        <v>104.1</v>
      </c>
    </row>
    <row r="11" spans="1:19" ht="20.149999999999999" customHeight="1" x14ac:dyDescent="0.2">
      <c r="A11" s="94"/>
      <c r="B11" s="35" t="s">
        <v>64</v>
      </c>
      <c r="C11" s="41">
        <v>103</v>
      </c>
      <c r="D11" s="42" t="s">
        <v>60</v>
      </c>
      <c r="E11" s="41">
        <v>99.5</v>
      </c>
      <c r="F11" s="41">
        <v>104.1</v>
      </c>
      <c r="G11" s="41">
        <v>89.9</v>
      </c>
      <c r="H11" s="41">
        <v>96.2</v>
      </c>
      <c r="I11" s="41">
        <v>103.6</v>
      </c>
      <c r="J11" s="41">
        <v>103.6</v>
      </c>
      <c r="K11" s="41">
        <v>123</v>
      </c>
      <c r="L11" s="41">
        <v>112.6</v>
      </c>
      <c r="M11" s="41">
        <v>101.6</v>
      </c>
      <c r="N11" s="41">
        <v>113</v>
      </c>
      <c r="O11" s="41">
        <v>114.4</v>
      </c>
      <c r="P11" s="41">
        <v>91.1</v>
      </c>
      <c r="Q11" s="41">
        <v>109.3</v>
      </c>
      <c r="R11" s="41">
        <v>108.6</v>
      </c>
      <c r="S11" s="64">
        <v>105.4</v>
      </c>
    </row>
    <row r="12" spans="1:19" ht="20.149999999999999" customHeight="1" x14ac:dyDescent="0.2">
      <c r="A12" s="94"/>
      <c r="B12" s="35" t="s">
        <v>65</v>
      </c>
      <c r="C12" s="41">
        <v>104.3</v>
      </c>
      <c r="D12" s="42" t="s">
        <v>60</v>
      </c>
      <c r="E12" s="41">
        <v>102.9</v>
      </c>
      <c r="F12" s="41">
        <v>106.4</v>
      </c>
      <c r="G12" s="41">
        <v>87.8</v>
      </c>
      <c r="H12" s="41">
        <v>103.1</v>
      </c>
      <c r="I12" s="41">
        <v>107</v>
      </c>
      <c r="J12" s="41">
        <v>99.8</v>
      </c>
      <c r="K12" s="41">
        <v>126.5</v>
      </c>
      <c r="L12" s="41">
        <v>97.9</v>
      </c>
      <c r="M12" s="41">
        <v>113.7</v>
      </c>
      <c r="N12" s="41">
        <v>112.4</v>
      </c>
      <c r="O12" s="41">
        <v>114.9</v>
      </c>
      <c r="P12" s="41">
        <v>93.8</v>
      </c>
      <c r="Q12" s="41">
        <v>112.2</v>
      </c>
      <c r="R12" s="41">
        <v>107.4</v>
      </c>
      <c r="S12" s="64">
        <v>99</v>
      </c>
    </row>
    <row r="13" spans="1:19" ht="20.149999999999999" customHeight="1" x14ac:dyDescent="0.2">
      <c r="A13" s="94"/>
      <c r="B13" s="44" t="s">
        <v>66</v>
      </c>
      <c r="C13" s="45">
        <v>108.1</v>
      </c>
      <c r="D13" s="46" t="s">
        <v>60</v>
      </c>
      <c r="E13" s="45">
        <v>93.7</v>
      </c>
      <c r="F13" s="45">
        <v>114</v>
      </c>
      <c r="G13" s="45">
        <v>91.2</v>
      </c>
      <c r="H13" s="45">
        <v>111.9</v>
      </c>
      <c r="I13" s="45">
        <v>112.2</v>
      </c>
      <c r="J13" s="45">
        <v>103.5</v>
      </c>
      <c r="K13" s="45">
        <v>121.9</v>
      </c>
      <c r="L13" s="45">
        <v>104.4</v>
      </c>
      <c r="M13" s="45">
        <v>111.6</v>
      </c>
      <c r="N13" s="45">
        <v>126.6</v>
      </c>
      <c r="O13" s="45">
        <v>129.30000000000001</v>
      </c>
      <c r="P13" s="45">
        <v>104.5</v>
      </c>
      <c r="Q13" s="45">
        <v>109.6</v>
      </c>
      <c r="R13" s="45">
        <v>114.7</v>
      </c>
      <c r="S13" s="80">
        <v>106.5</v>
      </c>
    </row>
    <row r="14" spans="1:19" ht="20.149999999999999" customHeight="1" x14ac:dyDescent="0.2">
      <c r="A14" s="94"/>
      <c r="B14" s="47"/>
      <c r="C14" s="50"/>
      <c r="D14" s="42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72"/>
    </row>
    <row r="15" spans="1:19" ht="20.149999999999999" customHeight="1" x14ac:dyDescent="0.2">
      <c r="A15" s="94"/>
      <c r="B15" s="23" t="s">
        <v>67</v>
      </c>
      <c r="C15" s="41">
        <v>104.3</v>
      </c>
      <c r="D15" s="42" t="s">
        <v>60</v>
      </c>
      <c r="E15" s="41">
        <v>88.4</v>
      </c>
      <c r="F15" s="41">
        <v>111.5</v>
      </c>
      <c r="G15" s="41">
        <v>89</v>
      </c>
      <c r="H15" s="41">
        <v>113.2</v>
      </c>
      <c r="I15" s="41">
        <v>105.7</v>
      </c>
      <c r="J15" s="41">
        <v>103</v>
      </c>
      <c r="K15" s="41">
        <v>119.3</v>
      </c>
      <c r="L15" s="41">
        <v>96.2</v>
      </c>
      <c r="M15" s="41">
        <v>104.3</v>
      </c>
      <c r="N15" s="41">
        <v>121.9</v>
      </c>
      <c r="O15" s="41">
        <v>124.3</v>
      </c>
      <c r="P15" s="41">
        <v>99.4</v>
      </c>
      <c r="Q15" s="41">
        <v>105.5</v>
      </c>
      <c r="R15" s="41">
        <v>114.5</v>
      </c>
      <c r="S15" s="64">
        <v>100.9</v>
      </c>
    </row>
    <row r="16" spans="1:19" ht="20.149999999999999" customHeight="1" x14ac:dyDescent="0.2">
      <c r="A16" s="94"/>
      <c r="B16" s="24" t="s">
        <v>68</v>
      </c>
      <c r="C16" s="41">
        <v>106</v>
      </c>
      <c r="D16" s="42" t="s">
        <v>60</v>
      </c>
      <c r="E16" s="41">
        <v>97.4</v>
      </c>
      <c r="F16" s="41">
        <v>111.1</v>
      </c>
      <c r="G16" s="41">
        <v>88.9</v>
      </c>
      <c r="H16" s="41">
        <v>111.4</v>
      </c>
      <c r="I16" s="41">
        <v>107.9</v>
      </c>
      <c r="J16" s="41">
        <v>104.3</v>
      </c>
      <c r="K16" s="41">
        <v>118.9</v>
      </c>
      <c r="L16" s="41">
        <v>105</v>
      </c>
      <c r="M16" s="41">
        <v>111</v>
      </c>
      <c r="N16" s="41">
        <v>117.8</v>
      </c>
      <c r="O16" s="41">
        <v>132.6</v>
      </c>
      <c r="P16" s="41">
        <v>103.5</v>
      </c>
      <c r="Q16" s="41">
        <v>107.7</v>
      </c>
      <c r="R16" s="41">
        <v>101.2</v>
      </c>
      <c r="S16" s="64">
        <v>100.6</v>
      </c>
    </row>
    <row r="17" spans="1:23" ht="20.149999999999999" customHeight="1" x14ac:dyDescent="0.2">
      <c r="A17" s="94"/>
      <c r="B17" s="24" t="s">
        <v>69</v>
      </c>
      <c r="C17" s="41">
        <v>106.7</v>
      </c>
      <c r="D17" s="42" t="s">
        <v>60</v>
      </c>
      <c r="E17" s="41">
        <v>95.3</v>
      </c>
      <c r="F17" s="41">
        <v>112.5</v>
      </c>
      <c r="G17" s="41">
        <v>89</v>
      </c>
      <c r="H17" s="41">
        <v>111.1</v>
      </c>
      <c r="I17" s="41">
        <v>105.4</v>
      </c>
      <c r="J17" s="41">
        <v>105.2</v>
      </c>
      <c r="K17" s="41">
        <v>120.1</v>
      </c>
      <c r="L17" s="41">
        <v>106.5</v>
      </c>
      <c r="M17" s="41">
        <v>110.8</v>
      </c>
      <c r="N17" s="41">
        <v>122.9</v>
      </c>
      <c r="O17" s="41">
        <v>128.19999999999999</v>
      </c>
      <c r="P17" s="41">
        <v>104.3</v>
      </c>
      <c r="Q17" s="41">
        <v>108.4</v>
      </c>
      <c r="R17" s="41">
        <v>115.2</v>
      </c>
      <c r="S17" s="64">
        <v>102.5</v>
      </c>
    </row>
    <row r="18" spans="1:23" ht="20.149999999999999" customHeight="1" x14ac:dyDescent="0.2">
      <c r="A18" s="94"/>
      <c r="B18" s="24" t="s">
        <v>70</v>
      </c>
      <c r="C18" s="41">
        <v>109.8</v>
      </c>
      <c r="D18" s="42" t="s">
        <v>60</v>
      </c>
      <c r="E18" s="41">
        <v>99.1</v>
      </c>
      <c r="F18" s="41">
        <v>114.5</v>
      </c>
      <c r="G18" s="42">
        <v>91.3</v>
      </c>
      <c r="H18" s="41">
        <v>115</v>
      </c>
      <c r="I18" s="41">
        <v>107.5</v>
      </c>
      <c r="J18" s="41">
        <v>105.4</v>
      </c>
      <c r="K18" s="41">
        <v>124.6</v>
      </c>
      <c r="L18" s="41">
        <v>110.6</v>
      </c>
      <c r="M18" s="41">
        <v>115.5</v>
      </c>
      <c r="N18" s="41">
        <v>124.7</v>
      </c>
      <c r="O18" s="41">
        <v>133.19999999999999</v>
      </c>
      <c r="P18" s="41">
        <v>106.6</v>
      </c>
      <c r="Q18" s="41">
        <v>113.3</v>
      </c>
      <c r="R18" s="41">
        <v>114.7</v>
      </c>
      <c r="S18" s="64">
        <v>107.1</v>
      </c>
    </row>
    <row r="19" spans="1:23" ht="20.149999999999999" customHeight="1" x14ac:dyDescent="0.2">
      <c r="A19" s="94"/>
      <c r="B19" s="24" t="s">
        <v>71</v>
      </c>
      <c r="C19" s="41">
        <v>109</v>
      </c>
      <c r="D19" s="42" t="s">
        <v>60</v>
      </c>
      <c r="E19" s="41">
        <v>91.9</v>
      </c>
      <c r="F19" s="41">
        <v>115.6</v>
      </c>
      <c r="G19" s="41">
        <v>92.6</v>
      </c>
      <c r="H19" s="41">
        <v>113.4</v>
      </c>
      <c r="I19" s="41">
        <v>105.6</v>
      </c>
      <c r="J19" s="41">
        <v>103.9</v>
      </c>
      <c r="K19" s="41">
        <v>121</v>
      </c>
      <c r="L19" s="41">
        <v>108.1</v>
      </c>
      <c r="M19" s="41">
        <v>125.2</v>
      </c>
      <c r="N19" s="41">
        <v>127.5</v>
      </c>
      <c r="O19" s="41">
        <v>132.6</v>
      </c>
      <c r="P19" s="41">
        <v>102.3</v>
      </c>
      <c r="Q19" s="41">
        <v>111.6</v>
      </c>
      <c r="R19" s="41">
        <v>117.9</v>
      </c>
      <c r="S19" s="64">
        <v>104.6</v>
      </c>
    </row>
    <row r="20" spans="1:23" ht="20.149999999999999" customHeight="1" x14ac:dyDescent="0.2">
      <c r="A20" s="94"/>
      <c r="B20" s="24" t="s">
        <v>72</v>
      </c>
      <c r="C20" s="41">
        <v>109.9</v>
      </c>
      <c r="D20" s="42" t="s">
        <v>60</v>
      </c>
      <c r="E20" s="41">
        <v>98.3</v>
      </c>
      <c r="F20" s="41">
        <v>116.2</v>
      </c>
      <c r="G20" s="41">
        <v>92.3</v>
      </c>
      <c r="H20" s="41">
        <v>111.5</v>
      </c>
      <c r="I20" s="41">
        <v>110.2</v>
      </c>
      <c r="J20" s="41">
        <v>104</v>
      </c>
      <c r="K20" s="41">
        <v>119.3</v>
      </c>
      <c r="L20" s="41">
        <v>108.8</v>
      </c>
      <c r="M20" s="41">
        <v>126.3</v>
      </c>
      <c r="N20" s="41">
        <v>127.3</v>
      </c>
      <c r="O20" s="41">
        <v>130.30000000000001</v>
      </c>
      <c r="P20" s="41">
        <v>104.9</v>
      </c>
      <c r="Q20" s="41">
        <v>111.5</v>
      </c>
      <c r="R20" s="41">
        <v>116.6</v>
      </c>
      <c r="S20" s="64">
        <v>105.1</v>
      </c>
    </row>
    <row r="21" spans="1:23" ht="20.149999999999999" customHeight="1" x14ac:dyDescent="0.2">
      <c r="A21" s="94"/>
      <c r="B21" s="24" t="s">
        <v>73</v>
      </c>
      <c r="C21" s="41">
        <v>107.7</v>
      </c>
      <c r="D21" s="42" t="s">
        <v>60</v>
      </c>
      <c r="E21" s="41">
        <v>92.2</v>
      </c>
      <c r="F21" s="41">
        <v>114.1</v>
      </c>
      <c r="G21" s="41">
        <v>91</v>
      </c>
      <c r="H21" s="41">
        <v>112.4</v>
      </c>
      <c r="I21" s="41">
        <v>117.1</v>
      </c>
      <c r="J21" s="41">
        <v>101.4</v>
      </c>
      <c r="K21" s="41">
        <v>122.1</v>
      </c>
      <c r="L21" s="41">
        <v>106.3</v>
      </c>
      <c r="M21" s="41">
        <v>116.1</v>
      </c>
      <c r="N21" s="41">
        <v>122.4</v>
      </c>
      <c r="O21" s="41">
        <v>128.6</v>
      </c>
      <c r="P21" s="41">
        <v>98.9</v>
      </c>
      <c r="Q21" s="41">
        <v>108.5</v>
      </c>
      <c r="R21" s="41">
        <v>115</v>
      </c>
      <c r="S21" s="64">
        <v>109</v>
      </c>
    </row>
    <row r="22" spans="1:23" ht="20.149999999999999" customHeight="1" x14ac:dyDescent="0.2">
      <c r="A22" s="94"/>
      <c r="B22" s="24" t="s">
        <v>74</v>
      </c>
      <c r="C22" s="41">
        <v>107.7</v>
      </c>
      <c r="D22" s="42" t="s">
        <v>60</v>
      </c>
      <c r="E22" s="41">
        <v>90.5</v>
      </c>
      <c r="F22" s="41">
        <v>113.3</v>
      </c>
      <c r="G22" s="41">
        <v>91.3</v>
      </c>
      <c r="H22" s="41">
        <v>111.6</v>
      </c>
      <c r="I22" s="41">
        <v>115.5</v>
      </c>
      <c r="J22" s="41">
        <v>101.6</v>
      </c>
      <c r="K22" s="41">
        <v>122.3</v>
      </c>
      <c r="L22" s="41">
        <v>102.7</v>
      </c>
      <c r="M22" s="41">
        <v>115.9</v>
      </c>
      <c r="N22" s="41">
        <v>127.7</v>
      </c>
      <c r="O22" s="41">
        <v>126.5</v>
      </c>
      <c r="P22" s="41">
        <v>104.5</v>
      </c>
      <c r="Q22" s="41">
        <v>108.1</v>
      </c>
      <c r="R22" s="41">
        <v>114.7</v>
      </c>
      <c r="S22" s="64">
        <v>107.4</v>
      </c>
    </row>
    <row r="23" spans="1:23" ht="20.149999999999999" customHeight="1" x14ac:dyDescent="0.2">
      <c r="A23" s="94"/>
      <c r="B23" s="24" t="s">
        <v>75</v>
      </c>
      <c r="C23" s="41">
        <v>108.5</v>
      </c>
      <c r="D23" s="42" t="s">
        <v>60</v>
      </c>
      <c r="E23" s="41">
        <v>93.2</v>
      </c>
      <c r="F23" s="41">
        <v>114.5</v>
      </c>
      <c r="G23" s="41">
        <v>91.1</v>
      </c>
      <c r="H23" s="41">
        <v>113.2</v>
      </c>
      <c r="I23" s="41">
        <v>118</v>
      </c>
      <c r="J23" s="41">
        <v>101.8</v>
      </c>
      <c r="K23" s="41">
        <v>123.7</v>
      </c>
      <c r="L23" s="41">
        <v>102.1</v>
      </c>
      <c r="M23" s="41">
        <v>113.1</v>
      </c>
      <c r="N23" s="41">
        <v>126.7</v>
      </c>
      <c r="O23" s="41">
        <v>127.3</v>
      </c>
      <c r="P23" s="41">
        <v>105.8</v>
      </c>
      <c r="Q23" s="41">
        <v>109.1</v>
      </c>
      <c r="R23" s="41">
        <v>114.7</v>
      </c>
      <c r="S23" s="64">
        <v>107.9</v>
      </c>
    </row>
    <row r="24" spans="1:23" ht="20.149999999999999" customHeight="1" x14ac:dyDescent="0.2">
      <c r="A24" s="94"/>
      <c r="B24" s="24" t="s">
        <v>76</v>
      </c>
      <c r="C24" s="41">
        <v>109.5</v>
      </c>
      <c r="D24" s="42" t="s">
        <v>60</v>
      </c>
      <c r="E24" s="41">
        <v>92.8</v>
      </c>
      <c r="F24" s="41">
        <v>115.2</v>
      </c>
      <c r="G24" s="41">
        <v>91.9</v>
      </c>
      <c r="H24" s="41">
        <v>110.6</v>
      </c>
      <c r="I24" s="41">
        <v>117.1</v>
      </c>
      <c r="J24" s="41">
        <v>102</v>
      </c>
      <c r="K24" s="41">
        <v>124.1</v>
      </c>
      <c r="L24" s="41">
        <v>102.5</v>
      </c>
      <c r="M24" s="41">
        <v>100.8</v>
      </c>
      <c r="N24" s="41">
        <v>131.9</v>
      </c>
      <c r="O24" s="41">
        <v>130.5</v>
      </c>
      <c r="P24" s="41">
        <v>111.4</v>
      </c>
      <c r="Q24" s="41">
        <v>112.3</v>
      </c>
      <c r="R24" s="41">
        <v>116.3</v>
      </c>
      <c r="S24" s="64">
        <v>111</v>
      </c>
    </row>
    <row r="25" spans="1:23" ht="20.149999999999999" customHeight="1" x14ac:dyDescent="0.2">
      <c r="A25" s="94"/>
      <c r="B25" s="24" t="s">
        <v>77</v>
      </c>
      <c r="C25" s="41">
        <v>108.4</v>
      </c>
      <c r="D25" s="42" t="s">
        <v>60</v>
      </c>
      <c r="E25" s="41">
        <v>92.3</v>
      </c>
      <c r="F25" s="41">
        <v>113.9</v>
      </c>
      <c r="G25" s="41">
        <v>92.6</v>
      </c>
      <c r="H25" s="41">
        <v>109.1</v>
      </c>
      <c r="I25" s="41">
        <v>117</v>
      </c>
      <c r="J25" s="41">
        <v>103.4</v>
      </c>
      <c r="K25" s="41">
        <v>123.3</v>
      </c>
      <c r="L25" s="41">
        <v>102.2</v>
      </c>
      <c r="M25" s="41">
        <v>97.2</v>
      </c>
      <c r="N25" s="41">
        <v>133.4</v>
      </c>
      <c r="O25" s="41">
        <v>129.69999999999999</v>
      </c>
      <c r="P25" s="41">
        <v>107.5</v>
      </c>
      <c r="Q25" s="41">
        <v>109.4</v>
      </c>
      <c r="R25" s="41">
        <v>115.9</v>
      </c>
      <c r="S25" s="64">
        <v>111.5</v>
      </c>
    </row>
    <row r="26" spans="1:23" ht="20.149999999999999" customHeight="1" x14ac:dyDescent="0.2">
      <c r="A26" s="95"/>
      <c r="B26" s="25" t="s">
        <v>78</v>
      </c>
      <c r="C26" s="65">
        <v>109.2</v>
      </c>
      <c r="D26" s="52" t="s">
        <v>60</v>
      </c>
      <c r="E26" s="66">
        <v>93.1</v>
      </c>
      <c r="F26" s="66">
        <v>115</v>
      </c>
      <c r="G26" s="66">
        <v>93</v>
      </c>
      <c r="H26" s="66">
        <v>110.8</v>
      </c>
      <c r="I26" s="66">
        <v>118.9</v>
      </c>
      <c r="J26" s="66">
        <v>105.8</v>
      </c>
      <c r="K26" s="66">
        <v>123.6</v>
      </c>
      <c r="L26" s="66">
        <v>101.3</v>
      </c>
      <c r="M26" s="66">
        <v>102.6</v>
      </c>
      <c r="N26" s="66">
        <v>135.30000000000001</v>
      </c>
      <c r="O26" s="66">
        <v>127.2</v>
      </c>
      <c r="P26" s="66">
        <v>105</v>
      </c>
      <c r="Q26" s="66">
        <v>109.3</v>
      </c>
      <c r="R26" s="66">
        <v>119.8</v>
      </c>
      <c r="S26" s="67">
        <v>110</v>
      </c>
    </row>
    <row r="27" spans="1:23" ht="20.149999999999999" customHeight="1" x14ac:dyDescent="0.2">
      <c r="A27" s="96" t="s">
        <v>55</v>
      </c>
      <c r="B27" s="35" t="s">
        <v>61</v>
      </c>
      <c r="C27" s="41">
        <v>-2.6</v>
      </c>
      <c r="D27" s="42" t="s">
        <v>59</v>
      </c>
      <c r="E27" s="42">
        <v>6</v>
      </c>
      <c r="F27" s="42">
        <v>-5.4</v>
      </c>
      <c r="G27" s="42">
        <v>-1.7</v>
      </c>
      <c r="H27" s="42">
        <v>-0.2</v>
      </c>
      <c r="I27" s="41">
        <v>-8.6999999999999993</v>
      </c>
      <c r="J27" s="41">
        <v>-2</v>
      </c>
      <c r="K27" s="41">
        <v>-11.6</v>
      </c>
      <c r="L27" s="42">
        <v>-7.1</v>
      </c>
      <c r="M27" s="42">
        <v>-2.5</v>
      </c>
      <c r="N27" s="42">
        <v>-0.3</v>
      </c>
      <c r="O27" s="42">
        <v>-2.2999999999999998</v>
      </c>
      <c r="P27" s="42">
        <v>-3</v>
      </c>
      <c r="Q27" s="42">
        <v>1.6</v>
      </c>
      <c r="R27" s="42">
        <v>-13.9</v>
      </c>
      <c r="S27" s="43">
        <v>-2.7</v>
      </c>
      <c r="V27" s="36"/>
      <c r="W27" s="36"/>
    </row>
    <row r="28" spans="1:23" ht="20.149999999999999" customHeight="1" x14ac:dyDescent="0.2">
      <c r="A28" s="96"/>
      <c r="B28" s="35" t="s">
        <v>62</v>
      </c>
      <c r="C28" s="41">
        <v>-0.8</v>
      </c>
      <c r="D28" s="42" t="s">
        <v>59</v>
      </c>
      <c r="E28" s="42">
        <v>-6.3</v>
      </c>
      <c r="F28" s="42">
        <v>0.7</v>
      </c>
      <c r="G28" s="42">
        <v>-8.6</v>
      </c>
      <c r="H28" s="42">
        <v>-5.3</v>
      </c>
      <c r="I28" s="41">
        <v>1.5</v>
      </c>
      <c r="J28" s="41">
        <v>-3.8</v>
      </c>
      <c r="K28" s="41">
        <v>8.6999999999999993</v>
      </c>
      <c r="L28" s="42">
        <v>11.8</v>
      </c>
      <c r="M28" s="42">
        <v>5.6</v>
      </c>
      <c r="N28" s="42">
        <v>6.1</v>
      </c>
      <c r="O28" s="42">
        <v>0.9</v>
      </c>
      <c r="P28" s="42">
        <v>-16.100000000000001</v>
      </c>
      <c r="Q28" s="42">
        <v>3.1</v>
      </c>
      <c r="R28" s="42">
        <v>-2.7</v>
      </c>
      <c r="S28" s="43">
        <v>3.3</v>
      </c>
      <c r="V28" s="36"/>
    </row>
    <row r="29" spans="1:23" s="36" customFormat="1" ht="20.149999999999999" customHeight="1" x14ac:dyDescent="0.2">
      <c r="A29" s="96"/>
      <c r="B29" s="35" t="s">
        <v>63</v>
      </c>
      <c r="C29" s="41">
        <v>1.5</v>
      </c>
      <c r="D29" s="42" t="s">
        <v>60</v>
      </c>
      <c r="E29" s="41">
        <v>3.6</v>
      </c>
      <c r="F29" s="41">
        <v>0.3</v>
      </c>
      <c r="G29" s="41">
        <v>1.8</v>
      </c>
      <c r="H29" s="41">
        <v>2.2999999999999998</v>
      </c>
      <c r="I29" s="41">
        <v>-0.9</v>
      </c>
      <c r="J29" s="41">
        <v>8.3000000000000007</v>
      </c>
      <c r="K29" s="41">
        <v>-0.9</v>
      </c>
      <c r="L29" s="41">
        <v>-4.0999999999999996</v>
      </c>
      <c r="M29" s="41">
        <v>-1</v>
      </c>
      <c r="N29" s="41">
        <v>13.3</v>
      </c>
      <c r="O29" s="41">
        <v>-0.6</v>
      </c>
      <c r="P29" s="41">
        <v>4.0999999999999996</v>
      </c>
      <c r="Q29" s="41">
        <v>1.7</v>
      </c>
      <c r="R29" s="41">
        <v>11.2</v>
      </c>
      <c r="S29" s="64">
        <v>0.8</v>
      </c>
    </row>
    <row r="30" spans="1:23" ht="20.149999999999999" customHeight="1" x14ac:dyDescent="0.2">
      <c r="A30" s="96"/>
      <c r="B30" s="35" t="s">
        <v>64</v>
      </c>
      <c r="C30" s="41">
        <v>2.2000000000000002</v>
      </c>
      <c r="D30" s="42" t="s">
        <v>60</v>
      </c>
      <c r="E30" s="41">
        <v>2.5</v>
      </c>
      <c r="F30" s="41">
        <v>3.2</v>
      </c>
      <c r="G30" s="41">
        <v>-3.3</v>
      </c>
      <c r="H30" s="41">
        <v>-0.7</v>
      </c>
      <c r="I30" s="41">
        <v>3</v>
      </c>
      <c r="J30" s="41">
        <v>-0.6</v>
      </c>
      <c r="K30" s="41">
        <v>14.1</v>
      </c>
      <c r="L30" s="41">
        <v>5</v>
      </c>
      <c r="M30" s="41">
        <v>-2.8</v>
      </c>
      <c r="N30" s="41">
        <v>-6</v>
      </c>
      <c r="O30" s="41">
        <v>14.1</v>
      </c>
      <c r="P30" s="41">
        <v>4.4000000000000004</v>
      </c>
      <c r="Q30" s="41">
        <v>4.3</v>
      </c>
      <c r="R30" s="41">
        <v>0.4</v>
      </c>
      <c r="S30" s="64">
        <v>1.2</v>
      </c>
    </row>
    <row r="31" spans="1:23" ht="20.149999999999999" customHeight="1" x14ac:dyDescent="0.2">
      <c r="A31" s="96"/>
      <c r="B31" s="35" t="s">
        <v>65</v>
      </c>
      <c r="C31" s="41">
        <v>0.6</v>
      </c>
      <c r="D31" s="42" t="s">
        <v>60</v>
      </c>
      <c r="E31" s="41">
        <v>3.8</v>
      </c>
      <c r="F31" s="41">
        <v>3.5</v>
      </c>
      <c r="G31" s="41">
        <v>-2.8</v>
      </c>
      <c r="H31" s="41">
        <v>5</v>
      </c>
      <c r="I31" s="41">
        <v>3.3</v>
      </c>
      <c r="J31" s="41">
        <v>-6</v>
      </c>
      <c r="K31" s="41">
        <v>2.8</v>
      </c>
      <c r="L31" s="41">
        <v>-11.1</v>
      </c>
      <c r="M31" s="41">
        <v>13.4</v>
      </c>
      <c r="N31" s="41">
        <v>-2.2000000000000002</v>
      </c>
      <c r="O31" s="41">
        <v>0.5</v>
      </c>
      <c r="P31" s="41">
        <v>3.4</v>
      </c>
      <c r="Q31" s="41">
        <v>4.0999999999999996</v>
      </c>
      <c r="R31" s="41">
        <v>-0.6</v>
      </c>
      <c r="S31" s="64">
        <v>-4.9000000000000004</v>
      </c>
    </row>
    <row r="32" spans="1:23" ht="20.149999999999999" customHeight="1" x14ac:dyDescent="0.2">
      <c r="A32" s="96"/>
      <c r="B32" s="44" t="s">
        <v>66</v>
      </c>
      <c r="C32" s="45">
        <v>3.6</v>
      </c>
      <c r="D32" s="42" t="s">
        <v>60</v>
      </c>
      <c r="E32" s="45">
        <v>-8.9</v>
      </c>
      <c r="F32" s="45">
        <v>7.1</v>
      </c>
      <c r="G32" s="45">
        <v>3.9</v>
      </c>
      <c r="H32" s="45">
        <v>8.5</v>
      </c>
      <c r="I32" s="45">
        <v>4.9000000000000004</v>
      </c>
      <c r="J32" s="45">
        <v>3.7</v>
      </c>
      <c r="K32" s="45">
        <v>-3.6</v>
      </c>
      <c r="L32" s="45">
        <v>6.6</v>
      </c>
      <c r="M32" s="45">
        <v>-1.8</v>
      </c>
      <c r="N32" s="45">
        <v>12.6</v>
      </c>
      <c r="O32" s="45">
        <v>12.5</v>
      </c>
      <c r="P32" s="45">
        <v>11.4</v>
      </c>
      <c r="Q32" s="45">
        <v>-2.2999999999999998</v>
      </c>
      <c r="R32" s="45">
        <v>6.8</v>
      </c>
      <c r="S32" s="80">
        <v>7.6</v>
      </c>
    </row>
    <row r="33" spans="1:19" ht="20.149999999999999" customHeight="1" x14ac:dyDescent="0.2">
      <c r="A33" s="96"/>
      <c r="B33" s="47"/>
      <c r="C33" s="41"/>
      <c r="D33" s="42"/>
      <c r="E33" s="42"/>
      <c r="F33" s="42"/>
      <c r="G33" s="41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3"/>
    </row>
    <row r="34" spans="1:19" ht="20.149999999999999" customHeight="1" x14ac:dyDescent="0.2">
      <c r="A34" s="96"/>
      <c r="B34" s="23" t="s">
        <v>67</v>
      </c>
      <c r="C34" s="41">
        <v>3.2</v>
      </c>
      <c r="D34" s="42" t="s">
        <v>60</v>
      </c>
      <c r="E34" s="41">
        <v>-13.6</v>
      </c>
      <c r="F34" s="41">
        <v>9.9</v>
      </c>
      <c r="G34" s="41">
        <v>1.3</v>
      </c>
      <c r="H34" s="41">
        <v>14.6</v>
      </c>
      <c r="I34" s="41">
        <v>6.7</v>
      </c>
      <c r="J34" s="41">
        <v>9.3000000000000007</v>
      </c>
      <c r="K34" s="41">
        <v>-7.5</v>
      </c>
      <c r="L34" s="41">
        <v>-6.3</v>
      </c>
      <c r="M34" s="41">
        <v>-1.8</v>
      </c>
      <c r="N34" s="41">
        <v>9.5</v>
      </c>
      <c r="O34" s="41">
        <v>13.3</v>
      </c>
      <c r="P34" s="41">
        <v>4.0999999999999996</v>
      </c>
      <c r="Q34" s="41">
        <v>-4.5</v>
      </c>
      <c r="R34" s="41">
        <v>12.5</v>
      </c>
      <c r="S34" s="64">
        <v>6.2</v>
      </c>
    </row>
    <row r="35" spans="1:19" ht="20.149999999999999" customHeight="1" x14ac:dyDescent="0.2">
      <c r="A35" s="96"/>
      <c r="B35" s="24" t="s">
        <v>68</v>
      </c>
      <c r="C35" s="41">
        <v>4.3</v>
      </c>
      <c r="D35" s="42" t="s">
        <v>60</v>
      </c>
      <c r="E35" s="41">
        <v>-10.4</v>
      </c>
      <c r="F35" s="41">
        <v>8.3000000000000007</v>
      </c>
      <c r="G35" s="41">
        <v>3.9</v>
      </c>
      <c r="H35" s="41">
        <v>14</v>
      </c>
      <c r="I35" s="41">
        <v>9.8000000000000007</v>
      </c>
      <c r="J35" s="41">
        <v>8.6</v>
      </c>
      <c r="K35" s="41">
        <v>-2.2999999999999998</v>
      </c>
      <c r="L35" s="41">
        <v>0.6</v>
      </c>
      <c r="M35" s="41">
        <v>5.7</v>
      </c>
      <c r="N35" s="41">
        <v>9.9</v>
      </c>
      <c r="O35" s="41">
        <v>23.8</v>
      </c>
      <c r="P35" s="41">
        <v>7.1</v>
      </c>
      <c r="Q35" s="41">
        <v>-2.4</v>
      </c>
      <c r="R35" s="41">
        <v>-1.9</v>
      </c>
      <c r="S35" s="64">
        <v>2.5</v>
      </c>
    </row>
    <row r="36" spans="1:19" ht="20.149999999999999" customHeight="1" x14ac:dyDescent="0.2">
      <c r="A36" s="96"/>
      <c r="B36" s="24" t="s">
        <v>69</v>
      </c>
      <c r="C36" s="41">
        <v>4.4000000000000004</v>
      </c>
      <c r="D36" s="42" t="s">
        <v>60</v>
      </c>
      <c r="E36" s="41">
        <v>-7.3</v>
      </c>
      <c r="F36" s="41">
        <v>9.5</v>
      </c>
      <c r="G36" s="41">
        <v>3.9</v>
      </c>
      <c r="H36" s="41">
        <v>11.3</v>
      </c>
      <c r="I36" s="41">
        <v>4.4000000000000004</v>
      </c>
      <c r="J36" s="41">
        <v>7.9</v>
      </c>
      <c r="K36" s="41">
        <v>-2.9</v>
      </c>
      <c r="L36" s="41">
        <v>0.7</v>
      </c>
      <c r="M36" s="41">
        <v>-1.8</v>
      </c>
      <c r="N36" s="41">
        <v>13</v>
      </c>
      <c r="O36" s="41">
        <v>20.100000000000001</v>
      </c>
      <c r="P36" s="41">
        <v>8.9</v>
      </c>
      <c r="Q36" s="41">
        <v>-2.2999999999999998</v>
      </c>
      <c r="R36" s="41">
        <v>9.3000000000000007</v>
      </c>
      <c r="S36" s="64">
        <v>4.5999999999999996</v>
      </c>
    </row>
    <row r="37" spans="1:19" ht="20.149999999999999" customHeight="1" x14ac:dyDescent="0.2">
      <c r="A37" s="96"/>
      <c r="B37" s="24" t="s">
        <v>70</v>
      </c>
      <c r="C37" s="41">
        <v>4.5</v>
      </c>
      <c r="D37" s="42" t="s">
        <v>60</v>
      </c>
      <c r="E37" s="41">
        <v>-8.1999999999999993</v>
      </c>
      <c r="F37" s="41">
        <v>7.4</v>
      </c>
      <c r="G37" s="42">
        <v>4.8</v>
      </c>
      <c r="H37" s="41">
        <v>17.2</v>
      </c>
      <c r="I37" s="41">
        <v>2.7</v>
      </c>
      <c r="J37" s="41">
        <v>4.8</v>
      </c>
      <c r="K37" s="41">
        <v>-2.2000000000000002</v>
      </c>
      <c r="L37" s="41">
        <v>0.7</v>
      </c>
      <c r="M37" s="41">
        <v>-1.4</v>
      </c>
      <c r="N37" s="41">
        <v>13</v>
      </c>
      <c r="O37" s="41">
        <v>21.6</v>
      </c>
      <c r="P37" s="41">
        <v>16.899999999999999</v>
      </c>
      <c r="Q37" s="41">
        <v>-0.7</v>
      </c>
      <c r="R37" s="41">
        <v>7.4</v>
      </c>
      <c r="S37" s="64">
        <v>6.7</v>
      </c>
    </row>
    <row r="38" spans="1:19" ht="20.149999999999999" customHeight="1" x14ac:dyDescent="0.2">
      <c r="A38" s="96"/>
      <c r="B38" s="24" t="s">
        <v>71</v>
      </c>
      <c r="C38" s="41">
        <v>4.7</v>
      </c>
      <c r="D38" s="42" t="s">
        <v>60</v>
      </c>
      <c r="E38" s="41">
        <v>-12.5</v>
      </c>
      <c r="F38" s="41">
        <v>8.4</v>
      </c>
      <c r="G38" s="41">
        <v>4.8</v>
      </c>
      <c r="H38" s="41">
        <v>13.1</v>
      </c>
      <c r="I38" s="41">
        <v>-5.6</v>
      </c>
      <c r="J38" s="41">
        <v>7.8</v>
      </c>
      <c r="K38" s="41">
        <v>-4.9000000000000004</v>
      </c>
      <c r="L38" s="41">
        <v>7.1</v>
      </c>
      <c r="M38" s="41">
        <v>13.7</v>
      </c>
      <c r="N38" s="41">
        <v>14.5</v>
      </c>
      <c r="O38" s="41">
        <v>28.7</v>
      </c>
      <c r="P38" s="41">
        <v>12.3</v>
      </c>
      <c r="Q38" s="41">
        <v>-1.8</v>
      </c>
      <c r="R38" s="41">
        <v>9.8000000000000007</v>
      </c>
      <c r="S38" s="64">
        <v>5.5</v>
      </c>
    </row>
    <row r="39" spans="1:19" ht="20.149999999999999" customHeight="1" x14ac:dyDescent="0.2">
      <c r="A39" s="96"/>
      <c r="B39" s="24" t="s">
        <v>72</v>
      </c>
      <c r="C39" s="41">
        <v>5.0999999999999996</v>
      </c>
      <c r="D39" s="42" t="s">
        <v>60</v>
      </c>
      <c r="E39" s="41">
        <v>-9.1</v>
      </c>
      <c r="F39" s="41">
        <v>8.4</v>
      </c>
      <c r="G39" s="41">
        <v>5.0999999999999996</v>
      </c>
      <c r="H39" s="41">
        <v>12.3</v>
      </c>
      <c r="I39" s="41">
        <v>5.4</v>
      </c>
      <c r="J39" s="41">
        <v>6.6</v>
      </c>
      <c r="K39" s="41">
        <v>-4.4000000000000004</v>
      </c>
      <c r="L39" s="41">
        <v>2.9</v>
      </c>
      <c r="M39" s="41">
        <v>9.6999999999999993</v>
      </c>
      <c r="N39" s="41">
        <v>14.1</v>
      </c>
      <c r="O39" s="41">
        <v>21.5</v>
      </c>
      <c r="P39" s="41">
        <v>15.1</v>
      </c>
      <c r="Q39" s="41">
        <v>-2.9</v>
      </c>
      <c r="R39" s="41">
        <v>8.6</v>
      </c>
      <c r="S39" s="64">
        <v>4.2</v>
      </c>
    </row>
    <row r="40" spans="1:19" ht="20.149999999999999" customHeight="1" x14ac:dyDescent="0.2">
      <c r="A40" s="96"/>
      <c r="B40" s="24" t="s">
        <v>73</v>
      </c>
      <c r="C40" s="41">
        <v>1.6</v>
      </c>
      <c r="D40" s="42" t="s">
        <v>60</v>
      </c>
      <c r="E40" s="41">
        <v>-11.4</v>
      </c>
      <c r="F40" s="41">
        <v>3.4</v>
      </c>
      <c r="G40" s="41">
        <v>5.9</v>
      </c>
      <c r="H40" s="41">
        <v>4.7</v>
      </c>
      <c r="I40" s="41">
        <v>8.3000000000000007</v>
      </c>
      <c r="J40" s="41">
        <v>-1.6</v>
      </c>
      <c r="K40" s="41">
        <v>-4.4000000000000004</v>
      </c>
      <c r="L40" s="41">
        <v>18.600000000000001</v>
      </c>
      <c r="M40" s="41">
        <v>-2.2999999999999998</v>
      </c>
      <c r="N40" s="41">
        <v>6</v>
      </c>
      <c r="O40" s="41">
        <v>8.1999999999999993</v>
      </c>
      <c r="P40" s="41">
        <v>6</v>
      </c>
      <c r="Q40" s="41">
        <v>-2.5</v>
      </c>
      <c r="R40" s="41">
        <v>4.5999999999999996</v>
      </c>
      <c r="S40" s="64">
        <v>10</v>
      </c>
    </row>
    <row r="41" spans="1:19" ht="20.149999999999999" customHeight="1" x14ac:dyDescent="0.2">
      <c r="A41" s="96"/>
      <c r="B41" s="24" t="s">
        <v>74</v>
      </c>
      <c r="C41" s="41">
        <v>2.6</v>
      </c>
      <c r="D41" s="42" t="s">
        <v>60</v>
      </c>
      <c r="E41" s="41">
        <v>-11.5</v>
      </c>
      <c r="F41" s="41">
        <v>5.3</v>
      </c>
      <c r="G41" s="41">
        <v>2.2000000000000002</v>
      </c>
      <c r="H41" s="41">
        <v>6.2</v>
      </c>
      <c r="I41" s="41">
        <v>7.2</v>
      </c>
      <c r="J41" s="41">
        <v>-1.9</v>
      </c>
      <c r="K41" s="41">
        <v>-3.2</v>
      </c>
      <c r="L41" s="41">
        <v>22.1</v>
      </c>
      <c r="M41" s="41">
        <v>3.9</v>
      </c>
      <c r="N41" s="41">
        <v>7.6</v>
      </c>
      <c r="O41" s="41">
        <v>7.2</v>
      </c>
      <c r="P41" s="41">
        <v>10</v>
      </c>
      <c r="Q41" s="41">
        <v>-2.2999999999999998</v>
      </c>
      <c r="R41" s="41">
        <v>4.7</v>
      </c>
      <c r="S41" s="64">
        <v>9.1</v>
      </c>
    </row>
    <row r="42" spans="1:19" ht="20.149999999999999" customHeight="1" x14ac:dyDescent="0.2">
      <c r="A42" s="96"/>
      <c r="B42" s="24" t="s">
        <v>75</v>
      </c>
      <c r="C42" s="41">
        <v>2.8</v>
      </c>
      <c r="D42" s="42" t="s">
        <v>60</v>
      </c>
      <c r="E42" s="41">
        <v>-11</v>
      </c>
      <c r="F42" s="41">
        <v>6.3</v>
      </c>
      <c r="G42" s="41">
        <v>3.9</v>
      </c>
      <c r="H42" s="41">
        <v>3.8</v>
      </c>
      <c r="I42" s="41">
        <v>7.6</v>
      </c>
      <c r="J42" s="41">
        <v>-0.9</v>
      </c>
      <c r="K42" s="41">
        <v>-2.5</v>
      </c>
      <c r="L42" s="41">
        <v>5.5</v>
      </c>
      <c r="M42" s="41">
        <v>0.3</v>
      </c>
      <c r="N42" s="41">
        <v>13.5</v>
      </c>
      <c r="O42" s="41">
        <v>5.5</v>
      </c>
      <c r="P42" s="41">
        <v>14.5</v>
      </c>
      <c r="Q42" s="41">
        <v>-2.8</v>
      </c>
      <c r="R42" s="41">
        <v>6.1</v>
      </c>
      <c r="S42" s="64">
        <v>6.3</v>
      </c>
    </row>
    <row r="43" spans="1:19" ht="20.149999999999999" customHeight="1" x14ac:dyDescent="0.2">
      <c r="A43" s="96"/>
      <c r="B43" s="24" t="s">
        <v>76</v>
      </c>
      <c r="C43" s="41">
        <v>4</v>
      </c>
      <c r="D43" s="42" t="s">
        <v>60</v>
      </c>
      <c r="E43" s="41">
        <v>0.7</v>
      </c>
      <c r="F43" s="41">
        <v>6.9</v>
      </c>
      <c r="G43" s="41">
        <v>2.2999999999999998</v>
      </c>
      <c r="H43" s="41">
        <v>2.5</v>
      </c>
      <c r="I43" s="41">
        <v>6.1</v>
      </c>
      <c r="J43" s="41">
        <v>0.8</v>
      </c>
      <c r="K43" s="41">
        <v>-2.7</v>
      </c>
      <c r="L43" s="41">
        <v>6.3</v>
      </c>
      <c r="M43" s="41">
        <v>-14.6</v>
      </c>
      <c r="N43" s="41">
        <v>18.600000000000001</v>
      </c>
      <c r="O43" s="41">
        <v>2</v>
      </c>
      <c r="P43" s="41">
        <v>14.7</v>
      </c>
      <c r="Q43" s="41">
        <v>-0.5</v>
      </c>
      <c r="R43" s="41">
        <v>4.5999999999999996</v>
      </c>
      <c r="S43" s="64">
        <v>12</v>
      </c>
    </row>
    <row r="44" spans="1:19" ht="20.149999999999999" customHeight="1" x14ac:dyDescent="0.2">
      <c r="A44" s="96"/>
      <c r="B44" s="24" t="s">
        <v>77</v>
      </c>
      <c r="C44" s="41">
        <v>2.6</v>
      </c>
      <c r="D44" s="42" t="s">
        <v>60</v>
      </c>
      <c r="E44" s="41">
        <v>-9</v>
      </c>
      <c r="F44" s="41">
        <v>4.8</v>
      </c>
      <c r="G44" s="41">
        <v>4.2</v>
      </c>
      <c r="H44" s="41">
        <v>2.8</v>
      </c>
      <c r="I44" s="41">
        <v>3.3</v>
      </c>
      <c r="J44" s="41">
        <v>0.9</v>
      </c>
      <c r="K44" s="41">
        <v>-3.4</v>
      </c>
      <c r="L44" s="41">
        <v>14.3</v>
      </c>
      <c r="M44" s="41">
        <v>-18.100000000000001</v>
      </c>
      <c r="N44" s="41">
        <v>18.899999999999999</v>
      </c>
      <c r="O44" s="41">
        <v>4</v>
      </c>
      <c r="P44" s="41">
        <v>16.100000000000001</v>
      </c>
      <c r="Q44" s="41">
        <v>-2.8</v>
      </c>
      <c r="R44" s="41">
        <v>6.5</v>
      </c>
      <c r="S44" s="64">
        <v>12.6</v>
      </c>
    </row>
    <row r="45" spans="1:19" ht="20.149999999999999" customHeight="1" x14ac:dyDescent="0.2">
      <c r="A45" s="97"/>
      <c r="B45" s="25" t="s">
        <v>78</v>
      </c>
      <c r="C45" s="65">
        <v>3.3</v>
      </c>
      <c r="D45" s="52" t="s">
        <v>60</v>
      </c>
      <c r="E45" s="66">
        <v>-2</v>
      </c>
      <c r="F45" s="66">
        <v>6.6</v>
      </c>
      <c r="G45" s="66">
        <v>4.4000000000000004</v>
      </c>
      <c r="H45" s="66">
        <v>3.5</v>
      </c>
      <c r="I45" s="66">
        <v>3.2</v>
      </c>
      <c r="J45" s="66">
        <v>2.9</v>
      </c>
      <c r="K45" s="66">
        <v>-3</v>
      </c>
      <c r="L45" s="66">
        <v>13.4</v>
      </c>
      <c r="M45" s="66">
        <v>-13.1</v>
      </c>
      <c r="N45" s="66">
        <v>13.9</v>
      </c>
      <c r="O45" s="66">
        <v>1.4</v>
      </c>
      <c r="P45" s="66">
        <v>12.1</v>
      </c>
      <c r="Q45" s="66">
        <v>-2.2000000000000002</v>
      </c>
      <c r="R45" s="66">
        <v>9.9</v>
      </c>
      <c r="S45" s="67">
        <v>10.1</v>
      </c>
    </row>
    <row r="55" ht="13.5" customHeight="1" x14ac:dyDescent="0.2"/>
    <row r="57" ht="13.5" customHeight="1" x14ac:dyDescent="0.2"/>
    <row r="58" ht="13.5" customHeight="1" x14ac:dyDescent="0.2"/>
    <row r="60" ht="13.5" customHeight="1" x14ac:dyDescent="0.2"/>
    <row r="116" ht="13.5" customHeight="1" x14ac:dyDescent="0.2"/>
    <row r="118" ht="13.5" customHeight="1" x14ac:dyDescent="0.2"/>
    <row r="119" ht="13.5" customHeight="1" x14ac:dyDescent="0.2"/>
    <row r="121" ht="13.5" customHeight="1" x14ac:dyDescent="0.2"/>
    <row r="177" ht="13.5" customHeight="1" x14ac:dyDescent="0.2"/>
    <row r="179" ht="13.5" customHeight="1" x14ac:dyDescent="0.2"/>
    <row r="180" ht="13.5" customHeight="1" x14ac:dyDescent="0.2"/>
    <row r="182" ht="13.5" customHeight="1" x14ac:dyDescent="0.2"/>
    <row r="238" ht="13.5" customHeight="1" x14ac:dyDescent="0.2"/>
    <row r="240" ht="13.5" customHeight="1" x14ac:dyDescent="0.2"/>
    <row r="241" ht="13.5" customHeight="1" x14ac:dyDescent="0.2"/>
    <row r="243" ht="13.5" customHeight="1" x14ac:dyDescent="0.2"/>
    <row r="299" ht="13.5" customHeight="1" x14ac:dyDescent="0.2"/>
    <row r="301" ht="13.5" customHeight="1" x14ac:dyDescent="0.2"/>
    <row r="302" ht="13.5" customHeight="1" x14ac:dyDescent="0.2"/>
    <row r="304" ht="13.5" customHeight="1" x14ac:dyDescent="0.2"/>
    <row r="360" ht="13.5" customHeight="1" x14ac:dyDescent="0.2"/>
    <row r="362" ht="13.5" customHeight="1" x14ac:dyDescent="0.2"/>
    <row r="363" ht="13.5" customHeight="1" x14ac:dyDescent="0.2"/>
    <row r="365" ht="13.5" customHeight="1" x14ac:dyDescent="0.2"/>
    <row r="421" ht="13.5" customHeight="1" x14ac:dyDescent="0.2"/>
    <row r="424" ht="13.5" customHeight="1" x14ac:dyDescent="0.2"/>
    <row r="482" ht="13.5" customHeight="1" x14ac:dyDescent="0.2"/>
    <row r="485" ht="13.5" customHeight="1" x14ac:dyDescent="0.2"/>
  </sheetData>
  <mergeCells count="22">
    <mergeCell ref="A4:D4"/>
    <mergeCell ref="C5:C7"/>
    <mergeCell ref="D5:D7"/>
    <mergeCell ref="H5:H7"/>
    <mergeCell ref="E5:E7"/>
    <mergeCell ref="F5:F7"/>
    <mergeCell ref="G5:G7"/>
    <mergeCell ref="A5:A7"/>
    <mergeCell ref="B5:B7"/>
    <mergeCell ref="P5:P7"/>
    <mergeCell ref="A27:A45"/>
    <mergeCell ref="S5:S7"/>
    <mergeCell ref="N5:N7"/>
    <mergeCell ref="Q5:Q7"/>
    <mergeCell ref="R5:R7"/>
    <mergeCell ref="I5:I7"/>
    <mergeCell ref="J5:J7"/>
    <mergeCell ref="M5:M7"/>
    <mergeCell ref="O5:O7"/>
    <mergeCell ref="L5:L7"/>
    <mergeCell ref="A8:A26"/>
    <mergeCell ref="K5:K7"/>
  </mergeCells>
  <phoneticPr fontId="2"/>
  <printOptions horizontalCentered="1"/>
  <pageMargins left="0.47244094488188981" right="0.47244094488188981" top="0.82677165354330717" bottom="0.98425196850393704" header="0.15748031496062992" footer="0.19685039370078741"/>
  <pageSetup paperSize="9" scale="75" orientation="portrait" r:id="rId1"/>
  <headerFooter alignWithMargins="0">
    <oddFooter>&amp;C-18-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FFFF00"/>
  </sheetPr>
  <dimension ref="A2:V485"/>
  <sheetViews>
    <sheetView showGridLines="0" view="pageBreakPreview" zoomScaleNormal="100" zoomScaleSheetLayoutView="100" workbookViewId="0">
      <pane xSplit="2" ySplit="7" topLeftCell="C8" activePane="bottomRight" state="frozen"/>
      <selection pane="topRight"/>
      <selection pane="bottomLeft"/>
      <selection pane="bottomRight"/>
    </sheetView>
  </sheetViews>
  <sheetFormatPr defaultRowHeight="13" x14ac:dyDescent="0.2"/>
  <cols>
    <col min="1" max="1" width="3.6328125" style="55" customWidth="1"/>
    <col min="2" max="2" width="9.6328125" customWidth="1"/>
    <col min="3" max="3" width="6.6328125" customWidth="1"/>
    <col min="4" max="4" width="5.08984375" customWidth="1"/>
    <col min="5" max="19" width="6.6328125" customWidth="1"/>
    <col min="21" max="22" width="2.36328125" customWidth="1"/>
    <col min="23" max="23" width="8.36328125" customWidth="1"/>
    <col min="24" max="24" width="5.36328125" customWidth="1"/>
    <col min="25" max="25" width="3.08984375" customWidth="1"/>
    <col min="26" max="27" width="5.36328125" customWidth="1"/>
    <col min="28" max="28" width="7" customWidth="1"/>
    <col min="29" max="37" width="5.36328125" customWidth="1"/>
    <col min="38" max="38" width="7" customWidth="1"/>
  </cols>
  <sheetData>
    <row r="2" spans="1:19" s="38" customFormat="1" ht="20.149999999999999" customHeight="1" x14ac:dyDescent="0.2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</row>
    <row r="4" spans="1:19" ht="20.149999999999999" customHeight="1" x14ac:dyDescent="0.2">
      <c r="A4" s="90" t="s">
        <v>3</v>
      </c>
      <c r="B4" s="90"/>
      <c r="C4" s="90"/>
      <c r="D4" s="90"/>
      <c r="E4" s="38"/>
      <c r="P4" s="39"/>
      <c r="Q4" s="40"/>
      <c r="R4" s="40"/>
      <c r="S4" s="39" t="s">
        <v>57</v>
      </c>
    </row>
    <row r="5" spans="1:19" ht="22" customHeight="1" x14ac:dyDescent="0.2">
      <c r="A5" s="104" t="s">
        <v>0</v>
      </c>
      <c r="B5" s="106" t="s">
        <v>13</v>
      </c>
      <c r="C5" s="98" t="s">
        <v>25</v>
      </c>
      <c r="D5" s="91" t="s">
        <v>46</v>
      </c>
      <c r="E5" s="101" t="s">
        <v>2</v>
      </c>
      <c r="F5" s="101" t="s">
        <v>1</v>
      </c>
      <c r="G5" s="98" t="s">
        <v>51</v>
      </c>
      <c r="H5" s="98" t="s">
        <v>26</v>
      </c>
      <c r="I5" s="98" t="s">
        <v>21</v>
      </c>
      <c r="J5" s="98" t="s">
        <v>22</v>
      </c>
      <c r="K5" s="98" t="s">
        <v>23</v>
      </c>
      <c r="L5" s="98" t="s">
        <v>47</v>
      </c>
      <c r="M5" s="98" t="s">
        <v>48</v>
      </c>
      <c r="N5" s="98" t="s">
        <v>58</v>
      </c>
      <c r="O5" s="98" t="s">
        <v>49</v>
      </c>
      <c r="P5" s="91" t="s">
        <v>24</v>
      </c>
      <c r="Q5" s="98" t="s">
        <v>27</v>
      </c>
      <c r="R5" s="91" t="s">
        <v>28</v>
      </c>
      <c r="S5" s="98" t="s">
        <v>50</v>
      </c>
    </row>
    <row r="6" spans="1:19" ht="22" customHeight="1" x14ac:dyDescent="0.2">
      <c r="A6" s="94"/>
      <c r="B6" s="107"/>
      <c r="C6" s="99"/>
      <c r="D6" s="92"/>
      <c r="E6" s="102"/>
      <c r="F6" s="102"/>
      <c r="G6" s="99"/>
      <c r="H6" s="99"/>
      <c r="I6" s="99"/>
      <c r="J6" s="99"/>
      <c r="K6" s="99"/>
      <c r="L6" s="99"/>
      <c r="M6" s="99"/>
      <c r="N6" s="99"/>
      <c r="O6" s="99"/>
      <c r="P6" s="92"/>
      <c r="Q6" s="99"/>
      <c r="R6" s="92"/>
      <c r="S6" s="99"/>
    </row>
    <row r="7" spans="1:19" ht="22" customHeight="1" thickBot="1" x14ac:dyDescent="0.25">
      <c r="A7" s="105"/>
      <c r="B7" s="108"/>
      <c r="C7" s="100"/>
      <c r="D7" s="93"/>
      <c r="E7" s="103"/>
      <c r="F7" s="103"/>
      <c r="G7" s="100"/>
      <c r="H7" s="100"/>
      <c r="I7" s="100"/>
      <c r="J7" s="100"/>
      <c r="K7" s="100"/>
      <c r="L7" s="100"/>
      <c r="M7" s="100"/>
      <c r="N7" s="100"/>
      <c r="O7" s="100"/>
      <c r="P7" s="93"/>
      <c r="Q7" s="100"/>
      <c r="R7" s="93"/>
      <c r="S7" s="100"/>
    </row>
    <row r="8" spans="1:19" ht="20.149999999999999" customHeight="1" thickTop="1" x14ac:dyDescent="0.2">
      <c r="A8" s="94" t="s">
        <v>54</v>
      </c>
      <c r="B8" s="35" t="s">
        <v>61</v>
      </c>
      <c r="C8" s="41">
        <v>100</v>
      </c>
      <c r="D8" s="42" t="s">
        <v>59</v>
      </c>
      <c r="E8" s="41">
        <v>100</v>
      </c>
      <c r="F8" s="41">
        <v>100</v>
      </c>
      <c r="G8" s="41">
        <v>100</v>
      </c>
      <c r="H8" s="41">
        <v>100</v>
      </c>
      <c r="I8" s="41">
        <v>100</v>
      </c>
      <c r="J8" s="41">
        <v>100</v>
      </c>
      <c r="K8" s="41">
        <v>100</v>
      </c>
      <c r="L8" s="41">
        <v>100</v>
      </c>
      <c r="M8" s="41">
        <v>100</v>
      </c>
      <c r="N8" s="41">
        <v>100</v>
      </c>
      <c r="O8" s="41">
        <v>100</v>
      </c>
      <c r="P8" s="41">
        <v>100</v>
      </c>
      <c r="Q8" s="41">
        <v>100</v>
      </c>
      <c r="R8" s="41">
        <v>100</v>
      </c>
      <c r="S8" s="64">
        <v>100</v>
      </c>
    </row>
    <row r="9" spans="1:19" ht="20.149999999999999" customHeight="1" x14ac:dyDescent="0.2">
      <c r="A9" s="94"/>
      <c r="B9" s="35" t="s">
        <v>62</v>
      </c>
      <c r="C9" s="41">
        <v>100.2</v>
      </c>
      <c r="D9" s="42" t="s">
        <v>59</v>
      </c>
      <c r="E9" s="41">
        <v>89</v>
      </c>
      <c r="F9" s="41">
        <v>103.7</v>
      </c>
      <c r="G9" s="41">
        <v>87.6</v>
      </c>
      <c r="H9" s="41">
        <v>91.4</v>
      </c>
      <c r="I9" s="41">
        <v>105</v>
      </c>
      <c r="J9" s="41">
        <v>93.7</v>
      </c>
      <c r="K9" s="41">
        <v>112.8</v>
      </c>
      <c r="L9" s="41">
        <v>115.2</v>
      </c>
      <c r="M9" s="41">
        <v>112</v>
      </c>
      <c r="N9" s="41">
        <v>105.8</v>
      </c>
      <c r="O9" s="41">
        <v>105</v>
      </c>
      <c r="P9" s="41">
        <v>83.7</v>
      </c>
      <c r="Q9" s="41">
        <v>105</v>
      </c>
      <c r="R9" s="41">
        <v>98.9</v>
      </c>
      <c r="S9" s="64">
        <v>103</v>
      </c>
    </row>
    <row r="10" spans="1:19" ht="20.149999999999999" customHeight="1" x14ac:dyDescent="0.2">
      <c r="A10" s="94"/>
      <c r="B10" s="35" t="s">
        <v>63</v>
      </c>
      <c r="C10" s="41">
        <v>98.5</v>
      </c>
      <c r="D10" s="42" t="s">
        <v>60</v>
      </c>
      <c r="E10" s="41">
        <v>85.9</v>
      </c>
      <c r="F10" s="41">
        <v>101.2</v>
      </c>
      <c r="G10" s="41">
        <v>89.2</v>
      </c>
      <c r="H10" s="41">
        <v>92.3</v>
      </c>
      <c r="I10" s="41">
        <v>101.2</v>
      </c>
      <c r="J10" s="41">
        <v>101.1</v>
      </c>
      <c r="K10" s="41">
        <v>105.7</v>
      </c>
      <c r="L10" s="41">
        <v>105</v>
      </c>
      <c r="M10" s="41">
        <v>112.3</v>
      </c>
      <c r="N10" s="41">
        <v>118.4</v>
      </c>
      <c r="O10" s="41">
        <v>97.3</v>
      </c>
      <c r="P10" s="41">
        <v>83.5</v>
      </c>
      <c r="Q10" s="41">
        <v>103.1</v>
      </c>
      <c r="R10" s="41">
        <v>110.8</v>
      </c>
      <c r="S10" s="64">
        <v>101.8</v>
      </c>
    </row>
    <row r="11" spans="1:19" ht="20.149999999999999" customHeight="1" x14ac:dyDescent="0.2">
      <c r="A11" s="94"/>
      <c r="B11" s="35" t="s">
        <v>64</v>
      </c>
      <c r="C11" s="41">
        <v>97.8</v>
      </c>
      <c r="D11" s="42" t="s">
        <v>60</v>
      </c>
      <c r="E11" s="41">
        <v>89.4</v>
      </c>
      <c r="F11" s="41">
        <v>102.6</v>
      </c>
      <c r="G11" s="41">
        <v>79.099999999999994</v>
      </c>
      <c r="H11" s="41">
        <v>87.7</v>
      </c>
      <c r="I11" s="41">
        <v>104</v>
      </c>
      <c r="J11" s="41">
        <v>95</v>
      </c>
      <c r="K11" s="41">
        <v>117.3</v>
      </c>
      <c r="L11" s="41">
        <v>127.4</v>
      </c>
      <c r="M11" s="41">
        <v>103.9</v>
      </c>
      <c r="N11" s="41">
        <v>107.3</v>
      </c>
      <c r="O11" s="41">
        <v>107.1</v>
      </c>
      <c r="P11" s="41">
        <v>88.8</v>
      </c>
      <c r="Q11" s="41">
        <v>100.8</v>
      </c>
      <c r="R11" s="41">
        <v>106.5</v>
      </c>
      <c r="S11" s="64">
        <v>99.8</v>
      </c>
    </row>
    <row r="12" spans="1:19" ht="20.149999999999999" customHeight="1" x14ac:dyDescent="0.2">
      <c r="A12" s="94"/>
      <c r="B12" s="35" t="s">
        <v>65</v>
      </c>
      <c r="C12" s="41">
        <v>95.9</v>
      </c>
      <c r="D12" s="42" t="s">
        <v>60</v>
      </c>
      <c r="E12" s="41">
        <v>83.6</v>
      </c>
      <c r="F12" s="41">
        <v>100.4</v>
      </c>
      <c r="G12" s="41">
        <v>78.2</v>
      </c>
      <c r="H12" s="41">
        <v>98.3</v>
      </c>
      <c r="I12" s="41">
        <v>104.1</v>
      </c>
      <c r="J12" s="41">
        <v>91.5</v>
      </c>
      <c r="K12" s="41">
        <v>121.7</v>
      </c>
      <c r="L12" s="41">
        <v>103.3</v>
      </c>
      <c r="M12" s="41">
        <v>111.3</v>
      </c>
      <c r="N12" s="41">
        <v>104.7</v>
      </c>
      <c r="O12" s="41">
        <v>107.3</v>
      </c>
      <c r="P12" s="41">
        <v>86.8</v>
      </c>
      <c r="Q12" s="41">
        <v>100.4</v>
      </c>
      <c r="R12" s="41">
        <v>100</v>
      </c>
      <c r="S12" s="64">
        <v>87.2</v>
      </c>
    </row>
    <row r="13" spans="1:19" ht="20.149999999999999" customHeight="1" x14ac:dyDescent="0.2">
      <c r="A13" s="94"/>
      <c r="B13" s="44" t="s">
        <v>66</v>
      </c>
      <c r="C13" s="45">
        <v>95.9</v>
      </c>
      <c r="D13" s="46" t="s">
        <v>60</v>
      </c>
      <c r="E13" s="45">
        <v>76.599999999999994</v>
      </c>
      <c r="F13" s="45">
        <v>104.7</v>
      </c>
      <c r="G13" s="45">
        <v>74.7</v>
      </c>
      <c r="H13" s="45">
        <v>100</v>
      </c>
      <c r="I13" s="45">
        <v>102.7</v>
      </c>
      <c r="J13" s="45">
        <v>88.1</v>
      </c>
      <c r="K13" s="45">
        <v>109.9</v>
      </c>
      <c r="L13" s="45">
        <v>99.6</v>
      </c>
      <c r="M13" s="45">
        <v>109.7</v>
      </c>
      <c r="N13" s="45">
        <v>114.4</v>
      </c>
      <c r="O13" s="45">
        <v>122.2</v>
      </c>
      <c r="P13" s="45">
        <v>92.4</v>
      </c>
      <c r="Q13" s="45">
        <v>96.3</v>
      </c>
      <c r="R13" s="45">
        <v>103.1</v>
      </c>
      <c r="S13" s="80">
        <v>90.7</v>
      </c>
    </row>
    <row r="14" spans="1:19" ht="20.149999999999999" customHeight="1" x14ac:dyDescent="0.2">
      <c r="A14" s="94"/>
      <c r="B14" s="47"/>
      <c r="C14" s="50"/>
      <c r="D14" s="42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72"/>
    </row>
    <row r="15" spans="1:19" ht="20.149999999999999" customHeight="1" x14ac:dyDescent="0.2">
      <c r="A15" s="94"/>
      <c r="B15" s="23" t="s">
        <v>67</v>
      </c>
      <c r="C15" s="41">
        <v>79.099999999999994</v>
      </c>
      <c r="D15" s="42" t="s">
        <v>60</v>
      </c>
      <c r="E15" s="41">
        <v>71.5</v>
      </c>
      <c r="F15" s="41">
        <v>81.7</v>
      </c>
      <c r="G15" s="41">
        <v>58</v>
      </c>
      <c r="H15" s="41">
        <v>73.099999999999994</v>
      </c>
      <c r="I15" s="41">
        <v>83.6</v>
      </c>
      <c r="J15" s="41">
        <v>80.2</v>
      </c>
      <c r="K15" s="41">
        <v>83.7</v>
      </c>
      <c r="L15" s="41">
        <v>75</v>
      </c>
      <c r="M15" s="41">
        <v>75.400000000000006</v>
      </c>
      <c r="N15" s="41">
        <v>106.1</v>
      </c>
      <c r="O15" s="41">
        <v>107.7</v>
      </c>
      <c r="P15" s="41">
        <v>71.8</v>
      </c>
      <c r="Q15" s="41">
        <v>81.900000000000006</v>
      </c>
      <c r="R15" s="41">
        <v>80.8</v>
      </c>
      <c r="S15" s="64">
        <v>77.900000000000006</v>
      </c>
    </row>
    <row r="16" spans="1:19" ht="20.149999999999999" customHeight="1" x14ac:dyDescent="0.2">
      <c r="A16" s="94"/>
      <c r="B16" s="24" t="s">
        <v>68</v>
      </c>
      <c r="C16" s="41">
        <v>78.5</v>
      </c>
      <c r="D16" s="42" t="s">
        <v>60</v>
      </c>
      <c r="E16" s="41">
        <v>65.5</v>
      </c>
      <c r="F16" s="41">
        <v>80.099999999999994</v>
      </c>
      <c r="G16" s="41">
        <v>55.6</v>
      </c>
      <c r="H16" s="41">
        <v>73.2</v>
      </c>
      <c r="I16" s="41">
        <v>84.8</v>
      </c>
      <c r="J16" s="41">
        <v>78</v>
      </c>
      <c r="K16" s="41">
        <v>84.5</v>
      </c>
      <c r="L16" s="41">
        <v>84.3</v>
      </c>
      <c r="M16" s="41">
        <v>83</v>
      </c>
      <c r="N16" s="41">
        <v>100.4</v>
      </c>
      <c r="O16" s="41">
        <v>113.8</v>
      </c>
      <c r="P16" s="41">
        <v>74.3</v>
      </c>
      <c r="Q16" s="41">
        <v>80.7</v>
      </c>
      <c r="R16" s="41">
        <v>73</v>
      </c>
      <c r="S16" s="64">
        <v>78.5</v>
      </c>
    </row>
    <row r="17" spans="1:22" ht="20.149999999999999" customHeight="1" x14ac:dyDescent="0.2">
      <c r="A17" s="94"/>
      <c r="B17" s="24" t="s">
        <v>69</v>
      </c>
      <c r="C17" s="41">
        <v>86.4</v>
      </c>
      <c r="D17" s="42" t="s">
        <v>60</v>
      </c>
      <c r="E17" s="41">
        <v>71.3</v>
      </c>
      <c r="F17" s="41">
        <v>89.8</v>
      </c>
      <c r="G17" s="41">
        <v>57.1</v>
      </c>
      <c r="H17" s="41">
        <v>76</v>
      </c>
      <c r="I17" s="41">
        <v>86.5</v>
      </c>
      <c r="J17" s="41">
        <v>87.6</v>
      </c>
      <c r="K17" s="41">
        <v>123.4</v>
      </c>
      <c r="L17" s="41">
        <v>90.9</v>
      </c>
      <c r="M17" s="41">
        <v>97.4</v>
      </c>
      <c r="N17" s="41">
        <v>107.1</v>
      </c>
      <c r="O17" s="41">
        <v>108.6</v>
      </c>
      <c r="P17" s="41">
        <v>81.599999999999994</v>
      </c>
      <c r="Q17" s="41">
        <v>87.3</v>
      </c>
      <c r="R17" s="41">
        <v>81.099999999999994</v>
      </c>
      <c r="S17" s="64">
        <v>82.6</v>
      </c>
    </row>
    <row r="18" spans="1:22" ht="20.149999999999999" customHeight="1" x14ac:dyDescent="0.2">
      <c r="A18" s="94"/>
      <c r="B18" s="24" t="s">
        <v>70</v>
      </c>
      <c r="C18" s="41">
        <v>83.1</v>
      </c>
      <c r="D18" s="42" t="s">
        <v>60</v>
      </c>
      <c r="E18" s="41">
        <v>68.099999999999994</v>
      </c>
      <c r="F18" s="41">
        <v>86</v>
      </c>
      <c r="G18" s="42">
        <v>56.3</v>
      </c>
      <c r="H18" s="41">
        <v>76.7</v>
      </c>
      <c r="I18" s="41">
        <v>85.5</v>
      </c>
      <c r="J18" s="41">
        <v>80.5</v>
      </c>
      <c r="K18" s="41">
        <v>90.4</v>
      </c>
      <c r="L18" s="41">
        <v>95.5</v>
      </c>
      <c r="M18" s="41">
        <v>84.2</v>
      </c>
      <c r="N18" s="41">
        <v>106.7</v>
      </c>
      <c r="O18" s="41">
        <v>122</v>
      </c>
      <c r="P18" s="41">
        <v>77.400000000000006</v>
      </c>
      <c r="Q18" s="41">
        <v>86.3</v>
      </c>
      <c r="R18" s="41">
        <v>90.1</v>
      </c>
      <c r="S18" s="64">
        <v>83.6</v>
      </c>
    </row>
    <row r="19" spans="1:22" ht="20.149999999999999" customHeight="1" x14ac:dyDescent="0.2">
      <c r="A19" s="94"/>
      <c r="B19" s="24" t="s">
        <v>71</v>
      </c>
      <c r="C19" s="41">
        <v>80.8</v>
      </c>
      <c r="D19" s="42" t="s">
        <v>60</v>
      </c>
      <c r="E19" s="41">
        <v>62.4</v>
      </c>
      <c r="F19" s="41">
        <v>84</v>
      </c>
      <c r="G19" s="41">
        <v>56.1</v>
      </c>
      <c r="H19" s="41">
        <v>82.2</v>
      </c>
      <c r="I19" s="41">
        <v>83.4</v>
      </c>
      <c r="J19" s="41">
        <v>77.400000000000006</v>
      </c>
      <c r="K19" s="41">
        <v>87</v>
      </c>
      <c r="L19" s="41">
        <v>85.4</v>
      </c>
      <c r="M19" s="41">
        <v>86.1</v>
      </c>
      <c r="N19" s="41">
        <v>112.7</v>
      </c>
      <c r="O19" s="41">
        <v>114.7</v>
      </c>
      <c r="P19" s="41">
        <v>75.2</v>
      </c>
      <c r="Q19" s="41">
        <v>83.4</v>
      </c>
      <c r="R19" s="41">
        <v>82.6</v>
      </c>
      <c r="S19" s="64">
        <v>80.7</v>
      </c>
    </row>
    <row r="20" spans="1:22" ht="20.149999999999999" customHeight="1" x14ac:dyDescent="0.2">
      <c r="A20" s="94"/>
      <c r="B20" s="24" t="s">
        <v>72</v>
      </c>
      <c r="C20" s="41">
        <v>135.6</v>
      </c>
      <c r="D20" s="42" t="s">
        <v>60</v>
      </c>
      <c r="E20" s="41">
        <v>84.3</v>
      </c>
      <c r="F20" s="41">
        <v>152.9</v>
      </c>
      <c r="G20" s="41">
        <v>149.6</v>
      </c>
      <c r="H20" s="41">
        <v>243.9</v>
      </c>
      <c r="I20" s="41">
        <v>121.5</v>
      </c>
      <c r="J20" s="41">
        <v>97.5</v>
      </c>
      <c r="K20" s="41">
        <v>196.6</v>
      </c>
      <c r="L20" s="41">
        <v>128.80000000000001</v>
      </c>
      <c r="M20" s="41">
        <v>220.3</v>
      </c>
      <c r="N20" s="41">
        <v>128.6</v>
      </c>
      <c r="O20" s="41">
        <v>146.1</v>
      </c>
      <c r="P20" s="41">
        <v>154.9</v>
      </c>
      <c r="Q20" s="41">
        <v>141.6</v>
      </c>
      <c r="R20" s="41">
        <v>192.8</v>
      </c>
      <c r="S20" s="64">
        <v>108.8</v>
      </c>
    </row>
    <row r="21" spans="1:22" ht="20.149999999999999" customHeight="1" x14ac:dyDescent="0.2">
      <c r="A21" s="94"/>
      <c r="B21" s="24" t="s">
        <v>73</v>
      </c>
      <c r="C21" s="41">
        <v>108.5</v>
      </c>
      <c r="D21" s="42" t="s">
        <v>60</v>
      </c>
      <c r="E21" s="41">
        <v>99.6</v>
      </c>
      <c r="F21" s="41">
        <v>136.5</v>
      </c>
      <c r="G21" s="41">
        <v>66.8</v>
      </c>
      <c r="H21" s="41">
        <v>74.3</v>
      </c>
      <c r="I21" s="41">
        <v>129.6</v>
      </c>
      <c r="J21" s="41">
        <v>105.8</v>
      </c>
      <c r="K21" s="41">
        <v>97.4</v>
      </c>
      <c r="L21" s="41">
        <v>128.80000000000001</v>
      </c>
      <c r="M21" s="41">
        <v>107.4</v>
      </c>
      <c r="N21" s="41">
        <v>114.8</v>
      </c>
      <c r="O21" s="41">
        <v>131.30000000000001</v>
      </c>
      <c r="P21" s="41">
        <v>81.599999999999994</v>
      </c>
      <c r="Q21" s="41">
        <v>97.4</v>
      </c>
      <c r="R21" s="41">
        <v>92.6</v>
      </c>
      <c r="S21" s="64">
        <v>99.1</v>
      </c>
    </row>
    <row r="22" spans="1:22" ht="20.149999999999999" customHeight="1" x14ac:dyDescent="0.2">
      <c r="A22" s="94"/>
      <c r="B22" s="24" t="s">
        <v>74</v>
      </c>
      <c r="C22" s="41">
        <v>80.900000000000006</v>
      </c>
      <c r="D22" s="42" t="s">
        <v>60</v>
      </c>
      <c r="E22" s="41">
        <v>63.5</v>
      </c>
      <c r="F22" s="41">
        <v>83.6</v>
      </c>
      <c r="G22" s="41">
        <v>54.9</v>
      </c>
      <c r="H22" s="41">
        <v>73.3</v>
      </c>
      <c r="I22" s="41">
        <v>90.9</v>
      </c>
      <c r="J22" s="41">
        <v>79.3</v>
      </c>
      <c r="K22" s="41">
        <v>85.6</v>
      </c>
      <c r="L22" s="41">
        <v>84.6</v>
      </c>
      <c r="M22" s="41">
        <v>81.900000000000006</v>
      </c>
      <c r="N22" s="41">
        <v>114</v>
      </c>
      <c r="O22" s="41">
        <v>113.5</v>
      </c>
      <c r="P22" s="41">
        <v>74.8</v>
      </c>
      <c r="Q22" s="41">
        <v>80.099999999999994</v>
      </c>
      <c r="R22" s="41">
        <v>79.3</v>
      </c>
      <c r="S22" s="64">
        <v>87.1</v>
      </c>
    </row>
    <row r="23" spans="1:22" ht="20.149999999999999" customHeight="1" x14ac:dyDescent="0.2">
      <c r="A23" s="94"/>
      <c r="B23" s="24" t="s">
        <v>75</v>
      </c>
      <c r="C23" s="41">
        <v>82.2</v>
      </c>
      <c r="D23" s="42" t="s">
        <v>60</v>
      </c>
      <c r="E23" s="41">
        <v>84.7</v>
      </c>
      <c r="F23" s="41">
        <v>81</v>
      </c>
      <c r="G23" s="41">
        <v>54.1</v>
      </c>
      <c r="H23" s="41">
        <v>73.900000000000006</v>
      </c>
      <c r="I23" s="41">
        <v>90.9</v>
      </c>
      <c r="J23" s="41">
        <v>85.2</v>
      </c>
      <c r="K23" s="41">
        <v>84.7</v>
      </c>
      <c r="L23" s="41">
        <v>81.900000000000006</v>
      </c>
      <c r="M23" s="41">
        <v>82.4</v>
      </c>
      <c r="N23" s="41">
        <v>108.6</v>
      </c>
      <c r="O23" s="41">
        <v>107.7</v>
      </c>
      <c r="P23" s="41">
        <v>75.8</v>
      </c>
      <c r="Q23" s="41">
        <v>80.900000000000006</v>
      </c>
      <c r="R23" s="41">
        <v>78.7</v>
      </c>
      <c r="S23" s="64">
        <v>83.2</v>
      </c>
    </row>
    <row r="24" spans="1:22" ht="20.149999999999999" customHeight="1" x14ac:dyDescent="0.2">
      <c r="A24" s="94"/>
      <c r="B24" s="24" t="s">
        <v>76</v>
      </c>
      <c r="C24" s="41">
        <v>81</v>
      </c>
      <c r="D24" s="42" t="s">
        <v>60</v>
      </c>
      <c r="E24" s="41">
        <v>60.4</v>
      </c>
      <c r="F24" s="41">
        <v>85.1</v>
      </c>
      <c r="G24" s="41">
        <v>55.5</v>
      </c>
      <c r="H24" s="41">
        <v>72.7</v>
      </c>
      <c r="I24" s="41">
        <v>91.8</v>
      </c>
      <c r="J24" s="41">
        <v>77.7</v>
      </c>
      <c r="K24" s="41">
        <v>85.6</v>
      </c>
      <c r="L24" s="41">
        <v>80</v>
      </c>
      <c r="M24" s="41">
        <v>73.7</v>
      </c>
      <c r="N24" s="41">
        <v>110.8</v>
      </c>
      <c r="O24" s="41">
        <v>110.1</v>
      </c>
      <c r="P24" s="41">
        <v>79.7</v>
      </c>
      <c r="Q24" s="41">
        <v>82.6</v>
      </c>
      <c r="R24" s="41">
        <v>89</v>
      </c>
      <c r="S24" s="64">
        <v>84.5</v>
      </c>
    </row>
    <row r="25" spans="1:22" ht="20.149999999999999" customHeight="1" x14ac:dyDescent="0.2">
      <c r="A25" s="94"/>
      <c r="B25" s="24" t="s">
        <v>77</v>
      </c>
      <c r="C25" s="41">
        <v>85.1</v>
      </c>
      <c r="D25" s="42" t="s">
        <v>60</v>
      </c>
      <c r="E25" s="41">
        <v>67.900000000000006</v>
      </c>
      <c r="F25" s="41">
        <v>90.1</v>
      </c>
      <c r="G25" s="41">
        <v>56.1</v>
      </c>
      <c r="H25" s="41">
        <v>74.5</v>
      </c>
      <c r="I25" s="41">
        <v>92.4</v>
      </c>
      <c r="J25" s="41">
        <v>77.900000000000006</v>
      </c>
      <c r="K25" s="41">
        <v>85.1</v>
      </c>
      <c r="L25" s="41">
        <v>89.6</v>
      </c>
      <c r="M25" s="41">
        <v>76.099999999999994</v>
      </c>
      <c r="N25" s="41">
        <v>113.4</v>
      </c>
      <c r="O25" s="41">
        <v>114.7</v>
      </c>
      <c r="P25" s="41">
        <v>78.599999999999994</v>
      </c>
      <c r="Q25" s="41">
        <v>89.6</v>
      </c>
      <c r="R25" s="41">
        <v>81.8</v>
      </c>
      <c r="S25" s="64">
        <v>98.6</v>
      </c>
    </row>
    <row r="26" spans="1:22" ht="20.149999999999999" customHeight="1" x14ac:dyDescent="0.2">
      <c r="A26" s="95"/>
      <c r="B26" s="25" t="s">
        <v>78</v>
      </c>
      <c r="C26" s="65">
        <v>167.9</v>
      </c>
      <c r="D26" s="52" t="s">
        <v>60</v>
      </c>
      <c r="E26" s="66">
        <v>120.1</v>
      </c>
      <c r="F26" s="66">
        <v>204</v>
      </c>
      <c r="G26" s="66">
        <v>174.2</v>
      </c>
      <c r="H26" s="66">
        <v>205.1</v>
      </c>
      <c r="I26" s="66">
        <v>190.7</v>
      </c>
      <c r="J26" s="66">
        <v>129.69999999999999</v>
      </c>
      <c r="K26" s="66">
        <v>213.8</v>
      </c>
      <c r="L26" s="66">
        <v>169</v>
      </c>
      <c r="M26" s="66">
        <v>247.6</v>
      </c>
      <c r="N26" s="66">
        <v>148.9</v>
      </c>
      <c r="O26" s="66">
        <v>175.3</v>
      </c>
      <c r="P26" s="66">
        <v>182.2</v>
      </c>
      <c r="Q26" s="66">
        <v>162.69999999999999</v>
      </c>
      <c r="R26" s="66">
        <v>213.7</v>
      </c>
      <c r="S26" s="67">
        <v>123.5</v>
      </c>
    </row>
    <row r="27" spans="1:22" ht="20.149999999999999" customHeight="1" x14ac:dyDescent="0.2">
      <c r="A27" s="96" t="s">
        <v>55</v>
      </c>
      <c r="B27" s="35" t="s">
        <v>61</v>
      </c>
      <c r="C27" s="42">
        <v>-4.4000000000000004</v>
      </c>
      <c r="D27" s="42" t="s">
        <v>59</v>
      </c>
      <c r="E27" s="42">
        <v>3.8</v>
      </c>
      <c r="F27" s="41">
        <v>-9</v>
      </c>
      <c r="G27" s="42">
        <v>6.9</v>
      </c>
      <c r="H27" s="42">
        <v>-0.5</v>
      </c>
      <c r="I27" s="41">
        <v>-13.3</v>
      </c>
      <c r="J27" s="42">
        <v>-1.6</v>
      </c>
      <c r="K27" s="41">
        <v>-9.6</v>
      </c>
      <c r="L27" s="42">
        <v>-9.8000000000000007</v>
      </c>
      <c r="M27" s="42">
        <v>-5.6</v>
      </c>
      <c r="N27" s="42">
        <v>-2.8</v>
      </c>
      <c r="O27" s="42">
        <v>-3.1</v>
      </c>
      <c r="P27" s="42">
        <v>-9.4</v>
      </c>
      <c r="Q27" s="42">
        <v>5.9</v>
      </c>
      <c r="R27" s="42">
        <v>-16.600000000000001</v>
      </c>
      <c r="S27" s="43">
        <v>-6.7</v>
      </c>
    </row>
    <row r="28" spans="1:22" ht="20.149999999999999" customHeight="1" x14ac:dyDescent="0.2">
      <c r="A28" s="96"/>
      <c r="B28" s="35" t="s">
        <v>62</v>
      </c>
      <c r="C28" s="42">
        <v>0.2</v>
      </c>
      <c r="D28" s="42" t="s">
        <v>59</v>
      </c>
      <c r="E28" s="42">
        <v>-11</v>
      </c>
      <c r="F28" s="41">
        <v>3.7</v>
      </c>
      <c r="G28" s="42">
        <v>-12.4</v>
      </c>
      <c r="H28" s="42">
        <v>-8.6</v>
      </c>
      <c r="I28" s="41">
        <v>5</v>
      </c>
      <c r="J28" s="42">
        <v>-6.3</v>
      </c>
      <c r="K28" s="41">
        <v>12.8</v>
      </c>
      <c r="L28" s="42">
        <v>15.2</v>
      </c>
      <c r="M28" s="42">
        <v>12</v>
      </c>
      <c r="N28" s="42">
        <v>5.8</v>
      </c>
      <c r="O28" s="42">
        <v>5</v>
      </c>
      <c r="P28" s="42">
        <v>-16.3</v>
      </c>
      <c r="Q28" s="42">
        <v>5</v>
      </c>
      <c r="R28" s="42">
        <v>-1.1000000000000001</v>
      </c>
      <c r="S28" s="43">
        <v>3</v>
      </c>
      <c r="U28" s="36"/>
      <c r="V28" s="36"/>
    </row>
    <row r="29" spans="1:22" s="36" customFormat="1" ht="20.149999999999999" customHeight="1" x14ac:dyDescent="0.2">
      <c r="A29" s="96"/>
      <c r="B29" s="35" t="s">
        <v>63</v>
      </c>
      <c r="C29" s="41">
        <v>-1.7</v>
      </c>
      <c r="D29" s="42" t="s">
        <v>60</v>
      </c>
      <c r="E29" s="41">
        <v>-3.5</v>
      </c>
      <c r="F29" s="41">
        <v>-2.4</v>
      </c>
      <c r="G29" s="41">
        <v>1.8</v>
      </c>
      <c r="H29" s="41">
        <v>1</v>
      </c>
      <c r="I29" s="41">
        <v>-3.6</v>
      </c>
      <c r="J29" s="41">
        <v>7.9</v>
      </c>
      <c r="K29" s="41">
        <v>-6.3</v>
      </c>
      <c r="L29" s="41">
        <v>-8.9</v>
      </c>
      <c r="M29" s="41">
        <v>0.3</v>
      </c>
      <c r="N29" s="41">
        <v>11.9</v>
      </c>
      <c r="O29" s="41">
        <v>-7.3</v>
      </c>
      <c r="P29" s="41">
        <v>-0.2</v>
      </c>
      <c r="Q29" s="41">
        <v>-1.8</v>
      </c>
      <c r="R29" s="41">
        <v>12</v>
      </c>
      <c r="S29" s="64">
        <v>-1.2</v>
      </c>
    </row>
    <row r="30" spans="1:22" ht="20.149999999999999" customHeight="1" x14ac:dyDescent="0.2">
      <c r="A30" s="96"/>
      <c r="B30" s="35" t="s">
        <v>64</v>
      </c>
      <c r="C30" s="41">
        <v>-0.7</v>
      </c>
      <c r="D30" s="42" t="s">
        <v>60</v>
      </c>
      <c r="E30" s="41">
        <v>4.0999999999999996</v>
      </c>
      <c r="F30" s="41">
        <v>1.4</v>
      </c>
      <c r="G30" s="41">
        <v>-11.3</v>
      </c>
      <c r="H30" s="41">
        <v>-5</v>
      </c>
      <c r="I30" s="41">
        <v>2.8</v>
      </c>
      <c r="J30" s="41">
        <v>-6</v>
      </c>
      <c r="K30" s="41">
        <v>11</v>
      </c>
      <c r="L30" s="41">
        <v>21.3</v>
      </c>
      <c r="M30" s="41">
        <v>-7.5</v>
      </c>
      <c r="N30" s="41">
        <v>-9.4</v>
      </c>
      <c r="O30" s="41">
        <v>10.1</v>
      </c>
      <c r="P30" s="41">
        <v>6.3</v>
      </c>
      <c r="Q30" s="41">
        <v>-2.2000000000000002</v>
      </c>
      <c r="R30" s="41">
        <v>-3.9</v>
      </c>
      <c r="S30" s="64">
        <v>-2</v>
      </c>
    </row>
    <row r="31" spans="1:22" ht="20.149999999999999" customHeight="1" x14ac:dyDescent="0.2">
      <c r="A31" s="96"/>
      <c r="B31" s="35" t="s">
        <v>65</v>
      </c>
      <c r="C31" s="41">
        <v>-2.8</v>
      </c>
      <c r="D31" s="42" t="s">
        <v>60</v>
      </c>
      <c r="E31" s="41">
        <v>-5.7</v>
      </c>
      <c r="F31" s="41">
        <v>-1</v>
      </c>
      <c r="G31" s="41">
        <v>-1.9</v>
      </c>
      <c r="H31" s="41">
        <v>8.6</v>
      </c>
      <c r="I31" s="41">
        <v>0.3</v>
      </c>
      <c r="J31" s="41">
        <v>-6.7</v>
      </c>
      <c r="K31" s="41">
        <v>3.8</v>
      </c>
      <c r="L31" s="41">
        <v>-16.399999999999999</v>
      </c>
      <c r="M31" s="41">
        <v>9.1999999999999993</v>
      </c>
      <c r="N31" s="41">
        <v>-4.4000000000000004</v>
      </c>
      <c r="O31" s="41">
        <v>0</v>
      </c>
      <c r="P31" s="41">
        <v>-2</v>
      </c>
      <c r="Q31" s="41">
        <v>1.1000000000000001</v>
      </c>
      <c r="R31" s="41">
        <v>-5.7</v>
      </c>
      <c r="S31" s="64">
        <v>-11.2</v>
      </c>
    </row>
    <row r="32" spans="1:22" ht="20.149999999999999" customHeight="1" x14ac:dyDescent="0.2">
      <c r="A32" s="96"/>
      <c r="B32" s="44" t="s">
        <v>66</v>
      </c>
      <c r="C32" s="45">
        <v>0</v>
      </c>
      <c r="D32" s="42" t="s">
        <v>60</v>
      </c>
      <c r="E32" s="45">
        <v>-8.4</v>
      </c>
      <c r="F32" s="45">
        <v>4.3</v>
      </c>
      <c r="G32" s="45">
        <v>-4.5</v>
      </c>
      <c r="H32" s="45">
        <v>1.7</v>
      </c>
      <c r="I32" s="45">
        <v>-1.3</v>
      </c>
      <c r="J32" s="45">
        <v>-3.7</v>
      </c>
      <c r="K32" s="45">
        <v>-9.6999999999999993</v>
      </c>
      <c r="L32" s="45">
        <v>-3.6</v>
      </c>
      <c r="M32" s="45">
        <v>-1.4</v>
      </c>
      <c r="N32" s="45">
        <v>9.3000000000000007</v>
      </c>
      <c r="O32" s="45">
        <v>13.9</v>
      </c>
      <c r="P32" s="45">
        <v>6.5</v>
      </c>
      <c r="Q32" s="45">
        <v>-4.0999999999999996</v>
      </c>
      <c r="R32" s="45">
        <v>3.1</v>
      </c>
      <c r="S32" s="80">
        <v>4</v>
      </c>
    </row>
    <row r="33" spans="1:19" ht="20.149999999999999" customHeight="1" x14ac:dyDescent="0.2">
      <c r="A33" s="96"/>
      <c r="B33" s="47"/>
      <c r="C33" s="42"/>
      <c r="D33" s="42"/>
      <c r="E33" s="41"/>
      <c r="F33" s="42"/>
      <c r="G33" s="42"/>
      <c r="H33" s="41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3"/>
    </row>
    <row r="34" spans="1:19" ht="20.149999999999999" customHeight="1" x14ac:dyDescent="0.2">
      <c r="A34" s="96"/>
      <c r="B34" s="23" t="s">
        <v>67</v>
      </c>
      <c r="C34" s="41">
        <v>-2</v>
      </c>
      <c r="D34" s="42" t="s">
        <v>60</v>
      </c>
      <c r="E34" s="41">
        <v>-8.5</v>
      </c>
      <c r="F34" s="41">
        <v>5.6</v>
      </c>
      <c r="G34" s="41">
        <v>3.2</v>
      </c>
      <c r="H34" s="41">
        <v>7.8</v>
      </c>
      <c r="I34" s="41">
        <v>-6.8</v>
      </c>
      <c r="J34" s="41">
        <v>7.4</v>
      </c>
      <c r="K34" s="41">
        <v>-13.2</v>
      </c>
      <c r="L34" s="41">
        <v>-16.7</v>
      </c>
      <c r="M34" s="41">
        <v>-25.3</v>
      </c>
      <c r="N34" s="41">
        <v>6.8</v>
      </c>
      <c r="O34" s="41">
        <v>10.9</v>
      </c>
      <c r="P34" s="41">
        <v>-3.4</v>
      </c>
      <c r="Q34" s="41">
        <v>-7.1</v>
      </c>
      <c r="R34" s="41">
        <v>6.2</v>
      </c>
      <c r="S34" s="64">
        <v>0.8</v>
      </c>
    </row>
    <row r="35" spans="1:19" ht="20.149999999999999" customHeight="1" x14ac:dyDescent="0.2">
      <c r="A35" s="96"/>
      <c r="B35" s="24" t="s">
        <v>68</v>
      </c>
      <c r="C35" s="41">
        <v>-0.5</v>
      </c>
      <c r="D35" s="42" t="s">
        <v>60</v>
      </c>
      <c r="E35" s="41">
        <v>-13.8</v>
      </c>
      <c r="F35" s="41">
        <v>2.4</v>
      </c>
      <c r="G35" s="41">
        <v>0</v>
      </c>
      <c r="H35" s="41">
        <v>11.4</v>
      </c>
      <c r="I35" s="41">
        <v>-0.8</v>
      </c>
      <c r="J35" s="41">
        <v>2.6</v>
      </c>
      <c r="K35" s="41">
        <v>-4.7</v>
      </c>
      <c r="L35" s="41">
        <v>-6</v>
      </c>
      <c r="M35" s="41">
        <v>6.1</v>
      </c>
      <c r="N35" s="41">
        <v>4.4000000000000004</v>
      </c>
      <c r="O35" s="41">
        <v>22.6</v>
      </c>
      <c r="P35" s="41">
        <v>1.9</v>
      </c>
      <c r="Q35" s="41">
        <v>-6.4</v>
      </c>
      <c r="R35" s="41">
        <v>-5.7</v>
      </c>
      <c r="S35" s="64">
        <v>0.1</v>
      </c>
    </row>
    <row r="36" spans="1:19" ht="20.149999999999999" customHeight="1" x14ac:dyDescent="0.2">
      <c r="A36" s="96"/>
      <c r="B36" s="24" t="s">
        <v>69</v>
      </c>
      <c r="C36" s="41">
        <v>0.2</v>
      </c>
      <c r="D36" s="42" t="s">
        <v>60</v>
      </c>
      <c r="E36" s="41">
        <v>-7.4</v>
      </c>
      <c r="F36" s="41">
        <v>4.7</v>
      </c>
      <c r="G36" s="41">
        <v>2</v>
      </c>
      <c r="H36" s="41">
        <v>-0.3</v>
      </c>
      <c r="I36" s="41">
        <v>-1.6</v>
      </c>
      <c r="J36" s="41">
        <v>1</v>
      </c>
      <c r="K36" s="41">
        <v>-11.5</v>
      </c>
      <c r="L36" s="41">
        <v>-11.7</v>
      </c>
      <c r="M36" s="41">
        <v>2.6</v>
      </c>
      <c r="N36" s="41">
        <v>9.1999999999999993</v>
      </c>
      <c r="O36" s="41">
        <v>14</v>
      </c>
      <c r="P36" s="41">
        <v>8.4</v>
      </c>
      <c r="Q36" s="41">
        <v>-4.0999999999999996</v>
      </c>
      <c r="R36" s="41">
        <v>4.0999999999999996</v>
      </c>
      <c r="S36" s="64">
        <v>-0.4</v>
      </c>
    </row>
    <row r="37" spans="1:19" ht="20.149999999999999" customHeight="1" x14ac:dyDescent="0.2">
      <c r="A37" s="96"/>
      <c r="B37" s="24" t="s">
        <v>70</v>
      </c>
      <c r="C37" s="41">
        <v>0.6</v>
      </c>
      <c r="D37" s="42" t="s">
        <v>60</v>
      </c>
      <c r="E37" s="41">
        <v>-8.6</v>
      </c>
      <c r="F37" s="41">
        <v>4.8</v>
      </c>
      <c r="G37" s="42">
        <v>2.7</v>
      </c>
      <c r="H37" s="41">
        <v>14</v>
      </c>
      <c r="I37" s="41">
        <v>-5.0999999999999996</v>
      </c>
      <c r="J37" s="41">
        <v>0.2</v>
      </c>
      <c r="K37" s="41">
        <v>-7.2</v>
      </c>
      <c r="L37" s="41">
        <v>-2.2000000000000002</v>
      </c>
      <c r="M37" s="41">
        <v>-5.0999999999999996</v>
      </c>
      <c r="N37" s="41">
        <v>10</v>
      </c>
      <c r="O37" s="41">
        <v>27.5</v>
      </c>
      <c r="P37" s="41">
        <v>5</v>
      </c>
      <c r="Q37" s="41">
        <v>-4</v>
      </c>
      <c r="R37" s="41">
        <v>2.7</v>
      </c>
      <c r="S37" s="64">
        <v>5.2</v>
      </c>
    </row>
    <row r="38" spans="1:19" ht="20.149999999999999" customHeight="1" x14ac:dyDescent="0.2">
      <c r="A38" s="96"/>
      <c r="B38" s="24" t="s">
        <v>71</v>
      </c>
      <c r="C38" s="41">
        <v>-0.6</v>
      </c>
      <c r="D38" s="42" t="s">
        <v>60</v>
      </c>
      <c r="E38" s="41">
        <v>-14.8</v>
      </c>
      <c r="F38" s="41">
        <v>1.8</v>
      </c>
      <c r="G38" s="41">
        <v>0.4</v>
      </c>
      <c r="H38" s="41">
        <v>18.600000000000001</v>
      </c>
      <c r="I38" s="41">
        <v>-8.4</v>
      </c>
      <c r="J38" s="41">
        <v>-3.4</v>
      </c>
      <c r="K38" s="41">
        <v>-7.2</v>
      </c>
      <c r="L38" s="41">
        <v>-5.8</v>
      </c>
      <c r="M38" s="41">
        <v>7.2</v>
      </c>
      <c r="N38" s="41">
        <v>15.1</v>
      </c>
      <c r="O38" s="41">
        <v>22</v>
      </c>
      <c r="P38" s="41">
        <v>8</v>
      </c>
      <c r="Q38" s="41">
        <v>-5.3</v>
      </c>
      <c r="R38" s="41">
        <v>2.7</v>
      </c>
      <c r="S38" s="64">
        <v>3.9</v>
      </c>
    </row>
    <row r="39" spans="1:19" ht="20.149999999999999" customHeight="1" x14ac:dyDescent="0.2">
      <c r="A39" s="96"/>
      <c r="B39" s="24" t="s">
        <v>72</v>
      </c>
      <c r="C39" s="41">
        <v>-1</v>
      </c>
      <c r="D39" s="42" t="s">
        <v>60</v>
      </c>
      <c r="E39" s="41">
        <v>-22.8</v>
      </c>
      <c r="F39" s="41">
        <v>1.9</v>
      </c>
      <c r="G39" s="41">
        <v>-19</v>
      </c>
      <c r="H39" s="41">
        <v>-5.3</v>
      </c>
      <c r="I39" s="41">
        <v>-14.7</v>
      </c>
      <c r="J39" s="41">
        <v>-4.2</v>
      </c>
      <c r="K39" s="41">
        <v>-9.6999999999999993</v>
      </c>
      <c r="L39" s="41">
        <v>-43.4</v>
      </c>
      <c r="M39" s="41">
        <v>23.3</v>
      </c>
      <c r="N39" s="41">
        <v>19.100000000000001</v>
      </c>
      <c r="O39" s="41">
        <v>46.5</v>
      </c>
      <c r="P39" s="41">
        <v>7.1</v>
      </c>
      <c r="Q39" s="41">
        <v>-0.1</v>
      </c>
      <c r="R39" s="41">
        <v>2.2000000000000002</v>
      </c>
      <c r="S39" s="64">
        <v>-8.6</v>
      </c>
    </row>
    <row r="40" spans="1:19" ht="20.149999999999999" customHeight="1" x14ac:dyDescent="0.2">
      <c r="A40" s="96"/>
      <c r="B40" s="24" t="s">
        <v>73</v>
      </c>
      <c r="C40" s="41">
        <v>1.9</v>
      </c>
      <c r="D40" s="42" t="s">
        <v>60</v>
      </c>
      <c r="E40" s="41">
        <v>-1.3</v>
      </c>
      <c r="F40" s="41">
        <v>13</v>
      </c>
      <c r="G40" s="41">
        <v>24.9</v>
      </c>
      <c r="H40" s="41">
        <v>3.2</v>
      </c>
      <c r="I40" s="41">
        <v>11.9</v>
      </c>
      <c r="J40" s="41">
        <v>-4</v>
      </c>
      <c r="K40" s="41">
        <v>-14.2</v>
      </c>
      <c r="L40" s="41">
        <v>42.3</v>
      </c>
      <c r="M40" s="41">
        <v>-10.9</v>
      </c>
      <c r="N40" s="41">
        <v>-3.8</v>
      </c>
      <c r="O40" s="41">
        <v>8.1999999999999993</v>
      </c>
      <c r="P40" s="41">
        <v>3.7</v>
      </c>
      <c r="Q40" s="41">
        <v>-10.8</v>
      </c>
      <c r="R40" s="41">
        <v>7.3</v>
      </c>
      <c r="S40" s="64">
        <v>8.9</v>
      </c>
    </row>
    <row r="41" spans="1:19" ht="20.149999999999999" customHeight="1" x14ac:dyDescent="0.2">
      <c r="A41" s="96"/>
      <c r="B41" s="24" t="s">
        <v>74</v>
      </c>
      <c r="C41" s="41">
        <v>-2.1</v>
      </c>
      <c r="D41" s="42" t="s">
        <v>60</v>
      </c>
      <c r="E41" s="41">
        <v>-20.9</v>
      </c>
      <c r="F41" s="41">
        <v>2.2000000000000002</v>
      </c>
      <c r="G41" s="41">
        <v>-3.5</v>
      </c>
      <c r="H41" s="41">
        <v>5.6</v>
      </c>
      <c r="I41" s="41">
        <v>-3.3</v>
      </c>
      <c r="J41" s="41">
        <v>-8.9</v>
      </c>
      <c r="K41" s="41">
        <v>-6.9</v>
      </c>
      <c r="L41" s="41">
        <v>23.5</v>
      </c>
      <c r="M41" s="41">
        <v>2</v>
      </c>
      <c r="N41" s="41">
        <v>8.6</v>
      </c>
      <c r="O41" s="41">
        <v>6</v>
      </c>
      <c r="P41" s="41">
        <v>3.9</v>
      </c>
      <c r="Q41" s="41">
        <v>-5.7</v>
      </c>
      <c r="R41" s="41">
        <v>1.3</v>
      </c>
      <c r="S41" s="64">
        <v>7.1</v>
      </c>
    </row>
    <row r="42" spans="1:19" ht="20.149999999999999" customHeight="1" x14ac:dyDescent="0.2">
      <c r="A42" s="96"/>
      <c r="B42" s="24" t="s">
        <v>75</v>
      </c>
      <c r="C42" s="41">
        <v>0.9</v>
      </c>
      <c r="D42" s="42" t="s">
        <v>60</v>
      </c>
      <c r="E42" s="41">
        <v>16.8</v>
      </c>
      <c r="F42" s="41">
        <v>0.9</v>
      </c>
      <c r="G42" s="41">
        <v>-3.2</v>
      </c>
      <c r="H42" s="41">
        <v>3.2</v>
      </c>
      <c r="I42" s="41">
        <v>1.6</v>
      </c>
      <c r="J42" s="41">
        <v>2.8</v>
      </c>
      <c r="K42" s="41">
        <v>-10.5</v>
      </c>
      <c r="L42" s="41">
        <v>3.9</v>
      </c>
      <c r="M42" s="41">
        <v>-22</v>
      </c>
      <c r="N42" s="41">
        <v>11.7</v>
      </c>
      <c r="O42" s="41">
        <v>3.2</v>
      </c>
      <c r="P42" s="41">
        <v>10</v>
      </c>
      <c r="Q42" s="41">
        <v>-4.5999999999999996</v>
      </c>
      <c r="R42" s="41">
        <v>2.6</v>
      </c>
      <c r="S42" s="64">
        <v>4.9000000000000004</v>
      </c>
    </row>
    <row r="43" spans="1:19" ht="20.149999999999999" customHeight="1" x14ac:dyDescent="0.2">
      <c r="A43" s="96"/>
      <c r="B43" s="24" t="s">
        <v>76</v>
      </c>
      <c r="C43" s="41">
        <v>-1.9</v>
      </c>
      <c r="D43" s="42" t="s">
        <v>60</v>
      </c>
      <c r="E43" s="41">
        <v>-9.6999999999999993</v>
      </c>
      <c r="F43" s="41">
        <v>4.9000000000000004</v>
      </c>
      <c r="G43" s="41">
        <v>-2.6</v>
      </c>
      <c r="H43" s="41">
        <v>0.3</v>
      </c>
      <c r="I43" s="41">
        <v>-0.1</v>
      </c>
      <c r="J43" s="41">
        <v>-14</v>
      </c>
      <c r="K43" s="41">
        <v>-6.4</v>
      </c>
      <c r="L43" s="41">
        <v>-11.3</v>
      </c>
      <c r="M43" s="41">
        <v>-14.2</v>
      </c>
      <c r="N43" s="41">
        <v>8.6</v>
      </c>
      <c r="O43" s="41">
        <v>0.8</v>
      </c>
      <c r="P43" s="41">
        <v>4.2</v>
      </c>
      <c r="Q43" s="41">
        <v>-2.6</v>
      </c>
      <c r="R43" s="41">
        <v>2.2000000000000002</v>
      </c>
      <c r="S43" s="64">
        <v>9.1999999999999993</v>
      </c>
    </row>
    <row r="44" spans="1:19" ht="20.149999999999999" customHeight="1" x14ac:dyDescent="0.2">
      <c r="A44" s="96"/>
      <c r="B44" s="24" t="s">
        <v>77</v>
      </c>
      <c r="C44" s="41">
        <v>-2</v>
      </c>
      <c r="D44" s="42" t="s">
        <v>60</v>
      </c>
      <c r="E44" s="41">
        <v>-13.3</v>
      </c>
      <c r="F44" s="41">
        <v>-1.3</v>
      </c>
      <c r="G44" s="41">
        <v>0.7</v>
      </c>
      <c r="H44" s="41">
        <v>3.3</v>
      </c>
      <c r="I44" s="41">
        <v>-1.2</v>
      </c>
      <c r="J44" s="41">
        <v>-10.3</v>
      </c>
      <c r="K44" s="41">
        <v>-7.2</v>
      </c>
      <c r="L44" s="41">
        <v>22.6</v>
      </c>
      <c r="M44" s="41">
        <v>-29</v>
      </c>
      <c r="N44" s="41">
        <v>9.6999999999999993</v>
      </c>
      <c r="O44" s="41">
        <v>4.5</v>
      </c>
      <c r="P44" s="41">
        <v>1.6</v>
      </c>
      <c r="Q44" s="41">
        <v>1.9</v>
      </c>
      <c r="R44" s="41">
        <v>6.4</v>
      </c>
      <c r="S44" s="64">
        <v>17.7</v>
      </c>
    </row>
    <row r="45" spans="1:19" ht="20.149999999999999" customHeight="1" x14ac:dyDescent="0.2">
      <c r="A45" s="97"/>
      <c r="B45" s="25" t="s">
        <v>78</v>
      </c>
      <c r="C45" s="66">
        <v>3.8</v>
      </c>
      <c r="D45" s="52" t="s">
        <v>60</v>
      </c>
      <c r="E45" s="66">
        <v>3.9</v>
      </c>
      <c r="F45" s="66">
        <v>6.9</v>
      </c>
      <c r="G45" s="66">
        <v>-10</v>
      </c>
      <c r="H45" s="66">
        <v>-4.5</v>
      </c>
      <c r="I45" s="66">
        <v>8.4</v>
      </c>
      <c r="J45" s="66">
        <v>-6.7</v>
      </c>
      <c r="K45" s="66">
        <v>-11.3</v>
      </c>
      <c r="L45" s="66">
        <v>20.7</v>
      </c>
      <c r="M45" s="66">
        <v>17.100000000000001</v>
      </c>
      <c r="N45" s="66">
        <v>13.2</v>
      </c>
      <c r="O45" s="66">
        <v>9.6999999999999993</v>
      </c>
      <c r="P45" s="66">
        <v>16.3</v>
      </c>
      <c r="Q45" s="66">
        <v>-2.2000000000000002</v>
      </c>
      <c r="R45" s="66">
        <v>4.5</v>
      </c>
      <c r="S45" s="67">
        <v>4.7</v>
      </c>
    </row>
    <row r="54" ht="13.5" customHeight="1" x14ac:dyDescent="0.2"/>
    <row r="55" ht="13.5" customHeight="1" x14ac:dyDescent="0.2"/>
    <row r="57" ht="13.5" customHeight="1" x14ac:dyDescent="0.2"/>
    <row r="58" ht="13.5" customHeight="1" x14ac:dyDescent="0.2"/>
    <row r="115" ht="13.5" customHeight="1" x14ac:dyDescent="0.2"/>
    <row r="116" ht="13.5" customHeight="1" x14ac:dyDescent="0.2"/>
    <row r="118" ht="13.5" customHeight="1" x14ac:dyDescent="0.2"/>
    <row r="119" ht="13.5" customHeight="1" x14ac:dyDescent="0.2"/>
    <row r="176" ht="13.5" customHeight="1" x14ac:dyDescent="0.2"/>
    <row r="177" ht="13.5" customHeight="1" x14ac:dyDescent="0.2"/>
    <row r="179" ht="13.5" customHeight="1" x14ac:dyDescent="0.2"/>
    <row r="180" ht="13.5" customHeight="1" x14ac:dyDescent="0.2"/>
    <row r="237" ht="13.5" customHeight="1" x14ac:dyDescent="0.2"/>
    <row r="238" ht="13.5" customHeight="1" x14ac:dyDescent="0.2"/>
    <row r="240" ht="13.5" customHeight="1" x14ac:dyDescent="0.2"/>
    <row r="241" ht="13.5" customHeight="1" x14ac:dyDescent="0.2"/>
    <row r="298" ht="13.5" customHeight="1" x14ac:dyDescent="0.2"/>
    <row r="299" ht="13.5" customHeight="1" x14ac:dyDescent="0.2"/>
    <row r="301" ht="13.5" customHeight="1" x14ac:dyDescent="0.2"/>
    <row r="302" ht="13.5" customHeight="1" x14ac:dyDescent="0.2"/>
    <row r="360" ht="13.5" customHeight="1" x14ac:dyDescent="0.2"/>
    <row r="363" ht="13.5" customHeight="1" x14ac:dyDescent="0.2"/>
    <row r="421" ht="13.5" customHeight="1" x14ac:dyDescent="0.2"/>
    <row r="424" ht="13.5" customHeight="1" x14ac:dyDescent="0.2"/>
    <row r="482" ht="13.5" customHeight="1" x14ac:dyDescent="0.2"/>
    <row r="485" ht="13.5" customHeight="1" x14ac:dyDescent="0.2"/>
  </sheetData>
  <mergeCells count="22">
    <mergeCell ref="A4:D4"/>
    <mergeCell ref="C5:C7"/>
    <mergeCell ref="D5:D7"/>
    <mergeCell ref="H5:H7"/>
    <mergeCell ref="E5:E7"/>
    <mergeCell ref="F5:F7"/>
    <mergeCell ref="G5:G7"/>
    <mergeCell ref="A5:A7"/>
    <mergeCell ref="B5:B7"/>
    <mergeCell ref="P5:P7"/>
    <mergeCell ref="A27:A45"/>
    <mergeCell ref="S5:S7"/>
    <mergeCell ref="N5:N7"/>
    <mergeCell ref="Q5:Q7"/>
    <mergeCell ref="R5:R7"/>
    <mergeCell ref="I5:I7"/>
    <mergeCell ref="J5:J7"/>
    <mergeCell ref="M5:M7"/>
    <mergeCell ref="O5:O7"/>
    <mergeCell ref="L5:L7"/>
    <mergeCell ref="A8:A26"/>
    <mergeCell ref="K5:K7"/>
  </mergeCells>
  <phoneticPr fontId="2"/>
  <printOptions horizontalCentered="1"/>
  <pageMargins left="0.47244094488188981" right="0.47244094488188981" top="0.82677165354330717" bottom="0.98425196850393704" header="0.15748031496062992" footer="0.19685039370078741"/>
  <pageSetup paperSize="9" scale="75" orientation="portrait" r:id="rId1"/>
  <headerFooter alignWithMargins="0">
    <oddFooter>&amp;C-19-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FFFF00"/>
  </sheetPr>
  <dimension ref="A2:V484"/>
  <sheetViews>
    <sheetView showGridLines="0" view="pageBreakPreview" zoomScaleNormal="100" zoomScaleSheetLayoutView="100" workbookViewId="0">
      <pane xSplit="2" ySplit="7" topLeftCell="C8" activePane="bottomRight" state="frozen"/>
      <selection pane="topRight"/>
      <selection pane="bottomLeft"/>
      <selection pane="bottomRight"/>
    </sheetView>
  </sheetViews>
  <sheetFormatPr defaultRowHeight="13" x14ac:dyDescent="0.2"/>
  <cols>
    <col min="1" max="1" width="3.6328125" style="55" customWidth="1"/>
    <col min="2" max="2" width="9.6328125" customWidth="1"/>
    <col min="3" max="3" width="6.6328125" customWidth="1"/>
    <col min="4" max="4" width="5.08984375" customWidth="1"/>
    <col min="5" max="19" width="6.6328125" customWidth="1"/>
    <col min="21" max="22" width="2.36328125" customWidth="1"/>
    <col min="23" max="23" width="8.36328125" customWidth="1"/>
    <col min="24" max="24" width="5.36328125" customWidth="1"/>
    <col min="25" max="25" width="3.08984375" customWidth="1"/>
    <col min="26" max="27" width="5.36328125" customWidth="1"/>
    <col min="28" max="28" width="7" customWidth="1"/>
    <col min="29" max="37" width="5.36328125" customWidth="1"/>
    <col min="38" max="38" width="7" customWidth="1"/>
  </cols>
  <sheetData>
    <row r="2" spans="1:19" s="38" customFormat="1" ht="20.149999999999999" customHeight="1" x14ac:dyDescent="0.2">
      <c r="A2" s="37" t="s">
        <v>33</v>
      </c>
      <c r="B2" s="37"/>
      <c r="C2" s="37"/>
      <c r="D2" s="37"/>
      <c r="E2" s="37"/>
      <c r="F2" s="37"/>
      <c r="G2" s="37"/>
      <c r="H2" s="37"/>
      <c r="I2" s="37"/>
      <c r="J2" s="37"/>
    </row>
    <row r="4" spans="1:19" ht="20.149999999999999" customHeight="1" x14ac:dyDescent="0.2">
      <c r="A4" s="90" t="s">
        <v>3</v>
      </c>
      <c r="B4" s="90"/>
      <c r="C4" s="90"/>
      <c r="D4" s="90"/>
      <c r="E4" s="38"/>
      <c r="P4" s="39"/>
      <c r="Q4" s="40"/>
      <c r="R4" s="40"/>
      <c r="S4" s="39" t="s">
        <v>57</v>
      </c>
    </row>
    <row r="5" spans="1:19" ht="22" customHeight="1" x14ac:dyDescent="0.2">
      <c r="A5" s="104" t="s">
        <v>0</v>
      </c>
      <c r="B5" s="106" t="s">
        <v>13</v>
      </c>
      <c r="C5" s="98" t="s">
        <v>25</v>
      </c>
      <c r="D5" s="91" t="s">
        <v>46</v>
      </c>
      <c r="E5" s="101" t="s">
        <v>2</v>
      </c>
      <c r="F5" s="101" t="s">
        <v>1</v>
      </c>
      <c r="G5" s="98" t="s">
        <v>51</v>
      </c>
      <c r="H5" s="98" t="s">
        <v>26</v>
      </c>
      <c r="I5" s="98" t="s">
        <v>21</v>
      </c>
      <c r="J5" s="98" t="s">
        <v>22</v>
      </c>
      <c r="K5" s="98" t="s">
        <v>23</v>
      </c>
      <c r="L5" s="98" t="s">
        <v>47</v>
      </c>
      <c r="M5" s="98" t="s">
        <v>48</v>
      </c>
      <c r="N5" s="98" t="s">
        <v>58</v>
      </c>
      <c r="O5" s="98" t="s">
        <v>49</v>
      </c>
      <c r="P5" s="91" t="s">
        <v>24</v>
      </c>
      <c r="Q5" s="98" t="s">
        <v>27</v>
      </c>
      <c r="R5" s="91" t="s">
        <v>28</v>
      </c>
      <c r="S5" s="98" t="s">
        <v>50</v>
      </c>
    </row>
    <row r="6" spans="1:19" ht="22" customHeight="1" x14ac:dyDescent="0.2">
      <c r="A6" s="94"/>
      <c r="B6" s="107"/>
      <c r="C6" s="99"/>
      <c r="D6" s="92"/>
      <c r="E6" s="102"/>
      <c r="F6" s="102"/>
      <c r="G6" s="99"/>
      <c r="H6" s="99"/>
      <c r="I6" s="99"/>
      <c r="J6" s="99"/>
      <c r="K6" s="99"/>
      <c r="L6" s="99"/>
      <c r="M6" s="99"/>
      <c r="N6" s="99"/>
      <c r="O6" s="99"/>
      <c r="P6" s="92"/>
      <c r="Q6" s="99"/>
      <c r="R6" s="92"/>
      <c r="S6" s="99"/>
    </row>
    <row r="7" spans="1:19" ht="22" customHeight="1" thickBot="1" x14ac:dyDescent="0.25">
      <c r="A7" s="105"/>
      <c r="B7" s="108"/>
      <c r="C7" s="100"/>
      <c r="D7" s="93"/>
      <c r="E7" s="103"/>
      <c r="F7" s="103"/>
      <c r="G7" s="100"/>
      <c r="H7" s="100"/>
      <c r="I7" s="100"/>
      <c r="J7" s="100"/>
      <c r="K7" s="100"/>
      <c r="L7" s="100"/>
      <c r="M7" s="100"/>
      <c r="N7" s="100"/>
      <c r="O7" s="100"/>
      <c r="P7" s="93"/>
      <c r="Q7" s="100"/>
      <c r="R7" s="93"/>
      <c r="S7" s="100"/>
    </row>
    <row r="8" spans="1:19" ht="20.149999999999999" customHeight="1" thickTop="1" x14ac:dyDescent="0.2">
      <c r="A8" s="94" t="s">
        <v>54</v>
      </c>
      <c r="B8" s="35" t="s">
        <v>61</v>
      </c>
      <c r="C8" s="41">
        <v>100</v>
      </c>
      <c r="D8" s="42" t="s">
        <v>59</v>
      </c>
      <c r="E8" s="41">
        <v>100</v>
      </c>
      <c r="F8" s="41">
        <v>100</v>
      </c>
      <c r="G8" s="41">
        <v>100</v>
      </c>
      <c r="H8" s="41">
        <v>100</v>
      </c>
      <c r="I8" s="41">
        <v>100</v>
      </c>
      <c r="J8" s="41">
        <v>100</v>
      </c>
      <c r="K8" s="41">
        <v>100</v>
      </c>
      <c r="L8" s="42">
        <v>100</v>
      </c>
      <c r="M8" s="42">
        <v>100</v>
      </c>
      <c r="N8" s="42">
        <v>100</v>
      </c>
      <c r="O8" s="42">
        <v>100</v>
      </c>
      <c r="P8" s="41">
        <v>100</v>
      </c>
      <c r="Q8" s="41">
        <v>100</v>
      </c>
      <c r="R8" s="41">
        <v>100</v>
      </c>
      <c r="S8" s="43">
        <v>100</v>
      </c>
    </row>
    <row r="9" spans="1:19" ht="20.149999999999999" customHeight="1" x14ac:dyDescent="0.2">
      <c r="A9" s="94"/>
      <c r="B9" s="35" t="s">
        <v>62</v>
      </c>
      <c r="C9" s="41">
        <v>100.2</v>
      </c>
      <c r="D9" s="42" t="s">
        <v>59</v>
      </c>
      <c r="E9" s="41">
        <v>94.8</v>
      </c>
      <c r="F9" s="41">
        <v>102.2</v>
      </c>
      <c r="G9" s="41">
        <v>93.8</v>
      </c>
      <c r="H9" s="41">
        <v>95.3</v>
      </c>
      <c r="I9" s="41">
        <v>104.4</v>
      </c>
      <c r="J9" s="41">
        <v>96.5</v>
      </c>
      <c r="K9" s="41">
        <v>108.1</v>
      </c>
      <c r="L9" s="42">
        <v>110.1</v>
      </c>
      <c r="M9" s="42">
        <v>106.3</v>
      </c>
      <c r="N9" s="42">
        <v>105.1</v>
      </c>
      <c r="O9" s="42">
        <v>104.1</v>
      </c>
      <c r="P9" s="41">
        <v>84.3</v>
      </c>
      <c r="Q9" s="41">
        <v>103.6</v>
      </c>
      <c r="R9" s="41">
        <v>95.8</v>
      </c>
      <c r="S9" s="43">
        <v>103</v>
      </c>
    </row>
    <row r="10" spans="1:19" ht="20.149999999999999" customHeight="1" x14ac:dyDescent="0.2">
      <c r="A10" s="94"/>
      <c r="B10" s="35" t="s">
        <v>63</v>
      </c>
      <c r="C10" s="41">
        <v>99.1</v>
      </c>
      <c r="D10" s="42" t="s">
        <v>60</v>
      </c>
      <c r="E10" s="41">
        <v>94.1</v>
      </c>
      <c r="F10" s="41">
        <v>99.8</v>
      </c>
      <c r="G10" s="41">
        <v>94.2</v>
      </c>
      <c r="H10" s="41">
        <v>94.8</v>
      </c>
      <c r="I10" s="41">
        <v>101.3</v>
      </c>
      <c r="J10" s="41">
        <v>102.3</v>
      </c>
      <c r="K10" s="41">
        <v>104.2</v>
      </c>
      <c r="L10" s="41">
        <v>103.9</v>
      </c>
      <c r="M10" s="41">
        <v>104.7</v>
      </c>
      <c r="N10" s="41">
        <v>118.6</v>
      </c>
      <c r="O10" s="41">
        <v>98.3</v>
      </c>
      <c r="P10" s="41">
        <v>85.6</v>
      </c>
      <c r="Q10" s="41">
        <v>102.8</v>
      </c>
      <c r="R10" s="41">
        <v>103.1</v>
      </c>
      <c r="S10" s="64">
        <v>102.2</v>
      </c>
    </row>
    <row r="11" spans="1:19" ht="20.149999999999999" customHeight="1" x14ac:dyDescent="0.2">
      <c r="A11" s="94"/>
      <c r="B11" s="35" t="s">
        <v>64</v>
      </c>
      <c r="C11" s="41">
        <v>97.4</v>
      </c>
      <c r="D11" s="42" t="s">
        <v>60</v>
      </c>
      <c r="E11" s="41">
        <v>92.1</v>
      </c>
      <c r="F11" s="41">
        <v>98.7</v>
      </c>
      <c r="G11" s="41">
        <v>83.4</v>
      </c>
      <c r="H11" s="41">
        <v>89.2</v>
      </c>
      <c r="I11" s="41">
        <v>101.4</v>
      </c>
      <c r="J11" s="41">
        <v>97.4</v>
      </c>
      <c r="K11" s="41">
        <v>114.6</v>
      </c>
      <c r="L11" s="41">
        <v>114.3</v>
      </c>
      <c r="M11" s="41">
        <v>97.5</v>
      </c>
      <c r="N11" s="41">
        <v>107.6</v>
      </c>
      <c r="O11" s="41">
        <v>107.9</v>
      </c>
      <c r="P11" s="41">
        <v>86.2</v>
      </c>
      <c r="Q11" s="41">
        <v>102.2</v>
      </c>
      <c r="R11" s="41">
        <v>102.2</v>
      </c>
      <c r="S11" s="64">
        <v>99.1</v>
      </c>
    </row>
    <row r="12" spans="1:19" ht="20.149999999999999" customHeight="1" x14ac:dyDescent="0.2">
      <c r="A12" s="94"/>
      <c r="B12" s="35" t="s">
        <v>65</v>
      </c>
      <c r="C12" s="41">
        <v>95.5</v>
      </c>
      <c r="D12" s="42" t="s">
        <v>60</v>
      </c>
      <c r="E12" s="41">
        <v>90.8</v>
      </c>
      <c r="F12" s="41">
        <v>98.2</v>
      </c>
      <c r="G12" s="41">
        <v>79</v>
      </c>
      <c r="H12" s="41">
        <v>92.6</v>
      </c>
      <c r="I12" s="41">
        <v>103.4</v>
      </c>
      <c r="J12" s="41">
        <v>91.2</v>
      </c>
      <c r="K12" s="41">
        <v>116</v>
      </c>
      <c r="L12" s="41">
        <v>94.7</v>
      </c>
      <c r="M12" s="41">
        <v>104.5</v>
      </c>
      <c r="N12" s="41">
        <v>102.8</v>
      </c>
      <c r="O12" s="41">
        <v>105.4</v>
      </c>
      <c r="P12" s="41">
        <v>87.2</v>
      </c>
      <c r="Q12" s="41">
        <v>101.1</v>
      </c>
      <c r="R12" s="41">
        <v>98.2</v>
      </c>
      <c r="S12" s="64">
        <v>88.8</v>
      </c>
    </row>
    <row r="13" spans="1:19" ht="20.149999999999999" customHeight="1" x14ac:dyDescent="0.2">
      <c r="A13" s="94"/>
      <c r="B13" s="44" t="s">
        <v>66</v>
      </c>
      <c r="C13" s="45">
        <v>95.5</v>
      </c>
      <c r="D13" s="46" t="s">
        <v>60</v>
      </c>
      <c r="E13" s="45">
        <v>82.1</v>
      </c>
      <c r="F13" s="45">
        <v>101</v>
      </c>
      <c r="G13" s="45">
        <v>77.5</v>
      </c>
      <c r="H13" s="45">
        <v>97.5</v>
      </c>
      <c r="I13" s="45">
        <v>101.9</v>
      </c>
      <c r="J13" s="45">
        <v>90.6</v>
      </c>
      <c r="K13" s="45">
        <v>107.8</v>
      </c>
      <c r="L13" s="45">
        <v>95.7</v>
      </c>
      <c r="M13" s="45">
        <v>100.4</v>
      </c>
      <c r="N13" s="45">
        <v>112.4</v>
      </c>
      <c r="O13" s="45">
        <v>117.3</v>
      </c>
      <c r="P13" s="45">
        <v>93.5</v>
      </c>
      <c r="Q13" s="45">
        <v>96</v>
      </c>
      <c r="R13" s="45">
        <v>100.7</v>
      </c>
      <c r="S13" s="80">
        <v>93.5</v>
      </c>
    </row>
    <row r="14" spans="1:19" ht="20.149999999999999" customHeight="1" x14ac:dyDescent="0.2">
      <c r="A14" s="94"/>
      <c r="B14" s="47"/>
      <c r="C14" s="50"/>
      <c r="D14" s="42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72"/>
    </row>
    <row r="15" spans="1:19" ht="20.149999999999999" customHeight="1" x14ac:dyDescent="0.2">
      <c r="A15" s="94"/>
      <c r="B15" s="23" t="s">
        <v>67</v>
      </c>
      <c r="C15" s="41">
        <v>92.7</v>
      </c>
      <c r="D15" s="42" t="s">
        <v>60</v>
      </c>
      <c r="E15" s="41">
        <v>81.099999999999994</v>
      </c>
      <c r="F15" s="41">
        <v>98.4</v>
      </c>
      <c r="G15" s="41">
        <v>75.599999999999994</v>
      </c>
      <c r="H15" s="41">
        <v>98.5</v>
      </c>
      <c r="I15" s="41">
        <v>96</v>
      </c>
      <c r="J15" s="41">
        <v>91.6</v>
      </c>
      <c r="K15" s="41">
        <v>106.5</v>
      </c>
      <c r="L15" s="41">
        <v>87.1</v>
      </c>
      <c r="M15" s="41">
        <v>92.4</v>
      </c>
      <c r="N15" s="41">
        <v>108.7</v>
      </c>
      <c r="O15" s="41">
        <v>114</v>
      </c>
      <c r="P15" s="41">
        <v>88.9</v>
      </c>
      <c r="Q15" s="41">
        <v>93.4</v>
      </c>
      <c r="R15" s="41">
        <v>102</v>
      </c>
      <c r="S15" s="64">
        <v>88.7</v>
      </c>
    </row>
    <row r="16" spans="1:19" ht="20.149999999999999" customHeight="1" x14ac:dyDescent="0.2">
      <c r="A16" s="94"/>
      <c r="B16" s="24" t="s">
        <v>68</v>
      </c>
      <c r="C16" s="41">
        <v>94.7</v>
      </c>
      <c r="D16" s="42" t="s">
        <v>60</v>
      </c>
      <c r="E16" s="41">
        <v>85.4</v>
      </c>
      <c r="F16" s="41">
        <v>99.7</v>
      </c>
      <c r="G16" s="41">
        <v>76.3</v>
      </c>
      <c r="H16" s="41">
        <v>97.6</v>
      </c>
      <c r="I16" s="41">
        <v>98.2</v>
      </c>
      <c r="J16" s="41">
        <v>92.5</v>
      </c>
      <c r="K16" s="41">
        <v>106.9</v>
      </c>
      <c r="L16" s="41">
        <v>97.6</v>
      </c>
      <c r="M16" s="41">
        <v>100.6</v>
      </c>
      <c r="N16" s="41">
        <v>105.4</v>
      </c>
      <c r="O16" s="41">
        <v>122.5</v>
      </c>
      <c r="P16" s="41">
        <v>93.2</v>
      </c>
      <c r="Q16" s="41">
        <v>95.6</v>
      </c>
      <c r="R16" s="41">
        <v>92.4</v>
      </c>
      <c r="S16" s="64">
        <v>89.2</v>
      </c>
    </row>
    <row r="17" spans="1:22" ht="20.149999999999999" customHeight="1" x14ac:dyDescent="0.2">
      <c r="A17" s="94"/>
      <c r="B17" s="24" t="s">
        <v>69</v>
      </c>
      <c r="C17" s="41">
        <v>95.3</v>
      </c>
      <c r="D17" s="42" t="s">
        <v>60</v>
      </c>
      <c r="E17" s="41">
        <v>84.6</v>
      </c>
      <c r="F17" s="41">
        <v>100.6</v>
      </c>
      <c r="G17" s="41">
        <v>76.599999999999994</v>
      </c>
      <c r="H17" s="41">
        <v>97.9</v>
      </c>
      <c r="I17" s="41">
        <v>97.9</v>
      </c>
      <c r="J17" s="41">
        <v>93.2</v>
      </c>
      <c r="K17" s="41">
        <v>107</v>
      </c>
      <c r="L17" s="41">
        <v>99.3</v>
      </c>
      <c r="M17" s="41">
        <v>102</v>
      </c>
      <c r="N17" s="41">
        <v>110</v>
      </c>
      <c r="O17" s="41">
        <v>116.8</v>
      </c>
      <c r="P17" s="41">
        <v>93.9</v>
      </c>
      <c r="Q17" s="41">
        <v>95.7</v>
      </c>
      <c r="R17" s="41">
        <v>102.5</v>
      </c>
      <c r="S17" s="64">
        <v>90.6</v>
      </c>
    </row>
    <row r="18" spans="1:22" ht="20.149999999999999" customHeight="1" x14ac:dyDescent="0.2">
      <c r="A18" s="94"/>
      <c r="B18" s="24" t="s">
        <v>70</v>
      </c>
      <c r="C18" s="41">
        <v>97.5</v>
      </c>
      <c r="D18" s="42" t="s">
        <v>60</v>
      </c>
      <c r="E18" s="41">
        <v>88.1</v>
      </c>
      <c r="F18" s="41">
        <v>102.3</v>
      </c>
      <c r="G18" s="42">
        <v>78.400000000000006</v>
      </c>
      <c r="H18" s="41">
        <v>100.9</v>
      </c>
      <c r="I18" s="41">
        <v>98.1</v>
      </c>
      <c r="J18" s="41">
        <v>92.9</v>
      </c>
      <c r="K18" s="41">
        <v>111.3</v>
      </c>
      <c r="L18" s="41">
        <v>101.2</v>
      </c>
      <c r="M18" s="41">
        <v>104</v>
      </c>
      <c r="N18" s="41">
        <v>110.7</v>
      </c>
      <c r="O18" s="41">
        <v>121.9</v>
      </c>
      <c r="P18" s="41">
        <v>96.2</v>
      </c>
      <c r="Q18" s="41">
        <v>98.9</v>
      </c>
      <c r="R18" s="41">
        <v>101.9</v>
      </c>
      <c r="S18" s="64">
        <v>94.1</v>
      </c>
    </row>
    <row r="19" spans="1:22" ht="20.149999999999999" customHeight="1" x14ac:dyDescent="0.2">
      <c r="A19" s="94"/>
      <c r="B19" s="24" t="s">
        <v>71</v>
      </c>
      <c r="C19" s="41">
        <v>96.3</v>
      </c>
      <c r="D19" s="42" t="s">
        <v>60</v>
      </c>
      <c r="E19" s="41">
        <v>81.599999999999994</v>
      </c>
      <c r="F19" s="41">
        <v>101.9</v>
      </c>
      <c r="G19" s="41">
        <v>79.5</v>
      </c>
      <c r="H19" s="41">
        <v>97.8</v>
      </c>
      <c r="I19" s="41">
        <v>97.1</v>
      </c>
      <c r="J19" s="41">
        <v>91.1</v>
      </c>
      <c r="K19" s="41">
        <v>108.1</v>
      </c>
      <c r="L19" s="41">
        <v>98.9</v>
      </c>
      <c r="M19" s="41">
        <v>109.5</v>
      </c>
      <c r="N19" s="41">
        <v>112.6</v>
      </c>
      <c r="O19" s="41">
        <v>120.9</v>
      </c>
      <c r="P19" s="41">
        <v>91.8</v>
      </c>
      <c r="Q19" s="41">
        <v>98.2</v>
      </c>
      <c r="R19" s="41">
        <v>102.3</v>
      </c>
      <c r="S19" s="64">
        <v>91.5</v>
      </c>
    </row>
    <row r="20" spans="1:22" ht="20.149999999999999" customHeight="1" x14ac:dyDescent="0.2">
      <c r="A20" s="94"/>
      <c r="B20" s="24" t="s">
        <v>72</v>
      </c>
      <c r="C20" s="41">
        <v>97</v>
      </c>
      <c r="D20" s="42" t="s">
        <v>60</v>
      </c>
      <c r="E20" s="41">
        <v>85.7</v>
      </c>
      <c r="F20" s="41">
        <v>102.7</v>
      </c>
      <c r="G20" s="41">
        <v>78</v>
      </c>
      <c r="H20" s="41">
        <v>96.2</v>
      </c>
      <c r="I20" s="41">
        <v>99</v>
      </c>
      <c r="J20" s="41">
        <v>91.3</v>
      </c>
      <c r="K20" s="41">
        <v>106</v>
      </c>
      <c r="L20" s="41">
        <v>100.1</v>
      </c>
      <c r="M20" s="41">
        <v>113.1</v>
      </c>
      <c r="N20" s="41">
        <v>112.6</v>
      </c>
      <c r="O20" s="41">
        <v>118.3</v>
      </c>
      <c r="P20" s="41">
        <v>93.8</v>
      </c>
      <c r="Q20" s="41">
        <v>97.8</v>
      </c>
      <c r="R20" s="41">
        <v>102.3</v>
      </c>
      <c r="S20" s="64">
        <v>92</v>
      </c>
    </row>
    <row r="21" spans="1:22" ht="20.149999999999999" customHeight="1" x14ac:dyDescent="0.2">
      <c r="A21" s="94"/>
      <c r="B21" s="24" t="s">
        <v>73</v>
      </c>
      <c r="C21" s="41">
        <v>95.2</v>
      </c>
      <c r="D21" s="42" t="s">
        <v>60</v>
      </c>
      <c r="E21" s="41">
        <v>80.400000000000006</v>
      </c>
      <c r="F21" s="41">
        <v>101.2</v>
      </c>
      <c r="G21" s="41">
        <v>77</v>
      </c>
      <c r="H21" s="41">
        <v>97.8</v>
      </c>
      <c r="I21" s="41">
        <v>107.1</v>
      </c>
      <c r="J21" s="41">
        <v>88.2</v>
      </c>
      <c r="K21" s="41">
        <v>107.8</v>
      </c>
      <c r="L21" s="41">
        <v>96</v>
      </c>
      <c r="M21" s="41">
        <v>105</v>
      </c>
      <c r="N21" s="41">
        <v>109.1</v>
      </c>
      <c r="O21" s="41">
        <v>116.4</v>
      </c>
      <c r="P21" s="41">
        <v>88.8</v>
      </c>
      <c r="Q21" s="41">
        <v>95.1</v>
      </c>
      <c r="R21" s="41">
        <v>100.6</v>
      </c>
      <c r="S21" s="64">
        <v>95.9</v>
      </c>
    </row>
    <row r="22" spans="1:22" ht="20.149999999999999" customHeight="1" x14ac:dyDescent="0.2">
      <c r="A22" s="94"/>
      <c r="B22" s="24" t="s">
        <v>74</v>
      </c>
      <c r="C22" s="41">
        <v>95.2</v>
      </c>
      <c r="D22" s="42" t="s">
        <v>60</v>
      </c>
      <c r="E22" s="41">
        <v>77.7</v>
      </c>
      <c r="F22" s="41">
        <v>100.3</v>
      </c>
      <c r="G22" s="41">
        <v>77.099999999999994</v>
      </c>
      <c r="H22" s="41">
        <v>97.5</v>
      </c>
      <c r="I22" s="41">
        <v>105.6</v>
      </c>
      <c r="J22" s="41">
        <v>88.6</v>
      </c>
      <c r="K22" s="41">
        <v>108.4</v>
      </c>
      <c r="L22" s="41">
        <v>96.6</v>
      </c>
      <c r="M22" s="41">
        <v>103.4</v>
      </c>
      <c r="N22" s="41">
        <v>115.1</v>
      </c>
      <c r="O22" s="41">
        <v>114.3</v>
      </c>
      <c r="P22" s="41">
        <v>93.5</v>
      </c>
      <c r="Q22" s="41">
        <v>94.8</v>
      </c>
      <c r="R22" s="41">
        <v>100.2</v>
      </c>
      <c r="S22" s="64">
        <v>95.3</v>
      </c>
    </row>
    <row r="23" spans="1:22" ht="20.149999999999999" customHeight="1" x14ac:dyDescent="0.2">
      <c r="A23" s="94"/>
      <c r="B23" s="24" t="s">
        <v>75</v>
      </c>
      <c r="C23" s="41">
        <v>95.5</v>
      </c>
      <c r="D23" s="42" t="s">
        <v>60</v>
      </c>
      <c r="E23" s="41">
        <v>80.099999999999994</v>
      </c>
      <c r="F23" s="41">
        <v>100.8</v>
      </c>
      <c r="G23" s="41">
        <v>76.400000000000006</v>
      </c>
      <c r="H23" s="41">
        <v>97.8</v>
      </c>
      <c r="I23" s="41">
        <v>105.9</v>
      </c>
      <c r="J23" s="41">
        <v>88.7</v>
      </c>
      <c r="K23" s="41">
        <v>107.1</v>
      </c>
      <c r="L23" s="41">
        <v>93.8</v>
      </c>
      <c r="M23" s="41">
        <v>103.9</v>
      </c>
      <c r="N23" s="41">
        <v>112.9</v>
      </c>
      <c r="O23" s="41">
        <v>115.3</v>
      </c>
      <c r="P23" s="41">
        <v>93.6</v>
      </c>
      <c r="Q23" s="41">
        <v>95.5</v>
      </c>
      <c r="R23" s="41">
        <v>98.7</v>
      </c>
      <c r="S23" s="64">
        <v>94.5</v>
      </c>
    </row>
    <row r="24" spans="1:22" ht="20.149999999999999" customHeight="1" x14ac:dyDescent="0.2">
      <c r="A24" s="94"/>
      <c r="B24" s="24" t="s">
        <v>76</v>
      </c>
      <c r="C24" s="41">
        <v>96.2</v>
      </c>
      <c r="D24" s="42" t="s">
        <v>60</v>
      </c>
      <c r="E24" s="41">
        <v>79</v>
      </c>
      <c r="F24" s="41">
        <v>101.8</v>
      </c>
      <c r="G24" s="41">
        <v>77.099999999999994</v>
      </c>
      <c r="H24" s="41">
        <v>96.3</v>
      </c>
      <c r="I24" s="41">
        <v>105.5</v>
      </c>
      <c r="J24" s="41">
        <v>89.4</v>
      </c>
      <c r="K24" s="41">
        <v>108.9</v>
      </c>
      <c r="L24" s="41">
        <v>92.1</v>
      </c>
      <c r="M24" s="41">
        <v>91.4</v>
      </c>
      <c r="N24" s="41">
        <v>116.2</v>
      </c>
      <c r="O24" s="41">
        <v>117.4</v>
      </c>
      <c r="P24" s="41">
        <v>99.1</v>
      </c>
      <c r="Q24" s="41">
        <v>97.5</v>
      </c>
      <c r="R24" s="41">
        <v>101.2</v>
      </c>
      <c r="S24" s="64">
        <v>96.8</v>
      </c>
    </row>
    <row r="25" spans="1:22" ht="20.149999999999999" customHeight="1" x14ac:dyDescent="0.2">
      <c r="A25" s="94"/>
      <c r="B25" s="24" t="s">
        <v>77</v>
      </c>
      <c r="C25" s="41">
        <v>95</v>
      </c>
      <c r="D25" s="42" t="s">
        <v>60</v>
      </c>
      <c r="E25" s="41">
        <v>81.400000000000006</v>
      </c>
      <c r="F25" s="41">
        <v>100.8</v>
      </c>
      <c r="G25" s="41">
        <v>79.599999999999994</v>
      </c>
      <c r="H25" s="41">
        <v>96.5</v>
      </c>
      <c r="I25" s="41">
        <v>104.8</v>
      </c>
      <c r="J25" s="41">
        <v>88.7</v>
      </c>
      <c r="K25" s="41">
        <v>108.3</v>
      </c>
      <c r="L25" s="41">
        <v>93.1</v>
      </c>
      <c r="M25" s="41">
        <v>88.7</v>
      </c>
      <c r="N25" s="41">
        <v>116.9</v>
      </c>
      <c r="O25" s="41">
        <v>116.2</v>
      </c>
      <c r="P25" s="41">
        <v>95.3</v>
      </c>
      <c r="Q25" s="41">
        <v>94.9</v>
      </c>
      <c r="R25" s="41">
        <v>99.9</v>
      </c>
      <c r="S25" s="64">
        <v>96.9</v>
      </c>
    </row>
    <row r="26" spans="1:22" ht="20.149999999999999" customHeight="1" x14ac:dyDescent="0.2">
      <c r="A26" s="95"/>
      <c r="B26" s="25" t="s">
        <v>78</v>
      </c>
      <c r="C26" s="65">
        <v>95.6</v>
      </c>
      <c r="D26" s="52" t="s">
        <v>60</v>
      </c>
      <c r="E26" s="66">
        <v>80.400000000000006</v>
      </c>
      <c r="F26" s="66">
        <v>101</v>
      </c>
      <c r="G26" s="66">
        <v>78.099999999999994</v>
      </c>
      <c r="H26" s="66">
        <v>95.8</v>
      </c>
      <c r="I26" s="66">
        <v>107.8</v>
      </c>
      <c r="J26" s="66">
        <v>91.5</v>
      </c>
      <c r="K26" s="66">
        <v>106.9</v>
      </c>
      <c r="L26" s="66">
        <v>92.7</v>
      </c>
      <c r="M26" s="66">
        <v>91.5</v>
      </c>
      <c r="N26" s="66">
        <v>119.1</v>
      </c>
      <c r="O26" s="66">
        <v>113.5</v>
      </c>
      <c r="P26" s="66">
        <v>93.8</v>
      </c>
      <c r="Q26" s="66">
        <v>94.9</v>
      </c>
      <c r="R26" s="66">
        <v>104.5</v>
      </c>
      <c r="S26" s="67">
        <v>95.8</v>
      </c>
    </row>
    <row r="27" spans="1:22" ht="20.149999999999999" customHeight="1" x14ac:dyDescent="0.2">
      <c r="A27" s="96" t="s">
        <v>55</v>
      </c>
      <c r="B27" s="35" t="s">
        <v>61</v>
      </c>
      <c r="C27" s="42">
        <v>-4.2</v>
      </c>
      <c r="D27" s="42" t="s">
        <v>59</v>
      </c>
      <c r="E27" s="42">
        <v>3.4</v>
      </c>
      <c r="F27" s="41">
        <v>-7.3</v>
      </c>
      <c r="G27" s="42">
        <v>-1.3</v>
      </c>
      <c r="H27" s="42">
        <v>-2</v>
      </c>
      <c r="I27" s="41">
        <v>-11.7</v>
      </c>
      <c r="J27" s="41">
        <v>-3</v>
      </c>
      <c r="K27" s="41">
        <v>-10.6</v>
      </c>
      <c r="L27" s="42">
        <v>-9.8000000000000007</v>
      </c>
      <c r="M27" s="42">
        <v>-4.7</v>
      </c>
      <c r="N27" s="42">
        <v>-2.8</v>
      </c>
      <c r="O27" s="42">
        <v>-3.8</v>
      </c>
      <c r="P27" s="42">
        <v>-4</v>
      </c>
      <c r="Q27" s="42">
        <v>1.7</v>
      </c>
      <c r="R27" s="42">
        <v>-13.6</v>
      </c>
      <c r="S27" s="43">
        <v>-4.5999999999999996</v>
      </c>
    </row>
    <row r="28" spans="1:22" ht="20.149999999999999" customHeight="1" x14ac:dyDescent="0.2">
      <c r="A28" s="96"/>
      <c r="B28" s="35" t="s">
        <v>62</v>
      </c>
      <c r="C28" s="42">
        <v>0.2</v>
      </c>
      <c r="D28" s="42" t="s">
        <v>59</v>
      </c>
      <c r="E28" s="42">
        <v>-5.2</v>
      </c>
      <c r="F28" s="41">
        <v>2.2000000000000002</v>
      </c>
      <c r="G28" s="42">
        <v>-6.2</v>
      </c>
      <c r="H28" s="42">
        <v>-4.7</v>
      </c>
      <c r="I28" s="41">
        <v>4.4000000000000004</v>
      </c>
      <c r="J28" s="41">
        <v>-3.5</v>
      </c>
      <c r="K28" s="41">
        <v>8.1</v>
      </c>
      <c r="L28" s="42">
        <v>10.1</v>
      </c>
      <c r="M28" s="42">
        <v>6.3</v>
      </c>
      <c r="N28" s="42">
        <v>5.0999999999999996</v>
      </c>
      <c r="O28" s="42">
        <v>4.0999999999999996</v>
      </c>
      <c r="P28" s="42">
        <v>-15.7</v>
      </c>
      <c r="Q28" s="42">
        <v>3.6</v>
      </c>
      <c r="R28" s="42">
        <v>-4.2</v>
      </c>
      <c r="S28" s="43">
        <v>3</v>
      </c>
      <c r="U28" s="36"/>
      <c r="V28" s="36"/>
    </row>
    <row r="29" spans="1:22" s="36" customFormat="1" ht="20.149999999999999" customHeight="1" x14ac:dyDescent="0.2">
      <c r="A29" s="96"/>
      <c r="B29" s="35" t="s">
        <v>63</v>
      </c>
      <c r="C29" s="41">
        <v>-1.1000000000000001</v>
      </c>
      <c r="D29" s="42" t="s">
        <v>60</v>
      </c>
      <c r="E29" s="41">
        <v>-0.7</v>
      </c>
      <c r="F29" s="41">
        <v>-2.2999999999999998</v>
      </c>
      <c r="G29" s="41">
        <v>0.4</v>
      </c>
      <c r="H29" s="41">
        <v>-0.5</v>
      </c>
      <c r="I29" s="41">
        <v>-3</v>
      </c>
      <c r="J29" s="41">
        <v>6</v>
      </c>
      <c r="K29" s="41">
        <v>-3.6</v>
      </c>
      <c r="L29" s="41">
        <v>-5.6</v>
      </c>
      <c r="M29" s="41">
        <v>-1.5</v>
      </c>
      <c r="N29" s="41">
        <v>12.8</v>
      </c>
      <c r="O29" s="41">
        <v>-5.6</v>
      </c>
      <c r="P29" s="41">
        <v>1.5</v>
      </c>
      <c r="Q29" s="41">
        <v>-0.8</v>
      </c>
      <c r="R29" s="41">
        <v>7.6</v>
      </c>
      <c r="S29" s="64">
        <v>-0.8</v>
      </c>
    </row>
    <row r="30" spans="1:22" ht="20.149999999999999" customHeight="1" x14ac:dyDescent="0.2">
      <c r="A30" s="96"/>
      <c r="B30" s="35" t="s">
        <v>64</v>
      </c>
      <c r="C30" s="41">
        <v>-1.7</v>
      </c>
      <c r="D30" s="42" t="s">
        <v>60</v>
      </c>
      <c r="E30" s="41">
        <v>-2.1</v>
      </c>
      <c r="F30" s="41">
        <v>-1.1000000000000001</v>
      </c>
      <c r="G30" s="41">
        <v>-11.5</v>
      </c>
      <c r="H30" s="41">
        <v>-5.9</v>
      </c>
      <c r="I30" s="41">
        <v>0.1</v>
      </c>
      <c r="J30" s="41">
        <v>-4.8</v>
      </c>
      <c r="K30" s="41">
        <v>10</v>
      </c>
      <c r="L30" s="41">
        <v>10</v>
      </c>
      <c r="M30" s="41">
        <v>-6.9</v>
      </c>
      <c r="N30" s="41">
        <v>-9.3000000000000007</v>
      </c>
      <c r="O30" s="41">
        <v>9.8000000000000007</v>
      </c>
      <c r="P30" s="41">
        <v>0.7</v>
      </c>
      <c r="Q30" s="41">
        <v>-0.6</v>
      </c>
      <c r="R30" s="41">
        <v>-0.9</v>
      </c>
      <c r="S30" s="64">
        <v>-3</v>
      </c>
    </row>
    <row r="31" spans="1:22" ht="20.149999999999999" customHeight="1" x14ac:dyDescent="0.2">
      <c r="A31" s="96"/>
      <c r="B31" s="35" t="s">
        <v>65</v>
      </c>
      <c r="C31" s="41">
        <v>-2.6</v>
      </c>
      <c r="D31" s="42" t="s">
        <v>60</v>
      </c>
      <c r="E31" s="41">
        <v>-0.9</v>
      </c>
      <c r="F31" s="41">
        <v>0.6</v>
      </c>
      <c r="G31" s="41">
        <v>-5.7</v>
      </c>
      <c r="H31" s="41">
        <v>1.9</v>
      </c>
      <c r="I31" s="41">
        <v>2.2000000000000002</v>
      </c>
      <c r="J31" s="41">
        <v>-8.8000000000000007</v>
      </c>
      <c r="K31" s="41">
        <v>1.3</v>
      </c>
      <c r="L31" s="41">
        <v>-15.1</v>
      </c>
      <c r="M31" s="41">
        <v>8.5</v>
      </c>
      <c r="N31" s="41">
        <v>-6.1</v>
      </c>
      <c r="O31" s="41">
        <v>-2.2000000000000002</v>
      </c>
      <c r="P31" s="41">
        <v>1.6</v>
      </c>
      <c r="Q31" s="41">
        <v>0.2</v>
      </c>
      <c r="R31" s="41">
        <v>-3.6</v>
      </c>
      <c r="S31" s="64">
        <v>-9.1</v>
      </c>
    </row>
    <row r="32" spans="1:22" ht="20.149999999999999" customHeight="1" x14ac:dyDescent="0.2">
      <c r="A32" s="96"/>
      <c r="B32" s="44" t="s">
        <v>66</v>
      </c>
      <c r="C32" s="45">
        <v>0</v>
      </c>
      <c r="D32" s="42" t="s">
        <v>60</v>
      </c>
      <c r="E32" s="45">
        <v>-9.6</v>
      </c>
      <c r="F32" s="45">
        <v>2.9</v>
      </c>
      <c r="G32" s="45">
        <v>-1.9</v>
      </c>
      <c r="H32" s="45">
        <v>5.3</v>
      </c>
      <c r="I32" s="45">
        <v>-1.5</v>
      </c>
      <c r="J32" s="45">
        <v>-0.7</v>
      </c>
      <c r="K32" s="45">
        <v>-7.1</v>
      </c>
      <c r="L32" s="45">
        <v>1.1000000000000001</v>
      </c>
      <c r="M32" s="45">
        <v>-3.9</v>
      </c>
      <c r="N32" s="45">
        <v>9.3000000000000007</v>
      </c>
      <c r="O32" s="45">
        <v>11.3</v>
      </c>
      <c r="P32" s="45">
        <v>7.2</v>
      </c>
      <c r="Q32" s="45">
        <v>-5</v>
      </c>
      <c r="R32" s="45">
        <v>2.5</v>
      </c>
      <c r="S32" s="80">
        <v>5.3</v>
      </c>
    </row>
    <row r="33" spans="1:19" ht="20.149999999999999" customHeight="1" x14ac:dyDescent="0.2">
      <c r="A33" s="96"/>
      <c r="B33" s="47"/>
      <c r="C33" s="42"/>
      <c r="D33" s="42"/>
      <c r="E33" s="42"/>
      <c r="F33" s="42"/>
      <c r="G33" s="41"/>
      <c r="H33" s="42"/>
      <c r="I33" s="42"/>
      <c r="J33" s="42"/>
      <c r="K33" s="41"/>
      <c r="L33" s="42"/>
      <c r="M33" s="42"/>
      <c r="N33" s="42"/>
      <c r="O33" s="42"/>
      <c r="P33" s="42"/>
      <c r="Q33" s="41"/>
      <c r="R33" s="42"/>
      <c r="S33" s="43"/>
    </row>
    <row r="34" spans="1:19" ht="20.149999999999999" customHeight="1" x14ac:dyDescent="0.2">
      <c r="A34" s="96"/>
      <c r="B34" s="23" t="s">
        <v>67</v>
      </c>
      <c r="C34" s="41">
        <v>-1.4</v>
      </c>
      <c r="D34" s="42" t="s">
        <v>60</v>
      </c>
      <c r="E34" s="41">
        <v>-11.4</v>
      </c>
      <c r="F34" s="41">
        <v>4</v>
      </c>
      <c r="G34" s="41">
        <v>-5.3</v>
      </c>
      <c r="H34" s="41">
        <v>7.8</v>
      </c>
      <c r="I34" s="41">
        <v>-3</v>
      </c>
      <c r="J34" s="41">
        <v>4.5999999999999996</v>
      </c>
      <c r="K34" s="41">
        <v>-10.5</v>
      </c>
      <c r="L34" s="41">
        <v>-16.5</v>
      </c>
      <c r="M34" s="41">
        <v>-6.9</v>
      </c>
      <c r="N34" s="41">
        <v>5.6</v>
      </c>
      <c r="O34" s="41">
        <v>12</v>
      </c>
      <c r="P34" s="41">
        <v>-1</v>
      </c>
      <c r="Q34" s="41">
        <v>-7.8</v>
      </c>
      <c r="R34" s="41">
        <v>6.3</v>
      </c>
      <c r="S34" s="64">
        <v>1.7</v>
      </c>
    </row>
    <row r="35" spans="1:19" ht="20.149999999999999" customHeight="1" x14ac:dyDescent="0.2">
      <c r="A35" s="96"/>
      <c r="B35" s="24" t="s">
        <v>68</v>
      </c>
      <c r="C35" s="41">
        <v>0</v>
      </c>
      <c r="D35" s="42" t="s">
        <v>60</v>
      </c>
      <c r="E35" s="41">
        <v>-12.3</v>
      </c>
      <c r="F35" s="41">
        <v>3.3</v>
      </c>
      <c r="G35" s="41">
        <v>-2.2000000000000002</v>
      </c>
      <c r="H35" s="41">
        <v>10</v>
      </c>
      <c r="I35" s="41">
        <v>0.1</v>
      </c>
      <c r="J35" s="41">
        <v>4.2</v>
      </c>
      <c r="K35" s="41">
        <v>-4.5999999999999996</v>
      </c>
      <c r="L35" s="41">
        <v>-5.9</v>
      </c>
      <c r="M35" s="41">
        <v>1.6</v>
      </c>
      <c r="N35" s="41">
        <v>6.6</v>
      </c>
      <c r="O35" s="41">
        <v>23.6</v>
      </c>
      <c r="P35" s="41">
        <v>2.1</v>
      </c>
      <c r="Q35" s="41">
        <v>-5.9</v>
      </c>
      <c r="R35" s="41">
        <v>-5.5</v>
      </c>
      <c r="S35" s="64">
        <v>0</v>
      </c>
    </row>
    <row r="36" spans="1:19" ht="20.149999999999999" customHeight="1" x14ac:dyDescent="0.2">
      <c r="A36" s="96"/>
      <c r="B36" s="24" t="s">
        <v>69</v>
      </c>
      <c r="C36" s="41">
        <v>0.5</v>
      </c>
      <c r="D36" s="42" t="s">
        <v>60</v>
      </c>
      <c r="E36" s="41">
        <v>-9.1</v>
      </c>
      <c r="F36" s="41">
        <v>4.9000000000000004</v>
      </c>
      <c r="G36" s="41">
        <v>-1.5</v>
      </c>
      <c r="H36" s="41">
        <v>7.7</v>
      </c>
      <c r="I36" s="41">
        <v>-1.4</v>
      </c>
      <c r="J36" s="41">
        <v>3.2</v>
      </c>
      <c r="K36" s="41">
        <v>-6</v>
      </c>
      <c r="L36" s="41">
        <v>-5.4</v>
      </c>
      <c r="M36" s="41">
        <v>-4.2</v>
      </c>
      <c r="N36" s="41">
        <v>9.6999999999999993</v>
      </c>
      <c r="O36" s="41">
        <v>18.7</v>
      </c>
      <c r="P36" s="41">
        <v>3.8</v>
      </c>
      <c r="Q36" s="41">
        <v>-5.2</v>
      </c>
      <c r="R36" s="41">
        <v>4.7</v>
      </c>
      <c r="S36" s="64">
        <v>2</v>
      </c>
    </row>
    <row r="37" spans="1:19" ht="20.149999999999999" customHeight="1" x14ac:dyDescent="0.2">
      <c r="A37" s="96"/>
      <c r="B37" s="24" t="s">
        <v>70</v>
      </c>
      <c r="C37" s="41">
        <v>0.6</v>
      </c>
      <c r="D37" s="42" t="s">
        <v>60</v>
      </c>
      <c r="E37" s="41">
        <v>-7</v>
      </c>
      <c r="F37" s="41">
        <v>3.5</v>
      </c>
      <c r="G37" s="42">
        <v>0.6</v>
      </c>
      <c r="H37" s="41">
        <v>13.2</v>
      </c>
      <c r="I37" s="41">
        <v>-4.8</v>
      </c>
      <c r="J37" s="41">
        <v>0.1</v>
      </c>
      <c r="K37" s="41">
        <v>-5.3</v>
      </c>
      <c r="L37" s="41">
        <v>-7.1</v>
      </c>
      <c r="M37" s="41">
        <v>-4.5</v>
      </c>
      <c r="N37" s="41">
        <v>8.8000000000000007</v>
      </c>
      <c r="O37" s="41">
        <v>21.1</v>
      </c>
      <c r="P37" s="41">
        <v>12.4</v>
      </c>
      <c r="Q37" s="41">
        <v>-4.4000000000000004</v>
      </c>
      <c r="R37" s="41">
        <v>3.1</v>
      </c>
      <c r="S37" s="64">
        <v>4</v>
      </c>
    </row>
    <row r="38" spans="1:19" ht="20.149999999999999" customHeight="1" x14ac:dyDescent="0.2">
      <c r="A38" s="96"/>
      <c r="B38" s="24" t="s">
        <v>71</v>
      </c>
      <c r="C38" s="41">
        <v>0.8</v>
      </c>
      <c r="D38" s="42" t="s">
        <v>60</v>
      </c>
      <c r="E38" s="41">
        <v>-10.6</v>
      </c>
      <c r="F38" s="41">
        <v>3.5</v>
      </c>
      <c r="G38" s="41">
        <v>-0.5</v>
      </c>
      <c r="H38" s="41">
        <v>8.3000000000000007</v>
      </c>
      <c r="I38" s="41">
        <v>-8.4</v>
      </c>
      <c r="J38" s="41">
        <v>3.1</v>
      </c>
      <c r="K38" s="41">
        <v>-8.8000000000000007</v>
      </c>
      <c r="L38" s="41">
        <v>-1.7</v>
      </c>
      <c r="M38" s="41">
        <v>8</v>
      </c>
      <c r="N38" s="41">
        <v>9.6</v>
      </c>
      <c r="O38" s="41">
        <v>28.1</v>
      </c>
      <c r="P38" s="41">
        <v>7.6</v>
      </c>
      <c r="Q38" s="41">
        <v>-4.5999999999999996</v>
      </c>
      <c r="R38" s="41">
        <v>3.8</v>
      </c>
      <c r="S38" s="64">
        <v>2.9</v>
      </c>
    </row>
    <row r="39" spans="1:19" ht="20.149999999999999" customHeight="1" x14ac:dyDescent="0.2">
      <c r="A39" s="96"/>
      <c r="B39" s="24" t="s">
        <v>72</v>
      </c>
      <c r="C39" s="41">
        <v>0.8</v>
      </c>
      <c r="D39" s="42" t="s">
        <v>60</v>
      </c>
      <c r="E39" s="41">
        <v>-10.4</v>
      </c>
      <c r="F39" s="41">
        <v>3.1</v>
      </c>
      <c r="G39" s="41">
        <v>-1</v>
      </c>
      <c r="H39" s="41">
        <v>7.8</v>
      </c>
      <c r="I39" s="41">
        <v>-3.5</v>
      </c>
      <c r="J39" s="41">
        <v>1.8</v>
      </c>
      <c r="K39" s="41">
        <v>-8.1</v>
      </c>
      <c r="L39" s="41">
        <v>-3.8</v>
      </c>
      <c r="M39" s="41">
        <v>7</v>
      </c>
      <c r="N39" s="41">
        <v>10.199999999999999</v>
      </c>
      <c r="O39" s="41">
        <v>20.3</v>
      </c>
      <c r="P39" s="41">
        <v>10.4</v>
      </c>
      <c r="Q39" s="41">
        <v>-6</v>
      </c>
      <c r="R39" s="41">
        <v>4.4000000000000004</v>
      </c>
      <c r="S39" s="64">
        <v>2</v>
      </c>
    </row>
    <row r="40" spans="1:19" ht="20.149999999999999" customHeight="1" x14ac:dyDescent="0.2">
      <c r="A40" s="96"/>
      <c r="B40" s="24" t="s">
        <v>73</v>
      </c>
      <c r="C40" s="41">
        <v>-1.9</v>
      </c>
      <c r="D40" s="42" t="s">
        <v>60</v>
      </c>
      <c r="E40" s="41">
        <v>-12.4</v>
      </c>
      <c r="F40" s="41">
        <v>-0.7</v>
      </c>
      <c r="G40" s="41">
        <v>0.7</v>
      </c>
      <c r="H40" s="41">
        <v>1.6</v>
      </c>
      <c r="I40" s="41">
        <v>3.5</v>
      </c>
      <c r="J40" s="41">
        <v>-6.3</v>
      </c>
      <c r="K40" s="41">
        <v>-7.9</v>
      </c>
      <c r="L40" s="41">
        <v>15.1</v>
      </c>
      <c r="M40" s="41">
        <v>-3.1</v>
      </c>
      <c r="N40" s="41">
        <v>2.9</v>
      </c>
      <c r="O40" s="41">
        <v>6.4</v>
      </c>
      <c r="P40" s="41">
        <v>2.8</v>
      </c>
      <c r="Q40" s="41">
        <v>-5.5</v>
      </c>
      <c r="R40" s="41">
        <v>1.1000000000000001</v>
      </c>
      <c r="S40" s="64">
        <v>8.1</v>
      </c>
    </row>
    <row r="41" spans="1:19" ht="20.149999999999999" customHeight="1" x14ac:dyDescent="0.2">
      <c r="A41" s="96"/>
      <c r="B41" s="24" t="s">
        <v>74</v>
      </c>
      <c r="C41" s="41">
        <v>-0.3</v>
      </c>
      <c r="D41" s="42" t="s">
        <v>60</v>
      </c>
      <c r="E41" s="41">
        <v>-13.6</v>
      </c>
      <c r="F41" s="41">
        <v>2</v>
      </c>
      <c r="G41" s="41">
        <v>-4</v>
      </c>
      <c r="H41" s="41">
        <v>4.3</v>
      </c>
      <c r="I41" s="41">
        <v>2</v>
      </c>
      <c r="J41" s="41">
        <v>-6</v>
      </c>
      <c r="K41" s="41">
        <v>-6.7</v>
      </c>
      <c r="L41" s="41">
        <v>22.4</v>
      </c>
      <c r="M41" s="41">
        <v>1.6</v>
      </c>
      <c r="N41" s="41">
        <v>6.3</v>
      </c>
      <c r="O41" s="41">
        <v>5.4</v>
      </c>
      <c r="P41" s="41">
        <v>7</v>
      </c>
      <c r="Q41" s="41">
        <v>-4.5</v>
      </c>
      <c r="R41" s="41">
        <v>1.3</v>
      </c>
      <c r="S41" s="64">
        <v>7.8</v>
      </c>
    </row>
    <row r="42" spans="1:19" ht="20.149999999999999" customHeight="1" x14ac:dyDescent="0.2">
      <c r="A42" s="96"/>
      <c r="B42" s="24" t="s">
        <v>75</v>
      </c>
      <c r="C42" s="41">
        <v>-0.4</v>
      </c>
      <c r="D42" s="42" t="s">
        <v>60</v>
      </c>
      <c r="E42" s="41">
        <v>-13.1</v>
      </c>
      <c r="F42" s="41">
        <v>1.8</v>
      </c>
      <c r="G42" s="41">
        <v>-3.2</v>
      </c>
      <c r="H42" s="41">
        <v>2.2000000000000002</v>
      </c>
      <c r="I42" s="41">
        <v>1.4</v>
      </c>
      <c r="J42" s="41">
        <v>-4.7</v>
      </c>
      <c r="K42" s="41">
        <v>-7.8</v>
      </c>
      <c r="L42" s="41">
        <v>4.5999999999999996</v>
      </c>
      <c r="M42" s="41">
        <v>1.4</v>
      </c>
      <c r="N42" s="41">
        <v>11.2</v>
      </c>
      <c r="O42" s="41">
        <v>4</v>
      </c>
      <c r="P42" s="41">
        <v>10.1</v>
      </c>
      <c r="Q42" s="41">
        <v>-5</v>
      </c>
      <c r="R42" s="41">
        <v>1.8</v>
      </c>
      <c r="S42" s="64">
        <v>4.5</v>
      </c>
    </row>
    <row r="43" spans="1:19" ht="20.149999999999999" customHeight="1" x14ac:dyDescent="0.2">
      <c r="A43" s="96"/>
      <c r="B43" s="24" t="s">
        <v>76</v>
      </c>
      <c r="C43" s="41">
        <v>0.6</v>
      </c>
      <c r="D43" s="42" t="s">
        <v>60</v>
      </c>
      <c r="E43" s="41">
        <v>-2.2999999999999998</v>
      </c>
      <c r="F43" s="41">
        <v>3</v>
      </c>
      <c r="G43" s="41">
        <v>-3.9</v>
      </c>
      <c r="H43" s="41">
        <v>0</v>
      </c>
      <c r="I43" s="41">
        <v>-0.4</v>
      </c>
      <c r="J43" s="41">
        <v>-2</v>
      </c>
      <c r="K43" s="41">
        <v>-6</v>
      </c>
      <c r="L43" s="41">
        <v>2.1</v>
      </c>
      <c r="M43" s="41">
        <v>-14.4</v>
      </c>
      <c r="N43" s="41">
        <v>13.9</v>
      </c>
      <c r="O43" s="41">
        <v>0.7</v>
      </c>
      <c r="P43" s="41">
        <v>10.1</v>
      </c>
      <c r="Q43" s="41">
        <v>-3</v>
      </c>
      <c r="R43" s="41">
        <v>0.8</v>
      </c>
      <c r="S43" s="64">
        <v>9.3000000000000007</v>
      </c>
    </row>
    <row r="44" spans="1:19" ht="20.149999999999999" customHeight="1" x14ac:dyDescent="0.2">
      <c r="A44" s="96"/>
      <c r="B44" s="24" t="s">
        <v>77</v>
      </c>
      <c r="C44" s="41">
        <v>-0.2</v>
      </c>
      <c r="D44" s="42" t="s">
        <v>60</v>
      </c>
      <c r="E44" s="41">
        <v>-8</v>
      </c>
      <c r="F44" s="41">
        <v>1.9</v>
      </c>
      <c r="G44" s="41">
        <v>-0.6</v>
      </c>
      <c r="H44" s="41">
        <v>2.1</v>
      </c>
      <c r="I44" s="41">
        <v>-2</v>
      </c>
      <c r="J44" s="41">
        <v>-3.8</v>
      </c>
      <c r="K44" s="41">
        <v>-6.5</v>
      </c>
      <c r="L44" s="41">
        <v>10.199999999999999</v>
      </c>
      <c r="M44" s="41">
        <v>-17.2</v>
      </c>
      <c r="N44" s="41">
        <v>16</v>
      </c>
      <c r="O44" s="41">
        <v>2.6</v>
      </c>
      <c r="P44" s="41">
        <v>13.2</v>
      </c>
      <c r="Q44" s="41">
        <v>-4.7</v>
      </c>
      <c r="R44" s="41">
        <v>2.7</v>
      </c>
      <c r="S44" s="64">
        <v>11</v>
      </c>
    </row>
    <row r="45" spans="1:19" ht="20.149999999999999" customHeight="1" x14ac:dyDescent="0.2">
      <c r="A45" s="97"/>
      <c r="B45" s="25" t="s">
        <v>78</v>
      </c>
      <c r="C45" s="65">
        <v>1.1000000000000001</v>
      </c>
      <c r="D45" s="52" t="s">
        <v>60</v>
      </c>
      <c r="E45" s="66">
        <v>-2.5</v>
      </c>
      <c r="F45" s="66">
        <v>4</v>
      </c>
      <c r="G45" s="66">
        <v>-1.9</v>
      </c>
      <c r="H45" s="66">
        <v>1.7</v>
      </c>
      <c r="I45" s="66">
        <v>-0.4</v>
      </c>
      <c r="J45" s="66">
        <v>-0.5</v>
      </c>
      <c r="K45" s="66">
        <v>-6.4</v>
      </c>
      <c r="L45" s="66">
        <v>10.8</v>
      </c>
      <c r="M45" s="66">
        <v>-13.5</v>
      </c>
      <c r="N45" s="66">
        <v>12</v>
      </c>
      <c r="O45" s="66">
        <v>0.4</v>
      </c>
      <c r="P45" s="66">
        <v>9.3000000000000007</v>
      </c>
      <c r="Q45" s="66">
        <v>-3.7</v>
      </c>
      <c r="R45" s="66">
        <v>7</v>
      </c>
      <c r="S45" s="67">
        <v>8.6999999999999993</v>
      </c>
    </row>
    <row r="53" ht="13.5" customHeight="1" x14ac:dyDescent="0.2"/>
    <row r="54" ht="13.5" customHeight="1" x14ac:dyDescent="0.2"/>
    <row r="56" ht="13.5" customHeight="1" x14ac:dyDescent="0.2"/>
    <row r="57" ht="13.5" customHeight="1" x14ac:dyDescent="0.2"/>
    <row r="114" ht="13.5" customHeight="1" x14ac:dyDescent="0.2"/>
    <row r="115" ht="13.5" customHeight="1" x14ac:dyDescent="0.2"/>
    <row r="117" ht="13.5" customHeight="1" x14ac:dyDescent="0.2"/>
    <row r="118" ht="13.5" customHeight="1" x14ac:dyDescent="0.2"/>
    <row r="175" ht="13.5" customHeight="1" x14ac:dyDescent="0.2"/>
    <row r="176" ht="13.5" customHeight="1" x14ac:dyDescent="0.2"/>
    <row r="178" ht="13.5" customHeight="1" x14ac:dyDescent="0.2"/>
    <row r="179" ht="13.5" customHeight="1" x14ac:dyDescent="0.2"/>
    <row r="236" ht="13.5" customHeight="1" x14ac:dyDescent="0.2"/>
    <row r="237" ht="13.5" customHeight="1" x14ac:dyDescent="0.2"/>
    <row r="239" ht="13.5" customHeight="1" x14ac:dyDescent="0.2"/>
    <row r="240" ht="13.5" customHeight="1" x14ac:dyDescent="0.2"/>
    <row r="298" ht="13.5" customHeight="1" x14ac:dyDescent="0.2"/>
    <row r="301" ht="13.5" customHeight="1" x14ac:dyDescent="0.2"/>
    <row r="359" ht="13.5" customHeight="1" x14ac:dyDescent="0.2"/>
    <row r="362" ht="13.5" customHeight="1" x14ac:dyDescent="0.2"/>
    <row r="420" ht="13.5" customHeight="1" x14ac:dyDescent="0.2"/>
    <row r="423" ht="13.5" customHeight="1" x14ac:dyDescent="0.2"/>
    <row r="481" ht="13.5" customHeight="1" x14ac:dyDescent="0.2"/>
    <row r="484" ht="13.5" customHeight="1" x14ac:dyDescent="0.2"/>
  </sheetData>
  <mergeCells count="22">
    <mergeCell ref="A4:D4"/>
    <mergeCell ref="A5:A7"/>
    <mergeCell ref="B5:B7"/>
    <mergeCell ref="I5:I7"/>
    <mergeCell ref="J5:J7"/>
    <mergeCell ref="R5:R7"/>
    <mergeCell ref="L5:L7"/>
    <mergeCell ref="S5:S7"/>
    <mergeCell ref="A8:A26"/>
    <mergeCell ref="K5:K7"/>
    <mergeCell ref="N5:N7"/>
    <mergeCell ref="Q5:Q7"/>
    <mergeCell ref="M5:M7"/>
    <mergeCell ref="O5:O7"/>
    <mergeCell ref="P5:P7"/>
    <mergeCell ref="F5:F7"/>
    <mergeCell ref="A27:A45"/>
    <mergeCell ref="C5:C7"/>
    <mergeCell ref="H5:H7"/>
    <mergeCell ref="D5:D7"/>
    <mergeCell ref="E5:E7"/>
    <mergeCell ref="G5:G7"/>
  </mergeCells>
  <phoneticPr fontId="2"/>
  <printOptions horizontalCentered="1"/>
  <pageMargins left="0.47244094488188981" right="0.47244094488188981" top="0.82677165354330717" bottom="0.98425196850393704" header="0.15748031496062992" footer="0.19685039370078741"/>
  <pageSetup paperSize="9" scale="75" orientation="portrait" r:id="rId1"/>
  <headerFooter alignWithMargins="0">
    <oddFooter>&amp;C-20-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FFFF00"/>
  </sheetPr>
  <dimension ref="A2:W485"/>
  <sheetViews>
    <sheetView showGridLines="0" view="pageBreakPreview" zoomScaleNormal="100" zoomScaleSheetLayoutView="100" workbookViewId="0">
      <pane xSplit="2" ySplit="7" topLeftCell="C8" activePane="bottomRight" state="frozen"/>
      <selection pane="topRight"/>
      <selection pane="bottomLeft"/>
      <selection pane="bottomRight"/>
    </sheetView>
  </sheetViews>
  <sheetFormatPr defaultRowHeight="13" x14ac:dyDescent="0.2"/>
  <cols>
    <col min="1" max="1" width="3.6328125" style="55" customWidth="1"/>
    <col min="2" max="2" width="9.6328125" customWidth="1"/>
    <col min="3" max="3" width="6.6328125" customWidth="1"/>
    <col min="4" max="4" width="5.08984375" customWidth="1"/>
    <col min="5" max="19" width="6.6328125" customWidth="1"/>
    <col min="21" max="39" width="4.6328125" customWidth="1"/>
  </cols>
  <sheetData>
    <row r="2" spans="1:19" s="38" customFormat="1" ht="20.149999999999999" customHeight="1" x14ac:dyDescent="0.2">
      <c r="A2" s="37" t="s">
        <v>32</v>
      </c>
      <c r="B2" s="37"/>
      <c r="C2" s="37"/>
      <c r="D2" s="37"/>
      <c r="E2" s="37"/>
      <c r="F2" s="37"/>
      <c r="G2" s="37"/>
      <c r="H2" s="37"/>
      <c r="I2" s="37"/>
      <c r="J2" s="37"/>
    </row>
    <row r="4" spans="1:19" ht="20.149999999999999" customHeight="1" x14ac:dyDescent="0.2">
      <c r="A4" s="90" t="s">
        <v>3</v>
      </c>
      <c r="B4" s="90"/>
      <c r="C4" s="90"/>
      <c r="D4" s="90"/>
      <c r="E4" s="38"/>
      <c r="P4" s="39"/>
      <c r="Q4" s="40"/>
      <c r="R4" s="40"/>
      <c r="S4" s="39" t="s">
        <v>57</v>
      </c>
    </row>
    <row r="5" spans="1:19" ht="22" customHeight="1" x14ac:dyDescent="0.2">
      <c r="A5" s="104" t="s">
        <v>0</v>
      </c>
      <c r="B5" s="106" t="s">
        <v>13</v>
      </c>
      <c r="C5" s="98" t="s">
        <v>25</v>
      </c>
      <c r="D5" s="91" t="s">
        <v>46</v>
      </c>
      <c r="E5" s="101" t="s">
        <v>2</v>
      </c>
      <c r="F5" s="101" t="s">
        <v>1</v>
      </c>
      <c r="G5" s="98" t="s">
        <v>51</v>
      </c>
      <c r="H5" s="98" t="s">
        <v>26</v>
      </c>
      <c r="I5" s="98" t="s">
        <v>21</v>
      </c>
      <c r="J5" s="98" t="s">
        <v>22</v>
      </c>
      <c r="K5" s="98" t="s">
        <v>23</v>
      </c>
      <c r="L5" s="98" t="s">
        <v>47</v>
      </c>
      <c r="M5" s="98" t="s">
        <v>48</v>
      </c>
      <c r="N5" s="98" t="s">
        <v>58</v>
      </c>
      <c r="O5" s="98" t="s">
        <v>49</v>
      </c>
      <c r="P5" s="91" t="s">
        <v>24</v>
      </c>
      <c r="Q5" s="98" t="s">
        <v>27</v>
      </c>
      <c r="R5" s="91" t="s">
        <v>28</v>
      </c>
      <c r="S5" s="98" t="s">
        <v>50</v>
      </c>
    </row>
    <row r="6" spans="1:19" ht="22" customHeight="1" x14ac:dyDescent="0.2">
      <c r="A6" s="94"/>
      <c r="B6" s="107"/>
      <c r="C6" s="99"/>
      <c r="D6" s="92"/>
      <c r="E6" s="102"/>
      <c r="F6" s="102"/>
      <c r="G6" s="99"/>
      <c r="H6" s="99"/>
      <c r="I6" s="99"/>
      <c r="J6" s="99"/>
      <c r="K6" s="99"/>
      <c r="L6" s="99"/>
      <c r="M6" s="99"/>
      <c r="N6" s="99"/>
      <c r="O6" s="99"/>
      <c r="P6" s="92"/>
      <c r="Q6" s="99"/>
      <c r="R6" s="92"/>
      <c r="S6" s="99"/>
    </row>
    <row r="7" spans="1:19" ht="22" customHeight="1" thickBot="1" x14ac:dyDescent="0.25">
      <c r="A7" s="105"/>
      <c r="B7" s="108"/>
      <c r="C7" s="100"/>
      <c r="D7" s="93"/>
      <c r="E7" s="103"/>
      <c r="F7" s="103"/>
      <c r="G7" s="100"/>
      <c r="H7" s="100"/>
      <c r="I7" s="100"/>
      <c r="J7" s="100"/>
      <c r="K7" s="100"/>
      <c r="L7" s="100"/>
      <c r="M7" s="100"/>
      <c r="N7" s="100"/>
      <c r="O7" s="100"/>
      <c r="P7" s="93"/>
      <c r="Q7" s="100"/>
      <c r="R7" s="93"/>
      <c r="S7" s="100"/>
    </row>
    <row r="8" spans="1:19" ht="20.149999999999999" customHeight="1" thickTop="1" x14ac:dyDescent="0.2">
      <c r="A8" s="94" t="s">
        <v>54</v>
      </c>
      <c r="B8" s="35" t="s">
        <v>61</v>
      </c>
      <c r="C8" s="41">
        <v>100</v>
      </c>
      <c r="D8" s="42" t="s">
        <v>59</v>
      </c>
      <c r="E8" s="41">
        <v>100</v>
      </c>
      <c r="F8" s="41">
        <v>100</v>
      </c>
      <c r="G8" s="41">
        <v>100</v>
      </c>
      <c r="H8" s="41">
        <v>100</v>
      </c>
      <c r="I8" s="41">
        <v>100</v>
      </c>
      <c r="J8" s="41">
        <v>100</v>
      </c>
      <c r="K8" s="41">
        <v>100</v>
      </c>
      <c r="L8" s="42">
        <v>100</v>
      </c>
      <c r="M8" s="42">
        <v>100</v>
      </c>
      <c r="N8" s="42">
        <v>100</v>
      </c>
      <c r="O8" s="42">
        <v>100</v>
      </c>
      <c r="P8" s="41">
        <v>100</v>
      </c>
      <c r="Q8" s="41">
        <v>100</v>
      </c>
      <c r="R8" s="41">
        <v>100</v>
      </c>
      <c r="S8" s="43">
        <v>100</v>
      </c>
    </row>
    <row r="9" spans="1:19" ht="20.149999999999999" customHeight="1" x14ac:dyDescent="0.2">
      <c r="A9" s="94"/>
      <c r="B9" s="35" t="s">
        <v>62</v>
      </c>
      <c r="C9" s="41">
        <v>99.9</v>
      </c>
      <c r="D9" s="42" t="s">
        <v>59</v>
      </c>
      <c r="E9" s="41">
        <v>97.6</v>
      </c>
      <c r="F9" s="41">
        <v>101.5</v>
      </c>
      <c r="G9" s="41">
        <v>98.8</v>
      </c>
      <c r="H9" s="41">
        <v>97</v>
      </c>
      <c r="I9" s="41">
        <v>99.5</v>
      </c>
      <c r="J9" s="41">
        <v>99.1</v>
      </c>
      <c r="K9" s="41">
        <v>103.9</v>
      </c>
      <c r="L9" s="42">
        <v>99.1</v>
      </c>
      <c r="M9" s="42">
        <v>102.1</v>
      </c>
      <c r="N9" s="42">
        <v>103.9</v>
      </c>
      <c r="O9" s="42">
        <v>102.6</v>
      </c>
      <c r="P9" s="41">
        <v>88.6</v>
      </c>
      <c r="Q9" s="41">
        <v>100.9</v>
      </c>
      <c r="R9" s="41">
        <v>100.5</v>
      </c>
      <c r="S9" s="43">
        <v>102.1</v>
      </c>
    </row>
    <row r="10" spans="1:19" ht="20.149999999999999" customHeight="1" x14ac:dyDescent="0.2">
      <c r="A10" s="94"/>
      <c r="B10" s="35" t="s">
        <v>63</v>
      </c>
      <c r="C10" s="41">
        <v>101.2</v>
      </c>
      <c r="D10" s="42" t="s">
        <v>60</v>
      </c>
      <c r="E10" s="41">
        <v>96.7</v>
      </c>
      <c r="F10" s="41">
        <v>101</v>
      </c>
      <c r="G10" s="41">
        <v>97.9</v>
      </c>
      <c r="H10" s="41">
        <v>98.8</v>
      </c>
      <c r="I10" s="41">
        <v>99.1</v>
      </c>
      <c r="J10" s="41">
        <v>102.2</v>
      </c>
      <c r="K10" s="41">
        <v>98.2</v>
      </c>
      <c r="L10" s="41">
        <v>102.7</v>
      </c>
      <c r="M10" s="41">
        <v>98.7</v>
      </c>
      <c r="N10" s="41">
        <v>116.8</v>
      </c>
      <c r="O10" s="41">
        <v>106.5</v>
      </c>
      <c r="P10" s="41">
        <v>102.4</v>
      </c>
      <c r="Q10" s="41">
        <v>102.1</v>
      </c>
      <c r="R10" s="41">
        <v>101.3</v>
      </c>
      <c r="S10" s="64">
        <v>102.3</v>
      </c>
    </row>
    <row r="11" spans="1:19" ht="20.149999999999999" customHeight="1" x14ac:dyDescent="0.2">
      <c r="A11" s="94"/>
      <c r="B11" s="35" t="s">
        <v>64</v>
      </c>
      <c r="C11" s="41">
        <v>101.5</v>
      </c>
      <c r="D11" s="42" t="s">
        <v>60</v>
      </c>
      <c r="E11" s="41">
        <v>98.2</v>
      </c>
      <c r="F11" s="41">
        <v>101.6</v>
      </c>
      <c r="G11" s="41">
        <v>96.4</v>
      </c>
      <c r="H11" s="41">
        <v>97.9</v>
      </c>
      <c r="I11" s="41">
        <v>105.6</v>
      </c>
      <c r="J11" s="41">
        <v>100.7</v>
      </c>
      <c r="K11" s="41">
        <v>103.4</v>
      </c>
      <c r="L11" s="41">
        <v>113.5</v>
      </c>
      <c r="M11" s="41">
        <v>97.8</v>
      </c>
      <c r="N11" s="41">
        <v>110.5</v>
      </c>
      <c r="O11" s="41">
        <v>111</v>
      </c>
      <c r="P11" s="41">
        <v>102.4</v>
      </c>
      <c r="Q11" s="41">
        <v>102.9</v>
      </c>
      <c r="R11" s="41">
        <v>103.7</v>
      </c>
      <c r="S11" s="64">
        <v>101.2</v>
      </c>
    </row>
    <row r="12" spans="1:19" ht="20.149999999999999" customHeight="1" x14ac:dyDescent="0.2">
      <c r="A12" s="94"/>
      <c r="B12" s="35" t="s">
        <v>65</v>
      </c>
      <c r="C12" s="41">
        <v>100.2</v>
      </c>
      <c r="D12" s="42" t="s">
        <v>60</v>
      </c>
      <c r="E12" s="41">
        <v>98.9</v>
      </c>
      <c r="F12" s="41">
        <v>100.1</v>
      </c>
      <c r="G12" s="41">
        <v>98.9</v>
      </c>
      <c r="H12" s="41">
        <v>95.9</v>
      </c>
      <c r="I12" s="41">
        <v>108.3</v>
      </c>
      <c r="J12" s="41">
        <v>97.1</v>
      </c>
      <c r="K12" s="41">
        <v>105.4</v>
      </c>
      <c r="L12" s="41">
        <v>103.2</v>
      </c>
      <c r="M12" s="41">
        <v>99.6</v>
      </c>
      <c r="N12" s="41">
        <v>107</v>
      </c>
      <c r="O12" s="41">
        <v>105.8</v>
      </c>
      <c r="P12" s="41">
        <v>100</v>
      </c>
      <c r="Q12" s="41">
        <v>104.5</v>
      </c>
      <c r="R12" s="41">
        <v>102.7</v>
      </c>
      <c r="S12" s="64">
        <v>97.4</v>
      </c>
    </row>
    <row r="13" spans="1:19" ht="20.149999999999999" customHeight="1" x14ac:dyDescent="0.2">
      <c r="A13" s="94"/>
      <c r="B13" s="44" t="s">
        <v>66</v>
      </c>
      <c r="C13" s="45">
        <v>99.2</v>
      </c>
      <c r="D13" s="46" t="s">
        <v>60</v>
      </c>
      <c r="E13" s="45">
        <v>95.8</v>
      </c>
      <c r="F13" s="45">
        <v>99.8</v>
      </c>
      <c r="G13" s="45">
        <v>99.5</v>
      </c>
      <c r="H13" s="45">
        <v>99.8</v>
      </c>
      <c r="I13" s="45">
        <v>105.6</v>
      </c>
      <c r="J13" s="45">
        <v>94.7</v>
      </c>
      <c r="K13" s="45">
        <v>100.2</v>
      </c>
      <c r="L13" s="45">
        <v>98</v>
      </c>
      <c r="M13" s="45">
        <v>99.3</v>
      </c>
      <c r="N13" s="45">
        <v>116.9</v>
      </c>
      <c r="O13" s="45">
        <v>108.1</v>
      </c>
      <c r="P13" s="45">
        <v>101</v>
      </c>
      <c r="Q13" s="45">
        <v>99.2</v>
      </c>
      <c r="R13" s="45">
        <v>99.9</v>
      </c>
      <c r="S13" s="80">
        <v>102.3</v>
      </c>
    </row>
    <row r="14" spans="1:19" ht="20.149999999999999" customHeight="1" x14ac:dyDescent="0.2">
      <c r="A14" s="94"/>
      <c r="B14" s="47"/>
      <c r="C14" s="50"/>
      <c r="D14" s="42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72"/>
    </row>
    <row r="15" spans="1:19" ht="20.149999999999999" customHeight="1" x14ac:dyDescent="0.2">
      <c r="A15" s="94"/>
      <c r="B15" s="23" t="s">
        <v>67</v>
      </c>
      <c r="C15" s="41">
        <v>93.8</v>
      </c>
      <c r="D15" s="42" t="s">
        <v>60</v>
      </c>
      <c r="E15" s="41">
        <v>87.5</v>
      </c>
      <c r="F15" s="41">
        <v>92.7</v>
      </c>
      <c r="G15" s="41">
        <v>94.7</v>
      </c>
      <c r="H15" s="41">
        <v>97.5</v>
      </c>
      <c r="I15" s="41">
        <v>100.1</v>
      </c>
      <c r="J15" s="41">
        <v>91.7</v>
      </c>
      <c r="K15" s="41">
        <v>97.7</v>
      </c>
      <c r="L15" s="41">
        <v>86.7</v>
      </c>
      <c r="M15" s="41">
        <v>88.5</v>
      </c>
      <c r="N15" s="41">
        <v>111.6</v>
      </c>
      <c r="O15" s="41">
        <v>102.9</v>
      </c>
      <c r="P15" s="41">
        <v>97.6</v>
      </c>
      <c r="Q15" s="41">
        <v>94.9</v>
      </c>
      <c r="R15" s="41">
        <v>97.2</v>
      </c>
      <c r="S15" s="64">
        <v>95.7</v>
      </c>
    </row>
    <row r="16" spans="1:19" ht="20.149999999999999" customHeight="1" x14ac:dyDescent="0.2">
      <c r="A16" s="94"/>
      <c r="B16" s="24" t="s">
        <v>68</v>
      </c>
      <c r="C16" s="41">
        <v>96.5</v>
      </c>
      <c r="D16" s="42" t="s">
        <v>60</v>
      </c>
      <c r="E16" s="41">
        <v>94</v>
      </c>
      <c r="F16" s="41">
        <v>98.9</v>
      </c>
      <c r="G16" s="41">
        <v>93.7</v>
      </c>
      <c r="H16" s="41">
        <v>97.5</v>
      </c>
      <c r="I16" s="41">
        <v>101.7</v>
      </c>
      <c r="J16" s="41">
        <v>96.2</v>
      </c>
      <c r="K16" s="41">
        <v>96.7</v>
      </c>
      <c r="L16" s="41">
        <v>98.1</v>
      </c>
      <c r="M16" s="41">
        <v>98.6</v>
      </c>
      <c r="N16" s="41">
        <v>106.3</v>
      </c>
      <c r="O16" s="41">
        <v>111.8</v>
      </c>
      <c r="P16" s="41">
        <v>95.9</v>
      </c>
      <c r="Q16" s="41">
        <v>94</v>
      </c>
      <c r="R16" s="41">
        <v>88.8</v>
      </c>
      <c r="S16" s="64">
        <v>96.9</v>
      </c>
    </row>
    <row r="17" spans="1:23" ht="20.149999999999999" customHeight="1" x14ac:dyDescent="0.2">
      <c r="A17" s="94"/>
      <c r="B17" s="24" t="s">
        <v>69</v>
      </c>
      <c r="C17" s="41">
        <v>96.9</v>
      </c>
      <c r="D17" s="42" t="s">
        <v>60</v>
      </c>
      <c r="E17" s="41">
        <v>95.3</v>
      </c>
      <c r="F17" s="41">
        <v>97.7</v>
      </c>
      <c r="G17" s="41">
        <v>96.9</v>
      </c>
      <c r="H17" s="41">
        <v>98</v>
      </c>
      <c r="I17" s="41">
        <v>102.2</v>
      </c>
      <c r="J17" s="41">
        <v>93.9</v>
      </c>
      <c r="K17" s="41">
        <v>94</v>
      </c>
      <c r="L17" s="41">
        <v>98.3</v>
      </c>
      <c r="M17" s="41">
        <v>96.7</v>
      </c>
      <c r="N17" s="41">
        <v>112.2</v>
      </c>
      <c r="O17" s="41">
        <v>104.9</v>
      </c>
      <c r="P17" s="41">
        <v>102.8</v>
      </c>
      <c r="Q17" s="41">
        <v>96</v>
      </c>
      <c r="R17" s="41">
        <v>102.7</v>
      </c>
      <c r="S17" s="64">
        <v>99.7</v>
      </c>
    </row>
    <row r="18" spans="1:23" ht="20.149999999999999" customHeight="1" x14ac:dyDescent="0.2">
      <c r="A18" s="94"/>
      <c r="B18" s="24" t="s">
        <v>70</v>
      </c>
      <c r="C18" s="41">
        <v>102.4</v>
      </c>
      <c r="D18" s="42" t="s">
        <v>60</v>
      </c>
      <c r="E18" s="41">
        <v>98.9</v>
      </c>
      <c r="F18" s="41">
        <v>103.4</v>
      </c>
      <c r="G18" s="42">
        <v>106.3</v>
      </c>
      <c r="H18" s="41">
        <v>102</v>
      </c>
      <c r="I18" s="41">
        <v>107.3</v>
      </c>
      <c r="J18" s="41">
        <v>97.3</v>
      </c>
      <c r="K18" s="41">
        <v>103.9</v>
      </c>
      <c r="L18" s="41">
        <v>101.5</v>
      </c>
      <c r="M18" s="41">
        <v>101.7</v>
      </c>
      <c r="N18" s="41">
        <v>113.9</v>
      </c>
      <c r="O18" s="41">
        <v>111.5</v>
      </c>
      <c r="P18" s="41">
        <v>112.4</v>
      </c>
      <c r="Q18" s="41">
        <v>102.7</v>
      </c>
      <c r="R18" s="41">
        <v>102.9</v>
      </c>
      <c r="S18" s="64">
        <v>105.6</v>
      </c>
    </row>
    <row r="19" spans="1:23" ht="20.149999999999999" customHeight="1" x14ac:dyDescent="0.2">
      <c r="A19" s="94"/>
      <c r="B19" s="24" t="s">
        <v>71</v>
      </c>
      <c r="C19" s="41">
        <v>98.7</v>
      </c>
      <c r="D19" s="42" t="s">
        <v>60</v>
      </c>
      <c r="E19" s="41">
        <v>91.9</v>
      </c>
      <c r="F19" s="41">
        <v>96</v>
      </c>
      <c r="G19" s="41">
        <v>100.5</v>
      </c>
      <c r="H19" s="41">
        <v>95.6</v>
      </c>
      <c r="I19" s="41">
        <v>104.2</v>
      </c>
      <c r="J19" s="41">
        <v>95.1</v>
      </c>
      <c r="K19" s="41">
        <v>104.5</v>
      </c>
      <c r="L19" s="41">
        <v>97.8</v>
      </c>
      <c r="M19" s="41">
        <v>93.4</v>
      </c>
      <c r="N19" s="41">
        <v>115.8</v>
      </c>
      <c r="O19" s="41">
        <v>113.8</v>
      </c>
      <c r="P19" s="41">
        <v>106.6</v>
      </c>
      <c r="Q19" s="41">
        <v>101.7</v>
      </c>
      <c r="R19" s="41">
        <v>101.4</v>
      </c>
      <c r="S19" s="64">
        <v>100</v>
      </c>
    </row>
    <row r="20" spans="1:23" ht="20.149999999999999" customHeight="1" x14ac:dyDescent="0.2">
      <c r="A20" s="94"/>
      <c r="B20" s="24" t="s">
        <v>72</v>
      </c>
      <c r="C20" s="41">
        <v>102.7</v>
      </c>
      <c r="D20" s="42" t="s">
        <v>60</v>
      </c>
      <c r="E20" s="41">
        <v>100.5</v>
      </c>
      <c r="F20" s="41">
        <v>104.7</v>
      </c>
      <c r="G20" s="41">
        <v>103.5</v>
      </c>
      <c r="H20" s="41">
        <v>102.2</v>
      </c>
      <c r="I20" s="41">
        <v>106.8</v>
      </c>
      <c r="J20" s="41">
        <v>96.6</v>
      </c>
      <c r="K20" s="41">
        <v>103.9</v>
      </c>
      <c r="L20" s="41">
        <v>103.6</v>
      </c>
      <c r="M20" s="41">
        <v>106.2</v>
      </c>
      <c r="N20" s="41">
        <v>115</v>
      </c>
      <c r="O20" s="41">
        <v>113.1</v>
      </c>
      <c r="P20" s="41">
        <v>110.3</v>
      </c>
      <c r="Q20" s="41">
        <v>103.5</v>
      </c>
      <c r="R20" s="41">
        <v>101.9</v>
      </c>
      <c r="S20" s="64">
        <v>104</v>
      </c>
    </row>
    <row r="21" spans="1:23" ht="20.149999999999999" customHeight="1" x14ac:dyDescent="0.2">
      <c r="A21" s="94"/>
      <c r="B21" s="24" t="s">
        <v>73</v>
      </c>
      <c r="C21" s="41">
        <v>102.9</v>
      </c>
      <c r="D21" s="42" t="s">
        <v>60</v>
      </c>
      <c r="E21" s="41">
        <v>100.4</v>
      </c>
      <c r="F21" s="41">
        <v>105.8</v>
      </c>
      <c r="G21" s="41">
        <v>107.3</v>
      </c>
      <c r="H21" s="41">
        <v>108.4</v>
      </c>
      <c r="I21" s="41">
        <v>110.6</v>
      </c>
      <c r="J21" s="41">
        <v>95</v>
      </c>
      <c r="K21" s="41">
        <v>105.9</v>
      </c>
      <c r="L21" s="41">
        <v>99.4</v>
      </c>
      <c r="M21" s="41">
        <v>109.5</v>
      </c>
      <c r="N21" s="41">
        <v>117.4</v>
      </c>
      <c r="O21" s="41">
        <v>106.8</v>
      </c>
      <c r="P21" s="41">
        <v>99.5</v>
      </c>
      <c r="Q21" s="41">
        <v>103.2</v>
      </c>
      <c r="R21" s="41">
        <v>104.2</v>
      </c>
      <c r="S21" s="64">
        <v>108.2</v>
      </c>
    </row>
    <row r="22" spans="1:23" ht="20.149999999999999" customHeight="1" x14ac:dyDescent="0.2">
      <c r="A22" s="94"/>
      <c r="B22" s="24" t="s">
        <v>74</v>
      </c>
      <c r="C22" s="41">
        <v>95.2</v>
      </c>
      <c r="D22" s="42" t="s">
        <v>60</v>
      </c>
      <c r="E22" s="41">
        <v>88</v>
      </c>
      <c r="F22" s="41">
        <v>93.3</v>
      </c>
      <c r="G22" s="41">
        <v>95.2</v>
      </c>
      <c r="H22" s="41">
        <v>96.6</v>
      </c>
      <c r="I22" s="41">
        <v>103.6</v>
      </c>
      <c r="J22" s="41">
        <v>91.9</v>
      </c>
      <c r="K22" s="41">
        <v>100.9</v>
      </c>
      <c r="L22" s="41">
        <v>95.1</v>
      </c>
      <c r="M22" s="41">
        <v>90.6</v>
      </c>
      <c r="N22" s="41">
        <v>121.7</v>
      </c>
      <c r="O22" s="41">
        <v>107</v>
      </c>
      <c r="P22" s="41">
        <v>75.8</v>
      </c>
      <c r="Q22" s="41">
        <v>99.3</v>
      </c>
      <c r="R22" s="41">
        <v>95.7</v>
      </c>
      <c r="S22" s="64">
        <v>101.6</v>
      </c>
    </row>
    <row r="23" spans="1:23" ht="20.149999999999999" customHeight="1" x14ac:dyDescent="0.2">
      <c r="A23" s="94"/>
      <c r="B23" s="24" t="s">
        <v>75</v>
      </c>
      <c r="C23" s="41">
        <v>98.7</v>
      </c>
      <c r="D23" s="42" t="s">
        <v>60</v>
      </c>
      <c r="E23" s="41">
        <v>97</v>
      </c>
      <c r="F23" s="41">
        <v>97.1</v>
      </c>
      <c r="G23" s="41">
        <v>96.8</v>
      </c>
      <c r="H23" s="41">
        <v>95.8</v>
      </c>
      <c r="I23" s="41">
        <v>106.7</v>
      </c>
      <c r="J23" s="41">
        <v>94.5</v>
      </c>
      <c r="K23" s="41">
        <v>95.1</v>
      </c>
      <c r="L23" s="41">
        <v>100.1</v>
      </c>
      <c r="M23" s="41">
        <v>100.4</v>
      </c>
      <c r="N23" s="41">
        <v>119.7</v>
      </c>
      <c r="O23" s="41">
        <v>107.4</v>
      </c>
      <c r="P23" s="41">
        <v>101.3</v>
      </c>
      <c r="Q23" s="41">
        <v>98.3</v>
      </c>
      <c r="R23" s="41">
        <v>96.7</v>
      </c>
      <c r="S23" s="64">
        <v>102.4</v>
      </c>
    </row>
    <row r="24" spans="1:23" ht="20.149999999999999" customHeight="1" x14ac:dyDescent="0.2">
      <c r="A24" s="94"/>
      <c r="B24" s="24" t="s">
        <v>76</v>
      </c>
      <c r="C24" s="41">
        <v>102.9</v>
      </c>
      <c r="D24" s="42" t="s">
        <v>60</v>
      </c>
      <c r="E24" s="41">
        <v>100.1</v>
      </c>
      <c r="F24" s="41">
        <v>104.6</v>
      </c>
      <c r="G24" s="41">
        <v>106.3</v>
      </c>
      <c r="H24" s="41">
        <v>105.6</v>
      </c>
      <c r="I24" s="41">
        <v>109.2</v>
      </c>
      <c r="J24" s="41">
        <v>94.4</v>
      </c>
      <c r="K24" s="41">
        <v>102.8</v>
      </c>
      <c r="L24" s="41">
        <v>99.3</v>
      </c>
      <c r="M24" s="41">
        <v>102.6</v>
      </c>
      <c r="N24" s="41">
        <v>120.6</v>
      </c>
      <c r="O24" s="41">
        <v>106.9</v>
      </c>
      <c r="P24" s="41">
        <v>115.2</v>
      </c>
      <c r="Q24" s="41">
        <v>103.3</v>
      </c>
      <c r="R24" s="41">
        <v>105.8</v>
      </c>
      <c r="S24" s="64">
        <v>107.5</v>
      </c>
    </row>
    <row r="25" spans="1:23" ht="20.149999999999999" customHeight="1" x14ac:dyDescent="0.2">
      <c r="A25" s="94"/>
      <c r="B25" s="24" t="s">
        <v>77</v>
      </c>
      <c r="C25" s="41">
        <v>99.8</v>
      </c>
      <c r="D25" s="42" t="s">
        <v>60</v>
      </c>
      <c r="E25" s="41">
        <v>97.6</v>
      </c>
      <c r="F25" s="41">
        <v>103.3</v>
      </c>
      <c r="G25" s="41">
        <v>92.9</v>
      </c>
      <c r="H25" s="41">
        <v>101.1</v>
      </c>
      <c r="I25" s="41">
        <v>105</v>
      </c>
      <c r="J25" s="41">
        <v>94.1</v>
      </c>
      <c r="K25" s="41">
        <v>100.4</v>
      </c>
      <c r="L25" s="41">
        <v>99</v>
      </c>
      <c r="M25" s="41">
        <v>103</v>
      </c>
      <c r="N25" s="41">
        <v>122.3</v>
      </c>
      <c r="O25" s="41">
        <v>107.4</v>
      </c>
      <c r="P25" s="41">
        <v>97.7</v>
      </c>
      <c r="Q25" s="41">
        <v>97.2</v>
      </c>
      <c r="R25" s="41">
        <v>92</v>
      </c>
      <c r="S25" s="64">
        <v>103.5</v>
      </c>
    </row>
    <row r="26" spans="1:23" ht="20.149999999999999" customHeight="1" x14ac:dyDescent="0.2">
      <c r="A26" s="95"/>
      <c r="B26" s="25" t="s">
        <v>78</v>
      </c>
      <c r="C26" s="65">
        <v>99.5</v>
      </c>
      <c r="D26" s="52" t="s">
        <v>60</v>
      </c>
      <c r="E26" s="66">
        <v>98.4</v>
      </c>
      <c r="F26" s="66">
        <v>100.3</v>
      </c>
      <c r="G26" s="66">
        <v>99.8</v>
      </c>
      <c r="H26" s="66">
        <v>97.7</v>
      </c>
      <c r="I26" s="66">
        <v>110.1</v>
      </c>
      <c r="J26" s="66">
        <v>96</v>
      </c>
      <c r="K26" s="66">
        <v>96.3</v>
      </c>
      <c r="L26" s="66">
        <v>97</v>
      </c>
      <c r="M26" s="66">
        <v>100.5</v>
      </c>
      <c r="N26" s="66">
        <v>126.2</v>
      </c>
      <c r="O26" s="66">
        <v>103.3</v>
      </c>
      <c r="P26" s="66">
        <v>96.6</v>
      </c>
      <c r="Q26" s="66">
        <v>96.1</v>
      </c>
      <c r="R26" s="66">
        <v>109.5</v>
      </c>
      <c r="S26" s="67">
        <v>102.9</v>
      </c>
    </row>
    <row r="27" spans="1:23" ht="20.149999999999999" customHeight="1" x14ac:dyDescent="0.2">
      <c r="A27" s="96" t="s">
        <v>55</v>
      </c>
      <c r="B27" s="35" t="s">
        <v>61</v>
      </c>
      <c r="C27" s="42">
        <v>-3.3</v>
      </c>
      <c r="D27" s="42" t="s">
        <v>59</v>
      </c>
      <c r="E27" s="42">
        <v>-3.7</v>
      </c>
      <c r="F27" s="41">
        <v>-3.4</v>
      </c>
      <c r="G27" s="42">
        <v>2.2000000000000002</v>
      </c>
      <c r="H27" s="41">
        <v>1.5</v>
      </c>
      <c r="I27" s="42">
        <v>-9.3000000000000007</v>
      </c>
      <c r="J27" s="41">
        <v>-1</v>
      </c>
      <c r="K27" s="41">
        <v>-0.8</v>
      </c>
      <c r="L27" s="42">
        <v>-6.9</v>
      </c>
      <c r="M27" s="42">
        <v>-6</v>
      </c>
      <c r="N27" s="42">
        <v>-12.4</v>
      </c>
      <c r="O27" s="42">
        <v>-12.1</v>
      </c>
      <c r="P27" s="42">
        <v>-2.6</v>
      </c>
      <c r="Q27" s="42">
        <v>1.3</v>
      </c>
      <c r="R27" s="42">
        <v>-6.3</v>
      </c>
      <c r="S27" s="43">
        <v>-3.6</v>
      </c>
      <c r="V27" s="36"/>
      <c r="W27" s="36"/>
    </row>
    <row r="28" spans="1:23" ht="20.149999999999999" customHeight="1" x14ac:dyDescent="0.2">
      <c r="A28" s="96"/>
      <c r="B28" s="35" t="s">
        <v>62</v>
      </c>
      <c r="C28" s="42">
        <v>-0.1</v>
      </c>
      <c r="D28" s="42" t="s">
        <v>59</v>
      </c>
      <c r="E28" s="42">
        <v>-2.4</v>
      </c>
      <c r="F28" s="41">
        <v>1.5</v>
      </c>
      <c r="G28" s="42">
        <v>-1.3</v>
      </c>
      <c r="H28" s="41">
        <v>-3</v>
      </c>
      <c r="I28" s="42">
        <v>-0.5</v>
      </c>
      <c r="J28" s="41">
        <v>-0.9</v>
      </c>
      <c r="K28" s="41">
        <v>3.9</v>
      </c>
      <c r="L28" s="42">
        <v>-0.9</v>
      </c>
      <c r="M28" s="42">
        <v>2.2000000000000002</v>
      </c>
      <c r="N28" s="42">
        <v>3.9</v>
      </c>
      <c r="O28" s="42">
        <v>2.6</v>
      </c>
      <c r="P28" s="42">
        <v>-11.4</v>
      </c>
      <c r="Q28" s="42">
        <v>1</v>
      </c>
      <c r="R28" s="42">
        <v>0.4</v>
      </c>
      <c r="S28" s="43">
        <v>2.2000000000000002</v>
      </c>
      <c r="V28" s="36"/>
    </row>
    <row r="29" spans="1:23" s="36" customFormat="1" ht="20.149999999999999" customHeight="1" x14ac:dyDescent="0.2">
      <c r="A29" s="96"/>
      <c r="B29" s="35" t="s">
        <v>63</v>
      </c>
      <c r="C29" s="41">
        <v>1.3</v>
      </c>
      <c r="D29" s="42" t="s">
        <v>60</v>
      </c>
      <c r="E29" s="41">
        <v>-0.9</v>
      </c>
      <c r="F29" s="41">
        <v>-0.5</v>
      </c>
      <c r="G29" s="41">
        <v>-0.9</v>
      </c>
      <c r="H29" s="41">
        <v>1.9</v>
      </c>
      <c r="I29" s="41">
        <v>-0.4</v>
      </c>
      <c r="J29" s="41">
        <v>3.1</v>
      </c>
      <c r="K29" s="41">
        <v>-5.5</v>
      </c>
      <c r="L29" s="41">
        <v>3.6</v>
      </c>
      <c r="M29" s="41">
        <v>-3.3</v>
      </c>
      <c r="N29" s="41">
        <v>12.4</v>
      </c>
      <c r="O29" s="41">
        <v>3.8</v>
      </c>
      <c r="P29" s="41">
        <v>15.6</v>
      </c>
      <c r="Q29" s="41">
        <v>1.2</v>
      </c>
      <c r="R29" s="41">
        <v>0.8</v>
      </c>
      <c r="S29" s="64">
        <v>0.2</v>
      </c>
    </row>
    <row r="30" spans="1:23" ht="20.149999999999999" customHeight="1" x14ac:dyDescent="0.2">
      <c r="A30" s="96"/>
      <c r="B30" s="35" t="s">
        <v>64</v>
      </c>
      <c r="C30" s="41">
        <v>0.3</v>
      </c>
      <c r="D30" s="42" t="s">
        <v>60</v>
      </c>
      <c r="E30" s="41">
        <v>1.6</v>
      </c>
      <c r="F30" s="41">
        <v>0.6</v>
      </c>
      <c r="G30" s="41">
        <v>-1.5</v>
      </c>
      <c r="H30" s="41">
        <v>-0.9</v>
      </c>
      <c r="I30" s="41">
        <v>6.6</v>
      </c>
      <c r="J30" s="41">
        <v>-1.5</v>
      </c>
      <c r="K30" s="41">
        <v>5.3</v>
      </c>
      <c r="L30" s="41">
        <v>10.5</v>
      </c>
      <c r="M30" s="41">
        <v>-0.9</v>
      </c>
      <c r="N30" s="41">
        <v>-5.4</v>
      </c>
      <c r="O30" s="41">
        <v>4.2</v>
      </c>
      <c r="P30" s="41">
        <v>0</v>
      </c>
      <c r="Q30" s="41">
        <v>0.8</v>
      </c>
      <c r="R30" s="41">
        <v>2.4</v>
      </c>
      <c r="S30" s="64">
        <v>-1.1000000000000001</v>
      </c>
    </row>
    <row r="31" spans="1:23" ht="20.149999999999999" customHeight="1" x14ac:dyDescent="0.2">
      <c r="A31" s="96"/>
      <c r="B31" s="35" t="s">
        <v>65</v>
      </c>
      <c r="C31" s="41">
        <v>-1.8</v>
      </c>
      <c r="D31" s="42" t="s">
        <v>60</v>
      </c>
      <c r="E31" s="41">
        <v>0.8</v>
      </c>
      <c r="F31" s="41">
        <v>-1.1000000000000001</v>
      </c>
      <c r="G31" s="41">
        <v>2.5</v>
      </c>
      <c r="H31" s="41">
        <v>-1.7</v>
      </c>
      <c r="I31" s="41">
        <v>2.2999999999999998</v>
      </c>
      <c r="J31" s="41">
        <v>-4.5999999999999996</v>
      </c>
      <c r="K31" s="41">
        <v>1.6</v>
      </c>
      <c r="L31" s="41">
        <v>-8.5</v>
      </c>
      <c r="M31" s="41">
        <v>2.2000000000000002</v>
      </c>
      <c r="N31" s="41">
        <v>-4.4000000000000004</v>
      </c>
      <c r="O31" s="41">
        <v>-4.3</v>
      </c>
      <c r="P31" s="41">
        <v>-2.6</v>
      </c>
      <c r="Q31" s="41">
        <v>1.8</v>
      </c>
      <c r="R31" s="41">
        <v>-1.1000000000000001</v>
      </c>
      <c r="S31" s="64">
        <v>-3.3</v>
      </c>
    </row>
    <row r="32" spans="1:23" ht="20.149999999999999" customHeight="1" x14ac:dyDescent="0.2">
      <c r="A32" s="96"/>
      <c r="B32" s="44" t="s">
        <v>66</v>
      </c>
      <c r="C32" s="45">
        <v>-1</v>
      </c>
      <c r="D32" s="42" t="s">
        <v>60</v>
      </c>
      <c r="E32" s="45">
        <v>-3.1</v>
      </c>
      <c r="F32" s="45">
        <v>-0.3</v>
      </c>
      <c r="G32" s="45">
        <v>0.6</v>
      </c>
      <c r="H32" s="45">
        <v>4.0999999999999996</v>
      </c>
      <c r="I32" s="45">
        <v>-2.5</v>
      </c>
      <c r="J32" s="45">
        <v>-2.5</v>
      </c>
      <c r="K32" s="45">
        <v>-4.9000000000000004</v>
      </c>
      <c r="L32" s="45">
        <v>-5</v>
      </c>
      <c r="M32" s="45">
        <v>-0.3</v>
      </c>
      <c r="N32" s="45">
        <v>9.3000000000000007</v>
      </c>
      <c r="O32" s="45">
        <v>2.2000000000000002</v>
      </c>
      <c r="P32" s="45">
        <v>1</v>
      </c>
      <c r="Q32" s="45">
        <v>-5.0999999999999996</v>
      </c>
      <c r="R32" s="45">
        <v>-2.7</v>
      </c>
      <c r="S32" s="80">
        <v>5</v>
      </c>
    </row>
    <row r="33" spans="1:19" ht="20.149999999999999" customHeight="1" x14ac:dyDescent="0.2">
      <c r="A33" s="96"/>
      <c r="B33" s="47"/>
      <c r="C33" s="42"/>
      <c r="D33" s="42"/>
      <c r="E33" s="42"/>
      <c r="F33" s="42"/>
      <c r="G33" s="41"/>
      <c r="H33" s="41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3"/>
    </row>
    <row r="34" spans="1:19" ht="20.149999999999999" customHeight="1" x14ac:dyDescent="0.2">
      <c r="A34" s="96"/>
      <c r="B34" s="23" t="s">
        <v>67</v>
      </c>
      <c r="C34" s="41">
        <v>-0.7</v>
      </c>
      <c r="D34" s="42" t="s">
        <v>60</v>
      </c>
      <c r="E34" s="41">
        <v>-1.4</v>
      </c>
      <c r="F34" s="41">
        <v>2.4</v>
      </c>
      <c r="G34" s="41">
        <v>0.3</v>
      </c>
      <c r="H34" s="41">
        <v>2</v>
      </c>
      <c r="I34" s="41">
        <v>-4.4000000000000004</v>
      </c>
      <c r="J34" s="41">
        <v>-1.6</v>
      </c>
      <c r="K34" s="41">
        <v>-3.4</v>
      </c>
      <c r="L34" s="41">
        <v>-14.7</v>
      </c>
      <c r="M34" s="41">
        <v>3</v>
      </c>
      <c r="N34" s="41">
        <v>5.4</v>
      </c>
      <c r="O34" s="41">
        <v>4.0999999999999996</v>
      </c>
      <c r="P34" s="41">
        <v>1.7</v>
      </c>
      <c r="Q34" s="41">
        <v>-5.9</v>
      </c>
      <c r="R34" s="41">
        <v>-1.5</v>
      </c>
      <c r="S34" s="64">
        <v>6.3</v>
      </c>
    </row>
    <row r="35" spans="1:19" ht="20.149999999999999" customHeight="1" x14ac:dyDescent="0.2">
      <c r="A35" s="96"/>
      <c r="B35" s="24" t="s">
        <v>68</v>
      </c>
      <c r="C35" s="41">
        <v>-1.7</v>
      </c>
      <c r="D35" s="42" t="s">
        <v>60</v>
      </c>
      <c r="E35" s="41">
        <v>-6.1</v>
      </c>
      <c r="F35" s="41">
        <v>-1.9</v>
      </c>
      <c r="G35" s="41">
        <v>-0.2</v>
      </c>
      <c r="H35" s="41">
        <v>10</v>
      </c>
      <c r="I35" s="41">
        <v>-4.3</v>
      </c>
      <c r="J35" s="41">
        <v>2</v>
      </c>
      <c r="K35" s="41">
        <v>-1.7</v>
      </c>
      <c r="L35" s="41">
        <v>-7.8</v>
      </c>
      <c r="M35" s="41">
        <v>-2.6</v>
      </c>
      <c r="N35" s="41">
        <v>4.5</v>
      </c>
      <c r="O35" s="41">
        <v>14.1</v>
      </c>
      <c r="P35" s="41">
        <v>-0.4</v>
      </c>
      <c r="Q35" s="41">
        <v>-7.7</v>
      </c>
      <c r="R35" s="41">
        <v>-9.6</v>
      </c>
      <c r="S35" s="64">
        <v>2.2999999999999998</v>
      </c>
    </row>
    <row r="36" spans="1:19" ht="20.149999999999999" customHeight="1" x14ac:dyDescent="0.2">
      <c r="A36" s="96"/>
      <c r="B36" s="24" t="s">
        <v>69</v>
      </c>
      <c r="C36" s="41">
        <v>-2.8</v>
      </c>
      <c r="D36" s="42" t="s">
        <v>60</v>
      </c>
      <c r="E36" s="41">
        <v>-7.6</v>
      </c>
      <c r="F36" s="41">
        <v>-1.7</v>
      </c>
      <c r="G36" s="41">
        <v>-0.4</v>
      </c>
      <c r="H36" s="41">
        <v>3.6</v>
      </c>
      <c r="I36" s="41">
        <v>-3.8</v>
      </c>
      <c r="J36" s="41">
        <v>-2.2000000000000002</v>
      </c>
      <c r="K36" s="41">
        <v>-7.1</v>
      </c>
      <c r="L36" s="41">
        <v>-6.7</v>
      </c>
      <c r="M36" s="41">
        <v>-5</v>
      </c>
      <c r="N36" s="41">
        <v>6.6</v>
      </c>
      <c r="O36" s="41">
        <v>2.7</v>
      </c>
      <c r="P36" s="41">
        <v>4.4000000000000004</v>
      </c>
      <c r="Q36" s="41">
        <v>-8.9</v>
      </c>
      <c r="R36" s="41">
        <v>-1.8</v>
      </c>
      <c r="S36" s="64">
        <v>3.6</v>
      </c>
    </row>
    <row r="37" spans="1:19" ht="20.149999999999999" customHeight="1" x14ac:dyDescent="0.2">
      <c r="A37" s="96"/>
      <c r="B37" s="24" t="s">
        <v>70</v>
      </c>
      <c r="C37" s="41">
        <v>-1.1000000000000001</v>
      </c>
      <c r="D37" s="42" t="s">
        <v>60</v>
      </c>
      <c r="E37" s="41">
        <v>-2.2999999999999998</v>
      </c>
      <c r="F37" s="41">
        <v>-0.3</v>
      </c>
      <c r="G37" s="42">
        <v>4.4000000000000004</v>
      </c>
      <c r="H37" s="41">
        <v>5.3</v>
      </c>
      <c r="I37" s="41">
        <v>-4.0999999999999996</v>
      </c>
      <c r="J37" s="41">
        <v>-4</v>
      </c>
      <c r="K37" s="41">
        <v>-3.6</v>
      </c>
      <c r="L37" s="41">
        <v>-5.4</v>
      </c>
      <c r="M37" s="41">
        <v>0.2</v>
      </c>
      <c r="N37" s="41">
        <v>6.2</v>
      </c>
      <c r="O37" s="41">
        <v>5.7</v>
      </c>
      <c r="P37" s="41">
        <v>6</v>
      </c>
      <c r="Q37" s="41">
        <v>-5.0999999999999996</v>
      </c>
      <c r="R37" s="41">
        <v>-4.2</v>
      </c>
      <c r="S37" s="64">
        <v>5.9</v>
      </c>
    </row>
    <row r="38" spans="1:19" ht="20.149999999999999" customHeight="1" x14ac:dyDescent="0.2">
      <c r="A38" s="96"/>
      <c r="B38" s="24" t="s">
        <v>71</v>
      </c>
      <c r="C38" s="41">
        <v>-1.5</v>
      </c>
      <c r="D38" s="42" t="s">
        <v>60</v>
      </c>
      <c r="E38" s="41">
        <v>-3.6</v>
      </c>
      <c r="F38" s="41">
        <v>-0.9</v>
      </c>
      <c r="G38" s="41">
        <v>-1.9</v>
      </c>
      <c r="H38" s="41">
        <v>-1</v>
      </c>
      <c r="I38" s="41">
        <v>-4.2</v>
      </c>
      <c r="J38" s="41">
        <v>-1.9</v>
      </c>
      <c r="K38" s="41">
        <v>-5</v>
      </c>
      <c r="L38" s="41">
        <v>-6.2</v>
      </c>
      <c r="M38" s="41">
        <v>-5.0999999999999996</v>
      </c>
      <c r="N38" s="41">
        <v>6.7</v>
      </c>
      <c r="O38" s="41">
        <v>14.6</v>
      </c>
      <c r="P38" s="41">
        <v>-2.5</v>
      </c>
      <c r="Q38" s="41">
        <v>-4.7</v>
      </c>
      <c r="R38" s="41">
        <v>-4.4000000000000004</v>
      </c>
      <c r="S38" s="64">
        <v>3.4</v>
      </c>
    </row>
    <row r="39" spans="1:19" ht="20.149999999999999" customHeight="1" x14ac:dyDescent="0.2">
      <c r="A39" s="96"/>
      <c r="B39" s="24" t="s">
        <v>72</v>
      </c>
      <c r="C39" s="41">
        <v>-0.1</v>
      </c>
      <c r="D39" s="42" t="s">
        <v>60</v>
      </c>
      <c r="E39" s="41">
        <v>-2.2999999999999998</v>
      </c>
      <c r="F39" s="41">
        <v>0.5</v>
      </c>
      <c r="G39" s="41">
        <v>6.3</v>
      </c>
      <c r="H39" s="41">
        <v>7.5</v>
      </c>
      <c r="I39" s="41">
        <v>-3</v>
      </c>
      <c r="J39" s="41">
        <v>-2.6</v>
      </c>
      <c r="K39" s="41">
        <v>-4.2</v>
      </c>
      <c r="L39" s="41">
        <v>-7</v>
      </c>
      <c r="M39" s="41">
        <v>1.1000000000000001</v>
      </c>
      <c r="N39" s="41">
        <v>6.4</v>
      </c>
      <c r="O39" s="41">
        <v>8.8000000000000007</v>
      </c>
      <c r="P39" s="41">
        <v>6.4</v>
      </c>
      <c r="Q39" s="41">
        <v>-3</v>
      </c>
      <c r="R39" s="41">
        <v>2.2000000000000002</v>
      </c>
      <c r="S39" s="64">
        <v>5.4</v>
      </c>
    </row>
    <row r="40" spans="1:19" ht="20.149999999999999" customHeight="1" x14ac:dyDescent="0.2">
      <c r="A40" s="96"/>
      <c r="B40" s="24" t="s">
        <v>73</v>
      </c>
      <c r="C40" s="41">
        <v>-0.4</v>
      </c>
      <c r="D40" s="42" t="s">
        <v>60</v>
      </c>
      <c r="E40" s="41">
        <v>-2.6</v>
      </c>
      <c r="F40" s="41">
        <v>1.8</v>
      </c>
      <c r="G40" s="41">
        <v>1.2</v>
      </c>
      <c r="H40" s="41">
        <v>4.9000000000000004</v>
      </c>
      <c r="I40" s="41">
        <v>1.5</v>
      </c>
      <c r="J40" s="41">
        <v>-5.2</v>
      </c>
      <c r="K40" s="41">
        <v>-3.6</v>
      </c>
      <c r="L40" s="41">
        <v>-1.7</v>
      </c>
      <c r="M40" s="41">
        <v>8.5</v>
      </c>
      <c r="N40" s="41">
        <v>5.7</v>
      </c>
      <c r="O40" s="41">
        <v>-2.6</v>
      </c>
      <c r="P40" s="41">
        <v>-7.4</v>
      </c>
      <c r="Q40" s="41">
        <v>-3</v>
      </c>
      <c r="R40" s="41">
        <v>-5.3</v>
      </c>
      <c r="S40" s="64">
        <v>7.8</v>
      </c>
    </row>
    <row r="41" spans="1:19" ht="20.149999999999999" customHeight="1" x14ac:dyDescent="0.2">
      <c r="A41" s="96"/>
      <c r="B41" s="24" t="s">
        <v>74</v>
      </c>
      <c r="C41" s="41">
        <v>-1.7</v>
      </c>
      <c r="D41" s="42" t="s">
        <v>60</v>
      </c>
      <c r="E41" s="41">
        <v>-5.0999999999999996</v>
      </c>
      <c r="F41" s="41">
        <v>-0.6</v>
      </c>
      <c r="G41" s="41">
        <v>-3.7</v>
      </c>
      <c r="H41" s="41">
        <v>5.7</v>
      </c>
      <c r="I41" s="41">
        <v>-1.9</v>
      </c>
      <c r="J41" s="41">
        <v>-5.6</v>
      </c>
      <c r="K41" s="41">
        <v>-4.7</v>
      </c>
      <c r="L41" s="41">
        <v>-2</v>
      </c>
      <c r="M41" s="41">
        <v>-8.1999999999999993</v>
      </c>
      <c r="N41" s="41">
        <v>6</v>
      </c>
      <c r="O41" s="41">
        <v>0.2</v>
      </c>
      <c r="P41" s="41">
        <v>0.9</v>
      </c>
      <c r="Q41" s="41">
        <v>-3.4</v>
      </c>
      <c r="R41" s="41">
        <v>-5.8</v>
      </c>
      <c r="S41" s="64">
        <v>5.4</v>
      </c>
    </row>
    <row r="42" spans="1:19" ht="20.149999999999999" customHeight="1" x14ac:dyDescent="0.2">
      <c r="A42" s="96"/>
      <c r="B42" s="24" t="s">
        <v>75</v>
      </c>
      <c r="C42" s="41">
        <v>-0.5</v>
      </c>
      <c r="D42" s="42" t="s">
        <v>60</v>
      </c>
      <c r="E42" s="41">
        <v>-1.8</v>
      </c>
      <c r="F42" s="41">
        <v>-2.8</v>
      </c>
      <c r="G42" s="41">
        <v>6.1</v>
      </c>
      <c r="H42" s="41">
        <v>6.7</v>
      </c>
      <c r="I42" s="41">
        <v>-0.9</v>
      </c>
      <c r="J42" s="41">
        <v>-1.3</v>
      </c>
      <c r="K42" s="41">
        <v>-5.2</v>
      </c>
      <c r="L42" s="41">
        <v>0.2</v>
      </c>
      <c r="M42" s="41">
        <v>2.1</v>
      </c>
      <c r="N42" s="41">
        <v>13.8</v>
      </c>
      <c r="O42" s="41">
        <v>-1.3</v>
      </c>
      <c r="P42" s="41">
        <v>0.7</v>
      </c>
      <c r="Q42" s="41">
        <v>-4.5</v>
      </c>
      <c r="R42" s="41">
        <v>0.6</v>
      </c>
      <c r="S42" s="64">
        <v>5.2</v>
      </c>
    </row>
    <row r="43" spans="1:19" ht="20.149999999999999" customHeight="1" x14ac:dyDescent="0.2">
      <c r="A43" s="96"/>
      <c r="B43" s="24" t="s">
        <v>76</v>
      </c>
      <c r="C43" s="41">
        <v>1.4</v>
      </c>
      <c r="D43" s="42" t="s">
        <v>60</v>
      </c>
      <c r="E43" s="41">
        <v>-0.9</v>
      </c>
      <c r="F43" s="41">
        <v>1.9</v>
      </c>
      <c r="G43" s="41">
        <v>-2</v>
      </c>
      <c r="H43" s="41">
        <v>13.8</v>
      </c>
      <c r="I43" s="41">
        <v>-0.5</v>
      </c>
      <c r="J43" s="41">
        <v>-1.6</v>
      </c>
      <c r="K43" s="41">
        <v>-4.2</v>
      </c>
      <c r="L43" s="41">
        <v>0</v>
      </c>
      <c r="M43" s="41">
        <v>5.7</v>
      </c>
      <c r="N43" s="41">
        <v>16.2</v>
      </c>
      <c r="O43" s="41">
        <v>-5.4</v>
      </c>
      <c r="P43" s="41">
        <v>6.1</v>
      </c>
      <c r="Q43" s="41">
        <v>-2.6</v>
      </c>
      <c r="R43" s="41">
        <v>-2.7</v>
      </c>
      <c r="S43" s="64">
        <v>8.4</v>
      </c>
    </row>
    <row r="44" spans="1:19" ht="20.149999999999999" customHeight="1" x14ac:dyDescent="0.2">
      <c r="A44" s="96"/>
      <c r="B44" s="24" t="s">
        <v>77</v>
      </c>
      <c r="C44" s="41">
        <v>-2.2999999999999998</v>
      </c>
      <c r="D44" s="42" t="s">
        <v>60</v>
      </c>
      <c r="E44" s="41">
        <v>-3</v>
      </c>
      <c r="F44" s="41">
        <v>-1.6</v>
      </c>
      <c r="G44" s="41">
        <v>-6.3</v>
      </c>
      <c r="H44" s="41">
        <v>-4.5</v>
      </c>
      <c r="I44" s="41">
        <v>-4.2</v>
      </c>
      <c r="J44" s="41">
        <v>-3.7</v>
      </c>
      <c r="K44" s="41">
        <v>-8.6</v>
      </c>
      <c r="L44" s="41">
        <v>-4.9000000000000004</v>
      </c>
      <c r="M44" s="41">
        <v>-2.1</v>
      </c>
      <c r="N44" s="41">
        <v>17.3</v>
      </c>
      <c r="O44" s="41">
        <v>-5.2</v>
      </c>
      <c r="P44" s="41">
        <v>-5.5</v>
      </c>
      <c r="Q44" s="41">
        <v>-6.6</v>
      </c>
      <c r="R44" s="41">
        <v>-6.7</v>
      </c>
      <c r="S44" s="64">
        <v>2.9</v>
      </c>
    </row>
    <row r="45" spans="1:19" ht="20.149999999999999" customHeight="1" x14ac:dyDescent="0.2">
      <c r="A45" s="97"/>
      <c r="B45" s="25" t="s">
        <v>78</v>
      </c>
      <c r="C45" s="65">
        <v>-0.5</v>
      </c>
      <c r="D45" s="52" t="s">
        <v>60</v>
      </c>
      <c r="E45" s="66">
        <v>-1.4</v>
      </c>
      <c r="F45" s="66">
        <v>-0.2</v>
      </c>
      <c r="G45" s="66">
        <v>4.7</v>
      </c>
      <c r="H45" s="66">
        <v>-2.7</v>
      </c>
      <c r="I45" s="66">
        <v>0.5</v>
      </c>
      <c r="J45" s="66">
        <v>-1.6</v>
      </c>
      <c r="K45" s="66">
        <v>-7.7</v>
      </c>
      <c r="L45" s="66">
        <v>-3.4</v>
      </c>
      <c r="M45" s="66">
        <v>-0.8</v>
      </c>
      <c r="N45" s="66">
        <v>16.399999999999999</v>
      </c>
      <c r="O45" s="66">
        <v>-6.3</v>
      </c>
      <c r="P45" s="66">
        <v>1.6</v>
      </c>
      <c r="Q45" s="66">
        <v>-6</v>
      </c>
      <c r="R45" s="66">
        <v>6.4</v>
      </c>
      <c r="S45" s="67">
        <v>3.7</v>
      </c>
    </row>
    <row r="55" ht="13.5" customHeight="1" x14ac:dyDescent="0.2"/>
    <row r="58" ht="13.5" customHeight="1" x14ac:dyDescent="0.2"/>
    <row r="116" ht="13.5" customHeight="1" x14ac:dyDescent="0.2"/>
    <row r="119" ht="13.5" customHeight="1" x14ac:dyDescent="0.2"/>
    <row r="177" ht="13.5" customHeight="1" x14ac:dyDescent="0.2"/>
    <row r="180" ht="13.5" customHeight="1" x14ac:dyDescent="0.2"/>
    <row r="238" ht="13.5" customHeight="1" x14ac:dyDescent="0.2"/>
    <row r="241" ht="13.5" customHeight="1" x14ac:dyDescent="0.2"/>
    <row r="299" ht="13.5" customHeight="1" x14ac:dyDescent="0.2"/>
    <row r="302" ht="13.5" customHeight="1" x14ac:dyDescent="0.2"/>
    <row r="360" ht="13.5" customHeight="1" x14ac:dyDescent="0.2"/>
    <row r="363" ht="13.5" customHeight="1" x14ac:dyDescent="0.2"/>
    <row r="421" ht="13.5" customHeight="1" x14ac:dyDescent="0.2"/>
    <row r="424" ht="13.5" customHeight="1" x14ac:dyDescent="0.2"/>
    <row r="482" ht="13.5" customHeight="1" x14ac:dyDescent="0.2"/>
    <row r="485" ht="13.5" customHeight="1" x14ac:dyDescent="0.2"/>
  </sheetData>
  <mergeCells count="22">
    <mergeCell ref="A4:D4"/>
    <mergeCell ref="C5:C7"/>
    <mergeCell ref="D5:D7"/>
    <mergeCell ref="H5:H7"/>
    <mergeCell ref="E5:E7"/>
    <mergeCell ref="F5:F7"/>
    <mergeCell ref="G5:G7"/>
    <mergeCell ref="A5:A7"/>
    <mergeCell ref="B5:B7"/>
    <mergeCell ref="P5:P7"/>
    <mergeCell ref="A27:A45"/>
    <mergeCell ref="S5:S7"/>
    <mergeCell ref="N5:N7"/>
    <mergeCell ref="Q5:Q7"/>
    <mergeCell ref="R5:R7"/>
    <mergeCell ref="I5:I7"/>
    <mergeCell ref="J5:J7"/>
    <mergeCell ref="M5:M7"/>
    <mergeCell ref="O5:O7"/>
    <mergeCell ref="L5:L7"/>
    <mergeCell ref="A8:A26"/>
    <mergeCell ref="K5:K7"/>
  </mergeCells>
  <phoneticPr fontId="2"/>
  <printOptions horizontalCentered="1"/>
  <pageMargins left="0.47244094488188981" right="0.47244094488188981" top="0.82677165354330717" bottom="0.98425196850393704" header="0.15748031496062992" footer="0.19685039370078741"/>
  <pageSetup paperSize="9" scale="75" orientation="portrait" r:id="rId1"/>
  <headerFooter alignWithMargins="0">
    <oddFooter>&amp;C-21-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FF00"/>
  </sheetPr>
  <dimension ref="A2:W484"/>
  <sheetViews>
    <sheetView showGridLines="0" view="pageBreakPreview" zoomScaleNormal="100" zoomScaleSheetLayoutView="100" workbookViewId="0">
      <pane xSplit="2" ySplit="7" topLeftCell="C8" activePane="bottomRight" state="frozen"/>
      <selection pane="topRight"/>
      <selection pane="bottomLeft"/>
      <selection pane="bottomRight"/>
    </sheetView>
  </sheetViews>
  <sheetFormatPr defaultRowHeight="13" x14ac:dyDescent="0.2"/>
  <cols>
    <col min="1" max="1" width="3.6328125" style="55" customWidth="1"/>
    <col min="2" max="2" width="9.6328125" customWidth="1"/>
    <col min="3" max="3" width="6.6328125" customWidth="1"/>
    <col min="4" max="4" width="5.08984375" customWidth="1"/>
    <col min="5" max="19" width="6.6328125" customWidth="1"/>
    <col min="21" max="36" width="4.6328125" customWidth="1"/>
    <col min="37" max="37" width="5.36328125" customWidth="1"/>
    <col min="38" max="38" width="7" customWidth="1"/>
  </cols>
  <sheetData>
    <row r="2" spans="1:19" s="38" customFormat="1" ht="20.149999999999999" customHeight="1" x14ac:dyDescent="0.2">
      <c r="A2" s="37" t="s">
        <v>31</v>
      </c>
      <c r="B2" s="37"/>
      <c r="C2" s="37"/>
      <c r="D2" s="37"/>
      <c r="E2" s="37"/>
      <c r="F2" s="37"/>
      <c r="G2" s="37"/>
      <c r="H2" s="37"/>
      <c r="I2" s="37"/>
      <c r="J2" s="37"/>
    </row>
    <row r="4" spans="1:19" ht="20.149999999999999" customHeight="1" x14ac:dyDescent="0.2">
      <c r="A4" s="90" t="s">
        <v>3</v>
      </c>
      <c r="B4" s="90"/>
      <c r="C4" s="90"/>
      <c r="D4" s="90"/>
      <c r="E4" s="38"/>
      <c r="P4" s="39"/>
      <c r="Q4" s="40"/>
      <c r="R4" s="40"/>
      <c r="S4" s="39" t="s">
        <v>57</v>
      </c>
    </row>
    <row r="5" spans="1:19" ht="22" customHeight="1" x14ac:dyDescent="0.2">
      <c r="A5" s="104" t="s">
        <v>0</v>
      </c>
      <c r="B5" s="106" t="s">
        <v>13</v>
      </c>
      <c r="C5" s="98" t="s">
        <v>25</v>
      </c>
      <c r="D5" s="91" t="s">
        <v>46</v>
      </c>
      <c r="E5" s="101" t="s">
        <v>2</v>
      </c>
      <c r="F5" s="101" t="s">
        <v>1</v>
      </c>
      <c r="G5" s="98" t="s">
        <v>51</v>
      </c>
      <c r="H5" s="98" t="s">
        <v>26</v>
      </c>
      <c r="I5" s="98" t="s">
        <v>21</v>
      </c>
      <c r="J5" s="98" t="s">
        <v>22</v>
      </c>
      <c r="K5" s="98" t="s">
        <v>23</v>
      </c>
      <c r="L5" s="98" t="s">
        <v>47</v>
      </c>
      <c r="M5" s="98" t="s">
        <v>48</v>
      </c>
      <c r="N5" s="98" t="s">
        <v>58</v>
      </c>
      <c r="O5" s="98" t="s">
        <v>49</v>
      </c>
      <c r="P5" s="91" t="s">
        <v>24</v>
      </c>
      <c r="Q5" s="98" t="s">
        <v>27</v>
      </c>
      <c r="R5" s="91" t="s">
        <v>28</v>
      </c>
      <c r="S5" s="98" t="s">
        <v>50</v>
      </c>
    </row>
    <row r="6" spans="1:19" ht="22" customHeight="1" x14ac:dyDescent="0.2">
      <c r="A6" s="94"/>
      <c r="B6" s="107"/>
      <c r="C6" s="99"/>
      <c r="D6" s="92"/>
      <c r="E6" s="102"/>
      <c r="F6" s="102"/>
      <c r="G6" s="99"/>
      <c r="H6" s="99"/>
      <c r="I6" s="99"/>
      <c r="J6" s="99"/>
      <c r="K6" s="99"/>
      <c r="L6" s="99"/>
      <c r="M6" s="99"/>
      <c r="N6" s="99"/>
      <c r="O6" s="99"/>
      <c r="P6" s="92"/>
      <c r="Q6" s="99"/>
      <c r="R6" s="92"/>
      <c r="S6" s="99"/>
    </row>
    <row r="7" spans="1:19" ht="22" customHeight="1" thickBot="1" x14ac:dyDescent="0.25">
      <c r="A7" s="105"/>
      <c r="B7" s="108"/>
      <c r="C7" s="100"/>
      <c r="D7" s="93"/>
      <c r="E7" s="103"/>
      <c r="F7" s="103"/>
      <c r="G7" s="100"/>
      <c r="H7" s="100"/>
      <c r="I7" s="100"/>
      <c r="J7" s="100"/>
      <c r="K7" s="100"/>
      <c r="L7" s="100"/>
      <c r="M7" s="100"/>
      <c r="N7" s="100"/>
      <c r="O7" s="100"/>
      <c r="P7" s="93"/>
      <c r="Q7" s="100"/>
      <c r="R7" s="93"/>
      <c r="S7" s="100"/>
    </row>
    <row r="8" spans="1:19" ht="20.149999999999999" customHeight="1" thickTop="1" x14ac:dyDescent="0.2">
      <c r="A8" s="94" t="s">
        <v>54</v>
      </c>
      <c r="B8" s="35" t="s">
        <v>61</v>
      </c>
      <c r="C8" s="41">
        <v>100</v>
      </c>
      <c r="D8" s="42" t="s">
        <v>59</v>
      </c>
      <c r="E8" s="41">
        <v>100</v>
      </c>
      <c r="F8" s="41">
        <v>100</v>
      </c>
      <c r="G8" s="41">
        <v>100</v>
      </c>
      <c r="H8" s="41">
        <v>100</v>
      </c>
      <c r="I8" s="41">
        <v>100</v>
      </c>
      <c r="J8" s="41">
        <v>100</v>
      </c>
      <c r="K8" s="41">
        <v>100</v>
      </c>
      <c r="L8" s="42">
        <v>100</v>
      </c>
      <c r="M8" s="42">
        <v>100</v>
      </c>
      <c r="N8" s="42">
        <v>100</v>
      </c>
      <c r="O8" s="42">
        <v>100</v>
      </c>
      <c r="P8" s="41">
        <v>100</v>
      </c>
      <c r="Q8" s="41">
        <v>100</v>
      </c>
      <c r="R8" s="41">
        <v>100</v>
      </c>
      <c r="S8" s="43">
        <v>100</v>
      </c>
    </row>
    <row r="9" spans="1:19" ht="20.149999999999999" customHeight="1" x14ac:dyDescent="0.2">
      <c r="A9" s="94"/>
      <c r="B9" s="35" t="s">
        <v>62</v>
      </c>
      <c r="C9" s="41">
        <v>99.7</v>
      </c>
      <c r="D9" s="42" t="s">
        <v>59</v>
      </c>
      <c r="E9" s="41">
        <v>98.6</v>
      </c>
      <c r="F9" s="41">
        <v>100.9</v>
      </c>
      <c r="G9" s="41">
        <v>97.5</v>
      </c>
      <c r="H9" s="41">
        <v>97.1</v>
      </c>
      <c r="I9" s="41">
        <v>97.8</v>
      </c>
      <c r="J9" s="41">
        <v>99.1</v>
      </c>
      <c r="K9" s="41">
        <v>104.5</v>
      </c>
      <c r="L9" s="42">
        <v>99.6</v>
      </c>
      <c r="M9" s="42">
        <v>102.9</v>
      </c>
      <c r="N9" s="42">
        <v>105.1</v>
      </c>
      <c r="O9" s="42">
        <v>102</v>
      </c>
      <c r="P9" s="41">
        <v>88.9</v>
      </c>
      <c r="Q9" s="41">
        <v>100.5</v>
      </c>
      <c r="R9" s="41">
        <v>102.3</v>
      </c>
      <c r="S9" s="43">
        <v>101.8</v>
      </c>
    </row>
    <row r="10" spans="1:19" ht="20.149999999999999" customHeight="1" x14ac:dyDescent="0.2">
      <c r="A10" s="94"/>
      <c r="B10" s="35" t="s">
        <v>63</v>
      </c>
      <c r="C10" s="41">
        <v>100.8</v>
      </c>
      <c r="D10" s="42" t="s">
        <v>60</v>
      </c>
      <c r="E10" s="41">
        <v>98.6</v>
      </c>
      <c r="F10" s="41">
        <v>100.1</v>
      </c>
      <c r="G10" s="41">
        <v>96.4</v>
      </c>
      <c r="H10" s="41">
        <v>98.6</v>
      </c>
      <c r="I10" s="41">
        <v>97.6</v>
      </c>
      <c r="J10" s="41">
        <v>101.5</v>
      </c>
      <c r="K10" s="41">
        <v>99.4</v>
      </c>
      <c r="L10" s="41">
        <v>100.7</v>
      </c>
      <c r="M10" s="41">
        <v>98.8</v>
      </c>
      <c r="N10" s="41">
        <v>116.1</v>
      </c>
      <c r="O10" s="41">
        <v>106.4</v>
      </c>
      <c r="P10" s="41">
        <v>105.4</v>
      </c>
      <c r="Q10" s="41">
        <v>101.1</v>
      </c>
      <c r="R10" s="41">
        <v>104.3</v>
      </c>
      <c r="S10" s="64">
        <v>101.6</v>
      </c>
    </row>
    <row r="11" spans="1:19" ht="20.149999999999999" customHeight="1" x14ac:dyDescent="0.2">
      <c r="A11" s="94"/>
      <c r="B11" s="35" t="s">
        <v>64</v>
      </c>
      <c r="C11" s="41">
        <v>101.2</v>
      </c>
      <c r="D11" s="42" t="s">
        <v>60</v>
      </c>
      <c r="E11" s="41">
        <v>100.5</v>
      </c>
      <c r="F11" s="41">
        <v>101.4</v>
      </c>
      <c r="G11" s="41">
        <v>98.5</v>
      </c>
      <c r="H11" s="41">
        <v>98.9</v>
      </c>
      <c r="I11" s="41">
        <v>102.5</v>
      </c>
      <c r="J11" s="41">
        <v>100.2</v>
      </c>
      <c r="K11" s="41">
        <v>102.6</v>
      </c>
      <c r="L11" s="41">
        <v>104.2</v>
      </c>
      <c r="M11" s="41">
        <v>98.8</v>
      </c>
      <c r="N11" s="41">
        <v>109.3</v>
      </c>
      <c r="O11" s="41">
        <v>113.4</v>
      </c>
      <c r="P11" s="41">
        <v>102.8</v>
      </c>
      <c r="Q11" s="41">
        <v>102.4</v>
      </c>
      <c r="R11" s="41">
        <v>104.1</v>
      </c>
      <c r="S11" s="64">
        <v>100.9</v>
      </c>
    </row>
    <row r="12" spans="1:19" ht="20.149999999999999" customHeight="1" x14ac:dyDescent="0.2">
      <c r="A12" s="94"/>
      <c r="B12" s="35" t="s">
        <v>65</v>
      </c>
      <c r="C12" s="41">
        <v>99.8</v>
      </c>
      <c r="D12" s="42" t="s">
        <v>60</v>
      </c>
      <c r="E12" s="41">
        <v>102.3</v>
      </c>
      <c r="F12" s="41">
        <v>99.7</v>
      </c>
      <c r="G12" s="41">
        <v>98.9</v>
      </c>
      <c r="H12" s="41">
        <v>94.8</v>
      </c>
      <c r="I12" s="41">
        <v>103.8</v>
      </c>
      <c r="J12" s="41">
        <v>97.5</v>
      </c>
      <c r="K12" s="41">
        <v>103.2</v>
      </c>
      <c r="L12" s="41">
        <v>98.2</v>
      </c>
      <c r="M12" s="41">
        <v>101.4</v>
      </c>
      <c r="N12" s="41">
        <v>106.7</v>
      </c>
      <c r="O12" s="41">
        <v>106.6</v>
      </c>
      <c r="P12" s="41">
        <v>96.1</v>
      </c>
      <c r="Q12" s="41">
        <v>103.8</v>
      </c>
      <c r="R12" s="41">
        <v>102.5</v>
      </c>
      <c r="S12" s="64">
        <v>98.7</v>
      </c>
    </row>
    <row r="13" spans="1:19" ht="20.149999999999999" customHeight="1" x14ac:dyDescent="0.2">
      <c r="A13" s="94"/>
      <c r="B13" s="44" t="s">
        <v>66</v>
      </c>
      <c r="C13" s="45">
        <v>98.9</v>
      </c>
      <c r="D13" s="46" t="s">
        <v>60</v>
      </c>
      <c r="E13" s="45">
        <v>99.3</v>
      </c>
      <c r="F13" s="45">
        <v>99.6</v>
      </c>
      <c r="G13" s="45">
        <v>101.6</v>
      </c>
      <c r="H13" s="45">
        <v>98.2</v>
      </c>
      <c r="I13" s="45">
        <v>103</v>
      </c>
      <c r="J13" s="45">
        <v>94.8</v>
      </c>
      <c r="K13" s="45">
        <v>98.3</v>
      </c>
      <c r="L13" s="45">
        <v>94.4</v>
      </c>
      <c r="M13" s="45">
        <v>99.7</v>
      </c>
      <c r="N13" s="45">
        <v>115.6</v>
      </c>
      <c r="O13" s="45">
        <v>106.3</v>
      </c>
      <c r="P13" s="45">
        <v>100.5</v>
      </c>
      <c r="Q13" s="45">
        <v>98.6</v>
      </c>
      <c r="R13" s="45">
        <v>100.2</v>
      </c>
      <c r="S13" s="80">
        <v>102.5</v>
      </c>
    </row>
    <row r="14" spans="1:19" ht="20.149999999999999" customHeight="1" x14ac:dyDescent="0.2">
      <c r="A14" s="94"/>
      <c r="B14" s="47"/>
      <c r="C14" s="50"/>
      <c r="D14" s="42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72"/>
    </row>
    <row r="15" spans="1:19" ht="20.149999999999999" customHeight="1" x14ac:dyDescent="0.2">
      <c r="A15" s="94"/>
      <c r="B15" s="23" t="s">
        <v>67</v>
      </c>
      <c r="C15" s="41">
        <v>93.4</v>
      </c>
      <c r="D15" s="42" t="s">
        <v>60</v>
      </c>
      <c r="E15" s="41">
        <v>89.5</v>
      </c>
      <c r="F15" s="41">
        <v>92.6</v>
      </c>
      <c r="G15" s="41">
        <v>96.3</v>
      </c>
      <c r="H15" s="41">
        <v>95.9</v>
      </c>
      <c r="I15" s="41">
        <v>98.3</v>
      </c>
      <c r="J15" s="41">
        <v>91.6</v>
      </c>
      <c r="K15" s="41">
        <v>95.8</v>
      </c>
      <c r="L15" s="41">
        <v>85.4</v>
      </c>
      <c r="M15" s="41">
        <v>89.3</v>
      </c>
      <c r="N15" s="41">
        <v>110.3</v>
      </c>
      <c r="O15" s="41">
        <v>100.2</v>
      </c>
      <c r="P15" s="41">
        <v>96.9</v>
      </c>
      <c r="Q15" s="41">
        <v>94</v>
      </c>
      <c r="R15" s="41">
        <v>95.4</v>
      </c>
      <c r="S15" s="64">
        <v>95.3</v>
      </c>
    </row>
    <row r="16" spans="1:19" ht="20.149999999999999" customHeight="1" x14ac:dyDescent="0.2">
      <c r="A16" s="94"/>
      <c r="B16" s="24" t="s">
        <v>68</v>
      </c>
      <c r="C16" s="41">
        <v>96.1</v>
      </c>
      <c r="D16" s="42" t="s">
        <v>60</v>
      </c>
      <c r="E16" s="41">
        <v>96.4</v>
      </c>
      <c r="F16" s="41">
        <v>98.8</v>
      </c>
      <c r="G16" s="41">
        <v>94.6</v>
      </c>
      <c r="H16" s="41">
        <v>95.2</v>
      </c>
      <c r="I16" s="41">
        <v>99.8</v>
      </c>
      <c r="J16" s="41">
        <v>96.6</v>
      </c>
      <c r="K16" s="41">
        <v>94.1</v>
      </c>
      <c r="L16" s="41">
        <v>94.6</v>
      </c>
      <c r="M16" s="41">
        <v>99.3</v>
      </c>
      <c r="N16" s="41">
        <v>105.4</v>
      </c>
      <c r="O16" s="41">
        <v>108.7</v>
      </c>
      <c r="P16" s="41">
        <v>94.5</v>
      </c>
      <c r="Q16" s="41">
        <v>93.4</v>
      </c>
      <c r="R16" s="41">
        <v>89</v>
      </c>
      <c r="S16" s="64">
        <v>96.8</v>
      </c>
    </row>
    <row r="17" spans="1:23" ht="20.149999999999999" customHeight="1" x14ac:dyDescent="0.2">
      <c r="A17" s="94"/>
      <c r="B17" s="24" t="s">
        <v>69</v>
      </c>
      <c r="C17" s="41">
        <v>96.2</v>
      </c>
      <c r="D17" s="42" t="s">
        <v>60</v>
      </c>
      <c r="E17" s="41">
        <v>98.1</v>
      </c>
      <c r="F17" s="41">
        <v>96.9</v>
      </c>
      <c r="G17" s="41">
        <v>98.1</v>
      </c>
      <c r="H17" s="41">
        <v>95.6</v>
      </c>
      <c r="I17" s="41">
        <v>98.1</v>
      </c>
      <c r="J17" s="41">
        <v>94</v>
      </c>
      <c r="K17" s="41">
        <v>91.6</v>
      </c>
      <c r="L17" s="41">
        <v>94.6</v>
      </c>
      <c r="M17" s="41">
        <v>94.6</v>
      </c>
      <c r="N17" s="41">
        <v>111</v>
      </c>
      <c r="O17" s="41">
        <v>102.7</v>
      </c>
      <c r="P17" s="41">
        <v>100.5</v>
      </c>
      <c r="Q17" s="41">
        <v>95.5</v>
      </c>
      <c r="R17" s="41">
        <v>101.4</v>
      </c>
      <c r="S17" s="64">
        <v>99.7</v>
      </c>
    </row>
    <row r="18" spans="1:23" ht="20.149999999999999" customHeight="1" x14ac:dyDescent="0.2">
      <c r="A18" s="94"/>
      <c r="B18" s="24" t="s">
        <v>70</v>
      </c>
      <c r="C18" s="41">
        <v>102.2</v>
      </c>
      <c r="D18" s="42" t="s">
        <v>60</v>
      </c>
      <c r="E18" s="41">
        <v>102.8</v>
      </c>
      <c r="F18" s="41">
        <v>103.2</v>
      </c>
      <c r="G18" s="42">
        <v>107.6</v>
      </c>
      <c r="H18" s="41">
        <v>101.2</v>
      </c>
      <c r="I18" s="41">
        <v>105.1</v>
      </c>
      <c r="J18" s="41">
        <v>97.8</v>
      </c>
      <c r="K18" s="41">
        <v>101.2</v>
      </c>
      <c r="L18" s="41">
        <v>98.9</v>
      </c>
      <c r="M18" s="41">
        <v>102.4</v>
      </c>
      <c r="N18" s="41">
        <v>112.9</v>
      </c>
      <c r="O18" s="41">
        <v>109.1</v>
      </c>
      <c r="P18" s="41">
        <v>110.2</v>
      </c>
      <c r="Q18" s="41">
        <v>102.2</v>
      </c>
      <c r="R18" s="41">
        <v>104.1</v>
      </c>
      <c r="S18" s="64">
        <v>105.9</v>
      </c>
    </row>
    <row r="19" spans="1:23" ht="20.149999999999999" customHeight="1" x14ac:dyDescent="0.2">
      <c r="A19" s="94"/>
      <c r="B19" s="24" t="s">
        <v>71</v>
      </c>
      <c r="C19" s="41">
        <v>98.6</v>
      </c>
      <c r="D19" s="42" t="s">
        <v>60</v>
      </c>
      <c r="E19" s="41">
        <v>94.9</v>
      </c>
      <c r="F19" s="41">
        <v>96</v>
      </c>
      <c r="G19" s="41">
        <v>102.5</v>
      </c>
      <c r="H19" s="41">
        <v>95.6</v>
      </c>
      <c r="I19" s="41">
        <v>101.6</v>
      </c>
      <c r="J19" s="41">
        <v>95.7</v>
      </c>
      <c r="K19" s="41">
        <v>102.3</v>
      </c>
      <c r="L19" s="41">
        <v>94.9</v>
      </c>
      <c r="M19" s="41">
        <v>94.2</v>
      </c>
      <c r="N19" s="41">
        <v>115.1</v>
      </c>
      <c r="O19" s="41">
        <v>112</v>
      </c>
      <c r="P19" s="41">
        <v>104.5</v>
      </c>
      <c r="Q19" s="41">
        <v>101.4</v>
      </c>
      <c r="R19" s="41">
        <v>102.1</v>
      </c>
      <c r="S19" s="64">
        <v>100.2</v>
      </c>
    </row>
    <row r="20" spans="1:23" ht="20.149999999999999" customHeight="1" x14ac:dyDescent="0.2">
      <c r="A20" s="94"/>
      <c r="B20" s="24" t="s">
        <v>72</v>
      </c>
      <c r="C20" s="41">
        <v>103</v>
      </c>
      <c r="D20" s="42" t="s">
        <v>60</v>
      </c>
      <c r="E20" s="41">
        <v>104.9</v>
      </c>
      <c r="F20" s="41">
        <v>104.8</v>
      </c>
      <c r="G20" s="41">
        <v>107.6</v>
      </c>
      <c r="H20" s="41">
        <v>100.8</v>
      </c>
      <c r="I20" s="41">
        <v>105.6</v>
      </c>
      <c r="J20" s="41">
        <v>97.5</v>
      </c>
      <c r="K20" s="41">
        <v>102.3</v>
      </c>
      <c r="L20" s="41">
        <v>100.5</v>
      </c>
      <c r="M20" s="41">
        <v>106.9</v>
      </c>
      <c r="N20" s="41">
        <v>114</v>
      </c>
      <c r="O20" s="41">
        <v>111.6</v>
      </c>
      <c r="P20" s="41">
        <v>109.8</v>
      </c>
      <c r="Q20" s="41">
        <v>103.2</v>
      </c>
      <c r="R20" s="41">
        <v>102.1</v>
      </c>
      <c r="S20" s="64">
        <v>104.9</v>
      </c>
    </row>
    <row r="21" spans="1:23" ht="20.149999999999999" customHeight="1" x14ac:dyDescent="0.2">
      <c r="A21" s="94"/>
      <c r="B21" s="24" t="s">
        <v>73</v>
      </c>
      <c r="C21" s="41">
        <v>102.9</v>
      </c>
      <c r="D21" s="42" t="s">
        <v>60</v>
      </c>
      <c r="E21" s="41">
        <v>104.8</v>
      </c>
      <c r="F21" s="41">
        <v>106</v>
      </c>
      <c r="G21" s="41">
        <v>110.2</v>
      </c>
      <c r="H21" s="41">
        <v>108</v>
      </c>
      <c r="I21" s="41">
        <v>107.9</v>
      </c>
      <c r="J21" s="41">
        <v>95.4</v>
      </c>
      <c r="K21" s="41">
        <v>104.5</v>
      </c>
      <c r="L21" s="41">
        <v>95.8</v>
      </c>
      <c r="M21" s="41">
        <v>109.9</v>
      </c>
      <c r="N21" s="41">
        <v>116</v>
      </c>
      <c r="O21" s="41">
        <v>105.5</v>
      </c>
      <c r="P21" s="41">
        <v>100.6</v>
      </c>
      <c r="Q21" s="41">
        <v>102.9</v>
      </c>
      <c r="R21" s="41">
        <v>104.9</v>
      </c>
      <c r="S21" s="64">
        <v>108.7</v>
      </c>
    </row>
    <row r="22" spans="1:23" ht="20.149999999999999" customHeight="1" x14ac:dyDescent="0.2">
      <c r="A22" s="94"/>
      <c r="B22" s="24" t="s">
        <v>74</v>
      </c>
      <c r="C22" s="41">
        <v>94.7</v>
      </c>
      <c r="D22" s="42" t="s">
        <v>60</v>
      </c>
      <c r="E22" s="41">
        <v>92.1</v>
      </c>
      <c r="F22" s="41">
        <v>93</v>
      </c>
      <c r="G22" s="41">
        <v>98.3</v>
      </c>
      <c r="H22" s="41">
        <v>95.3</v>
      </c>
      <c r="I22" s="41">
        <v>101</v>
      </c>
      <c r="J22" s="41">
        <v>91.9</v>
      </c>
      <c r="K22" s="41">
        <v>99.2</v>
      </c>
      <c r="L22" s="41">
        <v>88.7</v>
      </c>
      <c r="M22" s="41">
        <v>90.4</v>
      </c>
      <c r="N22" s="41">
        <v>119.3</v>
      </c>
      <c r="O22" s="41">
        <v>106.1</v>
      </c>
      <c r="P22" s="41">
        <v>75.5</v>
      </c>
      <c r="Q22" s="41">
        <v>97.8</v>
      </c>
      <c r="R22" s="41">
        <v>97.3</v>
      </c>
      <c r="S22" s="64">
        <v>101.4</v>
      </c>
    </row>
    <row r="23" spans="1:23" ht="20.149999999999999" customHeight="1" x14ac:dyDescent="0.2">
      <c r="A23" s="94"/>
      <c r="B23" s="24" t="s">
        <v>75</v>
      </c>
      <c r="C23" s="41">
        <v>98.6</v>
      </c>
      <c r="D23" s="42" t="s">
        <v>60</v>
      </c>
      <c r="E23" s="41">
        <v>101.5</v>
      </c>
      <c r="F23" s="41">
        <v>96.9</v>
      </c>
      <c r="G23" s="41">
        <v>100.1</v>
      </c>
      <c r="H23" s="41">
        <v>93.2</v>
      </c>
      <c r="I23" s="41">
        <v>104.3</v>
      </c>
      <c r="J23" s="41">
        <v>94.1</v>
      </c>
      <c r="K23" s="41">
        <v>94</v>
      </c>
      <c r="L23" s="41">
        <v>95.8</v>
      </c>
      <c r="M23" s="41">
        <v>100.1</v>
      </c>
      <c r="N23" s="41">
        <v>118.2</v>
      </c>
      <c r="O23" s="41">
        <v>105.9</v>
      </c>
      <c r="P23" s="41">
        <v>103.9</v>
      </c>
      <c r="Q23" s="41">
        <v>98</v>
      </c>
      <c r="R23" s="41">
        <v>97.4</v>
      </c>
      <c r="S23" s="64">
        <v>102.7</v>
      </c>
    </row>
    <row r="24" spans="1:23" ht="20.149999999999999" customHeight="1" x14ac:dyDescent="0.2">
      <c r="A24" s="94"/>
      <c r="B24" s="24" t="s">
        <v>76</v>
      </c>
      <c r="C24" s="41">
        <v>102.6</v>
      </c>
      <c r="D24" s="42" t="s">
        <v>60</v>
      </c>
      <c r="E24" s="41">
        <v>104.9</v>
      </c>
      <c r="F24" s="41">
        <v>104</v>
      </c>
      <c r="G24" s="41">
        <v>107.6</v>
      </c>
      <c r="H24" s="41">
        <v>103.4</v>
      </c>
      <c r="I24" s="41">
        <v>106.4</v>
      </c>
      <c r="J24" s="41">
        <v>93.8</v>
      </c>
      <c r="K24" s="41">
        <v>101</v>
      </c>
      <c r="L24" s="41">
        <v>95.9</v>
      </c>
      <c r="M24" s="41">
        <v>103.9</v>
      </c>
      <c r="N24" s="41">
        <v>119.3</v>
      </c>
      <c r="O24" s="41">
        <v>105.6</v>
      </c>
      <c r="P24" s="41">
        <v>115.3</v>
      </c>
      <c r="Q24" s="41">
        <v>102.7</v>
      </c>
      <c r="R24" s="41">
        <v>107.2</v>
      </c>
      <c r="S24" s="64">
        <v>107.8</v>
      </c>
    </row>
    <row r="25" spans="1:23" ht="20.149999999999999" customHeight="1" x14ac:dyDescent="0.2">
      <c r="A25" s="94"/>
      <c r="B25" s="24" t="s">
        <v>77</v>
      </c>
      <c r="C25" s="41">
        <v>99.2</v>
      </c>
      <c r="D25" s="42" t="s">
        <v>60</v>
      </c>
      <c r="E25" s="41">
        <v>99.9</v>
      </c>
      <c r="F25" s="41">
        <v>102.8</v>
      </c>
      <c r="G25" s="41">
        <v>94.5</v>
      </c>
      <c r="H25" s="41">
        <v>98.8</v>
      </c>
      <c r="I25" s="41">
        <v>102.1</v>
      </c>
      <c r="J25" s="41">
        <v>94</v>
      </c>
      <c r="K25" s="41">
        <v>98.3</v>
      </c>
      <c r="L25" s="41">
        <v>95.3</v>
      </c>
      <c r="M25" s="41">
        <v>102.9</v>
      </c>
      <c r="N25" s="41">
        <v>120.9</v>
      </c>
      <c r="O25" s="41">
        <v>105.5</v>
      </c>
      <c r="P25" s="41">
        <v>97.1</v>
      </c>
      <c r="Q25" s="41">
        <v>96.4</v>
      </c>
      <c r="R25" s="41">
        <v>92.4</v>
      </c>
      <c r="S25" s="64">
        <v>103.5</v>
      </c>
    </row>
    <row r="26" spans="1:23" ht="20.149999999999999" customHeight="1" x14ac:dyDescent="0.2">
      <c r="A26" s="95"/>
      <c r="B26" s="25" t="s">
        <v>78</v>
      </c>
      <c r="C26" s="65">
        <v>99.2</v>
      </c>
      <c r="D26" s="52" t="s">
        <v>60</v>
      </c>
      <c r="E26" s="66">
        <v>101.7</v>
      </c>
      <c r="F26" s="66">
        <v>100.1</v>
      </c>
      <c r="G26" s="66">
        <v>101.9</v>
      </c>
      <c r="H26" s="66">
        <v>95.6</v>
      </c>
      <c r="I26" s="66">
        <v>106</v>
      </c>
      <c r="J26" s="66">
        <v>95.5</v>
      </c>
      <c r="K26" s="66">
        <v>95.5</v>
      </c>
      <c r="L26" s="66">
        <v>92.6</v>
      </c>
      <c r="M26" s="66">
        <v>102.4</v>
      </c>
      <c r="N26" s="66">
        <v>124.6</v>
      </c>
      <c r="O26" s="66">
        <v>102.2</v>
      </c>
      <c r="P26" s="66">
        <v>96.6</v>
      </c>
      <c r="Q26" s="66">
        <v>95.6</v>
      </c>
      <c r="R26" s="66">
        <v>109.5</v>
      </c>
      <c r="S26" s="67">
        <v>103.2</v>
      </c>
    </row>
    <row r="27" spans="1:23" ht="20.149999999999999" customHeight="1" x14ac:dyDescent="0.2">
      <c r="A27" s="96" t="s">
        <v>55</v>
      </c>
      <c r="B27" s="35" t="s">
        <v>61</v>
      </c>
      <c r="C27" s="42">
        <v>-2.5</v>
      </c>
      <c r="D27" s="42" t="s">
        <v>59</v>
      </c>
      <c r="E27" s="42">
        <v>-3.3</v>
      </c>
      <c r="F27" s="41">
        <v>-2.2999999999999998</v>
      </c>
      <c r="G27" s="42">
        <v>0.9</v>
      </c>
      <c r="H27" s="41">
        <v>3.6</v>
      </c>
      <c r="I27" s="41">
        <v>-7</v>
      </c>
      <c r="J27" s="41">
        <v>-1</v>
      </c>
      <c r="K27" s="41">
        <v>-1.5</v>
      </c>
      <c r="L27" s="42">
        <v>-5.8</v>
      </c>
      <c r="M27" s="42">
        <v>-5.2</v>
      </c>
      <c r="N27" s="42">
        <v>-10.8</v>
      </c>
      <c r="O27" s="42">
        <v>-10</v>
      </c>
      <c r="P27" s="42">
        <v>-2.1</v>
      </c>
      <c r="Q27" s="42">
        <v>1.5</v>
      </c>
      <c r="R27" s="42">
        <v>-7.6</v>
      </c>
      <c r="S27" s="43">
        <v>-2</v>
      </c>
      <c r="V27" s="36"/>
      <c r="W27" s="36"/>
    </row>
    <row r="28" spans="1:23" ht="20.149999999999999" customHeight="1" x14ac:dyDescent="0.2">
      <c r="A28" s="96"/>
      <c r="B28" s="35" t="s">
        <v>62</v>
      </c>
      <c r="C28" s="42">
        <v>-0.2</v>
      </c>
      <c r="D28" s="42" t="s">
        <v>59</v>
      </c>
      <c r="E28" s="42">
        <v>-1.4</v>
      </c>
      <c r="F28" s="41">
        <v>0.9</v>
      </c>
      <c r="G28" s="42">
        <v>-2.4</v>
      </c>
      <c r="H28" s="41">
        <v>-2.9</v>
      </c>
      <c r="I28" s="41">
        <v>-2.2000000000000002</v>
      </c>
      <c r="J28" s="41">
        <v>-0.9</v>
      </c>
      <c r="K28" s="41">
        <v>4.5</v>
      </c>
      <c r="L28" s="42">
        <v>-0.3</v>
      </c>
      <c r="M28" s="42">
        <v>2.9</v>
      </c>
      <c r="N28" s="42">
        <v>5</v>
      </c>
      <c r="O28" s="42">
        <v>2.1</v>
      </c>
      <c r="P28" s="42">
        <v>-11.1</v>
      </c>
      <c r="Q28" s="42">
        <v>0.5</v>
      </c>
      <c r="R28" s="42">
        <v>2.2999999999999998</v>
      </c>
      <c r="S28" s="43">
        <v>1.7</v>
      </c>
      <c r="V28" s="36"/>
    </row>
    <row r="29" spans="1:23" s="36" customFormat="1" ht="20.149999999999999" customHeight="1" x14ac:dyDescent="0.2">
      <c r="A29" s="96"/>
      <c r="B29" s="35" t="s">
        <v>63</v>
      </c>
      <c r="C29" s="41">
        <v>1.1000000000000001</v>
      </c>
      <c r="D29" s="42" t="s">
        <v>60</v>
      </c>
      <c r="E29" s="41">
        <v>0</v>
      </c>
      <c r="F29" s="41">
        <v>-0.8</v>
      </c>
      <c r="G29" s="41">
        <v>-1.1000000000000001</v>
      </c>
      <c r="H29" s="41">
        <v>1.5</v>
      </c>
      <c r="I29" s="41">
        <v>-0.2</v>
      </c>
      <c r="J29" s="41">
        <v>2.4</v>
      </c>
      <c r="K29" s="41">
        <v>-4.9000000000000004</v>
      </c>
      <c r="L29" s="41">
        <v>1.1000000000000001</v>
      </c>
      <c r="M29" s="41">
        <v>-4</v>
      </c>
      <c r="N29" s="41">
        <v>10.5</v>
      </c>
      <c r="O29" s="41">
        <v>4.3</v>
      </c>
      <c r="P29" s="41">
        <v>18.600000000000001</v>
      </c>
      <c r="Q29" s="41">
        <v>0.6</v>
      </c>
      <c r="R29" s="41">
        <v>2</v>
      </c>
      <c r="S29" s="64">
        <v>-0.2</v>
      </c>
    </row>
    <row r="30" spans="1:23" ht="20.149999999999999" customHeight="1" x14ac:dyDescent="0.2">
      <c r="A30" s="96"/>
      <c r="B30" s="35" t="s">
        <v>64</v>
      </c>
      <c r="C30" s="41">
        <v>0.4</v>
      </c>
      <c r="D30" s="42" t="s">
        <v>60</v>
      </c>
      <c r="E30" s="41">
        <v>1.9</v>
      </c>
      <c r="F30" s="41">
        <v>1.3</v>
      </c>
      <c r="G30" s="41">
        <v>2.2000000000000002</v>
      </c>
      <c r="H30" s="41">
        <v>0.3</v>
      </c>
      <c r="I30" s="41">
        <v>5</v>
      </c>
      <c r="J30" s="41">
        <v>-1.3</v>
      </c>
      <c r="K30" s="41">
        <v>3.2</v>
      </c>
      <c r="L30" s="41">
        <v>3.5</v>
      </c>
      <c r="M30" s="41">
        <v>0</v>
      </c>
      <c r="N30" s="41">
        <v>-5.9</v>
      </c>
      <c r="O30" s="41">
        <v>6.6</v>
      </c>
      <c r="P30" s="41">
        <v>-2.5</v>
      </c>
      <c r="Q30" s="41">
        <v>1.3</v>
      </c>
      <c r="R30" s="41">
        <v>-0.2</v>
      </c>
      <c r="S30" s="64">
        <v>-0.7</v>
      </c>
    </row>
    <row r="31" spans="1:23" ht="20.149999999999999" customHeight="1" x14ac:dyDescent="0.2">
      <c r="A31" s="96"/>
      <c r="B31" s="35" t="s">
        <v>65</v>
      </c>
      <c r="C31" s="41">
        <v>-1.9</v>
      </c>
      <c r="D31" s="42" t="s">
        <v>60</v>
      </c>
      <c r="E31" s="41">
        <v>1.7</v>
      </c>
      <c r="F31" s="41">
        <v>-1.4</v>
      </c>
      <c r="G31" s="41">
        <v>0.4</v>
      </c>
      <c r="H31" s="41">
        <v>-3.9</v>
      </c>
      <c r="I31" s="41">
        <v>1.1000000000000001</v>
      </c>
      <c r="J31" s="41">
        <v>-3.8</v>
      </c>
      <c r="K31" s="41">
        <v>0.1</v>
      </c>
      <c r="L31" s="41">
        <v>-5.8</v>
      </c>
      <c r="M31" s="41">
        <v>2.7</v>
      </c>
      <c r="N31" s="41">
        <v>-3.6</v>
      </c>
      <c r="O31" s="41">
        <v>-5.5</v>
      </c>
      <c r="P31" s="41">
        <v>-6.9</v>
      </c>
      <c r="Q31" s="41">
        <v>1.6</v>
      </c>
      <c r="R31" s="41">
        <v>-1.3</v>
      </c>
      <c r="S31" s="64">
        <v>-1.8</v>
      </c>
    </row>
    <row r="32" spans="1:23" ht="20.149999999999999" customHeight="1" x14ac:dyDescent="0.2">
      <c r="A32" s="96"/>
      <c r="B32" s="44" t="s">
        <v>66</v>
      </c>
      <c r="C32" s="45">
        <v>-0.9</v>
      </c>
      <c r="D32" s="42" t="s">
        <v>60</v>
      </c>
      <c r="E32" s="45">
        <v>-2.9</v>
      </c>
      <c r="F32" s="45">
        <v>-0.1</v>
      </c>
      <c r="G32" s="45">
        <v>2.7</v>
      </c>
      <c r="H32" s="45">
        <v>3.6</v>
      </c>
      <c r="I32" s="45">
        <v>-0.8</v>
      </c>
      <c r="J32" s="45">
        <v>-2.8</v>
      </c>
      <c r="K32" s="45">
        <v>-4.7</v>
      </c>
      <c r="L32" s="45">
        <v>-3.9</v>
      </c>
      <c r="M32" s="45">
        <v>-1.7</v>
      </c>
      <c r="N32" s="45">
        <v>8.3000000000000007</v>
      </c>
      <c r="O32" s="45">
        <v>-0.3</v>
      </c>
      <c r="P32" s="45">
        <v>4.5999999999999996</v>
      </c>
      <c r="Q32" s="45">
        <v>-5</v>
      </c>
      <c r="R32" s="45">
        <v>-2.2000000000000002</v>
      </c>
      <c r="S32" s="80">
        <v>3.9</v>
      </c>
    </row>
    <row r="33" spans="1:19" ht="20.149999999999999" customHeight="1" x14ac:dyDescent="0.2">
      <c r="A33" s="96"/>
      <c r="B33" s="47"/>
      <c r="C33" s="42"/>
      <c r="D33" s="42"/>
      <c r="E33" s="42"/>
      <c r="F33" s="42"/>
      <c r="G33" s="41"/>
      <c r="H33" s="42"/>
      <c r="I33" s="42"/>
      <c r="J33" s="42"/>
      <c r="K33" s="42"/>
      <c r="L33" s="42"/>
      <c r="M33" s="42"/>
      <c r="N33" s="42"/>
      <c r="O33" s="42"/>
      <c r="P33" s="41"/>
      <c r="Q33" s="42"/>
      <c r="R33" s="42"/>
      <c r="S33" s="43"/>
    </row>
    <row r="34" spans="1:19" ht="20.149999999999999" customHeight="1" x14ac:dyDescent="0.2">
      <c r="A34" s="96"/>
      <c r="B34" s="23" t="s">
        <v>67</v>
      </c>
      <c r="C34" s="41">
        <v>-0.6</v>
      </c>
      <c r="D34" s="42" t="s">
        <v>60</v>
      </c>
      <c r="E34" s="41">
        <v>-2.8</v>
      </c>
      <c r="F34" s="41">
        <v>2.5</v>
      </c>
      <c r="G34" s="41">
        <v>2.2000000000000002</v>
      </c>
      <c r="H34" s="41">
        <v>8.6999999999999993</v>
      </c>
      <c r="I34" s="41">
        <v>-1.3</v>
      </c>
      <c r="J34" s="41">
        <v>-2</v>
      </c>
      <c r="K34" s="41">
        <v>-3.9</v>
      </c>
      <c r="L34" s="41">
        <v>-8.1999999999999993</v>
      </c>
      <c r="M34" s="41">
        <v>3.5</v>
      </c>
      <c r="N34" s="41">
        <v>4.4000000000000004</v>
      </c>
      <c r="O34" s="41">
        <v>-0.5</v>
      </c>
      <c r="P34" s="41">
        <v>5</v>
      </c>
      <c r="Q34" s="41">
        <v>-6.2</v>
      </c>
      <c r="R34" s="41">
        <v>-1.4</v>
      </c>
      <c r="S34" s="64">
        <v>5</v>
      </c>
    </row>
    <row r="35" spans="1:19" ht="20.149999999999999" customHeight="1" x14ac:dyDescent="0.2">
      <c r="A35" s="96"/>
      <c r="B35" s="24" t="s">
        <v>68</v>
      </c>
      <c r="C35" s="41">
        <v>-1.5</v>
      </c>
      <c r="D35" s="42" t="s">
        <v>60</v>
      </c>
      <c r="E35" s="41">
        <v>-6.3</v>
      </c>
      <c r="F35" s="41">
        <v>-1.3</v>
      </c>
      <c r="G35" s="41">
        <v>0.5</v>
      </c>
      <c r="H35" s="41">
        <v>9</v>
      </c>
      <c r="I35" s="41">
        <v>-1.5</v>
      </c>
      <c r="J35" s="41">
        <v>1.9</v>
      </c>
      <c r="K35" s="41">
        <v>-3.7</v>
      </c>
      <c r="L35" s="41">
        <v>-5.2</v>
      </c>
      <c r="M35" s="41">
        <v>-2.9</v>
      </c>
      <c r="N35" s="41">
        <v>3.7</v>
      </c>
      <c r="O35" s="41">
        <v>8.5</v>
      </c>
      <c r="P35" s="41">
        <v>3.6</v>
      </c>
      <c r="Q35" s="41">
        <v>-7.4</v>
      </c>
      <c r="R35" s="41">
        <v>-7.3</v>
      </c>
      <c r="S35" s="64">
        <v>0.9</v>
      </c>
    </row>
    <row r="36" spans="1:19" ht="20.149999999999999" customHeight="1" x14ac:dyDescent="0.2">
      <c r="A36" s="96"/>
      <c r="B36" s="24" t="s">
        <v>69</v>
      </c>
      <c r="C36" s="41">
        <v>-2.8</v>
      </c>
      <c r="D36" s="42" t="s">
        <v>60</v>
      </c>
      <c r="E36" s="41">
        <v>-6.7</v>
      </c>
      <c r="F36" s="41">
        <v>-1.8</v>
      </c>
      <c r="G36" s="41">
        <v>0.1</v>
      </c>
      <c r="H36" s="41">
        <v>3</v>
      </c>
      <c r="I36" s="41">
        <v>-3.3</v>
      </c>
      <c r="J36" s="41">
        <v>-2.4</v>
      </c>
      <c r="K36" s="41">
        <v>-7.9</v>
      </c>
      <c r="L36" s="41">
        <v>-3.7</v>
      </c>
      <c r="M36" s="41">
        <v>-7.1</v>
      </c>
      <c r="N36" s="41">
        <v>5.5</v>
      </c>
      <c r="O36" s="41">
        <v>-1.3</v>
      </c>
      <c r="P36" s="41">
        <v>6.9</v>
      </c>
      <c r="Q36" s="41">
        <v>-8.8000000000000007</v>
      </c>
      <c r="R36" s="41">
        <v>-2</v>
      </c>
      <c r="S36" s="64">
        <v>2.5</v>
      </c>
    </row>
    <row r="37" spans="1:19" ht="20.149999999999999" customHeight="1" x14ac:dyDescent="0.2">
      <c r="A37" s="96"/>
      <c r="B37" s="24" t="s">
        <v>70</v>
      </c>
      <c r="C37" s="41">
        <v>-1</v>
      </c>
      <c r="D37" s="42" t="s">
        <v>60</v>
      </c>
      <c r="E37" s="41">
        <v>-2.6</v>
      </c>
      <c r="F37" s="41">
        <v>-0.3</v>
      </c>
      <c r="G37" s="42">
        <v>4.5</v>
      </c>
      <c r="H37" s="41">
        <v>5.0999999999999996</v>
      </c>
      <c r="I37" s="41">
        <v>-3</v>
      </c>
      <c r="J37" s="41">
        <v>-3.7</v>
      </c>
      <c r="K37" s="41">
        <v>-4.0999999999999996</v>
      </c>
      <c r="L37" s="41">
        <v>-0.4</v>
      </c>
      <c r="M37" s="41">
        <v>-0.8</v>
      </c>
      <c r="N37" s="41">
        <v>5.4</v>
      </c>
      <c r="O37" s="41">
        <v>2</v>
      </c>
      <c r="P37" s="41">
        <v>9</v>
      </c>
      <c r="Q37" s="41">
        <v>-5.0999999999999996</v>
      </c>
      <c r="R37" s="41">
        <v>-3.2</v>
      </c>
      <c r="S37" s="64">
        <v>5.0999999999999996</v>
      </c>
    </row>
    <row r="38" spans="1:19" ht="20.149999999999999" customHeight="1" x14ac:dyDescent="0.2">
      <c r="A38" s="96"/>
      <c r="B38" s="24" t="s">
        <v>71</v>
      </c>
      <c r="C38" s="41">
        <v>-1.4</v>
      </c>
      <c r="D38" s="42" t="s">
        <v>60</v>
      </c>
      <c r="E38" s="41">
        <v>-4.8</v>
      </c>
      <c r="F38" s="41">
        <v>-0.7</v>
      </c>
      <c r="G38" s="41">
        <v>-0.2</v>
      </c>
      <c r="H38" s="41">
        <v>-1.8</v>
      </c>
      <c r="I38" s="41">
        <v>-4.0999999999999996</v>
      </c>
      <c r="J38" s="41">
        <v>-1.6</v>
      </c>
      <c r="K38" s="41">
        <v>-4.5999999999999996</v>
      </c>
      <c r="L38" s="41">
        <v>-1.7</v>
      </c>
      <c r="M38" s="41">
        <v>-6.6</v>
      </c>
      <c r="N38" s="41">
        <v>6.6</v>
      </c>
      <c r="O38" s="41">
        <v>10.9</v>
      </c>
      <c r="P38" s="41">
        <v>0.2</v>
      </c>
      <c r="Q38" s="41">
        <v>-4.3</v>
      </c>
      <c r="R38" s="41">
        <v>-3.9</v>
      </c>
      <c r="S38" s="64">
        <v>2.2000000000000002</v>
      </c>
    </row>
    <row r="39" spans="1:19" ht="20.149999999999999" customHeight="1" x14ac:dyDescent="0.2">
      <c r="A39" s="96"/>
      <c r="B39" s="24" t="s">
        <v>72</v>
      </c>
      <c r="C39" s="41">
        <v>0.4</v>
      </c>
      <c r="D39" s="42" t="s">
        <v>60</v>
      </c>
      <c r="E39" s="41">
        <v>-2.8</v>
      </c>
      <c r="F39" s="41">
        <v>1</v>
      </c>
      <c r="G39" s="41">
        <v>8.6</v>
      </c>
      <c r="H39" s="41">
        <v>5.4</v>
      </c>
      <c r="I39" s="41">
        <v>0</v>
      </c>
      <c r="J39" s="41">
        <v>-2.1</v>
      </c>
      <c r="K39" s="41">
        <v>-3.8</v>
      </c>
      <c r="L39" s="41">
        <v>-3.6</v>
      </c>
      <c r="M39" s="41">
        <v>-1.7</v>
      </c>
      <c r="N39" s="41">
        <v>5.6</v>
      </c>
      <c r="O39" s="41">
        <v>5.7</v>
      </c>
      <c r="P39" s="41">
        <v>10</v>
      </c>
      <c r="Q39" s="41">
        <v>-2.6</v>
      </c>
      <c r="R39" s="41">
        <v>1.9</v>
      </c>
      <c r="S39" s="64">
        <v>4.3</v>
      </c>
    </row>
    <row r="40" spans="1:19" ht="20.149999999999999" customHeight="1" x14ac:dyDescent="0.2">
      <c r="A40" s="96"/>
      <c r="B40" s="24" t="s">
        <v>73</v>
      </c>
      <c r="C40" s="41">
        <v>-0.2</v>
      </c>
      <c r="D40" s="42" t="s">
        <v>60</v>
      </c>
      <c r="E40" s="41">
        <v>-2.1</v>
      </c>
      <c r="F40" s="41">
        <v>2.4</v>
      </c>
      <c r="G40" s="41">
        <v>3.2</v>
      </c>
      <c r="H40" s="41">
        <v>5.7</v>
      </c>
      <c r="I40" s="41">
        <v>2.7</v>
      </c>
      <c r="J40" s="41">
        <v>-5.0999999999999996</v>
      </c>
      <c r="K40" s="41">
        <v>-3.1</v>
      </c>
      <c r="L40" s="41">
        <v>-4</v>
      </c>
      <c r="M40" s="41">
        <v>6.3</v>
      </c>
      <c r="N40" s="41">
        <v>5</v>
      </c>
      <c r="O40" s="41">
        <v>-3.8</v>
      </c>
      <c r="P40" s="41">
        <v>-3.3</v>
      </c>
      <c r="Q40" s="41">
        <v>-2.6</v>
      </c>
      <c r="R40" s="41">
        <v>-5.0999999999999996</v>
      </c>
      <c r="S40" s="64">
        <v>6.2</v>
      </c>
    </row>
    <row r="41" spans="1:19" ht="20.149999999999999" customHeight="1" x14ac:dyDescent="0.2">
      <c r="A41" s="96"/>
      <c r="B41" s="24" t="s">
        <v>74</v>
      </c>
      <c r="C41" s="41">
        <v>-2</v>
      </c>
      <c r="D41" s="42" t="s">
        <v>60</v>
      </c>
      <c r="E41" s="41">
        <v>-3.9</v>
      </c>
      <c r="F41" s="41">
        <v>-0.6</v>
      </c>
      <c r="G41" s="41">
        <v>-0.6</v>
      </c>
      <c r="H41" s="41">
        <v>4.3</v>
      </c>
      <c r="I41" s="41">
        <v>0.1</v>
      </c>
      <c r="J41" s="41">
        <v>-6.2</v>
      </c>
      <c r="K41" s="41">
        <v>-3.6</v>
      </c>
      <c r="L41" s="41">
        <v>-6.8</v>
      </c>
      <c r="M41" s="41">
        <v>-9.5</v>
      </c>
      <c r="N41" s="41">
        <v>4.5999999999999996</v>
      </c>
      <c r="O41" s="41">
        <v>-0.6</v>
      </c>
      <c r="P41" s="41">
        <v>4</v>
      </c>
      <c r="Q41" s="41">
        <v>-4.0999999999999996</v>
      </c>
      <c r="R41" s="41">
        <v>-5.9</v>
      </c>
      <c r="S41" s="64">
        <v>4</v>
      </c>
    </row>
    <row r="42" spans="1:19" ht="20.149999999999999" customHeight="1" x14ac:dyDescent="0.2">
      <c r="A42" s="96"/>
      <c r="B42" s="24" t="s">
        <v>75</v>
      </c>
      <c r="C42" s="41">
        <v>-0.1</v>
      </c>
      <c r="D42" s="42" t="s">
        <v>60</v>
      </c>
      <c r="E42" s="41">
        <v>0.3</v>
      </c>
      <c r="F42" s="41">
        <v>-2.2000000000000002</v>
      </c>
      <c r="G42" s="41">
        <v>10.5</v>
      </c>
      <c r="H42" s="41">
        <v>3.6</v>
      </c>
      <c r="I42" s="41">
        <v>0.9</v>
      </c>
      <c r="J42" s="41">
        <v>-2.4</v>
      </c>
      <c r="K42" s="41">
        <v>-4.4000000000000004</v>
      </c>
      <c r="L42" s="41">
        <v>-2.2999999999999998</v>
      </c>
      <c r="M42" s="41">
        <v>0</v>
      </c>
      <c r="N42" s="41">
        <v>12.7</v>
      </c>
      <c r="O42" s="41">
        <v>-2.2000000000000002</v>
      </c>
      <c r="P42" s="41">
        <v>8.3000000000000007</v>
      </c>
      <c r="Q42" s="41">
        <v>-3.7</v>
      </c>
      <c r="R42" s="41">
        <v>1</v>
      </c>
      <c r="S42" s="64">
        <v>4.3</v>
      </c>
    </row>
    <row r="43" spans="1:19" ht="20.149999999999999" customHeight="1" x14ac:dyDescent="0.2">
      <c r="A43" s="96"/>
      <c r="B43" s="24" t="s">
        <v>76</v>
      </c>
      <c r="C43" s="41">
        <v>1.5</v>
      </c>
      <c r="D43" s="42" t="s">
        <v>60</v>
      </c>
      <c r="E43" s="41">
        <v>-0.1</v>
      </c>
      <c r="F43" s="41">
        <v>2.2000000000000002</v>
      </c>
      <c r="G43" s="41">
        <v>-1</v>
      </c>
      <c r="H43" s="41">
        <v>12.4</v>
      </c>
      <c r="I43" s="41">
        <v>1.7</v>
      </c>
      <c r="J43" s="41">
        <v>-2.7</v>
      </c>
      <c r="K43" s="41">
        <v>-3.5</v>
      </c>
      <c r="L43" s="41">
        <v>-0.5</v>
      </c>
      <c r="M43" s="41">
        <v>4.8</v>
      </c>
      <c r="N43" s="41">
        <v>15.5</v>
      </c>
      <c r="O43" s="41">
        <v>-6.5</v>
      </c>
      <c r="P43" s="41">
        <v>9.1999999999999993</v>
      </c>
      <c r="Q43" s="41">
        <v>-2.6</v>
      </c>
      <c r="R43" s="41">
        <v>-1.7</v>
      </c>
      <c r="S43" s="64">
        <v>7.6</v>
      </c>
    </row>
    <row r="44" spans="1:19" ht="20.149999999999999" customHeight="1" x14ac:dyDescent="0.2">
      <c r="A44" s="96"/>
      <c r="B44" s="24" t="s">
        <v>77</v>
      </c>
      <c r="C44" s="41">
        <v>-2.6</v>
      </c>
      <c r="D44" s="42" t="s">
        <v>60</v>
      </c>
      <c r="E44" s="41">
        <v>-3.8</v>
      </c>
      <c r="F44" s="41">
        <v>-2</v>
      </c>
      <c r="G44" s="41">
        <v>-2.6</v>
      </c>
      <c r="H44" s="41">
        <v>-5.7</v>
      </c>
      <c r="I44" s="41">
        <v>-2.8</v>
      </c>
      <c r="J44" s="41">
        <v>-4.2</v>
      </c>
      <c r="K44" s="41">
        <v>-8.1</v>
      </c>
      <c r="L44" s="41">
        <v>-5.5</v>
      </c>
      <c r="M44" s="41">
        <v>-5</v>
      </c>
      <c r="N44" s="41">
        <v>16.5</v>
      </c>
      <c r="O44" s="41">
        <v>-6.2</v>
      </c>
      <c r="P44" s="41">
        <v>-2.8</v>
      </c>
      <c r="Q44" s="41">
        <v>-6.8</v>
      </c>
      <c r="R44" s="41">
        <v>-6.5</v>
      </c>
      <c r="S44" s="64">
        <v>1.9</v>
      </c>
    </row>
    <row r="45" spans="1:19" ht="20.149999999999999" customHeight="1" x14ac:dyDescent="0.2">
      <c r="A45" s="97"/>
      <c r="B45" s="25" t="s">
        <v>78</v>
      </c>
      <c r="C45" s="65">
        <v>-0.2</v>
      </c>
      <c r="D45" s="52" t="s">
        <v>60</v>
      </c>
      <c r="E45" s="66">
        <v>0.2</v>
      </c>
      <c r="F45" s="66">
        <v>-0.3</v>
      </c>
      <c r="G45" s="66">
        <v>8.8000000000000007</v>
      </c>
      <c r="H45" s="66">
        <v>-3.6</v>
      </c>
      <c r="I45" s="66">
        <v>1.8</v>
      </c>
      <c r="J45" s="66">
        <v>-2.5</v>
      </c>
      <c r="K45" s="66">
        <v>-6.4</v>
      </c>
      <c r="L45" s="66">
        <v>-4.5999999999999996</v>
      </c>
      <c r="M45" s="66">
        <v>-0.3</v>
      </c>
      <c r="N45" s="66">
        <v>15.6</v>
      </c>
      <c r="O45" s="66">
        <v>-7.4</v>
      </c>
      <c r="P45" s="66">
        <v>5.0999999999999996</v>
      </c>
      <c r="Q45" s="66">
        <v>-5.6</v>
      </c>
      <c r="R45" s="66">
        <v>7.1</v>
      </c>
      <c r="S45" s="67">
        <v>3</v>
      </c>
    </row>
    <row r="54" ht="13.5" customHeight="1" x14ac:dyDescent="0.2"/>
    <row r="57" ht="13.5" customHeight="1" x14ac:dyDescent="0.2"/>
    <row r="115" ht="13.5" customHeight="1" x14ac:dyDescent="0.2"/>
    <row r="118" ht="13.5" customHeight="1" x14ac:dyDescent="0.2"/>
    <row r="176" ht="13.5" customHeight="1" x14ac:dyDescent="0.2"/>
    <row r="179" ht="13.5" customHeight="1" x14ac:dyDescent="0.2"/>
    <row r="237" ht="13.5" customHeight="1" x14ac:dyDescent="0.2"/>
    <row r="240" ht="13.5" customHeight="1" x14ac:dyDescent="0.2"/>
    <row r="298" ht="13.5" customHeight="1" x14ac:dyDescent="0.2"/>
    <row r="301" ht="13.5" customHeight="1" x14ac:dyDescent="0.2"/>
    <row r="359" ht="13.5" customHeight="1" x14ac:dyDescent="0.2"/>
    <row r="362" ht="13.5" customHeight="1" x14ac:dyDescent="0.2"/>
    <row r="420" ht="13.5" customHeight="1" x14ac:dyDescent="0.2"/>
    <row r="423" ht="13.5" customHeight="1" x14ac:dyDescent="0.2"/>
    <row r="481" ht="13.5" customHeight="1" x14ac:dyDescent="0.2"/>
    <row r="484" ht="13.5" customHeight="1" x14ac:dyDescent="0.2"/>
  </sheetData>
  <mergeCells count="22">
    <mergeCell ref="A4:D4"/>
    <mergeCell ref="A5:A7"/>
    <mergeCell ref="B5:B7"/>
    <mergeCell ref="I5:I7"/>
    <mergeCell ref="J5:J7"/>
    <mergeCell ref="R5:R7"/>
    <mergeCell ref="L5:L7"/>
    <mergeCell ref="S5:S7"/>
    <mergeCell ref="A8:A26"/>
    <mergeCell ref="K5:K7"/>
    <mergeCell ref="N5:N7"/>
    <mergeCell ref="Q5:Q7"/>
    <mergeCell ref="M5:M7"/>
    <mergeCell ref="O5:O7"/>
    <mergeCell ref="P5:P7"/>
    <mergeCell ref="F5:F7"/>
    <mergeCell ref="A27:A45"/>
    <mergeCell ref="C5:C7"/>
    <mergeCell ref="H5:H7"/>
    <mergeCell ref="D5:D7"/>
    <mergeCell ref="E5:E7"/>
    <mergeCell ref="G5:G7"/>
  </mergeCells>
  <phoneticPr fontId="2"/>
  <printOptions horizontalCentered="1"/>
  <pageMargins left="0.47244094488188981" right="0.47244094488188981" top="0.82677165354330717" bottom="0.98425196850393704" header="0.15748031496062992" footer="0.19685039370078741"/>
  <pageSetup paperSize="9" scale="75" orientation="portrait" r:id="rId1"/>
  <headerFooter alignWithMargins="0">
    <oddFooter>&amp;C-22-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FFFF00"/>
  </sheetPr>
  <dimension ref="A2:V484"/>
  <sheetViews>
    <sheetView showGridLines="0" view="pageBreakPreview" zoomScaleNormal="100" zoomScaleSheetLayoutView="100" workbookViewId="0">
      <pane xSplit="2" ySplit="7" topLeftCell="C8" activePane="bottomRight" state="frozen"/>
      <selection pane="topRight"/>
      <selection pane="bottomLeft"/>
      <selection pane="bottomRight"/>
    </sheetView>
  </sheetViews>
  <sheetFormatPr defaultRowHeight="13" x14ac:dyDescent="0.2"/>
  <cols>
    <col min="1" max="1" width="3.6328125" style="55" customWidth="1"/>
    <col min="2" max="2" width="9.6328125" customWidth="1"/>
    <col min="3" max="3" width="6.6328125" customWidth="1"/>
    <col min="4" max="4" width="5.08984375" customWidth="1"/>
    <col min="5" max="19" width="6.6328125" customWidth="1"/>
    <col min="21" max="40" width="4.6328125" customWidth="1"/>
  </cols>
  <sheetData>
    <row r="2" spans="1:19" s="38" customFormat="1" ht="20.149999999999999" customHeight="1" x14ac:dyDescent="0.2">
      <c r="A2" s="37" t="s">
        <v>30</v>
      </c>
      <c r="B2" s="37"/>
      <c r="C2" s="37"/>
      <c r="D2" s="37"/>
      <c r="E2" s="37"/>
      <c r="F2" s="37"/>
      <c r="G2" s="37"/>
      <c r="H2" s="37"/>
      <c r="I2" s="37"/>
      <c r="J2" s="37"/>
    </row>
    <row r="4" spans="1:19" ht="20.149999999999999" customHeight="1" x14ac:dyDescent="0.2">
      <c r="A4" s="90" t="s">
        <v>3</v>
      </c>
      <c r="B4" s="90"/>
      <c r="C4" s="90"/>
      <c r="D4" s="90"/>
      <c r="E4" s="38"/>
      <c r="P4" s="39"/>
      <c r="Q4" s="40"/>
      <c r="R4" s="40"/>
      <c r="S4" s="39" t="s">
        <v>57</v>
      </c>
    </row>
    <row r="5" spans="1:19" ht="22" customHeight="1" x14ac:dyDescent="0.2">
      <c r="A5" s="104" t="s">
        <v>0</v>
      </c>
      <c r="B5" s="106" t="s">
        <v>13</v>
      </c>
      <c r="C5" s="98" t="s">
        <v>25</v>
      </c>
      <c r="D5" s="91" t="s">
        <v>46</v>
      </c>
      <c r="E5" s="101" t="s">
        <v>2</v>
      </c>
      <c r="F5" s="101" t="s">
        <v>1</v>
      </c>
      <c r="G5" s="98" t="s">
        <v>51</v>
      </c>
      <c r="H5" s="98" t="s">
        <v>26</v>
      </c>
      <c r="I5" s="98" t="s">
        <v>21</v>
      </c>
      <c r="J5" s="98" t="s">
        <v>22</v>
      </c>
      <c r="K5" s="98" t="s">
        <v>23</v>
      </c>
      <c r="L5" s="98" t="s">
        <v>47</v>
      </c>
      <c r="M5" s="98" t="s">
        <v>48</v>
      </c>
      <c r="N5" s="98" t="s">
        <v>58</v>
      </c>
      <c r="O5" s="98" t="s">
        <v>49</v>
      </c>
      <c r="P5" s="91" t="s">
        <v>24</v>
      </c>
      <c r="Q5" s="98" t="s">
        <v>27</v>
      </c>
      <c r="R5" s="91" t="s">
        <v>28</v>
      </c>
      <c r="S5" s="98" t="s">
        <v>50</v>
      </c>
    </row>
    <row r="6" spans="1:19" ht="22" customHeight="1" x14ac:dyDescent="0.2">
      <c r="A6" s="94"/>
      <c r="B6" s="107"/>
      <c r="C6" s="99"/>
      <c r="D6" s="92"/>
      <c r="E6" s="102"/>
      <c r="F6" s="102"/>
      <c r="G6" s="99"/>
      <c r="H6" s="99"/>
      <c r="I6" s="99"/>
      <c r="J6" s="99"/>
      <c r="K6" s="99"/>
      <c r="L6" s="99"/>
      <c r="M6" s="99"/>
      <c r="N6" s="99"/>
      <c r="O6" s="99"/>
      <c r="P6" s="92"/>
      <c r="Q6" s="99"/>
      <c r="R6" s="92"/>
      <c r="S6" s="99"/>
    </row>
    <row r="7" spans="1:19" ht="22" customHeight="1" thickBot="1" x14ac:dyDescent="0.25">
      <c r="A7" s="105"/>
      <c r="B7" s="108"/>
      <c r="C7" s="100"/>
      <c r="D7" s="93"/>
      <c r="E7" s="103"/>
      <c r="F7" s="103"/>
      <c r="G7" s="100"/>
      <c r="H7" s="100"/>
      <c r="I7" s="100"/>
      <c r="J7" s="100"/>
      <c r="K7" s="100"/>
      <c r="L7" s="100"/>
      <c r="M7" s="100"/>
      <c r="N7" s="100"/>
      <c r="O7" s="100"/>
      <c r="P7" s="93"/>
      <c r="Q7" s="100"/>
      <c r="R7" s="93"/>
      <c r="S7" s="100"/>
    </row>
    <row r="8" spans="1:19" ht="20.149999999999999" customHeight="1" thickTop="1" x14ac:dyDescent="0.2">
      <c r="A8" s="94" t="s">
        <v>54</v>
      </c>
      <c r="B8" s="35" t="s">
        <v>61</v>
      </c>
      <c r="C8" s="41">
        <v>100</v>
      </c>
      <c r="D8" s="42" t="s">
        <v>59</v>
      </c>
      <c r="E8" s="41">
        <v>100</v>
      </c>
      <c r="F8" s="41">
        <v>100</v>
      </c>
      <c r="G8" s="41">
        <v>100</v>
      </c>
      <c r="H8" s="41">
        <v>100</v>
      </c>
      <c r="I8" s="41">
        <v>100</v>
      </c>
      <c r="J8" s="41">
        <v>100</v>
      </c>
      <c r="K8" s="41">
        <v>100</v>
      </c>
      <c r="L8" s="42">
        <v>100</v>
      </c>
      <c r="M8" s="42">
        <v>100</v>
      </c>
      <c r="N8" s="42">
        <v>100</v>
      </c>
      <c r="O8" s="42">
        <v>100</v>
      </c>
      <c r="P8" s="41">
        <v>100</v>
      </c>
      <c r="Q8" s="41">
        <v>100</v>
      </c>
      <c r="R8" s="41">
        <v>100</v>
      </c>
      <c r="S8" s="43">
        <v>100</v>
      </c>
    </row>
    <row r="9" spans="1:19" ht="20.149999999999999" customHeight="1" x14ac:dyDescent="0.2">
      <c r="A9" s="94"/>
      <c r="B9" s="35" t="s">
        <v>62</v>
      </c>
      <c r="C9" s="41">
        <v>102.5</v>
      </c>
      <c r="D9" s="42" t="s">
        <v>59</v>
      </c>
      <c r="E9" s="41">
        <v>89.9</v>
      </c>
      <c r="F9" s="41">
        <v>107.9</v>
      </c>
      <c r="G9" s="41">
        <v>112.6</v>
      </c>
      <c r="H9" s="41">
        <v>95.4</v>
      </c>
      <c r="I9" s="41">
        <v>114.8</v>
      </c>
      <c r="J9" s="41">
        <v>98.1</v>
      </c>
      <c r="K9" s="41">
        <v>95.7</v>
      </c>
      <c r="L9" s="42">
        <v>88.6</v>
      </c>
      <c r="M9" s="42">
        <v>95.3</v>
      </c>
      <c r="N9" s="42">
        <v>72.599999999999994</v>
      </c>
      <c r="O9" s="42">
        <v>115.1</v>
      </c>
      <c r="P9" s="41">
        <v>82.1</v>
      </c>
      <c r="Q9" s="41">
        <v>113.7</v>
      </c>
      <c r="R9" s="41">
        <v>68.900000000000006</v>
      </c>
      <c r="S9" s="43">
        <v>106.7</v>
      </c>
    </row>
    <row r="10" spans="1:19" ht="20.149999999999999" customHeight="1" x14ac:dyDescent="0.2">
      <c r="A10" s="94"/>
      <c r="B10" s="35" t="s">
        <v>63</v>
      </c>
      <c r="C10" s="41">
        <v>106.1</v>
      </c>
      <c r="D10" s="42" t="s">
        <v>60</v>
      </c>
      <c r="E10" s="41">
        <v>82.1</v>
      </c>
      <c r="F10" s="41">
        <v>111.3</v>
      </c>
      <c r="G10" s="41">
        <v>114.1</v>
      </c>
      <c r="H10" s="41">
        <v>100.8</v>
      </c>
      <c r="I10" s="41">
        <v>113.1</v>
      </c>
      <c r="J10" s="41">
        <v>116.9</v>
      </c>
      <c r="K10" s="41">
        <v>81.7</v>
      </c>
      <c r="L10" s="41">
        <v>147.5</v>
      </c>
      <c r="M10" s="41">
        <v>97.8</v>
      </c>
      <c r="N10" s="41">
        <v>134.6</v>
      </c>
      <c r="O10" s="41">
        <v>108</v>
      </c>
      <c r="P10" s="41">
        <v>47.5</v>
      </c>
      <c r="Q10" s="41">
        <v>130.69999999999999</v>
      </c>
      <c r="R10" s="41">
        <v>49.9</v>
      </c>
      <c r="S10" s="64">
        <v>110.1</v>
      </c>
    </row>
    <row r="11" spans="1:19" ht="20.149999999999999" customHeight="1" x14ac:dyDescent="0.2">
      <c r="A11" s="94"/>
      <c r="B11" s="35" t="s">
        <v>64</v>
      </c>
      <c r="C11" s="41">
        <v>106.5</v>
      </c>
      <c r="D11" s="42" t="s">
        <v>60</v>
      </c>
      <c r="E11" s="41">
        <v>80.8</v>
      </c>
      <c r="F11" s="41">
        <v>103.8</v>
      </c>
      <c r="G11" s="41">
        <v>73.7</v>
      </c>
      <c r="H11" s="41">
        <v>87.6</v>
      </c>
      <c r="I11" s="41">
        <v>132.5</v>
      </c>
      <c r="J11" s="41">
        <v>110</v>
      </c>
      <c r="K11" s="41">
        <v>114.6</v>
      </c>
      <c r="L11" s="41">
        <v>328.7</v>
      </c>
      <c r="M11" s="41">
        <v>89.2</v>
      </c>
      <c r="N11" s="41">
        <v>141</v>
      </c>
      <c r="O11" s="41">
        <v>63.7</v>
      </c>
      <c r="P11" s="41">
        <v>95.5</v>
      </c>
      <c r="Q11" s="41">
        <v>116.5</v>
      </c>
      <c r="R11" s="41">
        <v>98</v>
      </c>
      <c r="S11" s="64">
        <v>103.6</v>
      </c>
    </row>
    <row r="12" spans="1:19" ht="20.149999999999999" customHeight="1" x14ac:dyDescent="0.2">
      <c r="A12" s="94"/>
      <c r="B12" s="35" t="s">
        <v>65</v>
      </c>
      <c r="C12" s="41">
        <v>105.5</v>
      </c>
      <c r="D12" s="42" t="s">
        <v>60</v>
      </c>
      <c r="E12" s="41">
        <v>73.599999999999994</v>
      </c>
      <c r="F12" s="41">
        <v>104.3</v>
      </c>
      <c r="G12" s="41">
        <v>98.4</v>
      </c>
      <c r="H12" s="41">
        <v>108.1</v>
      </c>
      <c r="I12" s="41">
        <v>147.30000000000001</v>
      </c>
      <c r="J12" s="41">
        <v>90.8</v>
      </c>
      <c r="K12" s="41">
        <v>136.4</v>
      </c>
      <c r="L12" s="41">
        <v>218.9</v>
      </c>
      <c r="M12" s="41">
        <v>83.8</v>
      </c>
      <c r="N12" s="41">
        <v>117</v>
      </c>
      <c r="O12" s="41">
        <v>89</v>
      </c>
      <c r="P12" s="41">
        <v>173</v>
      </c>
      <c r="Q12" s="41">
        <v>126</v>
      </c>
      <c r="R12" s="41">
        <v>105.8</v>
      </c>
      <c r="S12" s="64">
        <v>81.400000000000006</v>
      </c>
    </row>
    <row r="13" spans="1:19" ht="20.149999999999999" customHeight="1" x14ac:dyDescent="0.2">
      <c r="A13" s="94"/>
      <c r="B13" s="44" t="s">
        <v>66</v>
      </c>
      <c r="C13" s="45">
        <v>102.9</v>
      </c>
      <c r="D13" s="46" t="s">
        <v>60</v>
      </c>
      <c r="E13" s="45">
        <v>69.3</v>
      </c>
      <c r="F13" s="45">
        <v>102.2</v>
      </c>
      <c r="G13" s="45">
        <v>76.900000000000006</v>
      </c>
      <c r="H13" s="45">
        <v>117.1</v>
      </c>
      <c r="I13" s="45">
        <v>128.30000000000001</v>
      </c>
      <c r="J13" s="45">
        <v>94.2</v>
      </c>
      <c r="K13" s="45">
        <v>126.6</v>
      </c>
      <c r="L13" s="45">
        <v>180.9</v>
      </c>
      <c r="M13" s="45">
        <v>95.8</v>
      </c>
      <c r="N13" s="45">
        <v>151.30000000000001</v>
      </c>
      <c r="O13" s="45">
        <v>143.69999999999999</v>
      </c>
      <c r="P13" s="45">
        <v>110.4</v>
      </c>
      <c r="Q13" s="45">
        <v>115.9</v>
      </c>
      <c r="R13" s="45">
        <v>94.3</v>
      </c>
      <c r="S13" s="80">
        <v>99.2</v>
      </c>
    </row>
    <row r="14" spans="1:19" ht="20.149999999999999" customHeight="1" x14ac:dyDescent="0.2">
      <c r="A14" s="94"/>
      <c r="B14" s="47"/>
      <c r="C14" s="50"/>
      <c r="D14" s="42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72"/>
    </row>
    <row r="15" spans="1:19" ht="20.149999999999999" customHeight="1" x14ac:dyDescent="0.2">
      <c r="A15" s="94"/>
      <c r="B15" s="23" t="s">
        <v>67</v>
      </c>
      <c r="C15" s="41">
        <v>98.9</v>
      </c>
      <c r="D15" s="42" t="s">
        <v>60</v>
      </c>
      <c r="E15" s="41">
        <v>72.599999999999994</v>
      </c>
      <c r="F15" s="41">
        <v>93.1</v>
      </c>
      <c r="G15" s="41">
        <v>77.900000000000006</v>
      </c>
      <c r="H15" s="41">
        <v>114.1</v>
      </c>
      <c r="I15" s="41">
        <v>116.1</v>
      </c>
      <c r="J15" s="41">
        <v>95.3</v>
      </c>
      <c r="K15" s="41">
        <v>124.7</v>
      </c>
      <c r="L15" s="41">
        <v>117.5</v>
      </c>
      <c r="M15" s="41">
        <v>81.400000000000006</v>
      </c>
      <c r="N15" s="41">
        <v>146.19999999999999</v>
      </c>
      <c r="O15" s="41">
        <v>156</v>
      </c>
      <c r="P15" s="41">
        <v>109.4</v>
      </c>
      <c r="Q15" s="41">
        <v>119.5</v>
      </c>
      <c r="R15" s="41">
        <v>126.6</v>
      </c>
      <c r="S15" s="64">
        <v>100</v>
      </c>
    </row>
    <row r="16" spans="1:19" ht="20.149999999999999" customHeight="1" x14ac:dyDescent="0.2">
      <c r="A16" s="94"/>
      <c r="B16" s="24" t="s">
        <v>68</v>
      </c>
      <c r="C16" s="41">
        <v>101.1</v>
      </c>
      <c r="D16" s="42" t="s">
        <v>60</v>
      </c>
      <c r="E16" s="41">
        <v>75.099999999999994</v>
      </c>
      <c r="F16" s="41">
        <v>100</v>
      </c>
      <c r="G16" s="41">
        <v>84</v>
      </c>
      <c r="H16" s="41">
        <v>121.5</v>
      </c>
      <c r="I16" s="41">
        <v>118.6</v>
      </c>
      <c r="J16" s="41">
        <v>90.6</v>
      </c>
      <c r="K16" s="41">
        <v>133.30000000000001</v>
      </c>
      <c r="L16" s="41">
        <v>180.7</v>
      </c>
      <c r="M16" s="41">
        <v>92.3</v>
      </c>
      <c r="N16" s="41">
        <v>130.80000000000001</v>
      </c>
      <c r="O16" s="41">
        <v>174</v>
      </c>
      <c r="P16" s="41">
        <v>122.6</v>
      </c>
      <c r="Q16" s="41">
        <v>109.8</v>
      </c>
      <c r="R16" s="41">
        <v>86.1</v>
      </c>
      <c r="S16" s="64">
        <v>97</v>
      </c>
    </row>
    <row r="17" spans="1:22" ht="20.149999999999999" customHeight="1" x14ac:dyDescent="0.2">
      <c r="A17" s="94"/>
      <c r="B17" s="24" t="s">
        <v>69</v>
      </c>
      <c r="C17" s="41">
        <v>106.9</v>
      </c>
      <c r="D17" s="42" t="s">
        <v>60</v>
      </c>
      <c r="E17" s="41">
        <v>74.099999999999994</v>
      </c>
      <c r="F17" s="41">
        <v>106.1</v>
      </c>
      <c r="G17" s="41">
        <v>84</v>
      </c>
      <c r="H17" s="41">
        <v>124.4</v>
      </c>
      <c r="I17" s="41">
        <v>137.30000000000001</v>
      </c>
      <c r="J17" s="41">
        <v>93.8</v>
      </c>
      <c r="K17" s="41">
        <v>128</v>
      </c>
      <c r="L17" s="41">
        <v>182.5</v>
      </c>
      <c r="M17" s="41">
        <v>114.7</v>
      </c>
      <c r="N17" s="41">
        <v>142.30000000000001</v>
      </c>
      <c r="O17" s="41">
        <v>148</v>
      </c>
      <c r="P17" s="41">
        <v>145.30000000000001</v>
      </c>
      <c r="Q17" s="41">
        <v>109.8</v>
      </c>
      <c r="R17" s="41">
        <v>124.1</v>
      </c>
      <c r="S17" s="64">
        <v>99</v>
      </c>
    </row>
    <row r="18" spans="1:22" ht="20.149999999999999" customHeight="1" x14ac:dyDescent="0.2">
      <c r="A18" s="94"/>
      <c r="B18" s="24" t="s">
        <v>70</v>
      </c>
      <c r="C18" s="41">
        <v>104.6</v>
      </c>
      <c r="D18" s="42" t="s">
        <v>60</v>
      </c>
      <c r="E18" s="41">
        <v>69.5</v>
      </c>
      <c r="F18" s="41">
        <v>105.3</v>
      </c>
      <c r="G18" s="42">
        <v>93.1</v>
      </c>
      <c r="H18" s="41">
        <v>110.4</v>
      </c>
      <c r="I18" s="41">
        <v>126.1</v>
      </c>
      <c r="J18" s="41">
        <v>89.1</v>
      </c>
      <c r="K18" s="41">
        <v>141.9</v>
      </c>
      <c r="L18" s="41">
        <v>161.4</v>
      </c>
      <c r="M18" s="41">
        <v>95.5</v>
      </c>
      <c r="N18" s="41">
        <v>138.5</v>
      </c>
      <c r="O18" s="41">
        <v>158</v>
      </c>
      <c r="P18" s="41">
        <v>152.80000000000001</v>
      </c>
      <c r="Q18" s="41">
        <v>117.1</v>
      </c>
      <c r="R18" s="41">
        <v>82.3</v>
      </c>
      <c r="S18" s="64">
        <v>101</v>
      </c>
    </row>
    <row r="19" spans="1:22" ht="20.149999999999999" customHeight="1" x14ac:dyDescent="0.2">
      <c r="A19" s="94"/>
      <c r="B19" s="24" t="s">
        <v>71</v>
      </c>
      <c r="C19" s="41">
        <v>100</v>
      </c>
      <c r="D19" s="42" t="s">
        <v>60</v>
      </c>
      <c r="E19" s="41">
        <v>69.5</v>
      </c>
      <c r="F19" s="41">
        <v>96.2</v>
      </c>
      <c r="G19" s="41">
        <v>78.599999999999994</v>
      </c>
      <c r="H19" s="41">
        <v>95.6</v>
      </c>
      <c r="I19" s="41">
        <v>126.7</v>
      </c>
      <c r="J19" s="41">
        <v>85.9</v>
      </c>
      <c r="K19" s="41">
        <v>135.5</v>
      </c>
      <c r="L19" s="41">
        <v>166.7</v>
      </c>
      <c r="M19" s="41">
        <v>86.5</v>
      </c>
      <c r="N19" s="41">
        <v>134.6</v>
      </c>
      <c r="O19" s="41">
        <v>150</v>
      </c>
      <c r="P19" s="41">
        <v>145.30000000000001</v>
      </c>
      <c r="Q19" s="41">
        <v>109.8</v>
      </c>
      <c r="R19" s="41">
        <v>89.9</v>
      </c>
      <c r="S19" s="64">
        <v>96</v>
      </c>
    </row>
    <row r="20" spans="1:22" ht="20.149999999999999" customHeight="1" x14ac:dyDescent="0.2">
      <c r="A20" s="94"/>
      <c r="B20" s="24" t="s">
        <v>72</v>
      </c>
      <c r="C20" s="41">
        <v>98.9</v>
      </c>
      <c r="D20" s="42" t="s">
        <v>60</v>
      </c>
      <c r="E20" s="41">
        <v>67</v>
      </c>
      <c r="F20" s="41">
        <v>103.8</v>
      </c>
      <c r="G20" s="41">
        <v>60.3</v>
      </c>
      <c r="H20" s="41">
        <v>116.3</v>
      </c>
      <c r="I20" s="41">
        <v>116.8</v>
      </c>
      <c r="J20" s="41">
        <v>82.8</v>
      </c>
      <c r="K20" s="41">
        <v>126.9</v>
      </c>
      <c r="L20" s="41">
        <v>175.4</v>
      </c>
      <c r="M20" s="41">
        <v>100.6</v>
      </c>
      <c r="N20" s="41">
        <v>142.30000000000001</v>
      </c>
      <c r="O20" s="41">
        <v>142</v>
      </c>
      <c r="P20" s="41">
        <v>118.9</v>
      </c>
      <c r="Q20" s="41">
        <v>112.2</v>
      </c>
      <c r="R20" s="41">
        <v>98.7</v>
      </c>
      <c r="S20" s="64">
        <v>92.1</v>
      </c>
    </row>
    <row r="21" spans="1:22" ht="20.149999999999999" customHeight="1" x14ac:dyDescent="0.2">
      <c r="A21" s="94"/>
      <c r="B21" s="24" t="s">
        <v>73</v>
      </c>
      <c r="C21" s="41">
        <v>102.3</v>
      </c>
      <c r="D21" s="42" t="s">
        <v>60</v>
      </c>
      <c r="E21" s="41">
        <v>67</v>
      </c>
      <c r="F21" s="41">
        <v>104.6</v>
      </c>
      <c r="G21" s="41">
        <v>75.599999999999994</v>
      </c>
      <c r="H21" s="41">
        <v>113.3</v>
      </c>
      <c r="I21" s="41">
        <v>134.80000000000001</v>
      </c>
      <c r="J21" s="41">
        <v>89.1</v>
      </c>
      <c r="K21" s="41">
        <v>126.9</v>
      </c>
      <c r="L21" s="41">
        <v>182.5</v>
      </c>
      <c r="M21" s="41">
        <v>106.4</v>
      </c>
      <c r="N21" s="41">
        <v>153.80000000000001</v>
      </c>
      <c r="O21" s="41">
        <v>132</v>
      </c>
      <c r="P21" s="41">
        <v>79.2</v>
      </c>
      <c r="Q21" s="41">
        <v>112.2</v>
      </c>
      <c r="R21" s="41">
        <v>92.4</v>
      </c>
      <c r="S21" s="64">
        <v>101</v>
      </c>
    </row>
    <row r="22" spans="1:22" ht="20.149999999999999" customHeight="1" x14ac:dyDescent="0.2">
      <c r="A22" s="94"/>
      <c r="B22" s="24" t="s">
        <v>74</v>
      </c>
      <c r="C22" s="41">
        <v>102.3</v>
      </c>
      <c r="D22" s="42" t="s">
        <v>60</v>
      </c>
      <c r="E22" s="41">
        <v>56.9</v>
      </c>
      <c r="F22" s="41">
        <v>96.2</v>
      </c>
      <c r="G22" s="41">
        <v>62.6</v>
      </c>
      <c r="H22" s="41">
        <v>110.4</v>
      </c>
      <c r="I22" s="41">
        <v>126.7</v>
      </c>
      <c r="J22" s="41">
        <v>92.2</v>
      </c>
      <c r="K22" s="41">
        <v>125.8</v>
      </c>
      <c r="L22" s="41">
        <v>242.1</v>
      </c>
      <c r="M22" s="41">
        <v>91.7</v>
      </c>
      <c r="N22" s="41">
        <v>184.6</v>
      </c>
      <c r="O22" s="41">
        <v>124</v>
      </c>
      <c r="P22" s="41">
        <v>81.099999999999994</v>
      </c>
      <c r="Q22" s="41">
        <v>143.9</v>
      </c>
      <c r="R22" s="41">
        <v>69.599999999999994</v>
      </c>
      <c r="S22" s="64">
        <v>102</v>
      </c>
    </row>
    <row r="23" spans="1:22" ht="20.149999999999999" customHeight="1" x14ac:dyDescent="0.2">
      <c r="A23" s="94"/>
      <c r="B23" s="24" t="s">
        <v>75</v>
      </c>
      <c r="C23" s="41">
        <v>100</v>
      </c>
      <c r="D23" s="42" t="s">
        <v>60</v>
      </c>
      <c r="E23" s="41">
        <v>62.4</v>
      </c>
      <c r="F23" s="41">
        <v>99.2</v>
      </c>
      <c r="G23" s="41">
        <v>61.1</v>
      </c>
      <c r="H23" s="41">
        <v>123</v>
      </c>
      <c r="I23" s="41">
        <v>127.3</v>
      </c>
      <c r="J23" s="41">
        <v>101.6</v>
      </c>
      <c r="K23" s="41">
        <v>109.7</v>
      </c>
      <c r="L23" s="41">
        <v>200</v>
      </c>
      <c r="M23" s="41">
        <v>103.2</v>
      </c>
      <c r="N23" s="41">
        <v>161.5</v>
      </c>
      <c r="O23" s="41">
        <v>136</v>
      </c>
      <c r="P23" s="41">
        <v>52.8</v>
      </c>
      <c r="Q23" s="41">
        <v>107.3</v>
      </c>
      <c r="R23" s="41">
        <v>84.8</v>
      </c>
      <c r="S23" s="64">
        <v>98</v>
      </c>
    </row>
    <row r="24" spans="1:22" ht="20.149999999999999" customHeight="1" x14ac:dyDescent="0.2">
      <c r="A24" s="94"/>
      <c r="B24" s="24" t="s">
        <v>76</v>
      </c>
      <c r="C24" s="41">
        <v>106.9</v>
      </c>
      <c r="D24" s="42" t="s">
        <v>60</v>
      </c>
      <c r="E24" s="41">
        <v>63.5</v>
      </c>
      <c r="F24" s="41">
        <v>110.7</v>
      </c>
      <c r="G24" s="41">
        <v>91.6</v>
      </c>
      <c r="H24" s="41">
        <v>129.6</v>
      </c>
      <c r="I24" s="41">
        <v>133.5</v>
      </c>
      <c r="J24" s="41">
        <v>106.3</v>
      </c>
      <c r="K24" s="41">
        <v>129</v>
      </c>
      <c r="L24" s="41">
        <v>177.2</v>
      </c>
      <c r="M24" s="41">
        <v>91</v>
      </c>
      <c r="N24" s="41">
        <v>153.80000000000001</v>
      </c>
      <c r="O24" s="41">
        <v>132</v>
      </c>
      <c r="P24" s="41">
        <v>113.2</v>
      </c>
      <c r="Q24" s="41">
        <v>119.5</v>
      </c>
      <c r="R24" s="41">
        <v>82.3</v>
      </c>
      <c r="S24" s="64">
        <v>103</v>
      </c>
    </row>
    <row r="25" spans="1:22" ht="20.149999999999999" customHeight="1" x14ac:dyDescent="0.2">
      <c r="A25" s="94"/>
      <c r="B25" s="24" t="s">
        <v>77</v>
      </c>
      <c r="C25" s="41">
        <v>108</v>
      </c>
      <c r="D25" s="42" t="s">
        <v>60</v>
      </c>
      <c r="E25" s="41">
        <v>80.7</v>
      </c>
      <c r="F25" s="41">
        <v>109.2</v>
      </c>
      <c r="G25" s="41">
        <v>76.3</v>
      </c>
      <c r="H25" s="41">
        <v>125.9</v>
      </c>
      <c r="I25" s="41">
        <v>130.4</v>
      </c>
      <c r="J25" s="41">
        <v>96.9</v>
      </c>
      <c r="K25" s="41">
        <v>130.1</v>
      </c>
      <c r="L25" s="41">
        <v>184.2</v>
      </c>
      <c r="M25" s="41">
        <v>103.2</v>
      </c>
      <c r="N25" s="41">
        <v>157.69999999999999</v>
      </c>
      <c r="O25" s="41">
        <v>146</v>
      </c>
      <c r="P25" s="41">
        <v>107.5</v>
      </c>
      <c r="Q25" s="41">
        <v>119.5</v>
      </c>
      <c r="R25" s="41">
        <v>84.8</v>
      </c>
      <c r="S25" s="64">
        <v>103</v>
      </c>
    </row>
    <row r="26" spans="1:22" ht="20.149999999999999" customHeight="1" x14ac:dyDescent="0.2">
      <c r="A26" s="95"/>
      <c r="B26" s="25" t="s">
        <v>78</v>
      </c>
      <c r="C26" s="65">
        <v>104.6</v>
      </c>
      <c r="D26" s="52" t="s">
        <v>60</v>
      </c>
      <c r="E26" s="66">
        <v>73.599999999999994</v>
      </c>
      <c r="F26" s="66">
        <v>101.5</v>
      </c>
      <c r="G26" s="66">
        <v>77.099999999999994</v>
      </c>
      <c r="H26" s="66">
        <v>120.7</v>
      </c>
      <c r="I26" s="66">
        <v>145.30000000000001</v>
      </c>
      <c r="J26" s="66">
        <v>106.3</v>
      </c>
      <c r="K26" s="66">
        <v>107.5</v>
      </c>
      <c r="L26" s="66">
        <v>200</v>
      </c>
      <c r="M26" s="66">
        <v>83.3</v>
      </c>
      <c r="N26" s="66">
        <v>169.2</v>
      </c>
      <c r="O26" s="66">
        <v>126</v>
      </c>
      <c r="P26" s="66">
        <v>96.2</v>
      </c>
      <c r="Q26" s="66">
        <v>109.8</v>
      </c>
      <c r="R26" s="66">
        <v>110.1</v>
      </c>
      <c r="S26" s="67">
        <v>98</v>
      </c>
    </row>
    <row r="27" spans="1:22" ht="20.149999999999999" customHeight="1" x14ac:dyDescent="0.2">
      <c r="A27" s="96" t="s">
        <v>55</v>
      </c>
      <c r="B27" s="35" t="s">
        <v>61</v>
      </c>
      <c r="C27" s="42">
        <v>-14.3</v>
      </c>
      <c r="D27" s="42" t="s">
        <v>59</v>
      </c>
      <c r="E27" s="42">
        <v>-6.9</v>
      </c>
      <c r="F27" s="41">
        <v>-13.9</v>
      </c>
      <c r="G27" s="42">
        <v>16.399999999999999</v>
      </c>
      <c r="H27" s="41">
        <v>-17</v>
      </c>
      <c r="I27" s="42">
        <v>-25.9</v>
      </c>
      <c r="J27" s="42">
        <v>-1.3</v>
      </c>
      <c r="K27" s="42">
        <v>9.3000000000000007</v>
      </c>
      <c r="L27" s="42">
        <v>-27.9</v>
      </c>
      <c r="M27" s="42">
        <v>-12.7</v>
      </c>
      <c r="N27" s="42">
        <v>-39.1</v>
      </c>
      <c r="O27" s="42">
        <v>-40.700000000000003</v>
      </c>
      <c r="P27" s="42">
        <v>-9.6</v>
      </c>
      <c r="Q27" s="42">
        <v>-4.7</v>
      </c>
      <c r="R27" s="42">
        <v>22.2</v>
      </c>
      <c r="S27" s="43">
        <v>-19.5</v>
      </c>
    </row>
    <row r="28" spans="1:22" ht="20.149999999999999" customHeight="1" x14ac:dyDescent="0.2">
      <c r="A28" s="96"/>
      <c r="B28" s="35" t="s">
        <v>62</v>
      </c>
      <c r="C28" s="42">
        <v>2.5</v>
      </c>
      <c r="D28" s="42" t="s">
        <v>59</v>
      </c>
      <c r="E28" s="42">
        <v>-10.1</v>
      </c>
      <c r="F28" s="41">
        <v>7.9</v>
      </c>
      <c r="G28" s="42">
        <v>12.5</v>
      </c>
      <c r="H28" s="41">
        <v>-4.5999999999999996</v>
      </c>
      <c r="I28" s="42">
        <v>14.8</v>
      </c>
      <c r="J28" s="42">
        <v>-1.9</v>
      </c>
      <c r="K28" s="42">
        <v>-4.2</v>
      </c>
      <c r="L28" s="42">
        <v>-11.3</v>
      </c>
      <c r="M28" s="42">
        <v>-4.7</v>
      </c>
      <c r="N28" s="42">
        <v>-27.4</v>
      </c>
      <c r="O28" s="42">
        <v>15.1</v>
      </c>
      <c r="P28" s="42">
        <v>-18</v>
      </c>
      <c r="Q28" s="42">
        <v>13.7</v>
      </c>
      <c r="R28" s="42">
        <v>-31</v>
      </c>
      <c r="S28" s="43">
        <v>6.7</v>
      </c>
      <c r="T28" s="36"/>
      <c r="V28" s="36"/>
    </row>
    <row r="29" spans="1:22" s="36" customFormat="1" ht="20.149999999999999" customHeight="1" x14ac:dyDescent="0.2">
      <c r="A29" s="96"/>
      <c r="B29" s="35" t="s">
        <v>63</v>
      </c>
      <c r="C29" s="41">
        <v>3.5</v>
      </c>
      <c r="D29" s="42" t="s">
        <v>60</v>
      </c>
      <c r="E29" s="41">
        <v>-8.6999999999999993</v>
      </c>
      <c r="F29" s="41">
        <v>3.2</v>
      </c>
      <c r="G29" s="41">
        <v>1.3</v>
      </c>
      <c r="H29" s="41">
        <v>5.7</v>
      </c>
      <c r="I29" s="41">
        <v>-1.5</v>
      </c>
      <c r="J29" s="41">
        <v>19.2</v>
      </c>
      <c r="K29" s="41">
        <v>-14.6</v>
      </c>
      <c r="L29" s="41">
        <v>66.5</v>
      </c>
      <c r="M29" s="41">
        <v>2.6</v>
      </c>
      <c r="N29" s="41">
        <v>85.4</v>
      </c>
      <c r="O29" s="41">
        <v>-6.2</v>
      </c>
      <c r="P29" s="41">
        <v>-42.1</v>
      </c>
      <c r="Q29" s="41">
        <v>15</v>
      </c>
      <c r="R29" s="41">
        <v>-27.6</v>
      </c>
      <c r="S29" s="64">
        <v>3.2</v>
      </c>
      <c r="U29"/>
    </row>
    <row r="30" spans="1:22" ht="20.149999999999999" customHeight="1" x14ac:dyDescent="0.2">
      <c r="A30" s="96"/>
      <c r="B30" s="35" t="s">
        <v>64</v>
      </c>
      <c r="C30" s="41">
        <v>0.4</v>
      </c>
      <c r="D30" s="42" t="s">
        <v>60</v>
      </c>
      <c r="E30" s="41">
        <v>-1.6</v>
      </c>
      <c r="F30" s="41">
        <v>-6.7</v>
      </c>
      <c r="G30" s="41">
        <v>-35.4</v>
      </c>
      <c r="H30" s="41">
        <v>-13.1</v>
      </c>
      <c r="I30" s="41">
        <v>17.2</v>
      </c>
      <c r="J30" s="41">
        <v>-5.9</v>
      </c>
      <c r="K30" s="41">
        <v>40.299999999999997</v>
      </c>
      <c r="L30" s="41">
        <v>122.8</v>
      </c>
      <c r="M30" s="41">
        <v>-8.8000000000000007</v>
      </c>
      <c r="N30" s="41">
        <v>4.8</v>
      </c>
      <c r="O30" s="41">
        <v>-41</v>
      </c>
      <c r="P30" s="41">
        <v>101.1</v>
      </c>
      <c r="Q30" s="41">
        <v>-10.9</v>
      </c>
      <c r="R30" s="41">
        <v>96.4</v>
      </c>
      <c r="S30" s="64">
        <v>-5.9</v>
      </c>
    </row>
    <row r="31" spans="1:22" ht="20.149999999999999" customHeight="1" x14ac:dyDescent="0.2">
      <c r="A31" s="96"/>
      <c r="B31" s="35" t="s">
        <v>65</v>
      </c>
      <c r="C31" s="41">
        <v>-0.6</v>
      </c>
      <c r="D31" s="42" t="s">
        <v>60</v>
      </c>
      <c r="E31" s="41">
        <v>-7.4</v>
      </c>
      <c r="F31" s="41">
        <v>1.4</v>
      </c>
      <c r="G31" s="41">
        <v>31</v>
      </c>
      <c r="H31" s="41">
        <v>25.4</v>
      </c>
      <c r="I31" s="41">
        <v>10.8</v>
      </c>
      <c r="J31" s="41">
        <v>-18.3</v>
      </c>
      <c r="K31" s="41">
        <v>21.7</v>
      </c>
      <c r="L31" s="41">
        <v>-30</v>
      </c>
      <c r="M31" s="41">
        <v>-3.6</v>
      </c>
      <c r="N31" s="41">
        <v>-18.2</v>
      </c>
      <c r="O31" s="41">
        <v>41.7</v>
      </c>
      <c r="P31" s="41">
        <v>85.8</v>
      </c>
      <c r="Q31" s="41">
        <v>8</v>
      </c>
      <c r="R31" s="41">
        <v>3.9</v>
      </c>
      <c r="S31" s="64">
        <v>-19.899999999999999</v>
      </c>
      <c r="T31" s="50"/>
    </row>
    <row r="32" spans="1:22" ht="20.149999999999999" customHeight="1" x14ac:dyDescent="0.2">
      <c r="A32" s="96"/>
      <c r="B32" s="44" t="s">
        <v>66</v>
      </c>
      <c r="C32" s="45">
        <v>-2.5</v>
      </c>
      <c r="D32" s="42" t="s">
        <v>60</v>
      </c>
      <c r="E32" s="45">
        <v>-5.8</v>
      </c>
      <c r="F32" s="45">
        <v>-2</v>
      </c>
      <c r="G32" s="45">
        <v>-21.8</v>
      </c>
      <c r="H32" s="45">
        <v>8.3000000000000007</v>
      </c>
      <c r="I32" s="45">
        <v>-12.9</v>
      </c>
      <c r="J32" s="45">
        <v>3.7</v>
      </c>
      <c r="K32" s="45">
        <v>-7.2</v>
      </c>
      <c r="L32" s="45">
        <v>-17.399999999999999</v>
      </c>
      <c r="M32" s="45">
        <v>14.3</v>
      </c>
      <c r="N32" s="45">
        <v>29.3</v>
      </c>
      <c r="O32" s="45">
        <v>61.5</v>
      </c>
      <c r="P32" s="45">
        <v>-36.200000000000003</v>
      </c>
      <c r="Q32" s="45">
        <v>-8</v>
      </c>
      <c r="R32" s="45">
        <v>-10.9</v>
      </c>
      <c r="S32" s="80">
        <v>21.9</v>
      </c>
      <c r="T32" s="50"/>
    </row>
    <row r="33" spans="1:20" ht="20.149999999999999" customHeight="1" x14ac:dyDescent="0.2">
      <c r="A33" s="96"/>
      <c r="B33" s="47"/>
      <c r="C33" s="42"/>
      <c r="D33" s="42"/>
      <c r="E33" s="41"/>
      <c r="F33" s="42"/>
      <c r="G33" s="41"/>
      <c r="H33" s="41"/>
      <c r="I33" s="42"/>
      <c r="J33" s="42"/>
      <c r="K33" s="42"/>
      <c r="L33" s="42"/>
      <c r="M33" s="42"/>
      <c r="N33" s="42"/>
      <c r="O33" s="42"/>
      <c r="P33" s="42"/>
      <c r="Q33" s="41"/>
      <c r="R33" s="42"/>
      <c r="S33" s="43"/>
    </row>
    <row r="34" spans="1:20" ht="20.149999999999999" customHeight="1" x14ac:dyDescent="0.2">
      <c r="A34" s="96"/>
      <c r="B34" s="23" t="s">
        <v>67</v>
      </c>
      <c r="C34" s="41">
        <v>-3.3</v>
      </c>
      <c r="D34" s="42" t="s">
        <v>60</v>
      </c>
      <c r="E34" s="41">
        <v>15.4</v>
      </c>
      <c r="F34" s="41">
        <v>0</v>
      </c>
      <c r="G34" s="41">
        <v>-19</v>
      </c>
      <c r="H34" s="41">
        <v>-34.700000000000003</v>
      </c>
      <c r="I34" s="41">
        <v>-22.4</v>
      </c>
      <c r="J34" s="41">
        <v>7</v>
      </c>
      <c r="K34" s="41">
        <v>2.6</v>
      </c>
      <c r="L34" s="41">
        <v>-61.3</v>
      </c>
      <c r="M34" s="41">
        <v>-0.9</v>
      </c>
      <c r="N34" s="41">
        <v>31.1</v>
      </c>
      <c r="O34" s="41">
        <v>160</v>
      </c>
      <c r="P34" s="41">
        <v>-33.4</v>
      </c>
      <c r="Q34" s="41">
        <v>0</v>
      </c>
      <c r="R34" s="41">
        <v>-2.9</v>
      </c>
      <c r="S34" s="64">
        <v>24.7</v>
      </c>
      <c r="T34" s="50"/>
    </row>
    <row r="35" spans="1:20" ht="20.149999999999999" customHeight="1" x14ac:dyDescent="0.2">
      <c r="A35" s="96"/>
      <c r="B35" s="24" t="s">
        <v>68</v>
      </c>
      <c r="C35" s="41">
        <v>-5.4</v>
      </c>
      <c r="D35" s="42" t="s">
        <v>60</v>
      </c>
      <c r="E35" s="41">
        <v>-4.5999999999999996</v>
      </c>
      <c r="F35" s="41">
        <v>-7.1</v>
      </c>
      <c r="G35" s="41">
        <v>-8.3000000000000007</v>
      </c>
      <c r="H35" s="41">
        <v>18</v>
      </c>
      <c r="I35" s="41">
        <v>-21.1</v>
      </c>
      <c r="J35" s="41">
        <v>5.5</v>
      </c>
      <c r="K35" s="41">
        <v>21.5</v>
      </c>
      <c r="L35" s="41">
        <v>-29.9</v>
      </c>
      <c r="M35" s="41">
        <v>1.4</v>
      </c>
      <c r="N35" s="41">
        <v>26</v>
      </c>
      <c r="O35" s="41">
        <v>222.2</v>
      </c>
      <c r="P35" s="41">
        <v>-35.700000000000003</v>
      </c>
      <c r="Q35" s="41">
        <v>-15.1</v>
      </c>
      <c r="R35" s="41">
        <v>-35.799999999999997</v>
      </c>
      <c r="S35" s="64">
        <v>22.5</v>
      </c>
    </row>
    <row r="36" spans="1:20" ht="20.149999999999999" customHeight="1" x14ac:dyDescent="0.2">
      <c r="A36" s="96"/>
      <c r="B36" s="24" t="s">
        <v>69</v>
      </c>
      <c r="C36" s="41">
        <v>-2.1</v>
      </c>
      <c r="D36" s="42" t="s">
        <v>60</v>
      </c>
      <c r="E36" s="41">
        <v>-15.1</v>
      </c>
      <c r="F36" s="41">
        <v>0</v>
      </c>
      <c r="G36" s="41">
        <v>-6.8</v>
      </c>
      <c r="H36" s="41">
        <v>9.8000000000000007</v>
      </c>
      <c r="I36" s="41">
        <v>-6.7</v>
      </c>
      <c r="J36" s="41">
        <v>1.7</v>
      </c>
      <c r="K36" s="41">
        <v>1.7</v>
      </c>
      <c r="L36" s="41">
        <v>-33.299999999999997</v>
      </c>
      <c r="M36" s="41">
        <v>11.8</v>
      </c>
      <c r="N36" s="41">
        <v>32.1</v>
      </c>
      <c r="O36" s="41">
        <v>138.69999999999999</v>
      </c>
      <c r="P36" s="41">
        <v>-20.6</v>
      </c>
      <c r="Q36" s="41">
        <v>-11.7</v>
      </c>
      <c r="R36" s="41">
        <v>1.1000000000000001</v>
      </c>
      <c r="S36" s="64">
        <v>20.399999999999999</v>
      </c>
    </row>
    <row r="37" spans="1:20" ht="20.149999999999999" customHeight="1" x14ac:dyDescent="0.2">
      <c r="A37" s="96"/>
      <c r="B37" s="24" t="s">
        <v>70</v>
      </c>
      <c r="C37" s="41">
        <v>-3.1</v>
      </c>
      <c r="D37" s="42" t="s">
        <v>60</v>
      </c>
      <c r="E37" s="41">
        <v>0.7</v>
      </c>
      <c r="F37" s="41">
        <v>-0.8</v>
      </c>
      <c r="G37" s="42">
        <v>4.3</v>
      </c>
      <c r="H37" s="41">
        <v>7.2</v>
      </c>
      <c r="I37" s="41">
        <v>-12.1</v>
      </c>
      <c r="J37" s="41">
        <v>-9.5</v>
      </c>
      <c r="K37" s="41">
        <v>0.7</v>
      </c>
      <c r="L37" s="41">
        <v>-44.9</v>
      </c>
      <c r="M37" s="41">
        <v>10.4</v>
      </c>
      <c r="N37" s="41">
        <v>24.2</v>
      </c>
      <c r="O37" s="41">
        <v>107.9</v>
      </c>
      <c r="P37" s="41">
        <v>-22.1</v>
      </c>
      <c r="Q37" s="41">
        <v>-4</v>
      </c>
      <c r="R37" s="41">
        <v>-22.6</v>
      </c>
      <c r="S37" s="64">
        <v>18.7</v>
      </c>
    </row>
    <row r="38" spans="1:20" ht="20.149999999999999" customHeight="1" x14ac:dyDescent="0.2">
      <c r="A38" s="96"/>
      <c r="B38" s="24" t="s">
        <v>71</v>
      </c>
      <c r="C38" s="41">
        <v>-2.2000000000000002</v>
      </c>
      <c r="D38" s="42" t="s">
        <v>60</v>
      </c>
      <c r="E38" s="41">
        <v>12.3</v>
      </c>
      <c r="F38" s="41">
        <v>-3</v>
      </c>
      <c r="G38" s="41">
        <v>-20.8</v>
      </c>
      <c r="H38" s="41">
        <v>8.5</v>
      </c>
      <c r="I38" s="41">
        <v>-5.6</v>
      </c>
      <c r="J38" s="41">
        <v>-5.2</v>
      </c>
      <c r="K38" s="41">
        <v>-10</v>
      </c>
      <c r="L38" s="41">
        <v>-41.7</v>
      </c>
      <c r="M38" s="41">
        <v>13.4</v>
      </c>
      <c r="N38" s="41">
        <v>9.3000000000000007</v>
      </c>
      <c r="O38" s="41">
        <v>127.3</v>
      </c>
      <c r="P38" s="41">
        <v>-28</v>
      </c>
      <c r="Q38" s="41">
        <v>-13.4</v>
      </c>
      <c r="R38" s="41">
        <v>-14.5</v>
      </c>
      <c r="S38" s="64">
        <v>21.2</v>
      </c>
    </row>
    <row r="39" spans="1:20" ht="20.149999999999999" customHeight="1" x14ac:dyDescent="0.2">
      <c r="A39" s="96"/>
      <c r="B39" s="24" t="s">
        <v>72</v>
      </c>
      <c r="C39" s="41">
        <v>-5.4</v>
      </c>
      <c r="D39" s="42" t="s">
        <v>60</v>
      </c>
      <c r="E39" s="41">
        <v>2.2999999999999998</v>
      </c>
      <c r="F39" s="41">
        <v>-3.5</v>
      </c>
      <c r="G39" s="41">
        <v>-24.8</v>
      </c>
      <c r="H39" s="41">
        <v>29.8</v>
      </c>
      <c r="I39" s="41">
        <v>-21.3</v>
      </c>
      <c r="J39" s="41">
        <v>-11.7</v>
      </c>
      <c r="K39" s="41">
        <v>-9.1999999999999993</v>
      </c>
      <c r="L39" s="41">
        <v>-36.700000000000003</v>
      </c>
      <c r="M39" s="41">
        <v>40.1</v>
      </c>
      <c r="N39" s="41">
        <v>27.6</v>
      </c>
      <c r="O39" s="41">
        <v>97.2</v>
      </c>
      <c r="P39" s="41">
        <v>-32.299999999999997</v>
      </c>
      <c r="Q39" s="41">
        <v>-11.5</v>
      </c>
      <c r="R39" s="41">
        <v>6.8</v>
      </c>
      <c r="S39" s="64">
        <v>24</v>
      </c>
    </row>
    <row r="40" spans="1:20" ht="20.149999999999999" customHeight="1" x14ac:dyDescent="0.2">
      <c r="A40" s="96"/>
      <c r="B40" s="24" t="s">
        <v>73</v>
      </c>
      <c r="C40" s="41">
        <v>-3.2</v>
      </c>
      <c r="D40" s="42" t="s">
        <v>60</v>
      </c>
      <c r="E40" s="41">
        <v>-9</v>
      </c>
      <c r="F40" s="41">
        <v>-2.8</v>
      </c>
      <c r="G40" s="41">
        <v>-22.6</v>
      </c>
      <c r="H40" s="41">
        <v>-1.3</v>
      </c>
      <c r="I40" s="41">
        <v>-5.7</v>
      </c>
      <c r="J40" s="41">
        <v>-6.5</v>
      </c>
      <c r="K40" s="41">
        <v>-9.1999999999999993</v>
      </c>
      <c r="L40" s="41">
        <v>40.6</v>
      </c>
      <c r="M40" s="41">
        <v>33.799999999999997</v>
      </c>
      <c r="N40" s="41">
        <v>21.2</v>
      </c>
      <c r="O40" s="41">
        <v>24.5</v>
      </c>
      <c r="P40" s="41">
        <v>-53.4</v>
      </c>
      <c r="Q40" s="41">
        <v>-9.8000000000000007</v>
      </c>
      <c r="R40" s="41">
        <v>-8.8000000000000007</v>
      </c>
      <c r="S40" s="64">
        <v>35.9</v>
      </c>
    </row>
    <row r="41" spans="1:20" ht="20.149999999999999" customHeight="1" x14ac:dyDescent="0.2">
      <c r="A41" s="96"/>
      <c r="B41" s="24" t="s">
        <v>74</v>
      </c>
      <c r="C41" s="41">
        <v>2.2999999999999998</v>
      </c>
      <c r="D41" s="42" t="s">
        <v>60</v>
      </c>
      <c r="E41" s="41">
        <v>-17.5</v>
      </c>
      <c r="F41" s="41">
        <v>-0.7</v>
      </c>
      <c r="G41" s="41">
        <v>-36.4</v>
      </c>
      <c r="H41" s="41">
        <v>21.2</v>
      </c>
      <c r="I41" s="41">
        <v>-13.6</v>
      </c>
      <c r="J41" s="41">
        <v>5.4</v>
      </c>
      <c r="K41" s="41">
        <v>-15.9</v>
      </c>
      <c r="L41" s="41">
        <v>72.400000000000006</v>
      </c>
      <c r="M41" s="41">
        <v>4.4000000000000004</v>
      </c>
      <c r="N41" s="41">
        <v>33.299999999999997</v>
      </c>
      <c r="O41" s="41">
        <v>14.8</v>
      </c>
      <c r="P41" s="41">
        <v>-32.9</v>
      </c>
      <c r="Q41" s="41">
        <v>15.7</v>
      </c>
      <c r="R41" s="41">
        <v>-3.6</v>
      </c>
      <c r="S41" s="64">
        <v>24.1</v>
      </c>
    </row>
    <row r="42" spans="1:20" ht="20.149999999999999" customHeight="1" x14ac:dyDescent="0.2">
      <c r="A42" s="96"/>
      <c r="B42" s="24" t="s">
        <v>75</v>
      </c>
      <c r="C42" s="41">
        <v>-5.4</v>
      </c>
      <c r="D42" s="42" t="s">
        <v>60</v>
      </c>
      <c r="E42" s="41">
        <v>-22.2</v>
      </c>
      <c r="F42" s="41">
        <v>-7.8</v>
      </c>
      <c r="G42" s="41">
        <v>-36.9</v>
      </c>
      <c r="H42" s="41">
        <v>40.700000000000003</v>
      </c>
      <c r="I42" s="41">
        <v>-12</v>
      </c>
      <c r="J42" s="41">
        <v>20.399999999999999</v>
      </c>
      <c r="K42" s="41">
        <v>-15</v>
      </c>
      <c r="L42" s="41">
        <v>42.5</v>
      </c>
      <c r="M42" s="41">
        <v>25.7</v>
      </c>
      <c r="N42" s="41">
        <v>44.8</v>
      </c>
      <c r="O42" s="41">
        <v>15.3</v>
      </c>
      <c r="P42" s="41">
        <v>-71.7</v>
      </c>
      <c r="Q42" s="41">
        <v>-20</v>
      </c>
      <c r="R42" s="41">
        <v>-6.9</v>
      </c>
      <c r="S42" s="64">
        <v>19.2</v>
      </c>
    </row>
    <row r="43" spans="1:20" ht="20.149999999999999" customHeight="1" x14ac:dyDescent="0.2">
      <c r="A43" s="96"/>
      <c r="B43" s="24" t="s">
        <v>76</v>
      </c>
      <c r="C43" s="41">
        <v>0</v>
      </c>
      <c r="D43" s="42" t="s">
        <v>60</v>
      </c>
      <c r="E43" s="41">
        <v>-10.7</v>
      </c>
      <c r="F43" s="41">
        <v>-1.3</v>
      </c>
      <c r="G43" s="41">
        <v>-14.3</v>
      </c>
      <c r="H43" s="41">
        <v>28.7</v>
      </c>
      <c r="I43" s="41">
        <v>-13.3</v>
      </c>
      <c r="J43" s="41">
        <v>21.5</v>
      </c>
      <c r="K43" s="41">
        <v>-10.5</v>
      </c>
      <c r="L43" s="41">
        <v>7.5</v>
      </c>
      <c r="M43" s="41">
        <v>14.5</v>
      </c>
      <c r="N43" s="41">
        <v>33.299999999999997</v>
      </c>
      <c r="O43" s="41">
        <v>17.899999999999999</v>
      </c>
      <c r="P43" s="41">
        <v>-31.1</v>
      </c>
      <c r="Q43" s="41">
        <v>-5.8</v>
      </c>
      <c r="R43" s="41">
        <v>-19.7</v>
      </c>
      <c r="S43" s="64">
        <v>21</v>
      </c>
    </row>
    <row r="44" spans="1:20" ht="20.149999999999999" customHeight="1" x14ac:dyDescent="0.2">
      <c r="A44" s="96"/>
      <c r="B44" s="24" t="s">
        <v>77</v>
      </c>
      <c r="C44" s="41">
        <v>1</v>
      </c>
      <c r="D44" s="42" t="s">
        <v>60</v>
      </c>
      <c r="E44" s="41">
        <v>5.4</v>
      </c>
      <c r="F44" s="41">
        <v>2.9</v>
      </c>
      <c r="G44" s="41">
        <v>-37.1</v>
      </c>
      <c r="H44" s="41">
        <v>6.2</v>
      </c>
      <c r="I44" s="41">
        <v>-12.9</v>
      </c>
      <c r="J44" s="41">
        <v>7</v>
      </c>
      <c r="K44" s="41">
        <v>-13</v>
      </c>
      <c r="L44" s="41">
        <v>0.9</v>
      </c>
      <c r="M44" s="41">
        <v>33</v>
      </c>
      <c r="N44" s="41">
        <v>32.299999999999997</v>
      </c>
      <c r="O44" s="41">
        <v>14.1</v>
      </c>
      <c r="P44" s="41">
        <v>-36</v>
      </c>
      <c r="Q44" s="41">
        <v>-3.9</v>
      </c>
      <c r="R44" s="41">
        <v>-11.9</v>
      </c>
      <c r="S44" s="64">
        <v>18.3</v>
      </c>
    </row>
    <row r="45" spans="1:20" ht="20.149999999999999" customHeight="1" x14ac:dyDescent="0.2">
      <c r="A45" s="97"/>
      <c r="B45" s="25" t="s">
        <v>78</v>
      </c>
      <c r="C45" s="65">
        <v>-3.1</v>
      </c>
      <c r="D45" s="52" t="s">
        <v>60</v>
      </c>
      <c r="E45" s="66">
        <v>-15.7</v>
      </c>
      <c r="F45" s="66">
        <v>0</v>
      </c>
      <c r="G45" s="66">
        <v>-31.3</v>
      </c>
      <c r="H45" s="66">
        <v>7.2</v>
      </c>
      <c r="I45" s="66">
        <v>-6.8</v>
      </c>
      <c r="J45" s="66">
        <v>13.3</v>
      </c>
      <c r="K45" s="66">
        <v>-21.3</v>
      </c>
      <c r="L45" s="66">
        <v>12.9</v>
      </c>
      <c r="M45" s="66">
        <v>-6.5</v>
      </c>
      <c r="N45" s="66">
        <v>37.4</v>
      </c>
      <c r="O45" s="66">
        <v>18.899999999999999</v>
      </c>
      <c r="P45" s="66">
        <v>-37.799999999999997</v>
      </c>
      <c r="Q45" s="66">
        <v>-15.1</v>
      </c>
      <c r="R45" s="66">
        <v>-4.4000000000000004</v>
      </c>
      <c r="S45" s="67">
        <v>15.2</v>
      </c>
    </row>
    <row r="54" ht="13.5" customHeight="1" x14ac:dyDescent="0.2"/>
    <row r="57" ht="13.5" customHeight="1" x14ac:dyDescent="0.2"/>
    <row r="115" ht="13.5" customHeight="1" x14ac:dyDescent="0.2"/>
    <row r="118" ht="13.5" customHeight="1" x14ac:dyDescent="0.2"/>
    <row r="176" ht="13.5" customHeight="1" x14ac:dyDescent="0.2"/>
    <row r="179" ht="13.5" customHeight="1" x14ac:dyDescent="0.2"/>
    <row r="237" ht="13.5" customHeight="1" x14ac:dyDescent="0.2"/>
    <row r="240" ht="13.5" customHeight="1" x14ac:dyDescent="0.2"/>
    <row r="298" ht="13.5" customHeight="1" x14ac:dyDescent="0.2"/>
    <row r="301" ht="13.5" customHeight="1" x14ac:dyDescent="0.2"/>
    <row r="359" ht="13.5" customHeight="1" x14ac:dyDescent="0.2"/>
    <row r="362" ht="13.5" customHeight="1" x14ac:dyDescent="0.2"/>
    <row r="420" ht="13.5" customHeight="1" x14ac:dyDescent="0.2"/>
    <row r="423" ht="13.5" customHeight="1" x14ac:dyDescent="0.2"/>
    <row r="481" ht="13.5" customHeight="1" x14ac:dyDescent="0.2"/>
    <row r="484" ht="13.5" customHeight="1" x14ac:dyDescent="0.2"/>
  </sheetData>
  <mergeCells count="22">
    <mergeCell ref="A4:D4"/>
    <mergeCell ref="A5:A7"/>
    <mergeCell ref="B5:B7"/>
    <mergeCell ref="I5:I7"/>
    <mergeCell ref="J5:J7"/>
    <mergeCell ref="R5:R7"/>
    <mergeCell ref="L5:L7"/>
    <mergeCell ref="S5:S7"/>
    <mergeCell ref="A8:A26"/>
    <mergeCell ref="K5:K7"/>
    <mergeCell ref="N5:N7"/>
    <mergeCell ref="Q5:Q7"/>
    <mergeCell ref="M5:M7"/>
    <mergeCell ref="O5:O7"/>
    <mergeCell ref="P5:P7"/>
    <mergeCell ref="F5:F7"/>
    <mergeCell ref="A27:A45"/>
    <mergeCell ref="C5:C7"/>
    <mergeCell ref="H5:H7"/>
    <mergeCell ref="D5:D7"/>
    <mergeCell ref="E5:E7"/>
    <mergeCell ref="G5:G7"/>
  </mergeCells>
  <phoneticPr fontId="2"/>
  <printOptions horizontalCentered="1"/>
  <pageMargins left="0.47244094488188981" right="0.47244094488188981" top="0.82677165354330717" bottom="0.98425196850393704" header="0.15748031496062992" footer="0.19685039370078741"/>
  <pageSetup paperSize="9" scale="75" orientation="portrait" r:id="rId1"/>
  <headerFooter alignWithMargins="0">
    <oddFooter>&amp;C-23-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FFFF00"/>
  </sheetPr>
  <dimension ref="A1:W484"/>
  <sheetViews>
    <sheetView showGridLines="0" view="pageBreakPreview" zoomScaleNormal="100" zoomScaleSheetLayoutView="100" workbookViewId="0">
      <pane xSplit="2" ySplit="7" topLeftCell="C8" activePane="bottomRight" state="frozen"/>
      <selection pane="topRight"/>
      <selection pane="bottomLeft"/>
      <selection pane="bottomRight"/>
    </sheetView>
  </sheetViews>
  <sheetFormatPr defaultRowHeight="13" x14ac:dyDescent="0.2"/>
  <cols>
    <col min="1" max="1" width="3.6328125" style="55" customWidth="1"/>
    <col min="2" max="2" width="9.6328125" customWidth="1"/>
    <col min="3" max="3" width="6.6328125" customWidth="1"/>
    <col min="4" max="4" width="5.08984375" customWidth="1"/>
    <col min="5" max="19" width="6.6328125" customWidth="1"/>
    <col min="21" max="21" width="6.36328125" customWidth="1"/>
    <col min="22" max="36" width="4.6328125" customWidth="1"/>
    <col min="37" max="37" width="5.36328125" customWidth="1"/>
    <col min="38" max="38" width="7" customWidth="1"/>
  </cols>
  <sheetData>
    <row r="1" spans="1:20" ht="13.5" customHeight="1" x14ac:dyDescent="0.2"/>
    <row r="2" spans="1:20" s="38" customFormat="1" ht="20.149999999999999" customHeight="1" x14ac:dyDescent="0.2">
      <c r="A2" s="37" t="s">
        <v>29</v>
      </c>
      <c r="B2" s="37"/>
      <c r="C2" s="37"/>
      <c r="D2" s="37"/>
      <c r="E2" s="37"/>
      <c r="F2" s="37"/>
      <c r="G2" s="37"/>
      <c r="H2" s="37"/>
      <c r="I2" s="37"/>
      <c r="J2" s="37"/>
    </row>
    <row r="4" spans="1:20" ht="20.149999999999999" customHeight="1" x14ac:dyDescent="0.2">
      <c r="A4" s="90" t="s">
        <v>3</v>
      </c>
      <c r="B4" s="90"/>
      <c r="C4" s="90"/>
      <c r="D4" s="90"/>
      <c r="E4" s="38"/>
      <c r="P4" s="39"/>
      <c r="Q4" s="40"/>
      <c r="R4" s="40"/>
      <c r="S4" s="39" t="s">
        <v>57</v>
      </c>
    </row>
    <row r="5" spans="1:20" ht="22" customHeight="1" x14ac:dyDescent="0.2">
      <c r="A5" s="104" t="s">
        <v>0</v>
      </c>
      <c r="B5" s="106" t="s">
        <v>13</v>
      </c>
      <c r="C5" s="98" t="s">
        <v>25</v>
      </c>
      <c r="D5" s="91" t="s">
        <v>46</v>
      </c>
      <c r="E5" s="101" t="s">
        <v>2</v>
      </c>
      <c r="F5" s="101" t="s">
        <v>1</v>
      </c>
      <c r="G5" s="98" t="s">
        <v>51</v>
      </c>
      <c r="H5" s="98" t="s">
        <v>26</v>
      </c>
      <c r="I5" s="98" t="s">
        <v>21</v>
      </c>
      <c r="J5" s="98" t="s">
        <v>22</v>
      </c>
      <c r="K5" s="98" t="s">
        <v>23</v>
      </c>
      <c r="L5" s="98" t="s">
        <v>47</v>
      </c>
      <c r="M5" s="98" t="s">
        <v>48</v>
      </c>
      <c r="N5" s="98" t="s">
        <v>58</v>
      </c>
      <c r="O5" s="98" t="s">
        <v>49</v>
      </c>
      <c r="P5" s="91" t="s">
        <v>24</v>
      </c>
      <c r="Q5" s="98" t="s">
        <v>27</v>
      </c>
      <c r="R5" s="91" t="s">
        <v>28</v>
      </c>
      <c r="S5" s="98" t="s">
        <v>50</v>
      </c>
    </row>
    <row r="6" spans="1:20" ht="22" customHeight="1" x14ac:dyDescent="0.2">
      <c r="A6" s="94"/>
      <c r="B6" s="107"/>
      <c r="C6" s="99"/>
      <c r="D6" s="92"/>
      <c r="E6" s="102"/>
      <c r="F6" s="102"/>
      <c r="G6" s="99"/>
      <c r="H6" s="99"/>
      <c r="I6" s="99"/>
      <c r="J6" s="99"/>
      <c r="K6" s="99"/>
      <c r="L6" s="99"/>
      <c r="M6" s="99"/>
      <c r="N6" s="99"/>
      <c r="O6" s="99"/>
      <c r="P6" s="92"/>
      <c r="Q6" s="99"/>
      <c r="R6" s="92"/>
      <c r="S6" s="99"/>
    </row>
    <row r="7" spans="1:20" ht="22" customHeight="1" thickBot="1" x14ac:dyDescent="0.25">
      <c r="A7" s="105"/>
      <c r="B7" s="108"/>
      <c r="C7" s="100"/>
      <c r="D7" s="93"/>
      <c r="E7" s="103"/>
      <c r="F7" s="103"/>
      <c r="G7" s="100"/>
      <c r="H7" s="100"/>
      <c r="I7" s="100"/>
      <c r="J7" s="100"/>
      <c r="K7" s="100"/>
      <c r="L7" s="100"/>
      <c r="M7" s="100"/>
      <c r="N7" s="100"/>
      <c r="O7" s="100"/>
      <c r="P7" s="93"/>
      <c r="Q7" s="100"/>
      <c r="R7" s="93"/>
      <c r="S7" s="100"/>
    </row>
    <row r="8" spans="1:20" ht="20.149999999999999" customHeight="1" thickTop="1" x14ac:dyDescent="0.2">
      <c r="A8" s="94" t="s">
        <v>54</v>
      </c>
      <c r="B8" s="35" t="s">
        <v>61</v>
      </c>
      <c r="C8" s="41">
        <v>100</v>
      </c>
      <c r="D8" s="42" t="s">
        <v>59</v>
      </c>
      <c r="E8" s="41">
        <v>100</v>
      </c>
      <c r="F8" s="41">
        <v>100</v>
      </c>
      <c r="G8" s="41">
        <v>100</v>
      </c>
      <c r="H8" s="41">
        <v>100</v>
      </c>
      <c r="I8" s="41">
        <v>100</v>
      </c>
      <c r="J8" s="41">
        <v>100</v>
      </c>
      <c r="K8" s="41">
        <v>100</v>
      </c>
      <c r="L8" s="42">
        <v>100</v>
      </c>
      <c r="M8" s="42">
        <v>100</v>
      </c>
      <c r="N8" s="42">
        <v>100</v>
      </c>
      <c r="O8" s="42">
        <v>100</v>
      </c>
      <c r="P8" s="41">
        <v>100</v>
      </c>
      <c r="Q8" s="41">
        <v>100</v>
      </c>
      <c r="R8" s="41">
        <v>100</v>
      </c>
      <c r="S8" s="43">
        <v>100</v>
      </c>
    </row>
    <row r="9" spans="1:20" ht="20.149999999999999" customHeight="1" x14ac:dyDescent="0.2">
      <c r="A9" s="94"/>
      <c r="B9" s="35" t="s">
        <v>62</v>
      </c>
      <c r="C9" s="41">
        <v>99.4</v>
      </c>
      <c r="D9" s="42" t="s">
        <v>59</v>
      </c>
      <c r="E9" s="41">
        <v>99.1</v>
      </c>
      <c r="F9" s="41">
        <v>94</v>
      </c>
      <c r="G9" s="41">
        <v>104.6</v>
      </c>
      <c r="H9" s="41">
        <v>101.7</v>
      </c>
      <c r="I9" s="41">
        <v>102.3</v>
      </c>
      <c r="J9" s="41">
        <v>102.6</v>
      </c>
      <c r="K9" s="41">
        <v>98.6</v>
      </c>
      <c r="L9" s="42">
        <v>97.8</v>
      </c>
      <c r="M9" s="42">
        <v>100.6</v>
      </c>
      <c r="N9" s="42">
        <v>98.5</v>
      </c>
      <c r="O9" s="42">
        <v>95.8</v>
      </c>
      <c r="P9" s="41">
        <v>101.3</v>
      </c>
      <c r="Q9" s="41">
        <v>100.6</v>
      </c>
      <c r="R9" s="41">
        <v>103.9</v>
      </c>
      <c r="S9" s="43">
        <v>100.3</v>
      </c>
    </row>
    <row r="10" spans="1:20" ht="20.149999999999999" customHeight="1" x14ac:dyDescent="0.2">
      <c r="A10" s="94"/>
      <c r="B10" s="35" t="s">
        <v>63</v>
      </c>
      <c r="C10" s="41">
        <v>100.1</v>
      </c>
      <c r="D10" s="42" t="s">
        <v>60</v>
      </c>
      <c r="E10" s="41">
        <v>100</v>
      </c>
      <c r="F10" s="41">
        <v>96.9</v>
      </c>
      <c r="G10" s="41">
        <v>89.2</v>
      </c>
      <c r="H10" s="41">
        <v>85.9</v>
      </c>
      <c r="I10" s="41">
        <v>103.7</v>
      </c>
      <c r="J10" s="41">
        <v>101.2</v>
      </c>
      <c r="K10" s="41">
        <v>94.4</v>
      </c>
      <c r="L10" s="42">
        <v>96.4</v>
      </c>
      <c r="M10" s="42">
        <v>98</v>
      </c>
      <c r="N10" s="42">
        <v>105.3</v>
      </c>
      <c r="O10" s="42">
        <v>94.4</v>
      </c>
      <c r="P10" s="41">
        <v>99.8</v>
      </c>
      <c r="Q10" s="41">
        <v>102</v>
      </c>
      <c r="R10" s="41">
        <v>100.2</v>
      </c>
      <c r="S10" s="43">
        <v>98.5</v>
      </c>
    </row>
    <row r="11" spans="1:20" ht="20.149999999999999" customHeight="1" x14ac:dyDescent="0.2">
      <c r="A11" s="94"/>
      <c r="B11" s="35" t="s">
        <v>64</v>
      </c>
      <c r="C11" s="41">
        <v>100.6</v>
      </c>
      <c r="D11" s="42" t="s">
        <v>60</v>
      </c>
      <c r="E11" s="41">
        <v>99.4</v>
      </c>
      <c r="F11" s="41">
        <v>97.9</v>
      </c>
      <c r="G11" s="41">
        <v>79.400000000000006</v>
      </c>
      <c r="H11" s="41">
        <v>81.900000000000006</v>
      </c>
      <c r="I11" s="41">
        <v>103.8</v>
      </c>
      <c r="J11" s="41">
        <v>100.5</v>
      </c>
      <c r="K11" s="41">
        <v>93.5</v>
      </c>
      <c r="L11" s="42">
        <v>95.2</v>
      </c>
      <c r="M11" s="42">
        <v>99.6</v>
      </c>
      <c r="N11" s="42">
        <v>110.3</v>
      </c>
      <c r="O11" s="42">
        <v>91.8</v>
      </c>
      <c r="P11" s="41">
        <v>97.9</v>
      </c>
      <c r="Q11" s="41">
        <v>103.4</v>
      </c>
      <c r="R11" s="41">
        <v>95.5</v>
      </c>
      <c r="S11" s="43">
        <v>99.1</v>
      </c>
    </row>
    <row r="12" spans="1:20" ht="20.149999999999999" customHeight="1" x14ac:dyDescent="0.2">
      <c r="A12" s="94"/>
      <c r="B12" s="35" t="s">
        <v>65</v>
      </c>
      <c r="C12" s="41">
        <v>101.3</v>
      </c>
      <c r="D12" s="42" t="s">
        <v>60</v>
      </c>
      <c r="E12" s="41">
        <v>98.7</v>
      </c>
      <c r="F12" s="41">
        <v>96.3</v>
      </c>
      <c r="G12" s="41">
        <v>57.7</v>
      </c>
      <c r="H12" s="41">
        <v>79.900000000000006</v>
      </c>
      <c r="I12" s="41">
        <v>99.3</v>
      </c>
      <c r="J12" s="41">
        <v>102.3</v>
      </c>
      <c r="K12" s="41">
        <v>92.3</v>
      </c>
      <c r="L12" s="42">
        <v>93</v>
      </c>
      <c r="M12" s="42">
        <v>101.3</v>
      </c>
      <c r="N12" s="42">
        <v>121.3</v>
      </c>
      <c r="O12" s="42">
        <v>95.3</v>
      </c>
      <c r="P12" s="41">
        <v>97.9</v>
      </c>
      <c r="Q12" s="41">
        <v>104.3</v>
      </c>
      <c r="R12" s="41">
        <v>95</v>
      </c>
      <c r="S12" s="43">
        <v>99.1</v>
      </c>
      <c r="T12" s="50"/>
    </row>
    <row r="13" spans="1:20" ht="20.149999999999999" customHeight="1" x14ac:dyDescent="0.2">
      <c r="A13" s="94"/>
      <c r="B13" s="44" t="s">
        <v>66</v>
      </c>
      <c r="C13" s="45">
        <v>101.8</v>
      </c>
      <c r="D13" s="46" t="s">
        <v>60</v>
      </c>
      <c r="E13" s="45">
        <v>104.8</v>
      </c>
      <c r="F13" s="45">
        <v>93.8</v>
      </c>
      <c r="G13" s="45">
        <v>69.099999999999994</v>
      </c>
      <c r="H13" s="45">
        <v>81.599999999999994</v>
      </c>
      <c r="I13" s="45">
        <v>97.8</v>
      </c>
      <c r="J13" s="45">
        <v>102.5</v>
      </c>
      <c r="K13" s="45">
        <v>93.5</v>
      </c>
      <c r="L13" s="45">
        <v>86.9</v>
      </c>
      <c r="M13" s="45">
        <v>113.2</v>
      </c>
      <c r="N13" s="45">
        <v>125.5</v>
      </c>
      <c r="O13" s="45">
        <v>98.5</v>
      </c>
      <c r="P13" s="45">
        <v>97</v>
      </c>
      <c r="Q13" s="45">
        <v>104.7</v>
      </c>
      <c r="R13" s="45">
        <v>96.9</v>
      </c>
      <c r="S13" s="80">
        <v>99.7</v>
      </c>
      <c r="T13" s="50"/>
    </row>
    <row r="14" spans="1:20" ht="20.149999999999999" customHeight="1" x14ac:dyDescent="0.2">
      <c r="A14" s="94"/>
      <c r="B14" s="47"/>
      <c r="C14" s="50"/>
      <c r="D14" s="42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72"/>
    </row>
    <row r="15" spans="1:20" ht="20.149999999999999" customHeight="1" x14ac:dyDescent="0.2">
      <c r="A15" s="94"/>
      <c r="B15" s="23" t="s">
        <v>67</v>
      </c>
      <c r="C15" s="48">
        <v>101.3</v>
      </c>
      <c r="D15" s="42" t="s">
        <v>60</v>
      </c>
      <c r="E15" s="48">
        <v>104.1</v>
      </c>
      <c r="F15" s="48">
        <v>93.7</v>
      </c>
      <c r="G15" s="48">
        <v>69.2</v>
      </c>
      <c r="H15" s="48">
        <v>79.400000000000006</v>
      </c>
      <c r="I15" s="48">
        <v>99.3</v>
      </c>
      <c r="J15" s="48">
        <v>100.9</v>
      </c>
      <c r="K15" s="48">
        <v>92</v>
      </c>
      <c r="L15" s="48">
        <v>87.4</v>
      </c>
      <c r="M15" s="48">
        <v>102.7</v>
      </c>
      <c r="N15" s="48">
        <v>126</v>
      </c>
      <c r="O15" s="48">
        <v>98.7</v>
      </c>
      <c r="P15" s="48">
        <v>99</v>
      </c>
      <c r="Q15" s="48">
        <v>104</v>
      </c>
      <c r="R15" s="48">
        <v>95.4</v>
      </c>
      <c r="S15" s="49">
        <v>100</v>
      </c>
      <c r="T15" s="50"/>
    </row>
    <row r="16" spans="1:20" ht="20.149999999999999" customHeight="1" x14ac:dyDescent="0.2">
      <c r="A16" s="94"/>
      <c r="B16" s="24" t="s">
        <v>68</v>
      </c>
      <c r="C16" s="48">
        <v>101.5</v>
      </c>
      <c r="D16" s="42" t="s">
        <v>60</v>
      </c>
      <c r="E16" s="48">
        <v>104.1</v>
      </c>
      <c r="F16" s="48">
        <v>94</v>
      </c>
      <c r="G16" s="48">
        <v>69</v>
      </c>
      <c r="H16" s="48">
        <v>79.2</v>
      </c>
      <c r="I16" s="48">
        <v>99.5</v>
      </c>
      <c r="J16" s="48">
        <v>101.4</v>
      </c>
      <c r="K16" s="48">
        <v>92.1</v>
      </c>
      <c r="L16" s="48">
        <v>87.6</v>
      </c>
      <c r="M16" s="48">
        <v>103.8</v>
      </c>
      <c r="N16" s="48">
        <v>127.3</v>
      </c>
      <c r="O16" s="48">
        <v>98.7</v>
      </c>
      <c r="P16" s="48">
        <v>98.6</v>
      </c>
      <c r="Q16" s="48">
        <v>103.9</v>
      </c>
      <c r="R16" s="48">
        <v>95.3</v>
      </c>
      <c r="S16" s="49">
        <v>99.3</v>
      </c>
    </row>
    <row r="17" spans="1:23" ht="20.149999999999999" customHeight="1" x14ac:dyDescent="0.2">
      <c r="A17" s="94"/>
      <c r="B17" s="24" t="s">
        <v>69</v>
      </c>
      <c r="C17" s="48">
        <v>100.5</v>
      </c>
      <c r="D17" s="42" t="s">
        <v>60</v>
      </c>
      <c r="E17" s="48">
        <v>104.5</v>
      </c>
      <c r="F17" s="48">
        <v>92.5</v>
      </c>
      <c r="G17" s="48">
        <v>68.7</v>
      </c>
      <c r="H17" s="48">
        <v>79.900000000000006</v>
      </c>
      <c r="I17" s="48">
        <v>98</v>
      </c>
      <c r="J17" s="48">
        <v>101.3</v>
      </c>
      <c r="K17" s="48">
        <v>91</v>
      </c>
      <c r="L17" s="48">
        <v>87.6</v>
      </c>
      <c r="M17" s="48">
        <v>104</v>
      </c>
      <c r="N17" s="48">
        <v>125.5</v>
      </c>
      <c r="O17" s="48">
        <v>97.1</v>
      </c>
      <c r="P17" s="48">
        <v>94.5</v>
      </c>
      <c r="Q17" s="48">
        <v>103.6</v>
      </c>
      <c r="R17" s="48">
        <v>93.6</v>
      </c>
      <c r="S17" s="49">
        <v>99.1</v>
      </c>
    </row>
    <row r="18" spans="1:23" ht="20.149999999999999" customHeight="1" x14ac:dyDescent="0.2">
      <c r="A18" s="94"/>
      <c r="B18" s="24" t="s">
        <v>70</v>
      </c>
      <c r="C18" s="48">
        <v>102.2</v>
      </c>
      <c r="D18" s="42" t="s">
        <v>60</v>
      </c>
      <c r="E18" s="48">
        <v>105.6</v>
      </c>
      <c r="F18" s="48">
        <v>95.6</v>
      </c>
      <c r="G18" s="48">
        <v>68.599999999999994</v>
      </c>
      <c r="H18" s="48">
        <v>83.3</v>
      </c>
      <c r="I18" s="48">
        <v>97.3</v>
      </c>
      <c r="J18" s="48">
        <v>103.1</v>
      </c>
      <c r="K18" s="48">
        <v>92.4</v>
      </c>
      <c r="L18" s="48">
        <v>87.7</v>
      </c>
      <c r="M18" s="48">
        <v>115.4</v>
      </c>
      <c r="N18" s="48">
        <v>122.8</v>
      </c>
      <c r="O18" s="48">
        <v>98.5</v>
      </c>
      <c r="P18" s="48">
        <v>96.8</v>
      </c>
      <c r="Q18" s="48">
        <v>105.5</v>
      </c>
      <c r="R18" s="48">
        <v>93.9</v>
      </c>
      <c r="S18" s="49">
        <v>99.5</v>
      </c>
    </row>
    <row r="19" spans="1:23" ht="20.149999999999999" customHeight="1" x14ac:dyDescent="0.2">
      <c r="A19" s="94"/>
      <c r="B19" s="24" t="s">
        <v>71</v>
      </c>
      <c r="C19" s="48">
        <v>102.3</v>
      </c>
      <c r="D19" s="42" t="s">
        <v>60</v>
      </c>
      <c r="E19" s="48">
        <v>105.1</v>
      </c>
      <c r="F19" s="48">
        <v>95.1</v>
      </c>
      <c r="G19" s="48">
        <v>69</v>
      </c>
      <c r="H19" s="48">
        <v>83.2</v>
      </c>
      <c r="I19" s="48">
        <v>97.1</v>
      </c>
      <c r="J19" s="48">
        <v>102.9</v>
      </c>
      <c r="K19" s="48">
        <v>94.6</v>
      </c>
      <c r="L19" s="48">
        <v>88.2</v>
      </c>
      <c r="M19" s="48">
        <v>116</v>
      </c>
      <c r="N19" s="48">
        <v>124.2</v>
      </c>
      <c r="O19" s="48">
        <v>99.8</v>
      </c>
      <c r="P19" s="48">
        <v>98.8</v>
      </c>
      <c r="Q19" s="48">
        <v>104.8</v>
      </c>
      <c r="R19" s="48">
        <v>98.2</v>
      </c>
      <c r="S19" s="49">
        <v>99.2</v>
      </c>
    </row>
    <row r="20" spans="1:23" ht="20.149999999999999" customHeight="1" x14ac:dyDescent="0.2">
      <c r="A20" s="94"/>
      <c r="B20" s="24" t="s">
        <v>72</v>
      </c>
      <c r="C20" s="48">
        <v>102.5</v>
      </c>
      <c r="D20" s="42" t="s">
        <v>60</v>
      </c>
      <c r="E20" s="48">
        <v>105.5</v>
      </c>
      <c r="F20" s="48">
        <v>95.2</v>
      </c>
      <c r="G20" s="48">
        <v>69.8</v>
      </c>
      <c r="H20" s="48">
        <v>82.4</v>
      </c>
      <c r="I20" s="48">
        <v>97.1</v>
      </c>
      <c r="J20" s="48">
        <v>102.7</v>
      </c>
      <c r="K20" s="48">
        <v>94.6</v>
      </c>
      <c r="L20" s="48">
        <v>88.5</v>
      </c>
      <c r="M20" s="48">
        <v>116.3</v>
      </c>
      <c r="N20" s="48">
        <v>126.3</v>
      </c>
      <c r="O20" s="48">
        <v>101.1</v>
      </c>
      <c r="P20" s="48">
        <v>98.5</v>
      </c>
      <c r="Q20" s="48">
        <v>104.7</v>
      </c>
      <c r="R20" s="48">
        <v>98.2</v>
      </c>
      <c r="S20" s="49">
        <v>99.7</v>
      </c>
    </row>
    <row r="21" spans="1:23" ht="20.149999999999999" customHeight="1" x14ac:dyDescent="0.2">
      <c r="A21" s="94"/>
      <c r="B21" s="24" t="s">
        <v>73</v>
      </c>
      <c r="C21" s="48">
        <v>102.1</v>
      </c>
      <c r="D21" s="42" t="s">
        <v>60</v>
      </c>
      <c r="E21" s="48">
        <v>105.3</v>
      </c>
      <c r="F21" s="48">
        <v>93.8</v>
      </c>
      <c r="G21" s="48">
        <v>69.3</v>
      </c>
      <c r="H21" s="48">
        <v>82.4</v>
      </c>
      <c r="I21" s="48">
        <v>97.1</v>
      </c>
      <c r="J21" s="48">
        <v>102.6</v>
      </c>
      <c r="K21" s="48">
        <v>95</v>
      </c>
      <c r="L21" s="48">
        <v>87.8</v>
      </c>
      <c r="M21" s="48">
        <v>116.5</v>
      </c>
      <c r="N21" s="48">
        <v>125.4</v>
      </c>
      <c r="O21" s="48">
        <v>98.7</v>
      </c>
      <c r="P21" s="48">
        <v>98.2</v>
      </c>
      <c r="Q21" s="48">
        <v>105</v>
      </c>
      <c r="R21" s="48">
        <v>98.3</v>
      </c>
      <c r="S21" s="49">
        <v>99.8</v>
      </c>
    </row>
    <row r="22" spans="1:23" ht="20.149999999999999" customHeight="1" x14ac:dyDescent="0.2">
      <c r="A22" s="94"/>
      <c r="B22" s="24" t="s">
        <v>74</v>
      </c>
      <c r="C22" s="48">
        <v>101.7</v>
      </c>
      <c r="D22" s="42" t="s">
        <v>60</v>
      </c>
      <c r="E22" s="48">
        <v>104.5</v>
      </c>
      <c r="F22" s="48">
        <v>93.6</v>
      </c>
      <c r="G22" s="48">
        <v>69.400000000000006</v>
      </c>
      <c r="H22" s="48">
        <v>82.5</v>
      </c>
      <c r="I22" s="48">
        <v>96.9</v>
      </c>
      <c r="J22" s="48">
        <v>102.5</v>
      </c>
      <c r="K22" s="48">
        <v>94.8</v>
      </c>
      <c r="L22" s="48">
        <v>87</v>
      </c>
      <c r="M22" s="48">
        <v>116.1</v>
      </c>
      <c r="N22" s="48">
        <v>124.3</v>
      </c>
      <c r="O22" s="48">
        <v>98.3</v>
      </c>
      <c r="P22" s="48">
        <v>96</v>
      </c>
      <c r="Q22" s="48">
        <v>105</v>
      </c>
      <c r="R22" s="48">
        <v>98.1</v>
      </c>
      <c r="S22" s="49">
        <v>99.2</v>
      </c>
      <c r="T22" s="62"/>
      <c r="V22" s="62"/>
    </row>
    <row r="23" spans="1:23" ht="20.149999999999999" customHeight="1" x14ac:dyDescent="0.2">
      <c r="A23" s="94"/>
      <c r="B23" s="24" t="s">
        <v>75</v>
      </c>
      <c r="C23" s="48">
        <v>101.4</v>
      </c>
      <c r="D23" s="42" t="s">
        <v>60</v>
      </c>
      <c r="E23" s="48">
        <v>104.1</v>
      </c>
      <c r="F23" s="48">
        <v>93.4</v>
      </c>
      <c r="G23" s="48">
        <v>69.2</v>
      </c>
      <c r="H23" s="48">
        <v>82.3</v>
      </c>
      <c r="I23" s="48">
        <v>97.4</v>
      </c>
      <c r="J23" s="48">
        <v>102.9</v>
      </c>
      <c r="K23" s="48">
        <v>94.7</v>
      </c>
      <c r="L23" s="48">
        <v>85.8</v>
      </c>
      <c r="M23" s="48">
        <v>116.3</v>
      </c>
      <c r="N23" s="48">
        <v>124.2</v>
      </c>
      <c r="O23" s="48">
        <v>96.8</v>
      </c>
      <c r="P23" s="48">
        <v>93</v>
      </c>
      <c r="Q23" s="48">
        <v>104.8</v>
      </c>
      <c r="R23" s="48">
        <v>98.3</v>
      </c>
      <c r="S23" s="49">
        <v>99.3</v>
      </c>
    </row>
    <row r="24" spans="1:23" ht="20.149999999999999" customHeight="1" x14ac:dyDescent="0.2">
      <c r="A24" s="94"/>
      <c r="B24" s="24" t="s">
        <v>76</v>
      </c>
      <c r="C24" s="48">
        <v>101.9</v>
      </c>
      <c r="D24" s="42" t="s">
        <v>60</v>
      </c>
      <c r="E24" s="48">
        <v>105.1</v>
      </c>
      <c r="F24" s="48">
        <v>93</v>
      </c>
      <c r="G24" s="48">
        <v>69.099999999999994</v>
      </c>
      <c r="H24" s="48">
        <v>81.7</v>
      </c>
      <c r="I24" s="48">
        <v>97.6</v>
      </c>
      <c r="J24" s="48">
        <v>103.4</v>
      </c>
      <c r="K24" s="48">
        <v>93.8</v>
      </c>
      <c r="L24" s="48">
        <v>85.8</v>
      </c>
      <c r="M24" s="48">
        <v>117</v>
      </c>
      <c r="N24" s="48">
        <v>126.1</v>
      </c>
      <c r="O24" s="48">
        <v>97.8</v>
      </c>
      <c r="P24" s="48">
        <v>95.9</v>
      </c>
      <c r="Q24" s="48">
        <v>104.8</v>
      </c>
      <c r="R24" s="48">
        <v>97.8</v>
      </c>
      <c r="S24" s="49">
        <v>100.3</v>
      </c>
    </row>
    <row r="25" spans="1:23" ht="20.149999999999999" customHeight="1" x14ac:dyDescent="0.2">
      <c r="A25" s="94"/>
      <c r="B25" s="24" t="s">
        <v>77</v>
      </c>
      <c r="C25" s="48">
        <v>102.1</v>
      </c>
      <c r="D25" s="42" t="s">
        <v>60</v>
      </c>
      <c r="E25" s="48">
        <v>104.8</v>
      </c>
      <c r="F25" s="48">
        <v>93</v>
      </c>
      <c r="G25" s="48">
        <v>69</v>
      </c>
      <c r="H25" s="48">
        <v>81.5</v>
      </c>
      <c r="I25" s="48">
        <v>98.1</v>
      </c>
      <c r="J25" s="48">
        <v>103.1</v>
      </c>
      <c r="K25" s="48">
        <v>93.8</v>
      </c>
      <c r="L25" s="48">
        <v>84.7</v>
      </c>
      <c r="M25" s="48">
        <v>116.7</v>
      </c>
      <c r="N25" s="48">
        <v>126.8</v>
      </c>
      <c r="O25" s="48">
        <v>97.9</v>
      </c>
      <c r="P25" s="48">
        <v>97.5</v>
      </c>
      <c r="Q25" s="48">
        <v>105.1</v>
      </c>
      <c r="R25" s="48">
        <v>98.2</v>
      </c>
      <c r="S25" s="49">
        <v>100.9</v>
      </c>
    </row>
    <row r="26" spans="1:23" ht="20.149999999999999" customHeight="1" x14ac:dyDescent="0.2">
      <c r="A26" s="95"/>
      <c r="B26" s="25" t="s">
        <v>78</v>
      </c>
      <c r="C26" s="51">
        <v>102</v>
      </c>
      <c r="D26" s="52" t="s">
        <v>60</v>
      </c>
      <c r="E26" s="51">
        <v>104.4</v>
      </c>
      <c r="F26" s="51">
        <v>93.1</v>
      </c>
      <c r="G26" s="51">
        <v>68.900000000000006</v>
      </c>
      <c r="H26" s="51">
        <v>81.3</v>
      </c>
      <c r="I26" s="51">
        <v>97.6</v>
      </c>
      <c r="J26" s="51">
        <v>102.7</v>
      </c>
      <c r="K26" s="51">
        <v>93.5</v>
      </c>
      <c r="L26" s="51">
        <v>84.1</v>
      </c>
      <c r="M26" s="51">
        <v>117.6</v>
      </c>
      <c r="N26" s="51">
        <v>127.4</v>
      </c>
      <c r="O26" s="51">
        <v>98.6</v>
      </c>
      <c r="P26" s="51">
        <v>96.7</v>
      </c>
      <c r="Q26" s="51">
        <v>104.8</v>
      </c>
      <c r="R26" s="51">
        <v>98</v>
      </c>
      <c r="S26" s="53">
        <v>100.4</v>
      </c>
    </row>
    <row r="27" spans="1:23" ht="20.149999999999999" customHeight="1" x14ac:dyDescent="0.2">
      <c r="A27" s="96" t="s">
        <v>55</v>
      </c>
      <c r="B27" s="35" t="s">
        <v>61</v>
      </c>
      <c r="C27" s="42">
        <v>-0.6</v>
      </c>
      <c r="D27" s="42" t="s">
        <v>59</v>
      </c>
      <c r="E27" s="42">
        <v>2.9</v>
      </c>
      <c r="F27" s="42">
        <v>-0.3</v>
      </c>
      <c r="G27" s="42">
        <v>-7.5</v>
      </c>
      <c r="H27" s="42">
        <v>3.8</v>
      </c>
      <c r="I27" s="42">
        <v>-1.9</v>
      </c>
      <c r="J27" s="42">
        <v>1.5</v>
      </c>
      <c r="K27" s="42">
        <v>-4.7</v>
      </c>
      <c r="L27" s="42">
        <v>7.2</v>
      </c>
      <c r="M27" s="42">
        <v>1.2</v>
      </c>
      <c r="N27" s="42">
        <v>-9.1999999999999993</v>
      </c>
      <c r="O27" s="42">
        <v>-9.9</v>
      </c>
      <c r="P27" s="41">
        <v>0.9</v>
      </c>
      <c r="Q27" s="42">
        <v>1.5</v>
      </c>
      <c r="R27" s="42">
        <v>-1.8</v>
      </c>
      <c r="S27" s="43">
        <v>2.5</v>
      </c>
      <c r="V27" s="36"/>
      <c r="W27" s="36"/>
    </row>
    <row r="28" spans="1:23" ht="20.149999999999999" customHeight="1" x14ac:dyDescent="0.2">
      <c r="A28" s="96"/>
      <c r="B28" s="35" t="s">
        <v>62</v>
      </c>
      <c r="C28" s="42">
        <v>-0.6</v>
      </c>
      <c r="D28" s="42" t="s">
        <v>59</v>
      </c>
      <c r="E28" s="42">
        <v>-0.9</v>
      </c>
      <c r="F28" s="42">
        <v>-6</v>
      </c>
      <c r="G28" s="42">
        <v>4.5999999999999996</v>
      </c>
      <c r="H28" s="42">
        <v>1.7</v>
      </c>
      <c r="I28" s="42">
        <v>2.2999999999999998</v>
      </c>
      <c r="J28" s="42">
        <v>2.6</v>
      </c>
      <c r="K28" s="42">
        <v>-1.4</v>
      </c>
      <c r="L28" s="42">
        <v>-2.2000000000000002</v>
      </c>
      <c r="M28" s="42">
        <v>0.6</v>
      </c>
      <c r="N28" s="42">
        <v>-1.5</v>
      </c>
      <c r="O28" s="42">
        <v>-4.2</v>
      </c>
      <c r="P28" s="41">
        <v>1.3</v>
      </c>
      <c r="Q28" s="42">
        <v>0.6</v>
      </c>
      <c r="R28" s="42">
        <v>3.9</v>
      </c>
      <c r="S28" s="43">
        <v>0.3</v>
      </c>
      <c r="T28" s="36"/>
      <c r="V28" s="36"/>
    </row>
    <row r="29" spans="1:23" s="36" customFormat="1" ht="20.149999999999999" customHeight="1" x14ac:dyDescent="0.2">
      <c r="A29" s="96"/>
      <c r="B29" s="35" t="s">
        <v>63</v>
      </c>
      <c r="C29" s="42">
        <v>0.7</v>
      </c>
      <c r="D29" s="42" t="s">
        <v>60</v>
      </c>
      <c r="E29" s="42">
        <v>0.9</v>
      </c>
      <c r="F29" s="42">
        <v>3.1</v>
      </c>
      <c r="G29" s="42">
        <v>-14.8</v>
      </c>
      <c r="H29" s="42">
        <v>-15.5</v>
      </c>
      <c r="I29" s="42">
        <v>1.4</v>
      </c>
      <c r="J29" s="42">
        <v>-1.3</v>
      </c>
      <c r="K29" s="42">
        <v>-4.2</v>
      </c>
      <c r="L29" s="42">
        <v>-1.4</v>
      </c>
      <c r="M29" s="42">
        <v>-2.6</v>
      </c>
      <c r="N29" s="42">
        <v>7</v>
      </c>
      <c r="O29" s="42">
        <v>-1.5</v>
      </c>
      <c r="P29" s="41">
        <v>-1.4</v>
      </c>
      <c r="Q29" s="42">
        <v>1.4</v>
      </c>
      <c r="R29" s="42">
        <v>-3.6</v>
      </c>
      <c r="S29" s="43">
        <v>-1.9</v>
      </c>
      <c r="U29"/>
    </row>
    <row r="30" spans="1:23" ht="20.149999999999999" customHeight="1" x14ac:dyDescent="0.2">
      <c r="A30" s="96"/>
      <c r="B30" s="35" t="s">
        <v>64</v>
      </c>
      <c r="C30" s="42">
        <v>0.4</v>
      </c>
      <c r="D30" s="42" t="s">
        <v>60</v>
      </c>
      <c r="E30" s="42">
        <v>-0.6</v>
      </c>
      <c r="F30" s="42">
        <v>1</v>
      </c>
      <c r="G30" s="42">
        <v>-10.9</v>
      </c>
      <c r="H30" s="42">
        <v>-4.5999999999999996</v>
      </c>
      <c r="I30" s="42">
        <v>0.1</v>
      </c>
      <c r="J30" s="42">
        <v>-0.7</v>
      </c>
      <c r="K30" s="42">
        <v>-1.1000000000000001</v>
      </c>
      <c r="L30" s="42">
        <v>-1.1000000000000001</v>
      </c>
      <c r="M30" s="42">
        <v>1.6</v>
      </c>
      <c r="N30" s="42">
        <v>4.7</v>
      </c>
      <c r="O30" s="42">
        <v>-2.7</v>
      </c>
      <c r="P30" s="41">
        <v>-1.9</v>
      </c>
      <c r="Q30" s="42">
        <v>1.4</v>
      </c>
      <c r="R30" s="42">
        <v>-4.7</v>
      </c>
      <c r="S30" s="43">
        <v>0.6</v>
      </c>
    </row>
    <row r="31" spans="1:23" ht="20.149999999999999" customHeight="1" x14ac:dyDescent="0.2">
      <c r="A31" s="96"/>
      <c r="B31" s="35" t="s">
        <v>65</v>
      </c>
      <c r="C31" s="42">
        <v>0.7</v>
      </c>
      <c r="D31" s="42" t="s">
        <v>60</v>
      </c>
      <c r="E31" s="42">
        <v>-0.7</v>
      </c>
      <c r="F31" s="42">
        <v>-1.6</v>
      </c>
      <c r="G31" s="42">
        <v>-27.3</v>
      </c>
      <c r="H31" s="42">
        <v>-2.4</v>
      </c>
      <c r="I31" s="42">
        <v>-4.3</v>
      </c>
      <c r="J31" s="42">
        <v>1.8</v>
      </c>
      <c r="K31" s="42">
        <v>-1.3</v>
      </c>
      <c r="L31" s="42">
        <v>-2.2999999999999998</v>
      </c>
      <c r="M31" s="42">
        <v>1.7</v>
      </c>
      <c r="N31" s="42">
        <v>10</v>
      </c>
      <c r="O31" s="42">
        <v>3.8</v>
      </c>
      <c r="P31" s="41">
        <v>0</v>
      </c>
      <c r="Q31" s="42">
        <v>0.9</v>
      </c>
      <c r="R31" s="42">
        <v>-0.5</v>
      </c>
      <c r="S31" s="43">
        <v>0</v>
      </c>
      <c r="T31" s="50"/>
    </row>
    <row r="32" spans="1:23" ht="20.149999999999999" customHeight="1" x14ac:dyDescent="0.2">
      <c r="A32" s="96"/>
      <c r="B32" s="44" t="s">
        <v>66</v>
      </c>
      <c r="C32" s="45">
        <v>0.5</v>
      </c>
      <c r="D32" s="42" t="s">
        <v>60</v>
      </c>
      <c r="E32" s="45">
        <v>6.2</v>
      </c>
      <c r="F32" s="45">
        <v>-2.6</v>
      </c>
      <c r="G32" s="45">
        <v>19.8</v>
      </c>
      <c r="H32" s="45">
        <v>2.1</v>
      </c>
      <c r="I32" s="45">
        <v>-1.5</v>
      </c>
      <c r="J32" s="46">
        <v>0.2</v>
      </c>
      <c r="K32" s="45">
        <v>1.3</v>
      </c>
      <c r="L32" s="45">
        <v>-6.6</v>
      </c>
      <c r="M32" s="45">
        <v>11.7</v>
      </c>
      <c r="N32" s="45">
        <v>3.5</v>
      </c>
      <c r="O32" s="45">
        <v>3.4</v>
      </c>
      <c r="P32" s="45">
        <v>-0.9</v>
      </c>
      <c r="Q32" s="45">
        <v>0.4</v>
      </c>
      <c r="R32" s="45">
        <v>2</v>
      </c>
      <c r="S32" s="80">
        <v>0.6</v>
      </c>
      <c r="T32" s="50"/>
    </row>
    <row r="33" spans="1:20" ht="20.149999999999999" customHeight="1" x14ac:dyDescent="0.2">
      <c r="A33" s="96"/>
      <c r="B33" s="47"/>
      <c r="C33" s="42"/>
      <c r="D33" s="42"/>
      <c r="E33" s="42"/>
      <c r="F33" s="41"/>
      <c r="G33" s="42"/>
      <c r="H33" s="42"/>
      <c r="I33" s="41"/>
      <c r="J33" s="42"/>
      <c r="K33" s="42"/>
      <c r="L33" s="42"/>
      <c r="M33" s="42"/>
      <c r="N33" s="42"/>
      <c r="O33" s="42"/>
      <c r="P33" s="42"/>
      <c r="Q33" s="42"/>
      <c r="R33" s="42"/>
      <c r="S33" s="43"/>
    </row>
    <row r="34" spans="1:20" ht="20.149999999999999" customHeight="1" x14ac:dyDescent="0.2">
      <c r="A34" s="96"/>
      <c r="B34" s="23" t="s">
        <v>67</v>
      </c>
      <c r="C34" s="63">
        <v>0.6</v>
      </c>
      <c r="D34" s="42" t="s">
        <v>60</v>
      </c>
      <c r="E34" s="48">
        <v>7.1</v>
      </c>
      <c r="F34" s="48">
        <v>-2.7</v>
      </c>
      <c r="G34" s="48">
        <v>49.1</v>
      </c>
      <c r="H34" s="48">
        <v>-1.5</v>
      </c>
      <c r="I34" s="48">
        <v>-1.2</v>
      </c>
      <c r="J34" s="48">
        <v>-0.6</v>
      </c>
      <c r="K34" s="48">
        <v>-1.3</v>
      </c>
      <c r="L34" s="48">
        <v>-7.6</v>
      </c>
      <c r="M34" s="48">
        <v>2.8</v>
      </c>
      <c r="N34" s="48">
        <v>6.8</v>
      </c>
      <c r="O34" s="48">
        <v>8.9</v>
      </c>
      <c r="P34" s="48">
        <v>-0.3</v>
      </c>
      <c r="Q34" s="48">
        <v>0.4</v>
      </c>
      <c r="R34" s="48">
        <v>0.6</v>
      </c>
      <c r="S34" s="49">
        <v>1</v>
      </c>
      <c r="T34" s="50"/>
    </row>
    <row r="35" spans="1:20" ht="20.149999999999999" customHeight="1" x14ac:dyDescent="0.2">
      <c r="A35" s="96"/>
      <c r="B35" s="24" t="s">
        <v>68</v>
      </c>
      <c r="C35" s="63">
        <v>1</v>
      </c>
      <c r="D35" s="42" t="s">
        <v>60</v>
      </c>
      <c r="E35" s="48">
        <v>7.4</v>
      </c>
      <c r="F35" s="48">
        <v>-0.8</v>
      </c>
      <c r="G35" s="48">
        <v>49.7</v>
      </c>
      <c r="H35" s="48">
        <v>-1.4</v>
      </c>
      <c r="I35" s="48">
        <v>-0.6</v>
      </c>
      <c r="J35" s="48">
        <v>-0.2</v>
      </c>
      <c r="K35" s="48">
        <v>-1.1000000000000001</v>
      </c>
      <c r="L35" s="48">
        <v>-7.1</v>
      </c>
      <c r="M35" s="48">
        <v>5</v>
      </c>
      <c r="N35" s="48">
        <v>6.4</v>
      </c>
      <c r="O35" s="48">
        <v>6.8</v>
      </c>
      <c r="P35" s="48">
        <v>0.5</v>
      </c>
      <c r="Q35" s="48">
        <v>0.4</v>
      </c>
      <c r="R35" s="48">
        <v>0.4</v>
      </c>
      <c r="S35" s="49">
        <v>-0.2</v>
      </c>
    </row>
    <row r="36" spans="1:20" ht="20.149999999999999" customHeight="1" x14ac:dyDescent="0.2">
      <c r="A36" s="96"/>
      <c r="B36" s="24" t="s">
        <v>69</v>
      </c>
      <c r="C36" s="63">
        <v>0.1</v>
      </c>
      <c r="D36" s="42" t="s">
        <v>60</v>
      </c>
      <c r="E36" s="48">
        <v>7</v>
      </c>
      <c r="F36" s="48">
        <v>-3.3</v>
      </c>
      <c r="G36" s="48">
        <v>49.3</v>
      </c>
      <c r="H36" s="48">
        <v>-0.2</v>
      </c>
      <c r="I36" s="48">
        <v>-0.7</v>
      </c>
      <c r="J36" s="48">
        <v>0</v>
      </c>
      <c r="K36" s="48">
        <v>-1.1000000000000001</v>
      </c>
      <c r="L36" s="48">
        <v>-5.3</v>
      </c>
      <c r="M36" s="48">
        <v>5.6</v>
      </c>
      <c r="N36" s="48">
        <v>4.5</v>
      </c>
      <c r="O36" s="48">
        <v>4.4000000000000004</v>
      </c>
      <c r="P36" s="48">
        <v>-3.9</v>
      </c>
      <c r="Q36" s="48">
        <v>1</v>
      </c>
      <c r="R36" s="48">
        <v>-1.2</v>
      </c>
      <c r="S36" s="49">
        <v>0.1</v>
      </c>
    </row>
    <row r="37" spans="1:20" ht="20.149999999999999" customHeight="1" x14ac:dyDescent="0.2">
      <c r="A37" s="96"/>
      <c r="B37" s="24" t="s">
        <v>70</v>
      </c>
      <c r="C37" s="63">
        <v>1.5</v>
      </c>
      <c r="D37" s="42" t="s">
        <v>60</v>
      </c>
      <c r="E37" s="48">
        <v>6.6</v>
      </c>
      <c r="F37" s="48">
        <v>-0.8</v>
      </c>
      <c r="G37" s="48">
        <v>51.4</v>
      </c>
      <c r="H37" s="48">
        <v>3.6</v>
      </c>
      <c r="I37" s="48">
        <v>-1</v>
      </c>
      <c r="J37" s="48">
        <v>0.4</v>
      </c>
      <c r="K37" s="48">
        <v>1.7</v>
      </c>
      <c r="L37" s="48">
        <v>-5.4</v>
      </c>
      <c r="M37" s="48">
        <v>15.2</v>
      </c>
      <c r="N37" s="48">
        <v>6.2</v>
      </c>
      <c r="O37" s="48">
        <v>3.4</v>
      </c>
      <c r="P37" s="48">
        <v>0.8</v>
      </c>
      <c r="Q37" s="48">
        <v>0.7</v>
      </c>
      <c r="R37" s="48">
        <v>-2.1</v>
      </c>
      <c r="S37" s="49">
        <v>1.2</v>
      </c>
    </row>
    <row r="38" spans="1:20" ht="20.149999999999999" customHeight="1" x14ac:dyDescent="0.2">
      <c r="A38" s="96"/>
      <c r="B38" s="24" t="s">
        <v>71</v>
      </c>
      <c r="C38" s="63">
        <v>0.8</v>
      </c>
      <c r="D38" s="42" t="s">
        <v>60</v>
      </c>
      <c r="E38" s="48">
        <v>6.3</v>
      </c>
      <c r="F38" s="48">
        <v>-2.5</v>
      </c>
      <c r="G38" s="48">
        <v>51</v>
      </c>
      <c r="H38" s="48">
        <v>4.5</v>
      </c>
      <c r="I38" s="48">
        <v>-2.2000000000000002</v>
      </c>
      <c r="J38" s="48">
        <v>1</v>
      </c>
      <c r="K38" s="48">
        <v>4.2</v>
      </c>
      <c r="L38" s="48">
        <v>-4.9000000000000004</v>
      </c>
      <c r="M38" s="48">
        <v>14.9</v>
      </c>
      <c r="N38" s="48">
        <v>3.4</v>
      </c>
      <c r="O38" s="48">
        <v>2.7</v>
      </c>
      <c r="P38" s="48">
        <v>2.2999999999999998</v>
      </c>
      <c r="Q38" s="48">
        <v>-1</v>
      </c>
      <c r="R38" s="48">
        <v>2.9</v>
      </c>
      <c r="S38" s="49">
        <v>1.2</v>
      </c>
    </row>
    <row r="39" spans="1:20" ht="20.149999999999999" customHeight="1" x14ac:dyDescent="0.2">
      <c r="A39" s="96"/>
      <c r="B39" s="24" t="s">
        <v>72</v>
      </c>
      <c r="C39" s="63">
        <v>1.2</v>
      </c>
      <c r="D39" s="42" t="s">
        <v>60</v>
      </c>
      <c r="E39" s="48">
        <v>7.7</v>
      </c>
      <c r="F39" s="48">
        <v>-1.4</v>
      </c>
      <c r="G39" s="48">
        <v>52.7</v>
      </c>
      <c r="H39" s="48">
        <v>3.8</v>
      </c>
      <c r="I39" s="48">
        <v>-2.7</v>
      </c>
      <c r="J39" s="48">
        <v>0.3</v>
      </c>
      <c r="K39" s="48">
        <v>3.4</v>
      </c>
      <c r="L39" s="48">
        <v>-5.2</v>
      </c>
      <c r="M39" s="48">
        <v>14</v>
      </c>
      <c r="N39" s="48">
        <v>4.8</v>
      </c>
      <c r="O39" s="48">
        <v>4.2</v>
      </c>
      <c r="P39" s="48">
        <v>1.5</v>
      </c>
      <c r="Q39" s="48">
        <v>-0.3</v>
      </c>
      <c r="R39" s="48">
        <v>2.1</v>
      </c>
      <c r="S39" s="49">
        <v>1.8</v>
      </c>
    </row>
    <row r="40" spans="1:20" ht="20.149999999999999" customHeight="1" x14ac:dyDescent="0.2">
      <c r="A40" s="96"/>
      <c r="B40" s="24" t="s">
        <v>73</v>
      </c>
      <c r="C40" s="48">
        <v>0.7</v>
      </c>
      <c r="D40" s="42" t="s">
        <v>60</v>
      </c>
      <c r="E40" s="48">
        <v>7.1</v>
      </c>
      <c r="F40" s="48">
        <v>-2.1</v>
      </c>
      <c r="G40" s="48">
        <v>-0.1</v>
      </c>
      <c r="H40" s="48">
        <v>3.8</v>
      </c>
      <c r="I40" s="48">
        <v>-2.2000000000000002</v>
      </c>
      <c r="J40" s="48">
        <v>-0.1</v>
      </c>
      <c r="K40" s="48">
        <v>2</v>
      </c>
      <c r="L40" s="48">
        <v>-5.7</v>
      </c>
      <c r="M40" s="48">
        <v>15</v>
      </c>
      <c r="N40" s="48">
        <v>3.8</v>
      </c>
      <c r="O40" s="48">
        <v>1.6</v>
      </c>
      <c r="P40" s="48">
        <v>1.2</v>
      </c>
      <c r="Q40" s="48">
        <v>0.2</v>
      </c>
      <c r="R40" s="48">
        <v>4</v>
      </c>
      <c r="S40" s="49">
        <v>0.7</v>
      </c>
    </row>
    <row r="41" spans="1:20" ht="20.149999999999999" customHeight="1" x14ac:dyDescent="0.2">
      <c r="A41" s="96"/>
      <c r="B41" s="24" t="s">
        <v>74</v>
      </c>
      <c r="C41" s="48">
        <v>-0.1</v>
      </c>
      <c r="D41" s="42" t="s">
        <v>60</v>
      </c>
      <c r="E41" s="48">
        <v>5.3</v>
      </c>
      <c r="F41" s="48">
        <v>-3.6</v>
      </c>
      <c r="G41" s="48">
        <v>-0.3</v>
      </c>
      <c r="H41" s="48">
        <v>4</v>
      </c>
      <c r="I41" s="48">
        <v>-2.6</v>
      </c>
      <c r="J41" s="48">
        <v>-0.1</v>
      </c>
      <c r="K41" s="48">
        <v>2.4</v>
      </c>
      <c r="L41" s="48">
        <v>-6.8</v>
      </c>
      <c r="M41" s="48">
        <v>15.6</v>
      </c>
      <c r="N41" s="48">
        <v>1.2</v>
      </c>
      <c r="O41" s="48">
        <v>2</v>
      </c>
      <c r="P41" s="48">
        <v>-1.1000000000000001</v>
      </c>
      <c r="Q41" s="48">
        <v>0.3</v>
      </c>
      <c r="R41" s="48">
        <v>4.8</v>
      </c>
      <c r="S41" s="49">
        <v>0.2</v>
      </c>
    </row>
    <row r="42" spans="1:20" ht="20.149999999999999" customHeight="1" x14ac:dyDescent="0.2">
      <c r="A42" s="96"/>
      <c r="B42" s="24" t="s">
        <v>75</v>
      </c>
      <c r="C42" s="48">
        <v>0</v>
      </c>
      <c r="D42" s="42" t="s">
        <v>60</v>
      </c>
      <c r="E42" s="48">
        <v>5.2</v>
      </c>
      <c r="F42" s="48">
        <v>-3.1</v>
      </c>
      <c r="G42" s="48">
        <v>-0.7</v>
      </c>
      <c r="H42" s="48">
        <v>3.4</v>
      </c>
      <c r="I42" s="48">
        <v>-1.2</v>
      </c>
      <c r="J42" s="48">
        <v>0.7</v>
      </c>
      <c r="K42" s="48">
        <v>2</v>
      </c>
      <c r="L42" s="48">
        <v>-7.6</v>
      </c>
      <c r="M42" s="48">
        <v>13.5</v>
      </c>
      <c r="N42" s="48">
        <v>1.7</v>
      </c>
      <c r="O42" s="48">
        <v>1.4</v>
      </c>
      <c r="P42" s="48">
        <v>-4.0999999999999996</v>
      </c>
      <c r="Q42" s="48">
        <v>0.6</v>
      </c>
      <c r="R42" s="48">
        <v>5</v>
      </c>
      <c r="S42" s="49">
        <v>-0.1</v>
      </c>
    </row>
    <row r="43" spans="1:20" ht="20.149999999999999" customHeight="1" x14ac:dyDescent="0.2">
      <c r="A43" s="96"/>
      <c r="B43" s="24" t="s">
        <v>76</v>
      </c>
      <c r="C43" s="48">
        <v>-0.1</v>
      </c>
      <c r="D43" s="42" t="s">
        <v>60</v>
      </c>
      <c r="E43" s="48">
        <v>5.7</v>
      </c>
      <c r="F43" s="48">
        <v>-3.5</v>
      </c>
      <c r="G43" s="48">
        <v>-0.9</v>
      </c>
      <c r="H43" s="48">
        <v>2.4</v>
      </c>
      <c r="I43" s="48">
        <v>-1.1000000000000001</v>
      </c>
      <c r="J43" s="48">
        <v>0.8</v>
      </c>
      <c r="K43" s="48">
        <v>1.8</v>
      </c>
      <c r="L43" s="48">
        <v>-7.9</v>
      </c>
      <c r="M43" s="48">
        <v>13.7</v>
      </c>
      <c r="N43" s="48">
        <v>1.4</v>
      </c>
      <c r="O43" s="48">
        <v>1.7</v>
      </c>
      <c r="P43" s="48">
        <v>-2.9</v>
      </c>
      <c r="Q43" s="48">
        <v>0.2</v>
      </c>
      <c r="R43" s="48">
        <v>4.5999999999999996</v>
      </c>
      <c r="S43" s="49">
        <v>0.1</v>
      </c>
    </row>
    <row r="44" spans="1:20" ht="20.149999999999999" customHeight="1" x14ac:dyDescent="0.2">
      <c r="A44" s="96"/>
      <c r="B44" s="24" t="s">
        <v>77</v>
      </c>
      <c r="C44" s="48">
        <v>0</v>
      </c>
      <c r="D44" s="42" t="s">
        <v>60</v>
      </c>
      <c r="E44" s="48">
        <v>5.6</v>
      </c>
      <c r="F44" s="48">
        <v>-3.5</v>
      </c>
      <c r="G44" s="48">
        <v>-0.6</v>
      </c>
      <c r="H44" s="48">
        <v>2.2999999999999998</v>
      </c>
      <c r="I44" s="48">
        <v>-1.1000000000000001</v>
      </c>
      <c r="J44" s="48">
        <v>0.2</v>
      </c>
      <c r="K44" s="48">
        <v>1.2</v>
      </c>
      <c r="L44" s="48">
        <v>-7.5</v>
      </c>
      <c r="M44" s="48">
        <v>12.5</v>
      </c>
      <c r="N44" s="48">
        <v>1.7</v>
      </c>
      <c r="O44" s="48">
        <v>1.5</v>
      </c>
      <c r="P44" s="48">
        <v>-2.5</v>
      </c>
      <c r="Q44" s="48">
        <v>0.9</v>
      </c>
      <c r="R44" s="48">
        <v>1.8</v>
      </c>
      <c r="S44" s="49">
        <v>1.3</v>
      </c>
    </row>
    <row r="45" spans="1:20" ht="20.149999999999999" customHeight="1" x14ac:dyDescent="0.2">
      <c r="A45" s="97"/>
      <c r="B45" s="25" t="s">
        <v>78</v>
      </c>
      <c r="C45" s="51">
        <v>-0.3</v>
      </c>
      <c r="D45" s="52" t="s">
        <v>60</v>
      </c>
      <c r="E45" s="51">
        <v>2.9</v>
      </c>
      <c r="F45" s="51">
        <v>-3.1</v>
      </c>
      <c r="G45" s="51">
        <v>-0.7</v>
      </c>
      <c r="H45" s="51">
        <v>1.1000000000000001</v>
      </c>
      <c r="I45" s="51">
        <v>-2.4</v>
      </c>
      <c r="J45" s="51">
        <v>0</v>
      </c>
      <c r="K45" s="51">
        <v>1.6</v>
      </c>
      <c r="L45" s="51">
        <v>-8</v>
      </c>
      <c r="M45" s="51">
        <v>12.5</v>
      </c>
      <c r="N45" s="51">
        <v>0.7</v>
      </c>
      <c r="O45" s="51">
        <v>1.9</v>
      </c>
      <c r="P45" s="51">
        <v>-2.5</v>
      </c>
      <c r="Q45" s="51">
        <v>0.8</v>
      </c>
      <c r="R45" s="51">
        <v>2</v>
      </c>
      <c r="S45" s="53">
        <v>-0.2</v>
      </c>
    </row>
    <row r="54" ht="13.5" customHeight="1" x14ac:dyDescent="0.2"/>
    <row r="57" ht="13.5" customHeight="1" x14ac:dyDescent="0.2"/>
    <row r="115" ht="13.5" customHeight="1" x14ac:dyDescent="0.2"/>
    <row r="118" ht="13.5" customHeight="1" x14ac:dyDescent="0.2"/>
    <row r="176" ht="13.5" customHeight="1" x14ac:dyDescent="0.2"/>
    <row r="179" ht="13.5" customHeight="1" x14ac:dyDescent="0.2"/>
    <row r="237" ht="13.5" customHeight="1" x14ac:dyDescent="0.2"/>
    <row r="240" ht="13.5" customHeight="1" x14ac:dyDescent="0.2"/>
    <row r="298" ht="13.5" customHeight="1" x14ac:dyDescent="0.2"/>
    <row r="301" ht="13.5" customHeight="1" x14ac:dyDescent="0.2"/>
    <row r="359" ht="13.5" customHeight="1" x14ac:dyDescent="0.2"/>
    <row r="362" ht="13.5" customHeight="1" x14ac:dyDescent="0.2"/>
    <row r="420" ht="13.5" customHeight="1" x14ac:dyDescent="0.2"/>
    <row r="423" ht="13.5" customHeight="1" x14ac:dyDescent="0.2"/>
    <row r="481" ht="13.5" customHeight="1" x14ac:dyDescent="0.2"/>
    <row r="484" ht="13.5" customHeight="1" x14ac:dyDescent="0.2"/>
  </sheetData>
  <mergeCells count="22">
    <mergeCell ref="A4:D4"/>
    <mergeCell ref="A5:A7"/>
    <mergeCell ref="B5:B7"/>
    <mergeCell ref="I5:I7"/>
    <mergeCell ref="J5:J7"/>
    <mergeCell ref="R5:R7"/>
    <mergeCell ref="L5:L7"/>
    <mergeCell ref="S5:S7"/>
    <mergeCell ref="A8:A26"/>
    <mergeCell ref="K5:K7"/>
    <mergeCell ref="N5:N7"/>
    <mergeCell ref="Q5:Q7"/>
    <mergeCell ref="M5:M7"/>
    <mergeCell ref="O5:O7"/>
    <mergeCell ref="P5:P7"/>
    <mergeCell ref="F5:F7"/>
    <mergeCell ref="A27:A45"/>
    <mergeCell ref="C5:C7"/>
    <mergeCell ref="H5:H7"/>
    <mergeCell ref="D5:D7"/>
    <mergeCell ref="E5:E7"/>
    <mergeCell ref="G5:G7"/>
  </mergeCells>
  <phoneticPr fontId="2"/>
  <printOptions horizontalCentered="1"/>
  <pageMargins left="0.47244094488188981" right="0.47244094488188981" top="0.82677165354330717" bottom="0.98425196850393704" header="0.15748031496062992" footer="0.19685039370078741"/>
  <pageSetup paperSize="9" scale="75" orientation="portrait" r:id="rId1"/>
  <headerFooter alignWithMargins="0">
    <oddFooter>&amp;C-24-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1表</vt:lpstr>
      <vt:lpstr>2表</vt:lpstr>
      <vt:lpstr>3表</vt:lpstr>
      <vt:lpstr>4表</vt:lpstr>
      <vt:lpstr>5表</vt:lpstr>
      <vt:lpstr>6表</vt:lpstr>
      <vt:lpstr>7表</vt:lpstr>
      <vt:lpstr>8表</vt:lpstr>
      <vt:lpstr>9表</vt:lpstr>
      <vt:lpstr>10表</vt:lpstr>
      <vt:lpstr>'10表'!Print_Area</vt:lpstr>
      <vt:lpstr>'1表'!Print_Area</vt:lpstr>
      <vt:lpstr>'2表'!Print_Area</vt:lpstr>
      <vt:lpstr>'3表'!Print_Area</vt:lpstr>
      <vt:lpstr>'4表'!Print_Area</vt:lpstr>
      <vt:lpstr>'5表'!Print_Area</vt:lpstr>
      <vt:lpstr>'6表'!Print_Area</vt:lpstr>
      <vt:lpstr>'7表'!Print_Area</vt:lpstr>
      <vt:lpstr>'8表'!Print_Area</vt:lpstr>
      <vt:lpstr>'9表'!Print_Area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m093175</dc:creator>
  <cp:lastModifiedBy>颯　聖人</cp:lastModifiedBy>
  <cp:lastPrinted>2024-04-18T06:44:29Z</cp:lastPrinted>
  <dcterms:created xsi:type="dcterms:W3CDTF">2007-08-30T08:13:10Z</dcterms:created>
  <dcterms:modified xsi:type="dcterms:W3CDTF">2026-06-11T07:54:49Z</dcterms:modified>
</cp:coreProperties>
</file>