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00a\共有フォルダ31\11001545-443経済統計班（旧：事業所）\事業所統計係\11　R3経済センサス-活動調査\公表\06最終報告書\"/>
    </mc:Choice>
  </mc:AlternateContent>
  <xr:revisionPtr revIDLastSave="0" documentId="13_ncr:1_{92B8B689-F1FE-48CA-929B-79AD78A15F28}" xr6:coauthVersionLast="36" xr6:coauthVersionMax="36" xr10:uidLastSave="{00000000-0000-0000-0000-000000000000}"/>
  <bookViews>
    <workbookView xWindow="0" yWindow="60" windowWidth="7335" windowHeight="5325" tabRatio="839" xr2:uid="{00000000-000D-0000-FFFF-FFFF00000000}"/>
  </bookViews>
  <sheets>
    <sheet name="表１" sheetId="55" r:id="rId1"/>
    <sheet name="表２" sheetId="57" r:id="rId2"/>
    <sheet name="表３" sheetId="84" r:id="rId3"/>
    <sheet name="表４" sheetId="56" r:id="rId4"/>
    <sheet name="表５" sheetId="58" r:id="rId5"/>
    <sheet name="表６" sheetId="59" r:id="rId6"/>
    <sheet name="表７" sheetId="60" r:id="rId7"/>
    <sheet name="表８" sheetId="64" r:id="rId8"/>
    <sheet name="表９" sheetId="65" r:id="rId9"/>
    <sheet name="表10-①" sheetId="14" r:id="rId10"/>
    <sheet name="表10-②" sheetId="17" r:id="rId11"/>
    <sheet name="表11" sheetId="66" r:id="rId12"/>
    <sheet name="表12-①" sheetId="16" r:id="rId13"/>
    <sheet name="表12-②" sheetId="87" r:id="rId14"/>
    <sheet name="表13" sheetId="19" r:id="rId15"/>
    <sheet name="表14-①" sheetId="22" r:id="rId16"/>
    <sheet name="表14-②" sheetId="23" r:id="rId17"/>
    <sheet name="表15" sheetId="67" r:id="rId18"/>
    <sheet name="表16-1" sheetId="24" r:id="rId19"/>
    <sheet name="表16-2" sheetId="25" r:id="rId20"/>
    <sheet name="表17" sheetId="68" r:id="rId21"/>
    <sheet name="表18" sheetId="27" r:id="rId22"/>
    <sheet name="表19-①" sheetId="70" r:id="rId23"/>
    <sheet name="表19-②" sheetId="71" r:id="rId24"/>
    <sheet name="表20-①" sheetId="72" r:id="rId25"/>
    <sheet name="表20-②" sheetId="73" r:id="rId26"/>
    <sheet name="表21-①" sheetId="88" r:id="rId27"/>
    <sheet name="表21-②" sheetId="89" r:id="rId28"/>
    <sheet name="表22-①" sheetId="74" r:id="rId29"/>
    <sheet name="表22-②" sheetId="75" r:id="rId30"/>
    <sheet name="表23" sheetId="77" r:id="rId31"/>
    <sheet name="表24" sheetId="79" r:id="rId32"/>
    <sheet name="表25" sheetId="43" r:id="rId33"/>
    <sheet name="表26" sheetId="45" r:id="rId34"/>
    <sheet name="表27-①②" sheetId="51" r:id="rId35"/>
    <sheet name="表28-①②" sheetId="54" r:id="rId36"/>
    <sheet name="表29" sheetId="80" r:id="rId37"/>
    <sheet name="表30" sheetId="81" r:id="rId38"/>
    <sheet name="表31" sheetId="83" r:id="rId39"/>
  </sheets>
  <definedNames>
    <definedName name="_xlnm.Print_Area" localSheetId="0">表１!$A$1:$L$21</definedName>
    <definedName name="_xlnm.Print_Area" localSheetId="9">'表10-①'!$A$1:$M$29</definedName>
    <definedName name="_xlnm.Print_Area" localSheetId="23">'表19-②'!$A$1:$T$36</definedName>
    <definedName name="_xlnm.Print_Area" localSheetId="1">表２!$A$1:$L$21</definedName>
    <definedName name="_xlnm.Print_Area" localSheetId="25">'表20-②'!$A$1:$S$23</definedName>
    <definedName name="_xlnm.Print_Area" localSheetId="27">'表21-②'!$A$1:$S$13</definedName>
    <definedName name="_xlnm.Print_Area" localSheetId="29">'表22-②'!$A$1:$S$15</definedName>
    <definedName name="_xlnm.Print_Area" localSheetId="31">表24!$A$1:$L$61</definedName>
    <definedName name="_xlnm.Print_Area" localSheetId="35">'表28-①②'!$A$3:$I$8</definedName>
    <definedName name="_xlnm.Print_Area" localSheetId="3">表４!$A$1:$L$21</definedName>
    <definedName name="_xlnm.Print_Area" localSheetId="4">表５!$A$1:$M$13</definedName>
    <definedName name="_xlnm.Print_Area" localSheetId="8">表９!$A$1:$L$14</definedName>
  </definedNames>
  <calcPr calcId="191029"/>
</workbook>
</file>

<file path=xl/calcChain.xml><?xml version="1.0" encoding="utf-8"?>
<calcChain xmlns="http://schemas.openxmlformats.org/spreadsheetml/2006/main">
  <c r="D7" i="83" l="1"/>
  <c r="D8" i="83"/>
  <c r="D9" i="83"/>
  <c r="D10" i="83"/>
  <c r="D11" i="83"/>
  <c r="D12" i="83"/>
  <c r="D13" i="83"/>
  <c r="D14" i="83"/>
  <c r="D15" i="83"/>
  <c r="D6" i="83"/>
  <c r="E15" i="51" l="1"/>
  <c r="F15" i="51"/>
  <c r="G15" i="51"/>
  <c r="H15" i="51"/>
  <c r="I15" i="51"/>
  <c r="E16" i="51"/>
  <c r="F16" i="51"/>
  <c r="G16" i="51"/>
  <c r="H16" i="51"/>
  <c r="I16" i="51"/>
  <c r="F14" i="51"/>
  <c r="G14" i="51"/>
  <c r="H14" i="51"/>
  <c r="I14" i="51"/>
  <c r="E14" i="51"/>
  <c r="J12" i="74" l="1"/>
  <c r="G12" i="74"/>
  <c r="J13" i="74"/>
  <c r="G13" i="74"/>
  <c r="L12" i="88"/>
  <c r="K12" i="88"/>
  <c r="H12" i="88"/>
  <c r="J12" i="88"/>
  <c r="I12" i="88"/>
  <c r="G12" i="88"/>
  <c r="F12" i="88"/>
  <c r="G13" i="88"/>
  <c r="I13" i="88"/>
  <c r="J13" i="88"/>
  <c r="F13" i="88"/>
  <c r="K11" i="89"/>
  <c r="J11" i="89"/>
  <c r="I11" i="89"/>
  <c r="G11" i="89"/>
  <c r="F11" i="89"/>
  <c r="E11" i="89"/>
  <c r="K10" i="89"/>
  <c r="J10" i="89"/>
  <c r="I10" i="89"/>
  <c r="G10" i="89"/>
  <c r="F10" i="89"/>
  <c r="E10" i="89"/>
  <c r="K9" i="89"/>
  <c r="J9" i="89"/>
  <c r="I9" i="89"/>
  <c r="G9" i="89"/>
  <c r="F9" i="89"/>
  <c r="E9" i="89"/>
  <c r="K8" i="89"/>
  <c r="J8" i="89"/>
  <c r="I8" i="89"/>
  <c r="G8" i="89"/>
  <c r="F8" i="89"/>
  <c r="E8" i="89"/>
  <c r="L11" i="88"/>
  <c r="K11" i="88"/>
  <c r="H11" i="88"/>
  <c r="L10" i="88"/>
  <c r="K10" i="88"/>
  <c r="H10" i="88"/>
  <c r="L9" i="88"/>
  <c r="K9" i="88"/>
  <c r="H9" i="88"/>
  <c r="L8" i="88"/>
  <c r="J9" i="73" l="1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K8" i="73"/>
  <c r="L8" i="73"/>
  <c r="J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F16" i="73"/>
  <c r="G16" i="73"/>
  <c r="H16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G8" i="73"/>
  <c r="H8" i="73"/>
  <c r="F8" i="73"/>
  <c r="J21" i="72"/>
  <c r="J22" i="72"/>
  <c r="G22" i="72"/>
  <c r="G21" i="72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J22" i="71"/>
  <c r="K22" i="71"/>
  <c r="L22" i="71"/>
  <c r="J23" i="71"/>
  <c r="K23" i="71"/>
  <c r="L23" i="71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K8" i="71"/>
  <c r="L8" i="71"/>
  <c r="J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F16" i="71"/>
  <c r="G16" i="71"/>
  <c r="H16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G8" i="71"/>
  <c r="H8" i="71"/>
  <c r="F8" i="71"/>
  <c r="J33" i="70"/>
  <c r="J34" i="70"/>
  <c r="G33" i="70"/>
  <c r="G34" i="70"/>
  <c r="H26" i="27" l="1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K12" i="68"/>
  <c r="H12" i="68"/>
  <c r="H12" i="25" l="1"/>
  <c r="H13" i="25"/>
  <c r="I13" i="25"/>
  <c r="H14" i="25"/>
  <c r="I14" i="25"/>
  <c r="H15" i="25"/>
  <c r="I15" i="25"/>
  <c r="H16" i="25"/>
  <c r="I16" i="25"/>
  <c r="H17" i="25"/>
  <c r="I17" i="25"/>
  <c r="H18" i="25"/>
  <c r="I18" i="25"/>
  <c r="H19" i="25"/>
  <c r="I19" i="25"/>
  <c r="H20" i="25"/>
  <c r="I20" i="25"/>
  <c r="H21" i="25"/>
  <c r="I21" i="25"/>
  <c r="H22" i="25"/>
  <c r="I22" i="25"/>
  <c r="H23" i="25"/>
  <c r="I23" i="25"/>
  <c r="H24" i="25"/>
  <c r="I24" i="25"/>
  <c r="H25" i="25"/>
  <c r="I25" i="25"/>
  <c r="H26" i="25"/>
  <c r="I26" i="25"/>
  <c r="H27" i="25"/>
  <c r="I27" i="25"/>
  <c r="F11" i="23"/>
  <c r="G11" i="23"/>
  <c r="H11" i="23"/>
  <c r="I11" i="23"/>
  <c r="E12" i="23"/>
  <c r="F12" i="23"/>
  <c r="G12" i="23"/>
  <c r="H12" i="23"/>
  <c r="I12" i="23"/>
  <c r="E13" i="23"/>
  <c r="F13" i="23"/>
  <c r="G13" i="23"/>
  <c r="H13" i="23"/>
  <c r="I13" i="23"/>
  <c r="E14" i="23"/>
  <c r="F14" i="23"/>
  <c r="G14" i="23"/>
  <c r="H14" i="23"/>
  <c r="I14" i="23"/>
  <c r="E15" i="23"/>
  <c r="F15" i="23"/>
  <c r="G15" i="23"/>
  <c r="H15" i="23"/>
  <c r="I15" i="23"/>
  <c r="E16" i="23"/>
  <c r="F16" i="23"/>
  <c r="G16" i="23"/>
  <c r="H16" i="23"/>
  <c r="I16" i="23"/>
  <c r="E17" i="23"/>
  <c r="F17" i="23"/>
  <c r="G17" i="23"/>
  <c r="H17" i="23"/>
  <c r="I17" i="23"/>
  <c r="E18" i="23"/>
  <c r="F18" i="23"/>
  <c r="G18" i="23"/>
  <c r="H18" i="23"/>
  <c r="I18" i="23"/>
  <c r="E19" i="23"/>
  <c r="F19" i="23"/>
  <c r="G19" i="23"/>
  <c r="H19" i="23"/>
  <c r="I19" i="23"/>
  <c r="E20" i="23"/>
  <c r="F20" i="23"/>
  <c r="G20" i="23"/>
  <c r="H20" i="23"/>
  <c r="I20" i="23"/>
  <c r="E21" i="23"/>
  <c r="F21" i="23"/>
  <c r="G21" i="23"/>
  <c r="H21" i="23"/>
  <c r="I21" i="23"/>
  <c r="E22" i="23"/>
  <c r="F22" i="23"/>
  <c r="G22" i="23"/>
  <c r="H22" i="23"/>
  <c r="I22" i="23"/>
  <c r="E23" i="23"/>
  <c r="F23" i="23"/>
  <c r="G23" i="23"/>
  <c r="H23" i="23"/>
  <c r="I23" i="23"/>
  <c r="E24" i="23"/>
  <c r="F24" i="23"/>
  <c r="G24" i="23"/>
  <c r="H24" i="23"/>
  <c r="I24" i="23"/>
  <c r="E25" i="23"/>
  <c r="F25" i="23"/>
  <c r="G25" i="23"/>
  <c r="H25" i="23"/>
  <c r="I25" i="23"/>
  <c r="E26" i="23"/>
  <c r="F26" i="23"/>
  <c r="G26" i="23"/>
  <c r="H26" i="23"/>
  <c r="I26" i="23"/>
  <c r="E27" i="23"/>
  <c r="F27" i="23"/>
  <c r="G27" i="23"/>
  <c r="H27" i="23"/>
  <c r="I27" i="23"/>
  <c r="F9" i="23"/>
  <c r="G9" i="23"/>
  <c r="H9" i="23"/>
  <c r="I9" i="23"/>
  <c r="E9" i="23"/>
  <c r="F10" i="87"/>
  <c r="G10" i="87"/>
  <c r="H10" i="87"/>
  <c r="I10" i="87"/>
  <c r="J10" i="87"/>
  <c r="F11" i="87"/>
  <c r="G11" i="87"/>
  <c r="H11" i="87"/>
  <c r="I11" i="87"/>
  <c r="J11" i="87"/>
  <c r="F12" i="87"/>
  <c r="G12" i="87"/>
  <c r="H12" i="87"/>
  <c r="I12" i="87"/>
  <c r="J12" i="87"/>
  <c r="F13" i="87"/>
  <c r="G13" i="87"/>
  <c r="H13" i="87"/>
  <c r="I13" i="87"/>
  <c r="J13" i="87"/>
  <c r="F14" i="87"/>
  <c r="G14" i="87"/>
  <c r="H14" i="87"/>
  <c r="I14" i="87"/>
  <c r="J14" i="87"/>
  <c r="F15" i="87"/>
  <c r="G15" i="87"/>
  <c r="H15" i="87"/>
  <c r="I15" i="87"/>
  <c r="J15" i="87"/>
  <c r="F16" i="87"/>
  <c r="G16" i="87"/>
  <c r="H16" i="87"/>
  <c r="I16" i="87"/>
  <c r="J16" i="87"/>
  <c r="F17" i="87"/>
  <c r="G17" i="87"/>
  <c r="H17" i="87"/>
  <c r="I17" i="87"/>
  <c r="J17" i="87"/>
  <c r="F18" i="87"/>
  <c r="G18" i="87"/>
  <c r="H18" i="87"/>
  <c r="I18" i="87"/>
  <c r="J18" i="87"/>
  <c r="F19" i="87"/>
  <c r="G19" i="87"/>
  <c r="H19" i="87"/>
  <c r="I19" i="87"/>
  <c r="J19" i="87"/>
  <c r="F20" i="87"/>
  <c r="G20" i="87"/>
  <c r="H20" i="87"/>
  <c r="I20" i="87"/>
  <c r="J20" i="87"/>
  <c r="F21" i="87"/>
  <c r="G21" i="87"/>
  <c r="H21" i="87"/>
  <c r="I21" i="87"/>
  <c r="J21" i="87"/>
  <c r="F22" i="87"/>
  <c r="G22" i="87"/>
  <c r="H22" i="87"/>
  <c r="I22" i="87"/>
  <c r="J22" i="87"/>
  <c r="F23" i="87"/>
  <c r="G23" i="87"/>
  <c r="H23" i="87"/>
  <c r="I23" i="87"/>
  <c r="J23" i="87"/>
  <c r="F24" i="87"/>
  <c r="G24" i="87"/>
  <c r="H24" i="87"/>
  <c r="I24" i="87"/>
  <c r="J24" i="87"/>
  <c r="F25" i="87"/>
  <c r="G25" i="87"/>
  <c r="H25" i="87"/>
  <c r="I25" i="87"/>
  <c r="J25" i="87"/>
  <c r="F26" i="87"/>
  <c r="G26" i="87"/>
  <c r="H26" i="87"/>
  <c r="I26" i="87"/>
  <c r="J26" i="87"/>
  <c r="G8" i="87"/>
  <c r="H8" i="87"/>
  <c r="I8" i="87"/>
  <c r="J8" i="87"/>
  <c r="F8" i="87"/>
  <c r="F10" i="17" l="1"/>
  <c r="G10" i="17"/>
  <c r="H10" i="17"/>
  <c r="I10" i="17"/>
  <c r="J10" i="17"/>
  <c r="F11" i="17"/>
  <c r="G11" i="17"/>
  <c r="H11" i="17"/>
  <c r="I11" i="17"/>
  <c r="J11" i="17"/>
  <c r="F12" i="17"/>
  <c r="G12" i="17"/>
  <c r="H12" i="17"/>
  <c r="I12" i="17"/>
  <c r="J12" i="17"/>
  <c r="F13" i="17"/>
  <c r="G13" i="17"/>
  <c r="H13" i="17"/>
  <c r="I13" i="17"/>
  <c r="J13" i="17"/>
  <c r="F14" i="17"/>
  <c r="G14" i="17"/>
  <c r="H14" i="17"/>
  <c r="I14" i="17"/>
  <c r="J14" i="17"/>
  <c r="F15" i="17"/>
  <c r="G15" i="17"/>
  <c r="H15" i="17"/>
  <c r="I15" i="17"/>
  <c r="J15" i="17"/>
  <c r="F16" i="17"/>
  <c r="G16" i="17"/>
  <c r="H16" i="17"/>
  <c r="I16" i="17"/>
  <c r="J16" i="17"/>
  <c r="F17" i="17"/>
  <c r="G17" i="17"/>
  <c r="H17" i="17"/>
  <c r="I17" i="17"/>
  <c r="J17" i="17"/>
  <c r="F18" i="17"/>
  <c r="G18" i="17"/>
  <c r="H18" i="17"/>
  <c r="I18" i="17"/>
  <c r="J18" i="17"/>
  <c r="F19" i="17"/>
  <c r="G19" i="17"/>
  <c r="H19" i="17"/>
  <c r="I19" i="17"/>
  <c r="J19" i="17"/>
  <c r="F20" i="17"/>
  <c r="G20" i="17"/>
  <c r="H20" i="17"/>
  <c r="I20" i="17"/>
  <c r="J20" i="17"/>
  <c r="F21" i="17"/>
  <c r="G21" i="17"/>
  <c r="H21" i="17"/>
  <c r="I21" i="17"/>
  <c r="J21" i="17"/>
  <c r="F22" i="17"/>
  <c r="G22" i="17"/>
  <c r="H22" i="17"/>
  <c r="I22" i="17"/>
  <c r="J22" i="17"/>
  <c r="F23" i="17"/>
  <c r="G23" i="17"/>
  <c r="H23" i="17"/>
  <c r="I23" i="17"/>
  <c r="J23" i="17"/>
  <c r="F24" i="17"/>
  <c r="G24" i="17"/>
  <c r="H24" i="17"/>
  <c r="I24" i="17"/>
  <c r="J24" i="17"/>
  <c r="F25" i="17"/>
  <c r="G25" i="17"/>
  <c r="H25" i="17"/>
  <c r="I25" i="17"/>
  <c r="J25" i="17"/>
  <c r="F26" i="17"/>
  <c r="G26" i="17"/>
  <c r="H26" i="17"/>
  <c r="I26" i="17"/>
  <c r="J26" i="17"/>
  <c r="G8" i="17"/>
  <c r="H8" i="17"/>
  <c r="I8" i="17"/>
  <c r="J8" i="17"/>
  <c r="F8" i="17"/>
  <c r="F10" i="56" l="1"/>
  <c r="J16" i="64" l="1"/>
  <c r="E14" i="54" l="1"/>
  <c r="I9" i="75" l="1"/>
  <c r="I12" i="74"/>
  <c r="F12" i="74"/>
  <c r="L9" i="72"/>
  <c r="I22" i="72"/>
  <c r="I21" i="72"/>
  <c r="F14" i="68"/>
  <c r="F12" i="68"/>
  <c r="E25" i="25" l="1"/>
  <c r="F11" i="67"/>
  <c r="G12" i="19" l="1"/>
  <c r="G11" i="19"/>
  <c r="G10" i="19"/>
  <c r="G9" i="19"/>
  <c r="F12" i="66"/>
  <c r="F11" i="66"/>
  <c r="F10" i="66"/>
  <c r="F9" i="66"/>
  <c r="F8" i="66"/>
  <c r="F13" i="65"/>
  <c r="F12" i="65"/>
  <c r="F11" i="65"/>
  <c r="F10" i="65"/>
  <c r="F9" i="65"/>
  <c r="F8" i="65"/>
  <c r="I12" i="64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E10" i="60"/>
  <c r="I9" i="59"/>
  <c r="E20" i="59"/>
  <c r="G9" i="59"/>
  <c r="J9" i="58"/>
  <c r="G9" i="58"/>
  <c r="E10" i="58"/>
  <c r="E9" i="58"/>
  <c r="K10" i="56"/>
  <c r="D7" i="84"/>
  <c r="F19" i="57"/>
  <c r="F18" i="57"/>
  <c r="F17" i="57"/>
  <c r="F16" i="57"/>
  <c r="F15" i="57"/>
  <c r="F14" i="57"/>
  <c r="F13" i="57"/>
  <c r="F12" i="57"/>
  <c r="F11" i="57"/>
  <c r="F10" i="57"/>
  <c r="K19" i="57"/>
  <c r="K18" i="57"/>
  <c r="K17" i="57"/>
  <c r="K16" i="57"/>
  <c r="K15" i="57"/>
  <c r="K14" i="57"/>
  <c r="K13" i="57"/>
  <c r="K12" i="57"/>
  <c r="K11" i="57"/>
  <c r="K10" i="57"/>
  <c r="F11" i="55"/>
  <c r="F10" i="55"/>
  <c r="K19" i="55"/>
  <c r="K18" i="55"/>
  <c r="K17" i="55"/>
  <c r="K16" i="55"/>
  <c r="K15" i="55"/>
  <c r="K14" i="55"/>
  <c r="K13" i="55"/>
  <c r="K12" i="55"/>
  <c r="K11" i="55"/>
  <c r="K10" i="55"/>
  <c r="D8" i="84" l="1"/>
  <c r="D9" i="84"/>
  <c r="E10" i="45" l="1"/>
  <c r="J10" i="75" l="1"/>
  <c r="J9" i="75"/>
  <c r="J8" i="75"/>
  <c r="L32" i="70" l="1"/>
  <c r="H11" i="66" l="1"/>
  <c r="H10" i="66"/>
  <c r="H9" i="66"/>
  <c r="G10" i="58"/>
  <c r="K11" i="56"/>
  <c r="K12" i="56"/>
  <c r="K13" i="56"/>
  <c r="K14" i="56"/>
  <c r="K15" i="56"/>
  <c r="K16" i="56"/>
  <c r="K17" i="56"/>
  <c r="K19" i="56"/>
  <c r="K18" i="56"/>
  <c r="I20" i="59" l="1"/>
  <c r="F14" i="54" l="1"/>
  <c r="H8" i="66" l="1"/>
  <c r="H12" i="66"/>
  <c r="F12" i="55"/>
  <c r="F13" i="55"/>
  <c r="F14" i="55"/>
  <c r="F15" i="55"/>
  <c r="F16" i="55"/>
  <c r="F17" i="55"/>
  <c r="F18" i="55"/>
  <c r="F19" i="55"/>
  <c r="E9" i="79" l="1"/>
  <c r="G9" i="79"/>
  <c r="K9" i="79"/>
  <c r="E10" i="79"/>
  <c r="G10" i="79"/>
  <c r="K10" i="79"/>
  <c r="E11" i="79"/>
  <c r="G11" i="79"/>
  <c r="K11" i="79"/>
  <c r="E12" i="79"/>
  <c r="G12" i="79"/>
  <c r="K12" i="79"/>
  <c r="E13" i="79"/>
  <c r="G13" i="79"/>
  <c r="I13" i="79"/>
  <c r="K13" i="79"/>
  <c r="E14" i="79"/>
  <c r="G14" i="79"/>
  <c r="I14" i="79"/>
  <c r="K14" i="79"/>
  <c r="E15" i="79"/>
  <c r="G15" i="79"/>
  <c r="I15" i="79"/>
  <c r="K15" i="79"/>
  <c r="E16" i="79"/>
  <c r="G16" i="79"/>
  <c r="I16" i="79"/>
  <c r="K16" i="79"/>
  <c r="E17" i="79"/>
  <c r="G17" i="79"/>
  <c r="I17" i="79"/>
  <c r="K17" i="79"/>
  <c r="E18" i="79"/>
  <c r="G18" i="79"/>
  <c r="I18" i="79"/>
  <c r="K18" i="79"/>
  <c r="E19" i="79"/>
  <c r="G19" i="79"/>
  <c r="I19" i="79"/>
  <c r="K19" i="79"/>
  <c r="E20" i="79"/>
  <c r="G20" i="79"/>
  <c r="I20" i="79"/>
  <c r="K20" i="79"/>
  <c r="E21" i="79"/>
  <c r="G21" i="79"/>
  <c r="I21" i="79"/>
  <c r="K21" i="79"/>
  <c r="E22" i="79"/>
  <c r="G22" i="79"/>
  <c r="I22" i="79"/>
  <c r="K22" i="79"/>
  <c r="E23" i="79"/>
  <c r="G23" i="79"/>
  <c r="I23" i="79"/>
  <c r="K23" i="79"/>
  <c r="E24" i="79"/>
  <c r="G24" i="79"/>
  <c r="I24" i="79"/>
  <c r="K24" i="79"/>
  <c r="E25" i="79"/>
  <c r="G25" i="79"/>
  <c r="I25" i="79"/>
  <c r="K25" i="79"/>
  <c r="E26" i="79"/>
  <c r="G26" i="79"/>
  <c r="I26" i="79"/>
  <c r="K26" i="79"/>
  <c r="E27" i="79"/>
  <c r="G27" i="79"/>
  <c r="I27" i="79"/>
  <c r="K27" i="79"/>
  <c r="E28" i="79"/>
  <c r="G28" i="79"/>
  <c r="I28" i="79"/>
  <c r="K28" i="79"/>
  <c r="E29" i="79"/>
  <c r="G29" i="79"/>
  <c r="I29" i="79"/>
  <c r="K29" i="79"/>
  <c r="E30" i="79"/>
  <c r="G30" i="79"/>
  <c r="I30" i="79"/>
  <c r="K30" i="79"/>
  <c r="E31" i="79"/>
  <c r="G31" i="79"/>
  <c r="I31" i="79"/>
  <c r="K31" i="79"/>
  <c r="E32" i="79"/>
  <c r="G32" i="79"/>
  <c r="I32" i="79"/>
  <c r="K32" i="79"/>
  <c r="E33" i="79"/>
  <c r="G33" i="79"/>
  <c r="I33" i="79"/>
  <c r="K33" i="79"/>
  <c r="E34" i="79"/>
  <c r="G34" i="79"/>
  <c r="I34" i="79"/>
  <c r="K34" i="79"/>
  <c r="E35" i="79"/>
  <c r="G35" i="79"/>
  <c r="I35" i="79"/>
  <c r="K35" i="79"/>
  <c r="E36" i="79"/>
  <c r="G36" i="79"/>
  <c r="I36" i="79"/>
  <c r="K36" i="79"/>
  <c r="E37" i="79"/>
  <c r="G37" i="79"/>
  <c r="I37" i="79"/>
  <c r="K37" i="79"/>
  <c r="E38" i="79"/>
  <c r="G38" i="79"/>
  <c r="I38" i="79"/>
  <c r="K38" i="79"/>
  <c r="E39" i="79"/>
  <c r="G39" i="79"/>
  <c r="I39" i="79"/>
  <c r="K39" i="79"/>
  <c r="E40" i="79"/>
  <c r="G40" i="79"/>
  <c r="I40" i="79"/>
  <c r="K40" i="79"/>
  <c r="E41" i="79"/>
  <c r="G41" i="79"/>
  <c r="I41" i="79"/>
  <c r="K41" i="79"/>
  <c r="E42" i="79"/>
  <c r="G42" i="79"/>
  <c r="I42" i="79"/>
  <c r="K42" i="79"/>
  <c r="E43" i="79"/>
  <c r="G43" i="79"/>
  <c r="I43" i="79"/>
  <c r="K43" i="79"/>
  <c r="E44" i="79"/>
  <c r="G44" i="79"/>
  <c r="I44" i="79"/>
  <c r="K44" i="79"/>
  <c r="E45" i="79"/>
  <c r="G45" i="79"/>
  <c r="I45" i="79"/>
  <c r="K45" i="79"/>
  <c r="E46" i="79"/>
  <c r="G46" i="79"/>
  <c r="I46" i="79"/>
  <c r="K46" i="79"/>
  <c r="E47" i="79"/>
  <c r="G47" i="79"/>
  <c r="I47" i="79"/>
  <c r="K47" i="79"/>
  <c r="E48" i="79"/>
  <c r="G48" i="79"/>
  <c r="I48" i="79"/>
  <c r="K48" i="79"/>
  <c r="E49" i="79"/>
  <c r="G49" i="79"/>
  <c r="I49" i="79"/>
  <c r="K49" i="79"/>
  <c r="E50" i="79"/>
  <c r="G50" i="79"/>
  <c r="I50" i="79"/>
  <c r="K50" i="79"/>
  <c r="E51" i="79"/>
  <c r="G51" i="79"/>
  <c r="I51" i="79"/>
  <c r="K51" i="79"/>
  <c r="E52" i="79"/>
  <c r="G52" i="79"/>
  <c r="I52" i="79"/>
  <c r="K52" i="79"/>
  <c r="E53" i="79"/>
  <c r="G53" i="79"/>
  <c r="I53" i="79"/>
  <c r="K53" i="79"/>
  <c r="E54" i="79"/>
  <c r="G54" i="79"/>
  <c r="I54" i="79"/>
  <c r="K54" i="79"/>
  <c r="E55" i="79"/>
  <c r="G55" i="79"/>
  <c r="I55" i="79"/>
  <c r="K55" i="79"/>
  <c r="E56" i="79"/>
  <c r="G56" i="79"/>
  <c r="I56" i="79"/>
  <c r="K56" i="79"/>
  <c r="E57" i="79"/>
  <c r="G57" i="79"/>
  <c r="I57" i="79"/>
  <c r="K57" i="79"/>
  <c r="E58" i="79"/>
  <c r="G58" i="79"/>
  <c r="I58" i="79"/>
  <c r="K58" i="79"/>
  <c r="I12" i="79" l="1"/>
  <c r="I11" i="79"/>
  <c r="I10" i="79"/>
  <c r="I9" i="79"/>
  <c r="L22" i="72" l="1"/>
  <c r="H22" i="72"/>
  <c r="H21" i="72"/>
  <c r="H33" i="70" l="1"/>
  <c r="L33" i="70"/>
  <c r="K33" i="70"/>
  <c r="K22" i="72"/>
  <c r="L21" i="72"/>
  <c r="K21" i="72"/>
  <c r="L12" i="74"/>
  <c r="H12" i="74"/>
  <c r="K12" i="74"/>
  <c r="E15" i="25" l="1"/>
  <c r="L10" i="19"/>
  <c r="L10" i="64" l="1"/>
  <c r="I13" i="64" l="1"/>
  <c r="J13" i="64"/>
  <c r="I14" i="64"/>
  <c r="J14" i="64"/>
  <c r="I15" i="64"/>
  <c r="J15" i="64"/>
  <c r="I16" i="64"/>
  <c r="I17" i="64"/>
  <c r="J17" i="64"/>
  <c r="I18" i="64"/>
  <c r="J18" i="64"/>
  <c r="I19" i="64"/>
  <c r="J19" i="64"/>
  <c r="I20" i="64"/>
  <c r="J20" i="64"/>
  <c r="I21" i="64"/>
  <c r="J21" i="64"/>
  <c r="I22" i="64"/>
  <c r="J22" i="64"/>
  <c r="I23" i="64"/>
  <c r="J23" i="64"/>
  <c r="I24" i="64"/>
  <c r="J24" i="64"/>
  <c r="I25" i="64"/>
  <c r="J25" i="64"/>
  <c r="I26" i="64"/>
  <c r="J26" i="64"/>
  <c r="I27" i="64"/>
  <c r="J27" i="64"/>
  <c r="I28" i="64"/>
  <c r="J28" i="64"/>
  <c r="J12" i="64"/>
  <c r="J10" i="64"/>
  <c r="I10" i="64"/>
  <c r="K10" i="66" l="1"/>
  <c r="K12" i="66"/>
  <c r="K11" i="66"/>
  <c r="K9" i="66"/>
  <c r="K8" i="66"/>
  <c r="K13" i="65"/>
  <c r="K12" i="65"/>
  <c r="K11" i="65"/>
  <c r="K10" i="65"/>
  <c r="K9" i="65"/>
  <c r="K8" i="65"/>
  <c r="J10" i="58"/>
  <c r="I15" i="83"/>
  <c r="I14" i="83"/>
  <c r="I13" i="83"/>
  <c r="I12" i="83"/>
  <c r="I11" i="83"/>
  <c r="I10" i="83"/>
  <c r="I9" i="83"/>
  <c r="I8" i="83"/>
  <c r="I7" i="83"/>
  <c r="I6" i="83"/>
  <c r="K8" i="80"/>
  <c r="K10" i="80"/>
  <c r="K9" i="80"/>
  <c r="L14" i="68"/>
  <c r="L13" i="68"/>
  <c r="L12" i="68"/>
  <c r="L11" i="68"/>
  <c r="L10" i="68"/>
  <c r="L9" i="68"/>
  <c r="L13" i="19"/>
  <c r="L12" i="19"/>
  <c r="L11" i="19"/>
  <c r="L9" i="19"/>
  <c r="K13" i="67"/>
  <c r="K12" i="67"/>
  <c r="K11" i="67"/>
  <c r="K10" i="67"/>
  <c r="K9" i="67"/>
  <c r="K7" i="80" l="1"/>
  <c r="F15" i="83"/>
  <c r="F14" i="83"/>
  <c r="F13" i="83"/>
  <c r="F12" i="83"/>
  <c r="F11" i="83"/>
  <c r="F10" i="83"/>
  <c r="F9" i="83"/>
  <c r="F8" i="83"/>
  <c r="F7" i="83"/>
  <c r="F6" i="83"/>
  <c r="J23" i="81"/>
  <c r="E23" i="81"/>
  <c r="G23" i="81"/>
  <c r="J22" i="81"/>
  <c r="E22" i="81"/>
  <c r="G22" i="81"/>
  <c r="J21" i="81"/>
  <c r="E21" i="81"/>
  <c r="G21" i="81"/>
  <c r="J20" i="81"/>
  <c r="E20" i="81"/>
  <c r="G20" i="81"/>
  <c r="J19" i="81"/>
  <c r="E19" i="81"/>
  <c r="G19" i="81"/>
  <c r="J18" i="81"/>
  <c r="E18" i="81"/>
  <c r="G18" i="81"/>
  <c r="J17" i="81"/>
  <c r="E17" i="81"/>
  <c r="G17" i="81"/>
  <c r="J16" i="81"/>
  <c r="E16" i="81"/>
  <c r="G16" i="81"/>
  <c r="J15" i="81"/>
  <c r="E15" i="81"/>
  <c r="G15" i="81"/>
  <c r="J14" i="81"/>
  <c r="E14" i="81"/>
  <c r="G14" i="81"/>
  <c r="J13" i="81"/>
  <c r="E13" i="81"/>
  <c r="G13" i="81"/>
  <c r="J12" i="81"/>
  <c r="E12" i="81"/>
  <c r="G12" i="81"/>
  <c r="J11" i="81"/>
  <c r="E11" i="81"/>
  <c r="G11" i="81"/>
  <c r="J10" i="81"/>
  <c r="E10" i="81"/>
  <c r="G10" i="81"/>
  <c r="J9" i="81"/>
  <c r="E9" i="81"/>
  <c r="G9" i="81"/>
  <c r="J8" i="81"/>
  <c r="E8" i="81"/>
  <c r="G8" i="81"/>
  <c r="J7" i="81"/>
  <c r="E7" i="81"/>
  <c r="G7" i="81"/>
  <c r="F10" i="80"/>
  <c r="H10" i="80" l="1"/>
  <c r="F8" i="80"/>
  <c r="F7" i="80"/>
  <c r="H9" i="80"/>
  <c r="F9" i="80"/>
  <c r="H8" i="80" l="1"/>
  <c r="H7" i="80"/>
  <c r="F18" i="77" l="1"/>
  <c r="L11" i="74"/>
  <c r="L10" i="74"/>
  <c r="L9" i="74"/>
  <c r="L8" i="74"/>
  <c r="K11" i="75"/>
  <c r="J11" i="75"/>
  <c r="I11" i="75"/>
  <c r="G11" i="75"/>
  <c r="F11" i="75"/>
  <c r="E11" i="75"/>
  <c r="K10" i="75"/>
  <c r="I10" i="75"/>
  <c r="G10" i="75"/>
  <c r="F10" i="75"/>
  <c r="E10" i="75"/>
  <c r="K9" i="75"/>
  <c r="G9" i="75"/>
  <c r="F9" i="75"/>
  <c r="E9" i="75"/>
  <c r="K8" i="75"/>
  <c r="I8" i="75"/>
  <c r="G8" i="75"/>
  <c r="F8" i="75"/>
  <c r="E8" i="75"/>
  <c r="K11" i="74"/>
  <c r="H11" i="74"/>
  <c r="K10" i="74"/>
  <c r="H10" i="74"/>
  <c r="K9" i="74"/>
  <c r="H9" i="74"/>
  <c r="L20" i="72"/>
  <c r="L19" i="72"/>
  <c r="L18" i="72"/>
  <c r="L17" i="72"/>
  <c r="L16" i="72"/>
  <c r="L15" i="72"/>
  <c r="L14" i="72"/>
  <c r="L13" i="72"/>
  <c r="L12" i="72"/>
  <c r="L11" i="72"/>
  <c r="L10" i="72"/>
  <c r="L8" i="72"/>
  <c r="K20" i="72"/>
  <c r="K19" i="72"/>
  <c r="K18" i="72"/>
  <c r="K17" i="72"/>
  <c r="K16" i="72"/>
  <c r="K15" i="72"/>
  <c r="K14" i="72"/>
  <c r="K13" i="72"/>
  <c r="K12" i="72"/>
  <c r="K11" i="72"/>
  <c r="K10" i="72"/>
  <c r="K9" i="72"/>
  <c r="H9" i="77" l="1"/>
  <c r="H10" i="77"/>
  <c r="H11" i="77"/>
  <c r="H12" i="77"/>
  <c r="H13" i="77"/>
  <c r="H14" i="77"/>
  <c r="H15" i="77"/>
  <c r="H16" i="77"/>
  <c r="H17" i="77"/>
  <c r="H18" i="77"/>
  <c r="L10" i="77"/>
  <c r="F9" i="77"/>
  <c r="J9" i="77"/>
  <c r="F10" i="77"/>
  <c r="J10" i="77"/>
  <c r="F11" i="77"/>
  <c r="J11" i="77"/>
  <c r="F12" i="77"/>
  <c r="J12" i="77"/>
  <c r="F13" i="77"/>
  <c r="J13" i="77"/>
  <c r="F14" i="77"/>
  <c r="J14" i="77"/>
  <c r="F15" i="77"/>
  <c r="J15" i="77"/>
  <c r="F16" i="77"/>
  <c r="J16" i="77"/>
  <c r="F17" i="77"/>
  <c r="J17" i="77"/>
  <c r="J18" i="77"/>
  <c r="H20" i="72"/>
  <c r="H19" i="72"/>
  <c r="H18" i="72"/>
  <c r="H17" i="72"/>
  <c r="H16" i="72"/>
  <c r="H15" i="72"/>
  <c r="H14" i="72"/>
  <c r="H13" i="72"/>
  <c r="H12" i="72"/>
  <c r="H11" i="72"/>
  <c r="H10" i="72"/>
  <c r="H9" i="72"/>
  <c r="L31" i="70"/>
  <c r="L30" i="70"/>
  <c r="L29" i="70"/>
  <c r="L28" i="70"/>
  <c r="L27" i="70"/>
  <c r="L26" i="70"/>
  <c r="L25" i="70"/>
  <c r="L24" i="70"/>
  <c r="L23" i="70"/>
  <c r="L22" i="70"/>
  <c r="L21" i="70"/>
  <c r="L20" i="70"/>
  <c r="L19" i="70"/>
  <c r="L18" i="70"/>
  <c r="L17" i="70"/>
  <c r="L16" i="70"/>
  <c r="L15" i="70"/>
  <c r="L14" i="70"/>
  <c r="L13" i="70"/>
  <c r="L12" i="70"/>
  <c r="L11" i="70"/>
  <c r="L10" i="70"/>
  <c r="L9" i="70"/>
  <c r="L8" i="70"/>
  <c r="K32" i="70"/>
  <c r="K31" i="70"/>
  <c r="K30" i="70"/>
  <c r="K29" i="70"/>
  <c r="K28" i="70"/>
  <c r="K27" i="70"/>
  <c r="K26" i="70"/>
  <c r="K25" i="70"/>
  <c r="K24" i="70"/>
  <c r="K23" i="70"/>
  <c r="K22" i="70"/>
  <c r="K21" i="70"/>
  <c r="K20" i="70"/>
  <c r="K19" i="70"/>
  <c r="K18" i="70"/>
  <c r="K17" i="70"/>
  <c r="K16" i="70"/>
  <c r="K15" i="70"/>
  <c r="K14" i="70"/>
  <c r="K13" i="70"/>
  <c r="K12" i="70"/>
  <c r="K11" i="70"/>
  <c r="K10" i="70"/>
  <c r="K9" i="70"/>
  <c r="H32" i="70"/>
  <c r="H31" i="70"/>
  <c r="H30" i="70"/>
  <c r="H29" i="70"/>
  <c r="H28" i="70"/>
  <c r="H27" i="70"/>
  <c r="H26" i="70"/>
  <c r="H25" i="70"/>
  <c r="H24" i="70"/>
  <c r="H23" i="70"/>
  <c r="H22" i="70"/>
  <c r="H21" i="70"/>
  <c r="H20" i="70"/>
  <c r="H19" i="70"/>
  <c r="H18" i="70"/>
  <c r="H17" i="70"/>
  <c r="H16" i="70"/>
  <c r="H15" i="70"/>
  <c r="H14" i="70"/>
  <c r="H13" i="70"/>
  <c r="H12" i="70"/>
  <c r="H11" i="70"/>
  <c r="H10" i="70"/>
  <c r="H9" i="70"/>
  <c r="I14" i="68"/>
  <c r="G14" i="68"/>
  <c r="I13" i="68"/>
  <c r="G13" i="68"/>
  <c r="I12" i="68"/>
  <c r="G12" i="68"/>
  <c r="I11" i="68"/>
  <c r="G11" i="68"/>
  <c r="I10" i="68"/>
  <c r="G10" i="68"/>
  <c r="I9" i="68"/>
  <c r="G9" i="68"/>
  <c r="H13" i="67"/>
  <c r="F13" i="67"/>
  <c r="H12" i="67"/>
  <c r="F12" i="67"/>
  <c r="H11" i="67"/>
  <c r="H10" i="67"/>
  <c r="F10" i="67"/>
  <c r="H9" i="67"/>
  <c r="F9" i="67"/>
  <c r="H13" i="65"/>
  <c r="H12" i="65"/>
  <c r="H11" i="65"/>
  <c r="H10" i="65"/>
  <c r="H9" i="65"/>
  <c r="H8" i="65"/>
  <c r="L18" i="77" l="1"/>
  <c r="L16" i="77"/>
  <c r="L14" i="77"/>
  <c r="L12" i="77"/>
  <c r="L17" i="77"/>
  <c r="L15" i="77"/>
  <c r="L13" i="77"/>
  <c r="L11" i="77"/>
  <c r="L9" i="77"/>
  <c r="E26" i="60" l="1"/>
  <c r="G26" i="60"/>
  <c r="E25" i="60"/>
  <c r="G25" i="60"/>
  <c r="E24" i="60"/>
  <c r="G24" i="60"/>
  <c r="E23" i="60"/>
  <c r="G23" i="60"/>
  <c r="E22" i="60"/>
  <c r="G22" i="60"/>
  <c r="E21" i="60"/>
  <c r="G21" i="60"/>
  <c r="E20" i="60"/>
  <c r="G20" i="60"/>
  <c r="E19" i="60"/>
  <c r="G19" i="60"/>
  <c r="E18" i="60"/>
  <c r="G18" i="60"/>
  <c r="E17" i="60"/>
  <c r="G17" i="60"/>
  <c r="E16" i="60"/>
  <c r="G16" i="60"/>
  <c r="E15" i="60"/>
  <c r="G15" i="60"/>
  <c r="E14" i="60"/>
  <c r="G14" i="60"/>
  <c r="E13" i="60"/>
  <c r="G13" i="60"/>
  <c r="E12" i="60"/>
  <c r="G12" i="60"/>
  <c r="E11" i="60"/>
  <c r="G11" i="60"/>
  <c r="G10" i="60"/>
  <c r="I25" i="59"/>
  <c r="I24" i="59"/>
  <c r="I23" i="59"/>
  <c r="I22" i="59"/>
  <c r="I21" i="59"/>
  <c r="I19" i="59"/>
  <c r="I18" i="59"/>
  <c r="I17" i="59"/>
  <c r="I16" i="59"/>
  <c r="I15" i="59"/>
  <c r="I14" i="59"/>
  <c r="I13" i="59"/>
  <c r="I12" i="59"/>
  <c r="I11" i="59"/>
  <c r="I10" i="59"/>
  <c r="E25" i="59" l="1"/>
  <c r="G25" i="59"/>
  <c r="E24" i="59"/>
  <c r="G24" i="59"/>
  <c r="E23" i="59"/>
  <c r="G23" i="59"/>
  <c r="E22" i="59"/>
  <c r="G22" i="59"/>
  <c r="E21" i="59"/>
  <c r="G21" i="59"/>
  <c r="G20" i="59"/>
  <c r="E19" i="59"/>
  <c r="G19" i="59"/>
  <c r="E18" i="59"/>
  <c r="G18" i="59"/>
  <c r="E17" i="59"/>
  <c r="G17" i="59"/>
  <c r="E16" i="59"/>
  <c r="G16" i="59"/>
  <c r="E15" i="59"/>
  <c r="G15" i="59"/>
  <c r="E14" i="59"/>
  <c r="G14" i="59"/>
  <c r="E13" i="59"/>
  <c r="G13" i="59"/>
  <c r="E12" i="59"/>
  <c r="G12" i="59"/>
  <c r="E11" i="59"/>
  <c r="G11" i="59"/>
  <c r="E10" i="59"/>
  <c r="G10" i="59"/>
  <c r="E9" i="59"/>
  <c r="F19" i="56" l="1"/>
  <c r="F18" i="56"/>
  <c r="F17" i="56"/>
  <c r="F16" i="56"/>
  <c r="F15" i="56"/>
  <c r="F14" i="56"/>
  <c r="F13" i="56"/>
  <c r="F12" i="56"/>
  <c r="F11" i="56"/>
  <c r="I11" i="25" l="1"/>
  <c r="I9" i="25"/>
  <c r="H11" i="25"/>
  <c r="H9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9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9" i="25"/>
  <c r="E12" i="25"/>
  <c r="E13" i="25"/>
  <c r="E14" i="25"/>
  <c r="E16" i="25"/>
  <c r="E17" i="25"/>
  <c r="E18" i="25"/>
  <c r="E19" i="25"/>
  <c r="E20" i="25"/>
  <c r="E21" i="25"/>
  <c r="E22" i="25"/>
  <c r="E23" i="25"/>
  <c r="E24" i="25"/>
  <c r="E26" i="25"/>
  <c r="E27" i="25"/>
  <c r="E9" i="25"/>
  <c r="F16" i="54"/>
  <c r="G16" i="54"/>
  <c r="H16" i="54"/>
  <c r="I16" i="54"/>
  <c r="F15" i="54"/>
  <c r="G15" i="54"/>
  <c r="H15" i="54"/>
  <c r="I15" i="54"/>
  <c r="G14" i="54"/>
  <c r="H14" i="54"/>
  <c r="I14" i="54"/>
  <c r="E16" i="54"/>
  <c r="E15" i="54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8" i="45"/>
  <c r="E9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8" i="45"/>
  <c r="I10" i="19"/>
  <c r="I11" i="19"/>
  <c r="I12" i="19"/>
  <c r="I13" i="19"/>
  <c r="I9" i="19"/>
  <c r="G13" i="19"/>
  <c r="D16" i="54" l="1"/>
</calcChain>
</file>

<file path=xl/sharedStrings.xml><?xml version="1.0" encoding="utf-8"?>
<sst xmlns="http://schemas.openxmlformats.org/spreadsheetml/2006/main" count="1307" uniqueCount="537">
  <si>
    <t>産業大分類</t>
    <rPh sb="0" eb="2">
      <t>サンギョウ</t>
    </rPh>
    <rPh sb="2" eb="5">
      <t>ダイブンルイ</t>
    </rPh>
    <phoneticPr fontId="3"/>
  </si>
  <si>
    <t>卸売業,小売業</t>
    <rPh sb="0" eb="2">
      <t>オロシウリ</t>
    </rPh>
    <rPh sb="2" eb="3">
      <t>ギョウ</t>
    </rPh>
    <rPh sb="4" eb="7">
      <t>コウリギョウ</t>
    </rPh>
    <phoneticPr fontId="3"/>
  </si>
  <si>
    <t>製造業</t>
    <rPh sb="0" eb="3">
      <t>セイゾウギョウ</t>
    </rPh>
    <phoneticPr fontId="3"/>
  </si>
  <si>
    <t>医療,福祉</t>
    <rPh sb="0" eb="2">
      <t>イリョウ</t>
    </rPh>
    <rPh sb="3" eb="5">
      <t>フクシ</t>
    </rPh>
    <phoneticPr fontId="3"/>
  </si>
  <si>
    <t>構成比
（％）</t>
    <rPh sb="0" eb="3">
      <t>コウセイヒ</t>
    </rPh>
    <phoneticPr fontId="3"/>
  </si>
  <si>
    <t>全国に占める
割合（％）</t>
    <rPh sb="0" eb="2">
      <t>ゼンコク</t>
    </rPh>
    <rPh sb="3" eb="4">
      <t>シ</t>
    </rPh>
    <rPh sb="7" eb="9">
      <t>ワリアイ</t>
    </rPh>
    <phoneticPr fontId="3"/>
  </si>
  <si>
    <t>全国
順位</t>
    <rPh sb="0" eb="2">
      <t>ゼンコク</t>
    </rPh>
    <rPh sb="3" eb="5">
      <t>ジュンイ</t>
    </rPh>
    <phoneticPr fontId="3"/>
  </si>
  <si>
    <t>構成比
（％）</t>
    <rPh sb="0" eb="2">
      <t>コウセイ</t>
    </rPh>
    <rPh sb="2" eb="3">
      <t>ヒ</t>
    </rPh>
    <phoneticPr fontId="3"/>
  </si>
  <si>
    <t>製造業</t>
    <phoneticPr fontId="3"/>
  </si>
  <si>
    <t>卸売業，小売業</t>
    <phoneticPr fontId="3"/>
  </si>
  <si>
    <t>医療，福祉</t>
    <phoneticPr fontId="3"/>
  </si>
  <si>
    <t>運輸業，郵便業</t>
    <phoneticPr fontId="3"/>
  </si>
  <si>
    <t>金融業，保険業</t>
    <phoneticPr fontId="3"/>
  </si>
  <si>
    <t>建設業</t>
    <phoneticPr fontId="3"/>
  </si>
  <si>
    <t>項目</t>
    <rPh sb="0" eb="2">
      <t>コウモク</t>
    </rPh>
    <phoneticPr fontId="3"/>
  </si>
  <si>
    <t>事業所数</t>
    <rPh sb="0" eb="3">
      <t>ジギョウショ</t>
    </rPh>
    <rPh sb="3" eb="4">
      <t>スウ</t>
    </rPh>
    <phoneticPr fontId="3"/>
  </si>
  <si>
    <t xml:space="preserve">  男性</t>
    <rPh sb="2" eb="4">
      <t>ダンセイ</t>
    </rPh>
    <phoneticPr fontId="3"/>
  </si>
  <si>
    <t xml:space="preserve">  女性</t>
    <rPh sb="2" eb="4">
      <t>ジョセイ</t>
    </rPh>
    <phoneticPr fontId="3"/>
  </si>
  <si>
    <t>-</t>
    <phoneticPr fontId="3"/>
  </si>
  <si>
    <t>AB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</si>
  <si>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</si>
  <si>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</si>
  <si>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</si>
  <si>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</si>
  <si>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電気・ガス・熱供給・水道業</t>
    <rPh sb="0" eb="1">
      <t>デン</t>
    </rPh>
    <phoneticPr fontId="3"/>
  </si>
  <si>
    <t>鉱業，採石業，砂利採取業</t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</si>
  <si>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</si>
  <si>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</si>
  <si>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</si>
  <si>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</si>
  <si>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</si>
  <si>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</si>
  <si>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</si>
  <si>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</si>
  <si>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</si>
  <si>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</si>
  <si>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</si>
  <si>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</si>
  <si>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</si>
  <si>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</si>
  <si>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</si>
  <si>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</si>
  <si>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</si>
  <si>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</si>
  <si>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</si>
  <si>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</si>
  <si>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</si>
  <si>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</si>
  <si>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</si>
  <si>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</si>
  <si>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農林漁業</t>
    <rPh sb="0" eb="2">
      <t>ノウリン</t>
    </rPh>
    <rPh sb="2" eb="4">
      <t>ギョギョウ</t>
    </rPh>
    <phoneticPr fontId="3"/>
  </si>
  <si>
    <t>産業計</t>
    <rPh sb="0" eb="2">
      <t>サンギョウ</t>
    </rPh>
    <rPh sb="2" eb="3">
      <t>ケイ</t>
    </rPh>
    <phoneticPr fontId="3"/>
  </si>
  <si>
    <t>（参考）</t>
    <rPh sb="1" eb="3">
      <t>サンコウ</t>
    </rPh>
    <phoneticPr fontId="3"/>
  </si>
  <si>
    <t>総計（事業内容不詳を含む）</t>
    <rPh sb="0" eb="2">
      <t>ソウケイ</t>
    </rPh>
    <rPh sb="3" eb="5">
      <t>ジギョウ</t>
    </rPh>
    <rPh sb="5" eb="7">
      <t>ナイヨウ</t>
    </rPh>
    <rPh sb="7" eb="9">
      <t>フショウ</t>
    </rPh>
    <rPh sb="10" eb="11">
      <t>フク</t>
    </rPh>
    <phoneticPr fontId="3"/>
  </si>
  <si>
    <t>総数</t>
    <rPh sb="0" eb="2">
      <t>ソウスウ</t>
    </rPh>
    <phoneticPr fontId="3"/>
  </si>
  <si>
    <t>C</t>
    <phoneticPr fontId="3"/>
  </si>
  <si>
    <t>鉱業，採石業，砂利採取業</t>
    <phoneticPr fontId="3"/>
  </si>
  <si>
    <t>D</t>
    <phoneticPr fontId="3"/>
  </si>
  <si>
    <t>建設業</t>
    <phoneticPr fontId="3"/>
  </si>
  <si>
    <t>E</t>
    <phoneticPr fontId="3"/>
  </si>
  <si>
    <t>製造業</t>
    <phoneticPr fontId="3"/>
  </si>
  <si>
    <t>F</t>
    <phoneticPr fontId="3"/>
  </si>
  <si>
    <t>1～4人</t>
    <rPh sb="3" eb="4">
      <t>ニン</t>
    </rPh>
    <phoneticPr fontId="3"/>
  </si>
  <si>
    <t>5～29人</t>
    <rPh sb="4" eb="5">
      <t>ニン</t>
    </rPh>
    <phoneticPr fontId="3"/>
  </si>
  <si>
    <t>30～99人</t>
    <rPh sb="5" eb="6">
      <t>ニン</t>
    </rPh>
    <phoneticPr fontId="3"/>
  </si>
  <si>
    <t>100～299人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</si>
  <si>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</si>
  <si>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出向・派遣従業者数のみ</t>
    <rPh sb="0" eb="2">
      <t>シュッコウ</t>
    </rPh>
    <rPh sb="3" eb="5">
      <t>ハケン</t>
    </rPh>
    <rPh sb="5" eb="8">
      <t>ジュウギョウシャ</t>
    </rPh>
    <rPh sb="8" eb="9">
      <t>スウ</t>
    </rPh>
    <phoneticPr fontId="3"/>
  </si>
  <si>
    <t>順位</t>
    <rPh sb="0" eb="2">
      <t>ジュンイ</t>
    </rPh>
    <phoneticPr fontId="3"/>
  </si>
  <si>
    <t>全国計</t>
    <rPh sb="0" eb="2">
      <t>ゼンコク</t>
    </rPh>
    <rPh sb="2" eb="3">
      <t>ケイ</t>
    </rPh>
    <phoneticPr fontId="3"/>
  </si>
  <si>
    <t>東京都</t>
  </si>
  <si>
    <t>東京都</t>
    <rPh sb="0" eb="3">
      <t>トウキョウト</t>
    </rPh>
    <phoneticPr fontId="3"/>
  </si>
  <si>
    <t>大阪府</t>
  </si>
  <si>
    <t>大阪府</t>
    <rPh sb="0" eb="3">
      <t>オオサカフ</t>
    </rPh>
    <phoneticPr fontId="3"/>
  </si>
  <si>
    <t>愛知県</t>
  </si>
  <si>
    <t>愛知県</t>
    <rPh sb="0" eb="3">
      <t>アイチケン</t>
    </rPh>
    <phoneticPr fontId="3"/>
  </si>
  <si>
    <t>神奈川県</t>
  </si>
  <si>
    <t>神奈川県</t>
    <rPh sb="0" eb="4">
      <t>カナガワケン</t>
    </rPh>
    <phoneticPr fontId="3"/>
  </si>
  <si>
    <t>埼玉県</t>
  </si>
  <si>
    <t>埼玉県</t>
    <rPh sb="0" eb="3">
      <t>サイタマケン</t>
    </rPh>
    <phoneticPr fontId="3"/>
  </si>
  <si>
    <t>北海道</t>
    <rPh sb="0" eb="3">
      <t>ホッカイドウ</t>
    </rPh>
    <phoneticPr fontId="3"/>
  </si>
  <si>
    <t>兵庫県</t>
  </si>
  <si>
    <t>兵庫県</t>
    <rPh sb="0" eb="3">
      <t>ヒョウゴケン</t>
    </rPh>
    <phoneticPr fontId="3"/>
  </si>
  <si>
    <t>福岡県</t>
    <rPh sb="0" eb="3">
      <t>フクオカケン</t>
    </rPh>
    <phoneticPr fontId="3"/>
  </si>
  <si>
    <t>千葉県</t>
    <rPh sb="0" eb="3">
      <t>チバケン</t>
    </rPh>
    <phoneticPr fontId="3"/>
  </si>
  <si>
    <t>静岡県</t>
    <rPh sb="0" eb="2">
      <t>シズオカ</t>
    </rPh>
    <rPh sb="2" eb="3">
      <t>ケン</t>
    </rPh>
    <phoneticPr fontId="3"/>
  </si>
  <si>
    <t>都道府県</t>
    <rPh sb="0" eb="4">
      <t>トドウフケン</t>
    </rPh>
    <phoneticPr fontId="3"/>
  </si>
  <si>
    <t>静岡県</t>
    <rPh sb="0" eb="3">
      <t>シズオカケン</t>
    </rPh>
    <phoneticPr fontId="3"/>
  </si>
  <si>
    <t>出向・派遣
従業者のみ</t>
    <rPh sb="0" eb="2">
      <t>シュッコウ</t>
    </rPh>
    <rPh sb="3" eb="5">
      <t>ハケン</t>
    </rPh>
    <rPh sb="6" eb="9">
      <t>ジュウギョウシャ</t>
    </rPh>
    <phoneticPr fontId="3"/>
  </si>
  <si>
    <t>AB</t>
    <phoneticPr fontId="3"/>
  </si>
  <si>
    <t>C</t>
    <phoneticPr fontId="3"/>
  </si>
  <si>
    <t>鉱業，採石業，砂利採取業</t>
    <phoneticPr fontId="3"/>
  </si>
  <si>
    <t>D</t>
    <phoneticPr fontId="3"/>
  </si>
  <si>
    <t>建設業</t>
    <phoneticPr fontId="3"/>
  </si>
  <si>
    <t>E</t>
    <phoneticPr fontId="3"/>
  </si>
  <si>
    <t>製造業</t>
    <phoneticPr fontId="3"/>
  </si>
  <si>
    <t>F</t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</si>
  <si>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</si>
  <si>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</si>
  <si>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</si>
  <si>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</si>
  <si>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</si>
  <si>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</si>
  <si>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</si>
  <si>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</si>
  <si>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</si>
  <si>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</si>
  <si>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</si>
  <si>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</si>
  <si>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</si>
  <si>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</si>
  <si>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</si>
  <si>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</si>
  <si>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</si>
  <si>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</si>
  <si>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</si>
  <si>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</si>
  <si>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</si>
  <si>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</si>
  <si>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</si>
  <si>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</si>
  <si>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個人経営</t>
    <rPh sb="0" eb="2">
      <t>コジン</t>
    </rPh>
    <rPh sb="2" eb="4">
      <t>ケイエイ</t>
    </rPh>
    <phoneticPr fontId="3"/>
  </si>
  <si>
    <t>法人</t>
    <rPh sb="0" eb="2">
      <t>ホウジン</t>
    </rPh>
    <phoneticPr fontId="3"/>
  </si>
  <si>
    <t>会社企業</t>
    <rPh sb="0" eb="2">
      <t>カイシャ</t>
    </rPh>
    <rPh sb="2" eb="4">
      <t>キギョウ</t>
    </rPh>
    <phoneticPr fontId="3"/>
  </si>
  <si>
    <t>会社以外の法人</t>
    <rPh sb="0" eb="2">
      <t>カイシャ</t>
    </rPh>
    <rPh sb="2" eb="4">
      <t>イガイ</t>
    </rPh>
    <rPh sb="5" eb="7">
      <t>ホウジン</t>
    </rPh>
    <phoneticPr fontId="3"/>
  </si>
  <si>
    <t>法人でない団体</t>
    <rPh sb="0" eb="2">
      <t>ホウジン</t>
    </rPh>
    <rPh sb="5" eb="7">
      <t>ダンタイ</t>
    </rPh>
    <phoneticPr fontId="3"/>
  </si>
  <si>
    <t>会社</t>
    <rPh sb="0" eb="2">
      <t>カイシャ</t>
    </rPh>
    <phoneticPr fontId="3"/>
  </si>
  <si>
    <t>会社以外
の法人</t>
    <rPh sb="0" eb="2">
      <t>カイシャ</t>
    </rPh>
    <rPh sb="2" eb="4">
      <t>イガイ</t>
    </rPh>
    <rPh sb="6" eb="8">
      <t>ホウジン</t>
    </rPh>
    <phoneticPr fontId="3"/>
  </si>
  <si>
    <t>法人でない
団体</t>
    <rPh sb="0" eb="2">
      <t>ホウジン</t>
    </rPh>
    <rPh sb="6" eb="8">
      <t>ダンタイ</t>
    </rPh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</si>
  <si>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</si>
  <si>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</si>
  <si>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</si>
  <si>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</si>
  <si>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</si>
  <si>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</si>
  <si>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</si>
  <si>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</si>
  <si>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</si>
  <si>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</si>
  <si>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</si>
  <si>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</si>
  <si>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</si>
  <si>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</si>
  <si>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</si>
  <si>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</si>
  <si>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</si>
  <si>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</si>
  <si>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</si>
  <si>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</si>
  <si>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</si>
  <si>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</si>
  <si>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</si>
  <si>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</si>
  <si>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</si>
  <si>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</si>
  <si>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</si>
  <si>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</si>
  <si>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</si>
  <si>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</si>
  <si>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</si>
  <si>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</si>
  <si>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</si>
  <si>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</si>
  <si>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</si>
  <si>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</si>
  <si>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</si>
  <si>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</si>
  <si>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</si>
  <si>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</si>
  <si>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</si>
  <si>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</si>
  <si>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</si>
  <si>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</si>
  <si>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</si>
  <si>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</si>
  <si>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</si>
  <si>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</si>
  <si>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従業上の地位</t>
    <rPh sb="0" eb="2">
      <t>ジュウギョウ</t>
    </rPh>
    <rPh sb="2" eb="3">
      <t>ウエ</t>
    </rPh>
    <rPh sb="4" eb="6">
      <t>チイ</t>
    </rPh>
    <phoneticPr fontId="3"/>
  </si>
  <si>
    <t>無給の家族従業者</t>
    <rPh sb="0" eb="2">
      <t>ムキュウ</t>
    </rPh>
    <rPh sb="3" eb="5">
      <t>カゾク</t>
    </rPh>
    <rPh sb="5" eb="8">
      <t>ジュウギョウシャ</t>
    </rPh>
    <phoneticPr fontId="3"/>
  </si>
  <si>
    <t>有給役員</t>
    <rPh sb="0" eb="2">
      <t>ユウキュウ</t>
    </rPh>
    <rPh sb="2" eb="4">
      <t>ヤクイン</t>
    </rPh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</si>
  <si>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</si>
  <si>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</si>
  <si>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</si>
  <si>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</si>
  <si>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</si>
  <si>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</si>
  <si>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</si>
  <si>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</si>
  <si>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</si>
  <si>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</si>
  <si>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</si>
  <si>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</si>
  <si>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</si>
  <si>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</si>
  <si>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</si>
  <si>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</si>
  <si>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</si>
  <si>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</si>
  <si>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</si>
  <si>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</si>
  <si>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</si>
  <si>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</si>
  <si>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</si>
  <si>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</si>
  <si>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無給の
家族
従業者</t>
    <rPh sb="0" eb="2">
      <t>ムキュウ</t>
    </rPh>
    <rPh sb="4" eb="6">
      <t>カゾク</t>
    </rPh>
    <rPh sb="7" eb="10">
      <t>ジュウギョウシャ</t>
    </rPh>
    <phoneticPr fontId="3"/>
  </si>
  <si>
    <t>産業中分類</t>
    <rPh sb="0" eb="2">
      <t>サンギョウ</t>
    </rPh>
    <rPh sb="2" eb="3">
      <t>チュウ</t>
    </rPh>
    <rPh sb="3" eb="5">
      <t>ブンルイ</t>
    </rPh>
    <phoneticPr fontId="3"/>
  </si>
  <si>
    <t>飲料・たばこ・飼料製造業</t>
    <phoneticPr fontId="3"/>
  </si>
  <si>
    <t>木材・木製品製造業(家具を除く)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</si>
  <si>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</si>
  <si>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</si>
  <si>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</si>
  <si>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</si>
  <si>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</si>
  <si>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プラスチック製品製造業(別掲を除く)</t>
    <phoneticPr fontId="3"/>
  </si>
  <si>
    <t>ゴム製品製造業</t>
    <phoneticPr fontId="3"/>
  </si>
  <si>
    <t>なめし革・同製品・毛皮製造業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</si>
  <si>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</si>
  <si>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</si>
  <si>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</si>
  <si>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</si>
  <si>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</si>
  <si>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法人でない</t>
    <rPh sb="0" eb="2">
      <t>ホウジン</t>
    </rPh>
    <phoneticPr fontId="3"/>
  </si>
  <si>
    <t>繊維工業</t>
    <phoneticPr fontId="3"/>
  </si>
  <si>
    <t>卸売業,小売業</t>
    <rPh sb="0" eb="3">
      <t>オロシウリギョウ</t>
    </rPh>
    <rPh sb="4" eb="7">
      <t>コウリギョウ</t>
    </rPh>
    <phoneticPr fontId="3"/>
  </si>
  <si>
    <t>宿泊業</t>
  </si>
  <si>
    <t>飲食店</t>
  </si>
  <si>
    <t>宿泊業，飲食サービス業</t>
  </si>
  <si>
    <t>地域</t>
    <rPh sb="0" eb="2">
      <t>チイキ</t>
    </rPh>
    <phoneticPr fontId="3"/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</si>
  <si>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</si>
  <si>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</si>
  <si>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</si>
  <si>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</si>
  <si>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</si>
  <si>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</si>
  <si>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但馬地域</t>
    <rPh sb="0" eb="2">
      <t>タジマ</t>
    </rPh>
    <rPh sb="2" eb="4">
      <t>チイキ</t>
    </rPh>
    <phoneticPr fontId="3"/>
  </si>
  <si>
    <t>丹波地域</t>
    <rPh sb="0" eb="2">
      <t>タンバ</t>
    </rPh>
    <rPh sb="2" eb="4">
      <t>チイキ</t>
    </rPh>
    <phoneticPr fontId="3"/>
  </si>
  <si>
    <t>淡路地域</t>
    <rPh sb="0" eb="2">
      <t>アワジ</t>
    </rPh>
    <rPh sb="2" eb="4">
      <t>チイキ</t>
    </rPh>
    <phoneticPr fontId="3"/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</si>
  <si>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</si>
  <si>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</si>
  <si>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</si>
  <si>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</si>
  <si>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</si>
  <si>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</si>
  <si>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</si>
  <si>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</si>
  <si>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</si>
  <si>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</si>
  <si>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</si>
  <si>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</si>
  <si>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</si>
  <si>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</si>
  <si>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</si>
  <si>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</si>
  <si>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</si>
  <si>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</si>
  <si>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</si>
  <si>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</si>
  <si>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</si>
  <si>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</si>
  <si>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</si>
  <si>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</si>
  <si>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</si>
  <si>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</si>
  <si>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</si>
  <si>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市区町</t>
    <rPh sb="0" eb="1">
      <t>シ</t>
    </rPh>
    <rPh sb="1" eb="2">
      <t>ク</t>
    </rPh>
    <rPh sb="2" eb="3">
      <t>チョウ</t>
    </rPh>
    <phoneticPr fontId="3"/>
  </si>
  <si>
    <t>神戸市</t>
    <rPh sb="0" eb="3">
      <t>コウベシ</t>
    </rPh>
    <phoneticPr fontId="3"/>
  </si>
  <si>
    <t>長田区</t>
    <rPh sb="0" eb="1">
      <t>ナガ</t>
    </rPh>
    <phoneticPr fontId="3"/>
  </si>
  <si>
    <t>１事業所あたり
売上（収入）金額
（万円）</t>
    <rPh sb="1" eb="4">
      <t>ジギョウショ</t>
    </rPh>
    <rPh sb="8" eb="9">
      <t>ウ</t>
    </rPh>
    <rPh sb="9" eb="10">
      <t>ア</t>
    </rPh>
    <rPh sb="11" eb="13">
      <t>シュウニュウ</t>
    </rPh>
    <rPh sb="14" eb="16">
      <t>キンガク</t>
    </rPh>
    <rPh sb="18" eb="20">
      <t>マンエン</t>
    </rPh>
    <phoneticPr fontId="3"/>
  </si>
  <si>
    <t>E</t>
    <phoneticPr fontId="3"/>
  </si>
  <si>
    <t>製造業</t>
    <phoneticPr fontId="3"/>
  </si>
  <si>
    <t>I</t>
    <phoneticPr fontId="3"/>
  </si>
  <si>
    <t>卸売業，小売業</t>
    <phoneticPr fontId="3"/>
  </si>
  <si>
    <t>P</t>
    <phoneticPr fontId="3"/>
  </si>
  <si>
    <t>医療，福祉</t>
    <phoneticPr fontId="3"/>
  </si>
  <si>
    <t>従業者規模別の事業所数</t>
    <rPh sb="0" eb="3">
      <t>ジュウギョウシャ</t>
    </rPh>
    <rPh sb="3" eb="6">
      <t>キボベツ</t>
    </rPh>
    <rPh sb="7" eb="10">
      <t>ジギョウショ</t>
    </rPh>
    <rPh sb="10" eb="11">
      <t>スウ</t>
    </rPh>
    <phoneticPr fontId="3"/>
  </si>
  <si>
    <t>従業者規模別の事業所数　構成比（％）</t>
    <rPh sb="0" eb="3">
      <t>ジュウギョウシャ</t>
    </rPh>
    <rPh sb="3" eb="6">
      <t>キボベツ</t>
    </rPh>
    <rPh sb="7" eb="10">
      <t>ジギョウショ</t>
    </rPh>
    <rPh sb="10" eb="11">
      <t>スウ</t>
    </rPh>
    <rPh sb="12" eb="15">
      <t>コウセイヒ</t>
    </rPh>
    <phoneticPr fontId="3"/>
  </si>
  <si>
    <t>従業者規模別の従業者数（人）</t>
    <rPh sb="0" eb="3">
      <t>ジュウギョウシャ</t>
    </rPh>
    <rPh sb="3" eb="6">
      <t>キボベツ</t>
    </rPh>
    <rPh sb="7" eb="10">
      <t>ジュウギョウシャ</t>
    </rPh>
    <rPh sb="10" eb="11">
      <t>スウ</t>
    </rPh>
    <rPh sb="12" eb="13">
      <t>ニン</t>
    </rPh>
    <phoneticPr fontId="3"/>
  </si>
  <si>
    <t>従業者規模別の従業者数　構成比（％）</t>
    <rPh sb="0" eb="3">
      <t>ジュウギョウシャ</t>
    </rPh>
    <rPh sb="3" eb="6">
      <t>キボベツ</t>
    </rPh>
    <rPh sb="7" eb="10">
      <t>ジュウギョウシャ</t>
    </rPh>
    <rPh sb="10" eb="11">
      <t>スウ</t>
    </rPh>
    <rPh sb="12" eb="15">
      <t>コウセイヒ</t>
    </rPh>
    <phoneticPr fontId="3"/>
  </si>
  <si>
    <t>経営組織別の事業所数　構成比（％）</t>
    <rPh sb="0" eb="2">
      <t>ケイエイ</t>
    </rPh>
    <rPh sb="2" eb="5">
      <t>ソシキベツ</t>
    </rPh>
    <rPh sb="6" eb="9">
      <t>ジギョウショ</t>
    </rPh>
    <rPh sb="9" eb="10">
      <t>スウ</t>
    </rPh>
    <rPh sb="11" eb="13">
      <t>コウセイ</t>
    </rPh>
    <rPh sb="13" eb="14">
      <t>ヒ</t>
    </rPh>
    <phoneticPr fontId="3"/>
  </si>
  <si>
    <t>経営組織別の従業者数（人）</t>
    <rPh sb="0" eb="2">
      <t>ケイエイ</t>
    </rPh>
    <rPh sb="2" eb="5">
      <t>ソシキベツ</t>
    </rPh>
    <rPh sb="6" eb="9">
      <t>ジュウギョウシャ</t>
    </rPh>
    <rPh sb="9" eb="10">
      <t>スウ</t>
    </rPh>
    <rPh sb="11" eb="12">
      <t>ニン</t>
    </rPh>
    <phoneticPr fontId="3"/>
  </si>
  <si>
    <t>経営組織別の従業者数　構成比（％）</t>
    <rPh sb="0" eb="2">
      <t>ケイエイ</t>
    </rPh>
    <rPh sb="2" eb="5">
      <t>ソシキベツ</t>
    </rPh>
    <rPh sb="6" eb="9">
      <t>ジュウギョウシャ</t>
    </rPh>
    <rPh sb="9" eb="10">
      <t>スウ</t>
    </rPh>
    <rPh sb="11" eb="14">
      <t>コウセイヒ</t>
    </rPh>
    <phoneticPr fontId="3"/>
  </si>
  <si>
    <t>個人業主</t>
    <rPh sb="0" eb="2">
      <t>コジン</t>
    </rPh>
    <rPh sb="2" eb="4">
      <t>ギョウシュ</t>
    </rPh>
    <phoneticPr fontId="3"/>
  </si>
  <si>
    <t>個人業主</t>
    <rPh sb="0" eb="2">
      <t>コジン</t>
    </rPh>
    <rPh sb="2" eb="3">
      <t>ギョウ</t>
    </rPh>
    <rPh sb="3" eb="4">
      <t>ヌシ</t>
    </rPh>
    <phoneticPr fontId="3"/>
  </si>
  <si>
    <t>従業上の地位別の従業者数（人）</t>
    <rPh sb="0" eb="2">
      <t>ジュウギョウ</t>
    </rPh>
    <rPh sb="2" eb="3">
      <t>ウエ</t>
    </rPh>
    <rPh sb="4" eb="7">
      <t>チイベツ</t>
    </rPh>
    <rPh sb="8" eb="11">
      <t>ジュウギョウシャ</t>
    </rPh>
    <rPh sb="11" eb="12">
      <t>スウ</t>
    </rPh>
    <rPh sb="13" eb="14">
      <t>ニン</t>
    </rPh>
    <phoneticPr fontId="3"/>
  </si>
  <si>
    <t>県内売上高
（百万円）</t>
    <rPh sb="0" eb="2">
      <t>ケンナイ</t>
    </rPh>
    <rPh sb="2" eb="3">
      <t>ウ</t>
    </rPh>
    <rPh sb="3" eb="4">
      <t>ア</t>
    </rPh>
    <rPh sb="4" eb="5">
      <t>タカ</t>
    </rPh>
    <rPh sb="7" eb="8">
      <t>ヒャク</t>
    </rPh>
    <rPh sb="8" eb="10">
      <t>マンエン</t>
    </rPh>
    <phoneticPr fontId="3"/>
  </si>
  <si>
    <t>全国売上高
（百万円）</t>
    <rPh sb="0" eb="2">
      <t>ゼンコク</t>
    </rPh>
    <rPh sb="2" eb="3">
      <t>ウ</t>
    </rPh>
    <rPh sb="3" eb="4">
      <t>ア</t>
    </rPh>
    <rPh sb="4" eb="5">
      <t>タカ</t>
    </rPh>
    <rPh sb="7" eb="8">
      <t>ヒャク</t>
    </rPh>
    <rPh sb="8" eb="10">
      <t>マンエン</t>
    </rPh>
    <phoneticPr fontId="3"/>
  </si>
  <si>
    <t>経営組織別の事業所数</t>
    <rPh sb="0" eb="2">
      <t>ケイエイ</t>
    </rPh>
    <rPh sb="2" eb="5">
      <t>ソシキベツ</t>
    </rPh>
    <rPh sb="6" eb="9">
      <t>ジギョウショ</t>
    </rPh>
    <rPh sb="9" eb="10">
      <t>スウ</t>
    </rPh>
    <phoneticPr fontId="3"/>
  </si>
  <si>
    <t>構成比
(％)</t>
    <rPh sb="0" eb="3">
      <t>コウセイヒ</t>
    </rPh>
    <phoneticPr fontId="3"/>
  </si>
  <si>
    <t>300万円未満</t>
    <rPh sb="3" eb="4">
      <t>マン</t>
    </rPh>
    <rPh sb="4" eb="5">
      <t>エン</t>
    </rPh>
    <rPh sb="5" eb="7">
      <t>ミマン</t>
    </rPh>
    <phoneticPr fontId="3"/>
  </si>
  <si>
    <t>300万円～500万円未満</t>
    <rPh sb="3" eb="5">
      <t>マンエン</t>
    </rPh>
    <rPh sb="9" eb="10">
      <t>マン</t>
    </rPh>
    <rPh sb="10" eb="13">
      <t>エンミマン</t>
    </rPh>
    <phoneticPr fontId="3"/>
  </si>
  <si>
    <t>500万円～1000万円未満</t>
    <rPh sb="3" eb="5">
      <t>マンエン</t>
    </rPh>
    <rPh sb="10" eb="12">
      <t>マンエン</t>
    </rPh>
    <rPh sb="12" eb="14">
      <t>ミマン</t>
    </rPh>
    <phoneticPr fontId="3"/>
  </si>
  <si>
    <t>1000万円～3000万円未満</t>
    <rPh sb="4" eb="6">
      <t>マンエン</t>
    </rPh>
    <rPh sb="11" eb="13">
      <t>マンエン</t>
    </rPh>
    <rPh sb="13" eb="15">
      <t>ミマン</t>
    </rPh>
    <phoneticPr fontId="3"/>
  </si>
  <si>
    <t>3000万円～5000万円未満</t>
    <rPh sb="4" eb="6">
      <t>マンエン</t>
    </rPh>
    <rPh sb="11" eb="13">
      <t>マンエン</t>
    </rPh>
    <rPh sb="13" eb="15">
      <t>ミマン</t>
    </rPh>
    <phoneticPr fontId="3"/>
  </si>
  <si>
    <t>1億円～3億円未満</t>
    <rPh sb="1" eb="2">
      <t>オク</t>
    </rPh>
    <rPh sb="2" eb="3">
      <t>エン</t>
    </rPh>
    <rPh sb="5" eb="7">
      <t>オクエン</t>
    </rPh>
    <rPh sb="7" eb="9">
      <t>ミマン</t>
    </rPh>
    <phoneticPr fontId="3"/>
  </si>
  <si>
    <t>3億円～10億円未満</t>
    <rPh sb="1" eb="3">
      <t>オクエン</t>
    </rPh>
    <rPh sb="6" eb="8">
      <t>オクエン</t>
    </rPh>
    <rPh sb="8" eb="10">
      <t>ミマン</t>
    </rPh>
    <phoneticPr fontId="3"/>
  </si>
  <si>
    <t>10億円～50億円未満</t>
    <rPh sb="2" eb="4">
      <t>オクエン</t>
    </rPh>
    <rPh sb="7" eb="8">
      <t>オク</t>
    </rPh>
    <rPh sb="8" eb="9">
      <t>エン</t>
    </rPh>
    <rPh sb="9" eb="11">
      <t>ミマン</t>
    </rPh>
    <phoneticPr fontId="3"/>
  </si>
  <si>
    <t>50億円以上</t>
    <rPh sb="2" eb="4">
      <t>オクエン</t>
    </rPh>
    <rPh sb="4" eb="6">
      <t>イジョウ</t>
    </rPh>
    <phoneticPr fontId="3"/>
  </si>
  <si>
    <t>総数</t>
    <rPh sb="0" eb="1">
      <t>ソウ</t>
    </rPh>
    <rPh sb="1" eb="2">
      <t>スウ</t>
    </rPh>
    <phoneticPr fontId="3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</si>
  <si>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3"/>
  </si>
  <si>
    <t>30～49人</t>
    <rPh sb="5" eb="6">
      <t>ニン</t>
    </rPh>
    <phoneticPr fontId="3"/>
  </si>
  <si>
    <t>50人以上</t>
    <rPh sb="2" eb="3">
      <t>ニン</t>
    </rPh>
    <rPh sb="3" eb="5">
      <t>イジョウ</t>
    </rPh>
    <phoneticPr fontId="3"/>
  </si>
  <si>
    <t>従業者規模別売上高（百万円）</t>
    <rPh sb="0" eb="3">
      <t>ジュウギョウシャ</t>
    </rPh>
    <rPh sb="3" eb="5">
      <t>キボ</t>
    </rPh>
    <rPh sb="5" eb="6">
      <t>ベツ</t>
    </rPh>
    <rPh sb="6" eb="7">
      <t>ウ</t>
    </rPh>
    <rPh sb="7" eb="8">
      <t>ア</t>
    </rPh>
    <rPh sb="8" eb="9">
      <t>タカ</t>
    </rPh>
    <rPh sb="10" eb="11">
      <t>ヒャク</t>
    </rPh>
    <rPh sb="11" eb="13">
      <t>マンエン</t>
    </rPh>
    <phoneticPr fontId="3"/>
  </si>
  <si>
    <t>資本金階級</t>
    <rPh sb="0" eb="2">
      <t>シホン</t>
    </rPh>
    <rPh sb="2" eb="3">
      <t>キン</t>
    </rPh>
    <rPh sb="3" eb="5">
      <t>カイキュウ</t>
    </rPh>
    <phoneticPr fontId="3"/>
  </si>
  <si>
    <t>経営組織</t>
    <rPh sb="0" eb="2">
      <t>ケイエイ</t>
    </rPh>
    <rPh sb="2" eb="4">
      <t>ソシキ</t>
    </rPh>
    <phoneticPr fontId="3"/>
  </si>
  <si>
    <t>従業者数(人)</t>
    <rPh sb="0" eb="3">
      <t>ジュウギョウシャ</t>
    </rPh>
    <rPh sb="3" eb="4">
      <t>スウ</t>
    </rPh>
    <rPh sb="5" eb="6">
      <t>ニン</t>
    </rPh>
    <phoneticPr fontId="3"/>
  </si>
  <si>
    <t>雇用者</t>
    <rPh sb="0" eb="3">
      <t>コヨウシャ</t>
    </rPh>
    <phoneticPr fontId="3"/>
  </si>
  <si>
    <t>　　</t>
    <phoneticPr fontId="3"/>
  </si>
  <si>
    <t>【表１】事業所数の多い上位１０都道府県</t>
    <rPh sb="1" eb="2">
      <t>ヒョウ</t>
    </rPh>
    <rPh sb="4" eb="7">
      <t>ジギョウショ</t>
    </rPh>
    <rPh sb="7" eb="8">
      <t>スウ</t>
    </rPh>
    <rPh sb="9" eb="10">
      <t>オオ</t>
    </rPh>
    <rPh sb="11" eb="13">
      <t>ジョウイ</t>
    </rPh>
    <rPh sb="15" eb="19">
      <t>トドウフケン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</si>
  <si>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</si>
  <si>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</si>
  <si>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男女構成比（％）</t>
    <rPh sb="0" eb="2">
      <t>ダンジョ</t>
    </rPh>
    <rPh sb="2" eb="5">
      <t>コウセイヒ</t>
    </rPh>
    <phoneticPr fontId="3"/>
  </si>
  <si>
    <t>(注)男女構成比は男女別が不詳の従業者を含めて算出しているため、男性と女性の合計は100％とならない場合がある。</t>
    <rPh sb="1" eb="2">
      <t>チュウ</t>
    </rPh>
    <rPh sb="3" eb="5">
      <t>ダンジョ</t>
    </rPh>
    <rPh sb="5" eb="8">
      <t>コウセイヒ</t>
    </rPh>
    <rPh sb="9" eb="12">
      <t>ダンジョベツ</t>
    </rPh>
    <rPh sb="13" eb="15">
      <t>フショウ</t>
    </rPh>
    <rPh sb="16" eb="19">
      <t>ジュウギョウシャ</t>
    </rPh>
    <rPh sb="20" eb="21">
      <t>フク</t>
    </rPh>
    <rPh sb="23" eb="25">
      <t>サンシュツ</t>
    </rPh>
    <rPh sb="32" eb="34">
      <t>ダンセイ</t>
    </rPh>
    <rPh sb="35" eb="37">
      <t>ジョセイ</t>
    </rPh>
    <rPh sb="38" eb="40">
      <t>ゴウケイ</t>
    </rPh>
    <rPh sb="50" eb="52">
      <t>バアイ</t>
    </rPh>
    <phoneticPr fontId="3"/>
  </si>
  <si>
    <t>事業所の従業者規模</t>
    <rPh sb="0" eb="3">
      <t>ジギョウショ</t>
    </rPh>
    <rPh sb="4" eb="7">
      <t>ジュウギョウシャ</t>
    </rPh>
    <rPh sb="7" eb="9">
      <t>キボ</t>
    </rPh>
    <phoneticPr fontId="3"/>
  </si>
  <si>
    <t>E</t>
    <phoneticPr fontId="3"/>
  </si>
  <si>
    <t>製造業</t>
    <phoneticPr fontId="3"/>
  </si>
  <si>
    <t>09</t>
    <phoneticPr fontId="3"/>
  </si>
  <si>
    <t>食料品製造業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</si>
  <si>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</si>
  <si>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</si>
  <si>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</si>
  <si>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</si>
  <si>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</si>
  <si>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</si>
  <si>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</si>
  <si>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EZ</t>
    <phoneticPr fontId="3"/>
  </si>
  <si>
    <t>製造業 内格付不能</t>
    <phoneticPr fontId="3"/>
  </si>
  <si>
    <t>割合算出用の実数</t>
    <rPh sb="0" eb="2">
      <t>ワリアイ</t>
    </rPh>
    <rPh sb="2" eb="4">
      <t>サンシュツ</t>
    </rPh>
    <rPh sb="4" eb="5">
      <t>ヨウ</t>
    </rPh>
    <rPh sb="6" eb="8">
      <t>ジッスウ</t>
    </rPh>
    <phoneticPr fontId="3"/>
  </si>
  <si>
    <t>事業所数に占める割合（％）</t>
    <rPh sb="0" eb="3">
      <t>ジギョウショ</t>
    </rPh>
    <rPh sb="3" eb="4">
      <t>スウ</t>
    </rPh>
    <rPh sb="5" eb="6">
      <t>シ</t>
    </rPh>
    <rPh sb="8" eb="10">
      <t>ワリアイ</t>
    </rPh>
    <phoneticPr fontId="3"/>
  </si>
  <si>
    <t>従業者数
（人）</t>
    <rPh sb="0" eb="1">
      <t>ジュウ</t>
    </rPh>
    <rPh sb="1" eb="4">
      <t>ギョウシャスウ</t>
    </rPh>
    <rPh sb="6" eb="7">
      <t>ニン</t>
    </rPh>
    <phoneticPr fontId="3"/>
  </si>
  <si>
    <t>従業者数に占める割合（％）</t>
    <rPh sb="0" eb="1">
      <t>ジュウ</t>
    </rPh>
    <rPh sb="1" eb="4">
      <t>ギョウシャスウ</t>
    </rPh>
    <rPh sb="5" eb="6">
      <t>シ</t>
    </rPh>
    <rPh sb="8" eb="10">
      <t>ワリアイ</t>
    </rPh>
    <phoneticPr fontId="3"/>
  </si>
  <si>
    <t>事業所</t>
    <rPh sb="0" eb="3">
      <t>ジギョウショ</t>
    </rPh>
    <phoneticPr fontId="3"/>
  </si>
  <si>
    <t>従業者数</t>
    <rPh sb="0" eb="1">
      <t>ジュウ</t>
    </rPh>
    <rPh sb="1" eb="4">
      <t>ギョウシャスウ</t>
    </rPh>
    <phoneticPr fontId="3"/>
  </si>
  <si>
    <t>法人で
ない団体</t>
    <rPh sb="0" eb="2">
      <t>ホウジン</t>
    </rPh>
    <rPh sb="6" eb="8">
      <t>ダンタイ</t>
    </rPh>
    <phoneticPr fontId="3"/>
  </si>
  <si>
    <t>09</t>
    <phoneticPr fontId="3"/>
  </si>
  <si>
    <t>食料品製造業</t>
    <phoneticPr fontId="3"/>
  </si>
  <si>
    <t>飲料・たばこ・飼料製造業</t>
    <phoneticPr fontId="3"/>
  </si>
  <si>
    <t>繊維工業</t>
    <phoneticPr fontId="3"/>
  </si>
  <si>
    <t>木材・木製品製造業(家具を除く)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</si>
  <si>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</si>
  <si>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</si>
  <si>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</si>
  <si>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</si>
  <si>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</si>
  <si>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プラスチック製品製造業(別掲を除く)</t>
    <phoneticPr fontId="3"/>
  </si>
  <si>
    <t>ゴム製品製造業</t>
    <phoneticPr fontId="3"/>
  </si>
  <si>
    <t>なめし革・同製品・毛皮製造業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</si>
  <si>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</si>
  <si>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</si>
  <si>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</si>
  <si>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</si>
  <si>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</si>
  <si>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</si>
  <si>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I</t>
    <phoneticPr fontId="3"/>
  </si>
  <si>
    <t>I</t>
    <phoneticPr fontId="3"/>
  </si>
  <si>
    <t>各種商品卸売業</t>
    <phoneticPr fontId="3"/>
  </si>
  <si>
    <t>繊維・衣服等卸売業</t>
    <phoneticPr fontId="3"/>
  </si>
  <si>
    <t>飲食料品卸売業</t>
    <phoneticPr fontId="3"/>
  </si>
  <si>
    <t>建築材料，鉱物・金属材料等卸売業</t>
    <phoneticPr fontId="3"/>
  </si>
  <si>
    <t>機械器具卸売業</t>
    <phoneticPr fontId="3"/>
  </si>
  <si>
    <t>その他の卸売業</t>
    <phoneticPr fontId="3"/>
  </si>
  <si>
    <t>各種商品小売業</t>
    <phoneticPr fontId="3"/>
  </si>
  <si>
    <t>織物・衣服・身の回り品小売業</t>
    <phoneticPr fontId="3"/>
  </si>
  <si>
    <t>飲食料品小売業</t>
    <phoneticPr fontId="3"/>
  </si>
  <si>
    <t>機械器具小売業</t>
    <phoneticPr fontId="3"/>
  </si>
  <si>
    <t>その他の小売業</t>
    <phoneticPr fontId="3"/>
  </si>
  <si>
    <t>無店舗小売業</t>
    <phoneticPr fontId="3"/>
  </si>
  <si>
    <t>I1</t>
    <phoneticPr fontId="3"/>
  </si>
  <si>
    <t>卸売業 内格付不能</t>
    <phoneticPr fontId="3"/>
  </si>
  <si>
    <t>I2</t>
    <phoneticPr fontId="3"/>
  </si>
  <si>
    <t>小売業 内格付不能</t>
    <phoneticPr fontId="3"/>
  </si>
  <si>
    <t>各種商品卸売業</t>
    <phoneticPr fontId="3"/>
  </si>
  <si>
    <t>繊維・衣服等卸売業</t>
    <phoneticPr fontId="3"/>
  </si>
  <si>
    <t>飲食料品卸売業</t>
    <phoneticPr fontId="3"/>
  </si>
  <si>
    <t>建築材料，鉱物・金属材料等卸売業</t>
    <phoneticPr fontId="3"/>
  </si>
  <si>
    <t>機械器具卸売業</t>
    <phoneticPr fontId="3"/>
  </si>
  <si>
    <t>その他の卸売業</t>
    <phoneticPr fontId="3"/>
  </si>
  <si>
    <t>各種商品小売業</t>
    <phoneticPr fontId="3"/>
  </si>
  <si>
    <t>織物・衣服・身の回り品小売業</t>
    <phoneticPr fontId="3"/>
  </si>
  <si>
    <t>飲食料品小売業</t>
    <phoneticPr fontId="3"/>
  </si>
  <si>
    <t>機械器具小売業</t>
    <phoneticPr fontId="3"/>
  </si>
  <si>
    <t>その他の小売業</t>
    <phoneticPr fontId="3"/>
  </si>
  <si>
    <t>無店舗小売業</t>
    <phoneticPr fontId="3"/>
  </si>
  <si>
    <t>Ｍ</t>
    <phoneticPr fontId="3"/>
  </si>
  <si>
    <t>宿泊業，飲食サービス業</t>
    <phoneticPr fontId="3"/>
  </si>
  <si>
    <t>宿泊業</t>
    <phoneticPr fontId="3"/>
  </si>
  <si>
    <t>飲食店</t>
    <phoneticPr fontId="3"/>
  </si>
  <si>
    <t>持ち帰り・配達飲食サービス業</t>
    <phoneticPr fontId="3"/>
  </si>
  <si>
    <t>M2</t>
    <phoneticPr fontId="3"/>
  </si>
  <si>
    <t xml:space="preserve"> 飲食店，持ち帰り・配達飲食サービス業 内格付不能</t>
    <phoneticPr fontId="3"/>
  </si>
  <si>
    <t>従業者数
(人)</t>
    <rPh sb="0" eb="1">
      <t>ジュウ</t>
    </rPh>
    <rPh sb="1" eb="4">
      <t>ギョウシャスウ</t>
    </rPh>
    <rPh sb="6" eb="7">
      <t>ニン</t>
    </rPh>
    <phoneticPr fontId="3"/>
  </si>
  <si>
    <t>Ｍ</t>
    <phoneticPr fontId="3"/>
  </si>
  <si>
    <t>持ち帰り・配達飲食サービス業</t>
    <phoneticPr fontId="3"/>
  </si>
  <si>
    <t>神戸市</t>
    <rPh sb="0" eb="2">
      <t>コウベ</t>
    </rPh>
    <rPh sb="2" eb="3">
      <t>シ</t>
    </rPh>
    <phoneticPr fontId="3"/>
  </si>
  <si>
    <t>東灘区</t>
    <phoneticPr fontId="3"/>
  </si>
  <si>
    <t>灘区</t>
    <phoneticPr fontId="3"/>
  </si>
  <si>
    <t>兵庫区</t>
    <phoneticPr fontId="3"/>
  </si>
  <si>
    <t>須磨区</t>
    <phoneticPr fontId="3"/>
  </si>
  <si>
    <t>垂水区</t>
    <phoneticPr fontId="3"/>
  </si>
  <si>
    <t>北区</t>
    <phoneticPr fontId="3"/>
  </si>
  <si>
    <t>中央区</t>
    <phoneticPr fontId="3"/>
  </si>
  <si>
    <t>西区</t>
    <phoneticPr fontId="3"/>
  </si>
  <si>
    <t>猪名川町</t>
    <phoneticPr fontId="3"/>
  </si>
  <si>
    <t>多可町</t>
    <phoneticPr fontId="3"/>
  </si>
  <si>
    <t>稲美町</t>
    <phoneticPr fontId="3"/>
  </si>
  <si>
    <t>播磨町</t>
    <phoneticPr fontId="3"/>
  </si>
  <si>
    <t>市川町</t>
    <phoneticPr fontId="3"/>
  </si>
  <si>
    <t>福崎町</t>
    <phoneticPr fontId="3"/>
  </si>
  <si>
    <t>神河町</t>
    <phoneticPr fontId="3"/>
  </si>
  <si>
    <t>太子町</t>
    <phoneticPr fontId="3"/>
  </si>
  <si>
    <t>上郡町</t>
    <phoneticPr fontId="3"/>
  </si>
  <si>
    <t>佐用町</t>
    <phoneticPr fontId="3"/>
  </si>
  <si>
    <t>香美町</t>
    <phoneticPr fontId="3"/>
  </si>
  <si>
    <t>新温泉町</t>
    <phoneticPr fontId="3"/>
  </si>
  <si>
    <t>AB</t>
    <phoneticPr fontId="3"/>
  </si>
  <si>
    <t>C</t>
    <phoneticPr fontId="3"/>
  </si>
  <si>
    <t>鉱業，採石業，砂利採取業</t>
    <phoneticPr fontId="3"/>
  </si>
  <si>
    <t>D</t>
    <phoneticPr fontId="3"/>
  </si>
  <si>
    <t>建設業</t>
    <phoneticPr fontId="3"/>
  </si>
  <si>
    <t>E</t>
    <phoneticPr fontId="3"/>
  </si>
  <si>
    <t>製造業</t>
    <phoneticPr fontId="3"/>
  </si>
  <si>
    <t>F</t>
    <phoneticPr fontId="3"/>
  </si>
  <si>
    <t>G</t>
    <phoneticPr fontId="3"/>
  </si>
  <si>
    <t>情報通信業</t>
    <phoneticPr fontId="3"/>
  </si>
  <si>
    <t>H</t>
    <phoneticPr fontId="3"/>
  </si>
  <si>
    <t>運輸業，郵便業</t>
    <phoneticPr fontId="3"/>
  </si>
  <si>
    <t>I</t>
    <phoneticPr fontId="3"/>
  </si>
  <si>
    <t>卸売業，小売業</t>
    <phoneticPr fontId="3"/>
  </si>
  <si>
    <t>J</t>
    <phoneticPr fontId="3"/>
  </si>
  <si>
    <t>金融業，保険業</t>
    <phoneticPr fontId="3"/>
  </si>
  <si>
    <t>K</t>
    <phoneticPr fontId="3"/>
  </si>
  <si>
    <t>不動産業，物品賃貸業</t>
    <phoneticPr fontId="3"/>
  </si>
  <si>
    <t>L</t>
    <phoneticPr fontId="3"/>
  </si>
  <si>
    <t>学術研究，専門・技術サービス業</t>
    <phoneticPr fontId="3"/>
  </si>
  <si>
    <t>M</t>
    <phoneticPr fontId="3"/>
  </si>
  <si>
    <t>宿泊業，飲食サービス業</t>
    <phoneticPr fontId="3"/>
  </si>
  <si>
    <t>N</t>
    <phoneticPr fontId="3"/>
  </si>
  <si>
    <t>生活関連サービス業，娯楽業</t>
    <phoneticPr fontId="3"/>
  </si>
  <si>
    <t>O</t>
    <phoneticPr fontId="3"/>
  </si>
  <si>
    <t>教育，学習支援業</t>
    <phoneticPr fontId="3"/>
  </si>
  <si>
    <t>P</t>
    <phoneticPr fontId="3"/>
  </si>
  <si>
    <t>医療，福祉</t>
    <phoneticPr fontId="3"/>
  </si>
  <si>
    <t>Q</t>
    <phoneticPr fontId="3"/>
  </si>
  <si>
    <t>複合サービス事業</t>
    <phoneticPr fontId="3"/>
  </si>
  <si>
    <t>R</t>
    <phoneticPr fontId="3"/>
  </si>
  <si>
    <t>サービス業(他に分類されないもの)</t>
    <phoneticPr fontId="3"/>
  </si>
  <si>
    <t>5000万円～1億円未満</t>
    <rPh sb="4" eb="6">
      <t>マンエン</t>
    </rPh>
    <rPh sb="8" eb="9">
      <t>オク</t>
    </rPh>
    <rPh sb="9" eb="10">
      <t>エン</t>
    </rPh>
    <rPh sb="10" eb="12">
      <t>ミマン</t>
    </rPh>
    <phoneticPr fontId="3"/>
  </si>
  <si>
    <t>令和３年</t>
    <rPh sb="0" eb="2">
      <t>レイワ</t>
    </rPh>
    <rPh sb="3" eb="4">
      <t>ネン</t>
    </rPh>
    <phoneticPr fontId="3"/>
  </si>
  <si>
    <t>平成28年(参考)</t>
    <rPh sb="0" eb="2">
      <t>ヘイセイ</t>
    </rPh>
    <rPh sb="4" eb="5">
      <t>ネン</t>
    </rPh>
    <rPh sb="6" eb="8">
      <t>サンコウ</t>
    </rPh>
    <phoneticPr fontId="3"/>
  </si>
  <si>
    <t>【表２】従業者数の多い上位１０都道府県</t>
    <rPh sb="1" eb="2">
      <t>ヒョウ</t>
    </rPh>
    <rPh sb="4" eb="7">
      <t>ジュウギョウシャ</t>
    </rPh>
    <rPh sb="7" eb="8">
      <t>スウ</t>
    </rPh>
    <rPh sb="9" eb="10">
      <t>オオ</t>
    </rPh>
    <rPh sb="11" eb="13">
      <t>ジョウイ</t>
    </rPh>
    <rPh sb="15" eb="19">
      <t>トドウフケン</t>
    </rPh>
    <phoneticPr fontId="3"/>
  </si>
  <si>
    <t>【表３】産業別売上高の状況</t>
    <rPh sb="1" eb="2">
      <t>オモテ</t>
    </rPh>
    <rPh sb="4" eb="6">
      <t>サンギョウ</t>
    </rPh>
    <rPh sb="6" eb="7">
      <t>ベツ</t>
    </rPh>
    <rPh sb="7" eb="10">
      <t>ウリアゲダカ</t>
    </rPh>
    <rPh sb="11" eb="13">
      <t>ジョウキョウ</t>
    </rPh>
    <phoneticPr fontId="3"/>
  </si>
  <si>
    <t>【表４】企業等数の多い上位10都道府県</t>
    <rPh sb="1" eb="2">
      <t>ヒョウ</t>
    </rPh>
    <rPh sb="4" eb="6">
      <t>キギョウ</t>
    </rPh>
    <rPh sb="6" eb="7">
      <t>トウ</t>
    </rPh>
    <rPh sb="7" eb="8">
      <t>スウ</t>
    </rPh>
    <rPh sb="9" eb="10">
      <t>オオ</t>
    </rPh>
    <rPh sb="11" eb="13">
      <t>ジョウイ</t>
    </rPh>
    <rPh sb="15" eb="19">
      <t>トドウフケン</t>
    </rPh>
    <phoneticPr fontId="3"/>
  </si>
  <si>
    <t>《全国》
令和３年</t>
    <rPh sb="1" eb="3">
      <t>ゼンコク</t>
    </rPh>
    <rPh sb="5" eb="7">
      <t>レイワ</t>
    </rPh>
    <rPh sb="8" eb="9">
      <t>ネン</t>
    </rPh>
    <phoneticPr fontId="3"/>
  </si>
  <si>
    <t>【表５】事業所数及び従業者数</t>
    <rPh sb="1" eb="2">
      <t>ヒョウ</t>
    </rPh>
    <rPh sb="4" eb="7">
      <t>ジギョウショ</t>
    </rPh>
    <rPh sb="7" eb="8">
      <t>スウ</t>
    </rPh>
    <rPh sb="8" eb="9">
      <t>オヨ</t>
    </rPh>
    <rPh sb="10" eb="13">
      <t>ジュウギョウシャ</t>
    </rPh>
    <rPh sb="13" eb="14">
      <t>スウ</t>
    </rPh>
    <phoneticPr fontId="3"/>
  </si>
  <si>
    <t>【表６】産業大分類別の事業所数</t>
    <rPh sb="1" eb="2">
      <t>ヒョウ</t>
    </rPh>
    <rPh sb="4" eb="6">
      <t>サンギョウ</t>
    </rPh>
    <rPh sb="6" eb="9">
      <t>ダイブンルイ</t>
    </rPh>
    <rPh sb="9" eb="10">
      <t>ベツ</t>
    </rPh>
    <rPh sb="11" eb="14">
      <t>ジギョウショ</t>
    </rPh>
    <rPh sb="14" eb="15">
      <t>スウ</t>
    </rPh>
    <phoneticPr fontId="3"/>
  </si>
  <si>
    <t>令和３年
（人）</t>
    <rPh sb="0" eb="2">
      <t>レイワ</t>
    </rPh>
    <rPh sb="3" eb="4">
      <t>ネン</t>
    </rPh>
    <rPh sb="6" eb="7">
      <t>ニン</t>
    </rPh>
    <phoneticPr fontId="3"/>
  </si>
  <si>
    <t>【表７】産業大分類別の従業者数</t>
    <rPh sb="1" eb="2">
      <t>ヒョウ</t>
    </rPh>
    <rPh sb="4" eb="6">
      <t>サンギョウ</t>
    </rPh>
    <rPh sb="6" eb="9">
      <t>ダイブンルイ</t>
    </rPh>
    <rPh sb="9" eb="10">
      <t>ベツ</t>
    </rPh>
    <rPh sb="11" eb="14">
      <t>ジュウギョウシャ</t>
    </rPh>
    <rPh sb="14" eb="15">
      <t>スウ</t>
    </rPh>
    <phoneticPr fontId="3"/>
  </si>
  <si>
    <t>R3総数</t>
    <rPh sb="2" eb="4">
      <t>ソウスウ</t>
    </rPh>
    <phoneticPr fontId="3"/>
  </si>
  <si>
    <t>※計算用に要入力</t>
    <rPh sb="1" eb="3">
      <t>ケイサン</t>
    </rPh>
    <rPh sb="3" eb="4">
      <t>ヨウ</t>
    </rPh>
    <rPh sb="5" eb="6">
      <t>ヨウ</t>
    </rPh>
    <rPh sb="6" eb="8">
      <t>ニュウリョク</t>
    </rPh>
    <phoneticPr fontId="3"/>
  </si>
  <si>
    <t>【表８】産業大分類別、男女別の従業者数</t>
    <rPh sb="1" eb="2">
      <t>オモテ</t>
    </rPh>
    <rPh sb="4" eb="6">
      <t>サンギョウ</t>
    </rPh>
    <rPh sb="6" eb="9">
      <t>ダイブンルイ</t>
    </rPh>
    <rPh sb="9" eb="10">
      <t>ベツ</t>
    </rPh>
    <rPh sb="11" eb="14">
      <t>ダンジョベツ</t>
    </rPh>
    <rPh sb="15" eb="18">
      <t>ジュウギョウシャ</t>
    </rPh>
    <rPh sb="18" eb="19">
      <t>スウ</t>
    </rPh>
    <phoneticPr fontId="3"/>
  </si>
  <si>
    <t>【表９】事業所の従業者規模別事業所数</t>
    <rPh sb="1" eb="2">
      <t>ヒョウ</t>
    </rPh>
    <rPh sb="4" eb="7">
      <t>ジギョウショ</t>
    </rPh>
    <rPh sb="8" eb="11">
      <t>ジュウギョウシャ</t>
    </rPh>
    <rPh sb="11" eb="14">
      <t>キボベツ</t>
    </rPh>
    <rPh sb="14" eb="17">
      <t>ジギョウショ</t>
    </rPh>
    <rPh sb="17" eb="18">
      <t>スウ</t>
    </rPh>
    <phoneticPr fontId="3"/>
  </si>
  <si>
    <t>平成28年
(参考)</t>
    <rPh sb="0" eb="2">
      <t>ヘイセイ</t>
    </rPh>
    <rPh sb="4" eb="5">
      <t>ネン</t>
    </rPh>
    <rPh sb="7" eb="9">
      <t>サンコウ</t>
    </rPh>
    <phoneticPr fontId="3"/>
  </si>
  <si>
    <t>【表10－①】産業大分類別、事業所の従業者規模別の事業所数</t>
    <rPh sb="1" eb="2">
      <t>ヒョウ</t>
    </rPh>
    <rPh sb="7" eb="9">
      <t>サンギョウ</t>
    </rPh>
    <rPh sb="9" eb="12">
      <t>ダイブンルイ</t>
    </rPh>
    <rPh sb="12" eb="13">
      <t>ベツ</t>
    </rPh>
    <rPh sb="14" eb="17">
      <t>ジギョウショ</t>
    </rPh>
    <rPh sb="18" eb="21">
      <t>ジュウギョウシャ</t>
    </rPh>
    <rPh sb="21" eb="24">
      <t>キボベツ</t>
    </rPh>
    <rPh sb="25" eb="28">
      <t>ジギョウショ</t>
    </rPh>
    <rPh sb="28" eb="29">
      <t>スウ</t>
    </rPh>
    <phoneticPr fontId="3"/>
  </si>
  <si>
    <t>令和３年
(人)</t>
    <rPh sb="0" eb="2">
      <t>レイワ</t>
    </rPh>
    <rPh sb="3" eb="4">
      <t>ネン</t>
    </rPh>
    <phoneticPr fontId="3"/>
  </si>
  <si>
    <t>《全国》
令和３年
(人)</t>
    <rPh sb="1" eb="3">
      <t>ゼンコク</t>
    </rPh>
    <rPh sb="5" eb="7">
      <t>レイワ</t>
    </rPh>
    <rPh sb="8" eb="9">
      <t>ネン</t>
    </rPh>
    <phoneticPr fontId="3"/>
  </si>
  <si>
    <t>【表11】事業所の従業者規模別　従業者数</t>
    <rPh sb="1" eb="2">
      <t>ヒョウ</t>
    </rPh>
    <rPh sb="5" eb="8">
      <t>ジギョウショ</t>
    </rPh>
    <rPh sb="9" eb="12">
      <t>ジュウギョウシャ</t>
    </rPh>
    <rPh sb="12" eb="15">
      <t>キボベツ</t>
    </rPh>
    <rPh sb="16" eb="19">
      <t>ジュウギョウシャ</t>
    </rPh>
    <rPh sb="19" eb="20">
      <t>スウ</t>
    </rPh>
    <phoneticPr fontId="3"/>
  </si>
  <si>
    <t>【表12-①】産業大分類別、事業所の従業者規模別の従業者数</t>
    <rPh sb="1" eb="2">
      <t>ヒョウ</t>
    </rPh>
    <rPh sb="7" eb="9">
      <t>サンギョウ</t>
    </rPh>
    <rPh sb="9" eb="12">
      <t>ダイブンルイ</t>
    </rPh>
    <rPh sb="12" eb="13">
      <t>ベツ</t>
    </rPh>
    <rPh sb="14" eb="17">
      <t>ジギョウショ</t>
    </rPh>
    <rPh sb="18" eb="21">
      <t>ジュウギョウシャ</t>
    </rPh>
    <rPh sb="21" eb="24">
      <t>キボベツ</t>
    </rPh>
    <rPh sb="25" eb="26">
      <t>ジュウ</t>
    </rPh>
    <rPh sb="26" eb="29">
      <t>ギョウシャスウ</t>
    </rPh>
    <phoneticPr fontId="3"/>
  </si>
  <si>
    <t>【表13】経営組織別の事業所数</t>
    <rPh sb="1" eb="2">
      <t>ヒョウ</t>
    </rPh>
    <rPh sb="5" eb="7">
      <t>ケイエイ</t>
    </rPh>
    <rPh sb="7" eb="10">
      <t>ソシキベツ</t>
    </rPh>
    <rPh sb="11" eb="14">
      <t>ジギョウショ</t>
    </rPh>
    <rPh sb="14" eb="15">
      <t>スウ</t>
    </rPh>
    <phoneticPr fontId="3"/>
  </si>
  <si>
    <t>【表14-1】産業大分類別、経営組織別の事業所数</t>
    <rPh sb="1" eb="2">
      <t>ヒョウ</t>
    </rPh>
    <rPh sb="7" eb="9">
      <t>サンギョウ</t>
    </rPh>
    <rPh sb="9" eb="12">
      <t>ダイブンルイ</t>
    </rPh>
    <rPh sb="12" eb="13">
      <t>ベツ</t>
    </rPh>
    <rPh sb="14" eb="16">
      <t>ケイエイ</t>
    </rPh>
    <rPh sb="16" eb="18">
      <t>ソシキ</t>
    </rPh>
    <rPh sb="18" eb="19">
      <t>ベツ</t>
    </rPh>
    <rPh sb="20" eb="23">
      <t>ジギョウショ</t>
    </rPh>
    <rPh sb="23" eb="24">
      <t>スウ</t>
    </rPh>
    <phoneticPr fontId="3"/>
  </si>
  <si>
    <t>【表14-②】産業大分類別、経営組織別の事業所数（構成比）</t>
    <rPh sb="1" eb="2">
      <t>ヒョウ</t>
    </rPh>
    <rPh sb="7" eb="9">
      <t>サンギョウ</t>
    </rPh>
    <rPh sb="9" eb="12">
      <t>ダイブンルイ</t>
    </rPh>
    <rPh sb="12" eb="13">
      <t>ベツ</t>
    </rPh>
    <rPh sb="14" eb="16">
      <t>ケイエイ</t>
    </rPh>
    <rPh sb="16" eb="18">
      <t>ソシキ</t>
    </rPh>
    <rPh sb="18" eb="19">
      <t>ベツ</t>
    </rPh>
    <rPh sb="20" eb="23">
      <t>ジギョウショ</t>
    </rPh>
    <rPh sb="23" eb="24">
      <t>スウ</t>
    </rPh>
    <rPh sb="25" eb="28">
      <t>コウセイヒ</t>
    </rPh>
    <phoneticPr fontId="3"/>
  </si>
  <si>
    <t>【表15】経営組織別の従業者数</t>
    <rPh sb="1" eb="2">
      <t>ヒョウ</t>
    </rPh>
    <rPh sb="5" eb="7">
      <t>ケイエイ</t>
    </rPh>
    <rPh sb="7" eb="10">
      <t>ソシキベツ</t>
    </rPh>
    <rPh sb="11" eb="14">
      <t>ジュウギョウシャ</t>
    </rPh>
    <rPh sb="14" eb="15">
      <t>スウ</t>
    </rPh>
    <phoneticPr fontId="3"/>
  </si>
  <si>
    <t>【表16-1】産業大分類別、経営組織別の従業者数</t>
    <rPh sb="1" eb="2">
      <t>ヒョウ</t>
    </rPh>
    <rPh sb="7" eb="9">
      <t>サンギョウ</t>
    </rPh>
    <rPh sb="9" eb="12">
      <t>ダイブンルイ</t>
    </rPh>
    <rPh sb="12" eb="13">
      <t>ベツ</t>
    </rPh>
    <rPh sb="14" eb="16">
      <t>ケイエイ</t>
    </rPh>
    <rPh sb="16" eb="19">
      <t>ソシキベツ</t>
    </rPh>
    <rPh sb="20" eb="23">
      <t>ジュウギョウシャ</t>
    </rPh>
    <rPh sb="23" eb="24">
      <t>スウ</t>
    </rPh>
    <phoneticPr fontId="3"/>
  </si>
  <si>
    <t>《全国》
令和３年
（人）</t>
    <rPh sb="1" eb="3">
      <t>ゼンコク</t>
    </rPh>
    <rPh sb="5" eb="7">
      <t>レイワ</t>
    </rPh>
    <rPh sb="8" eb="9">
      <t>ネン</t>
    </rPh>
    <rPh sb="11" eb="12">
      <t>ニン</t>
    </rPh>
    <phoneticPr fontId="3"/>
  </si>
  <si>
    <t>【表17】従業上の地位別の従業者数</t>
    <rPh sb="1" eb="2">
      <t>ヒョウ</t>
    </rPh>
    <rPh sb="5" eb="7">
      <t>ジュウギョウ</t>
    </rPh>
    <rPh sb="7" eb="8">
      <t>ジョウ</t>
    </rPh>
    <rPh sb="9" eb="12">
      <t>チイベツ</t>
    </rPh>
    <rPh sb="13" eb="16">
      <t>ジュウギョウシャ</t>
    </rPh>
    <rPh sb="16" eb="17">
      <t>スウ</t>
    </rPh>
    <phoneticPr fontId="3"/>
  </si>
  <si>
    <t>【表19-②】製造業の産業中分類別、経営組織別の事業所数及び従業者数</t>
    <rPh sb="1" eb="2">
      <t>ヒョウ</t>
    </rPh>
    <rPh sb="7" eb="10">
      <t>セイゾウギョウ</t>
    </rPh>
    <rPh sb="11" eb="13">
      <t>サンギョウ</t>
    </rPh>
    <rPh sb="13" eb="16">
      <t>チュウブンルイ</t>
    </rPh>
    <rPh sb="16" eb="17">
      <t>ベツ</t>
    </rPh>
    <rPh sb="18" eb="20">
      <t>ケイエイ</t>
    </rPh>
    <rPh sb="20" eb="23">
      <t>ソシキベツ</t>
    </rPh>
    <rPh sb="24" eb="27">
      <t>ジギョウショ</t>
    </rPh>
    <rPh sb="27" eb="28">
      <t>スウ</t>
    </rPh>
    <rPh sb="28" eb="29">
      <t>オヨ</t>
    </rPh>
    <rPh sb="30" eb="33">
      <t>ジュウギョウシャ</t>
    </rPh>
    <rPh sb="33" eb="34">
      <t>スウ</t>
    </rPh>
    <phoneticPr fontId="3"/>
  </si>
  <si>
    <t>【表20-②】卸売業、小売業の産業中分類別、経営組織別の事業所数及び従業者数</t>
    <rPh sb="1" eb="2">
      <t>ヒョウ</t>
    </rPh>
    <rPh sb="7" eb="9">
      <t>オロシウ</t>
    </rPh>
    <rPh sb="9" eb="10">
      <t>ギョウ</t>
    </rPh>
    <rPh sb="11" eb="13">
      <t>コウ</t>
    </rPh>
    <rPh sb="13" eb="14">
      <t>ギョウ</t>
    </rPh>
    <rPh sb="15" eb="17">
      <t>サンギョウ</t>
    </rPh>
    <rPh sb="17" eb="20">
      <t>チュウブンルイ</t>
    </rPh>
    <rPh sb="20" eb="21">
      <t>ベツ</t>
    </rPh>
    <rPh sb="22" eb="24">
      <t>ケイエイ</t>
    </rPh>
    <rPh sb="24" eb="26">
      <t>ソシキ</t>
    </rPh>
    <rPh sb="26" eb="27">
      <t>ベツ</t>
    </rPh>
    <rPh sb="28" eb="31">
      <t>ジギョウショ</t>
    </rPh>
    <rPh sb="31" eb="32">
      <t>スウ</t>
    </rPh>
    <rPh sb="32" eb="33">
      <t>オヨ</t>
    </rPh>
    <rPh sb="34" eb="37">
      <t>ジュウギョウシャ</t>
    </rPh>
    <rPh sb="37" eb="38">
      <t>スウ</t>
    </rPh>
    <phoneticPr fontId="3"/>
  </si>
  <si>
    <t>【表22-②】宿泊業、飲食サービス業の産業中分類別、経営組織別の事業所数及び従業者数</t>
    <rPh sb="1" eb="2">
      <t>ヒョウ</t>
    </rPh>
    <rPh sb="7" eb="9">
      <t>シュクハク</t>
    </rPh>
    <rPh sb="9" eb="10">
      <t>ギョウ</t>
    </rPh>
    <rPh sb="11" eb="13">
      <t>インショク</t>
    </rPh>
    <rPh sb="17" eb="18">
      <t>ギョウ</t>
    </rPh>
    <rPh sb="19" eb="21">
      <t>サンギョウ</t>
    </rPh>
    <rPh sb="21" eb="24">
      <t>チュウブンルイ</t>
    </rPh>
    <rPh sb="24" eb="25">
      <t>ベツ</t>
    </rPh>
    <rPh sb="26" eb="28">
      <t>ケイエイ</t>
    </rPh>
    <rPh sb="28" eb="30">
      <t>ソシキ</t>
    </rPh>
    <rPh sb="30" eb="31">
      <t>ベツ</t>
    </rPh>
    <rPh sb="32" eb="35">
      <t>ジギョウショ</t>
    </rPh>
    <rPh sb="35" eb="36">
      <t>スウ</t>
    </rPh>
    <rPh sb="36" eb="37">
      <t>オヨ</t>
    </rPh>
    <rPh sb="38" eb="41">
      <t>ジュウギョウシャ</t>
    </rPh>
    <rPh sb="41" eb="42">
      <t>スウ</t>
    </rPh>
    <phoneticPr fontId="3"/>
  </si>
  <si>
    <t>【表23】県内地域別事業所数及び従業者数</t>
    <rPh sb="1" eb="2">
      <t>オモテ</t>
    </rPh>
    <rPh sb="5" eb="7">
      <t>ケンナイ</t>
    </rPh>
    <rPh sb="7" eb="10">
      <t>チイキベツ</t>
    </rPh>
    <rPh sb="10" eb="13">
      <t>ジギョウショ</t>
    </rPh>
    <rPh sb="13" eb="14">
      <t>スウ</t>
    </rPh>
    <rPh sb="14" eb="15">
      <t>オヨ</t>
    </rPh>
    <rPh sb="16" eb="19">
      <t>ジュウギョウシャ</t>
    </rPh>
    <rPh sb="19" eb="20">
      <t>スウ</t>
    </rPh>
    <phoneticPr fontId="3"/>
  </si>
  <si>
    <t>【表24】県内市区町別事業所数及び従業者数</t>
    <rPh sb="1" eb="2">
      <t>オモテ</t>
    </rPh>
    <rPh sb="5" eb="7">
      <t>ケンナイ</t>
    </rPh>
    <rPh sb="7" eb="9">
      <t>シク</t>
    </rPh>
    <rPh sb="9" eb="10">
      <t>マチ</t>
    </rPh>
    <rPh sb="10" eb="11">
      <t>ベツ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phoneticPr fontId="3"/>
  </si>
  <si>
    <t>平成28年(人)
（参考）</t>
    <rPh sb="0" eb="2">
      <t>ヘイセイ</t>
    </rPh>
    <rPh sb="4" eb="5">
      <t>ネン</t>
    </rPh>
    <rPh sb="6" eb="7">
      <t>ニン</t>
    </rPh>
    <rPh sb="10" eb="12">
      <t>サンコウ</t>
    </rPh>
    <phoneticPr fontId="3"/>
  </si>
  <si>
    <t>【表25】産業大分類別の売上高</t>
    <phoneticPr fontId="3"/>
  </si>
  <si>
    <t xml:space="preserve">【表27-①】売上高上位３産業にかかる従業者規模別の事業所の売上高 </t>
    <phoneticPr fontId="3"/>
  </si>
  <si>
    <t>【表29】経営組織別の企業等数</t>
    <rPh sb="1" eb="2">
      <t>ヒョウ</t>
    </rPh>
    <rPh sb="5" eb="7">
      <t>ケイエイ</t>
    </rPh>
    <rPh sb="7" eb="10">
      <t>ソシキベツ</t>
    </rPh>
    <rPh sb="11" eb="14">
      <t>キギョウナド</t>
    </rPh>
    <rPh sb="14" eb="15">
      <t>カズ</t>
    </rPh>
    <phoneticPr fontId="3"/>
  </si>
  <si>
    <t>【表31】資本階級別会社企業数</t>
    <rPh sb="1" eb="2">
      <t>ヒョウ</t>
    </rPh>
    <rPh sb="5" eb="7">
      <t>シホン</t>
    </rPh>
    <rPh sb="7" eb="9">
      <t>カイキュウ</t>
    </rPh>
    <rPh sb="9" eb="10">
      <t>ベツ</t>
    </rPh>
    <rPh sb="10" eb="12">
      <t>カイシャ</t>
    </rPh>
    <rPh sb="12" eb="15">
      <t>キギョウスウ</t>
    </rPh>
    <phoneticPr fontId="3"/>
  </si>
  <si>
    <t>令和３年</t>
    <rPh sb="0" eb="2">
      <t>レイワ</t>
    </rPh>
    <rPh sb="3" eb="4">
      <t>ネン</t>
    </rPh>
    <phoneticPr fontId="3"/>
  </si>
  <si>
    <t>平成28年
（参考）</t>
    <rPh sb="0" eb="2">
      <t>ヘイセイ</t>
    </rPh>
    <rPh sb="4" eb="5">
      <t>ネン</t>
    </rPh>
    <rPh sb="7" eb="9">
      <t>サンコウ</t>
    </rPh>
    <phoneticPr fontId="3"/>
  </si>
  <si>
    <t>平成28年(人)
（参考）</t>
    <rPh sb="0" eb="2">
      <t>ヘイセイ</t>
    </rPh>
    <rPh sb="4" eb="5">
      <t>ネン</t>
    </rPh>
    <rPh sb="6" eb="7">
      <t>ヒト</t>
    </rPh>
    <rPh sb="10" eb="12">
      <t>サンコウ</t>
    </rPh>
    <phoneticPr fontId="3"/>
  </si>
  <si>
    <t>北海道</t>
  </si>
  <si>
    <t>福岡県</t>
  </si>
  <si>
    <t>千葉県</t>
  </si>
  <si>
    <t>静岡県</t>
  </si>
  <si>
    <t>第８位</t>
    <rPh sb="0" eb="1">
      <t>ダイ</t>
    </rPh>
    <rPh sb="2" eb="3">
      <t>イ</t>
    </rPh>
    <phoneticPr fontId="3"/>
  </si>
  <si>
    <t>第５位</t>
    <rPh sb="0" eb="1">
      <t>ダイ</t>
    </rPh>
    <rPh sb="2" eb="3">
      <t>イ</t>
    </rPh>
    <phoneticPr fontId="3"/>
  </si>
  <si>
    <t>《全国》
令和３年</t>
    <rPh sb="5" eb="7">
      <t>レイワ</t>
    </rPh>
    <rPh sb="8" eb="9">
      <t>ネン</t>
    </rPh>
    <phoneticPr fontId="3"/>
  </si>
  <si>
    <t>平成28年（人）
（参考）</t>
    <rPh sb="0" eb="2">
      <t>ヘイセイ</t>
    </rPh>
    <rPh sb="4" eb="5">
      <t>ネン</t>
    </rPh>
    <rPh sb="6" eb="7">
      <t>ニン</t>
    </rPh>
    <rPh sb="10" eb="12">
      <t>サンコウ</t>
    </rPh>
    <phoneticPr fontId="3"/>
  </si>
  <si>
    <t>令和３年（人）</t>
    <rPh sb="0" eb="2">
      <t>レイワ</t>
    </rPh>
    <rPh sb="3" eb="4">
      <t>ネン</t>
    </rPh>
    <rPh sb="5" eb="6">
      <t>ニン</t>
    </rPh>
    <phoneticPr fontId="3"/>
  </si>
  <si>
    <t>従業者数（人）</t>
    <rPh sb="0" eb="3">
      <t>ジュウギョウシャ</t>
    </rPh>
    <rPh sb="3" eb="4">
      <t>スウ</t>
    </rPh>
    <rPh sb="5" eb="6">
      <t>ニン</t>
    </rPh>
    <phoneticPr fontId="3"/>
  </si>
  <si>
    <t>１事業所あたりの従業者数（人）</t>
    <rPh sb="1" eb="4">
      <t>ジギョウショ</t>
    </rPh>
    <rPh sb="8" eb="11">
      <t>ジュウギョウシャ</t>
    </rPh>
    <rPh sb="11" eb="12">
      <t>スウ</t>
    </rPh>
    <rPh sb="13" eb="14">
      <t>ニン</t>
    </rPh>
    <phoneticPr fontId="3"/>
  </si>
  <si>
    <t>全国の従業者数（人）</t>
    <rPh sb="0" eb="2">
      <t>ゼンコク</t>
    </rPh>
    <rPh sb="3" eb="6">
      <t>ジュウギョウシャ</t>
    </rPh>
    <rPh sb="6" eb="7">
      <t>スウ</t>
    </rPh>
    <rPh sb="8" eb="9">
      <t>ニン</t>
    </rPh>
    <phoneticPr fontId="3"/>
  </si>
  <si>
    <t>-</t>
  </si>
  <si>
    <t>･･･</t>
  </si>
  <si>
    <t>無期雇用者</t>
    <rPh sb="0" eb="2">
      <t>ムキ</t>
    </rPh>
    <rPh sb="2" eb="4">
      <t>コヨウ</t>
    </rPh>
    <rPh sb="4" eb="5">
      <t>シャ</t>
    </rPh>
    <phoneticPr fontId="3"/>
  </si>
  <si>
    <t>無期雇用者以外※</t>
    <rPh sb="0" eb="2">
      <t>ムキ</t>
    </rPh>
    <rPh sb="2" eb="4">
      <t>コヨウ</t>
    </rPh>
    <rPh sb="4" eb="5">
      <t>シャ</t>
    </rPh>
    <rPh sb="5" eb="7">
      <t>イガイ</t>
    </rPh>
    <phoneticPr fontId="3"/>
  </si>
  <si>
    <t>無期雇用者</t>
    <rPh sb="0" eb="5">
      <t>ムキコヨウシャ</t>
    </rPh>
    <phoneticPr fontId="3"/>
  </si>
  <si>
    <t>無期雇用者
以外※</t>
    <rPh sb="0" eb="5">
      <t>ムキコヨウシャ</t>
    </rPh>
    <rPh sb="6" eb="8">
      <t>イガイ</t>
    </rPh>
    <phoneticPr fontId="3"/>
  </si>
  <si>
    <t>【表18】産業大分類別、従業上の地位別の従業者数</t>
    <rPh sb="1" eb="2">
      <t>ヒョウ</t>
    </rPh>
    <rPh sb="5" eb="7">
      <t>サンギョウ</t>
    </rPh>
    <rPh sb="7" eb="10">
      <t>ダイブンルイ</t>
    </rPh>
    <rPh sb="10" eb="11">
      <t>ベツ</t>
    </rPh>
    <rPh sb="12" eb="14">
      <t>ジュウギョウ</t>
    </rPh>
    <rPh sb="14" eb="15">
      <t>ジョウ</t>
    </rPh>
    <rPh sb="16" eb="18">
      <t>チイ</t>
    </rPh>
    <rPh sb="18" eb="19">
      <t>ベツ</t>
    </rPh>
    <rPh sb="20" eb="23">
      <t>ジュウギョウシャ</t>
    </rPh>
    <rPh sb="23" eb="24">
      <t>スウ</t>
    </rPh>
    <phoneticPr fontId="3"/>
  </si>
  <si>
    <t>【表10-②】産業大分類別、事業所の従業者規模別の事業所数（構成比）</t>
    <rPh sb="1" eb="2">
      <t>ヒョウ</t>
    </rPh>
    <rPh sb="7" eb="9">
      <t>サンギョウ</t>
    </rPh>
    <rPh sb="9" eb="12">
      <t>ダイブンルイ</t>
    </rPh>
    <rPh sb="12" eb="13">
      <t>ベツ</t>
    </rPh>
    <rPh sb="14" eb="17">
      <t>ジギョウショ</t>
    </rPh>
    <rPh sb="18" eb="21">
      <t>ジュウギョウシャ</t>
    </rPh>
    <rPh sb="21" eb="24">
      <t>キボベツ</t>
    </rPh>
    <rPh sb="25" eb="28">
      <t>ジギョウショ</t>
    </rPh>
    <rPh sb="28" eb="29">
      <t>スウ</t>
    </rPh>
    <rPh sb="30" eb="32">
      <t>コウセイ</t>
    </rPh>
    <rPh sb="32" eb="33">
      <t>ヒ</t>
    </rPh>
    <phoneticPr fontId="3"/>
  </si>
  <si>
    <t>【表12-②】産業大分類別、事業所の従業者規模別の従業者数（構成比）</t>
    <rPh sb="1" eb="2">
      <t>ヒョウ</t>
    </rPh>
    <rPh sb="7" eb="9">
      <t>サンギョウ</t>
    </rPh>
    <rPh sb="9" eb="12">
      <t>ダイブンルイ</t>
    </rPh>
    <rPh sb="12" eb="13">
      <t>ベツ</t>
    </rPh>
    <rPh sb="14" eb="17">
      <t>ジギョウショ</t>
    </rPh>
    <rPh sb="18" eb="21">
      <t>ジュウギョウシャ</t>
    </rPh>
    <rPh sb="21" eb="24">
      <t>キボベツ</t>
    </rPh>
    <rPh sb="25" eb="28">
      <t>ジュウギョウシャ</t>
    </rPh>
    <rPh sb="28" eb="29">
      <t>スウ</t>
    </rPh>
    <rPh sb="30" eb="32">
      <t>コウセイ</t>
    </rPh>
    <rPh sb="32" eb="33">
      <t>ヒ</t>
    </rPh>
    <phoneticPr fontId="3"/>
  </si>
  <si>
    <t>【表16-2】産業大分類別、経営組織別の従業者数（構成比）</t>
    <rPh sb="1" eb="2">
      <t>ヒョウ</t>
    </rPh>
    <rPh sb="7" eb="9">
      <t>サンギョウ</t>
    </rPh>
    <rPh sb="9" eb="12">
      <t>ダイブンルイ</t>
    </rPh>
    <rPh sb="12" eb="13">
      <t>ベツ</t>
    </rPh>
    <rPh sb="14" eb="16">
      <t>ケイエイ</t>
    </rPh>
    <rPh sb="16" eb="19">
      <t>ソシキベツ</t>
    </rPh>
    <rPh sb="20" eb="23">
      <t>ジュウギョウシャ</t>
    </rPh>
    <rPh sb="23" eb="24">
      <t>スウ</t>
    </rPh>
    <rPh sb="25" eb="28">
      <t>コウセイヒ</t>
    </rPh>
    <phoneticPr fontId="3"/>
  </si>
  <si>
    <t>１事業所
当たりの
従業者数</t>
    <phoneticPr fontId="3"/>
  </si>
  <si>
    <t>平成28年(人)
（参考）</t>
    <rPh sb="0" eb="2">
      <t>ヘイセイ</t>
    </rPh>
    <rPh sb="4" eb="5">
      <t>ネン</t>
    </rPh>
    <rPh sb="10" eb="12">
      <t>サンコウ</t>
    </rPh>
    <phoneticPr fontId="3"/>
  </si>
  <si>
    <t>【表19-①】製造業の産業中分類別事業所数、従業者数及び１事業所当たりの従業者数</t>
    <rPh sb="1" eb="2">
      <t>ヒョウ</t>
    </rPh>
    <rPh sb="7" eb="10">
      <t>セイゾウギョウ</t>
    </rPh>
    <rPh sb="11" eb="13">
      <t>サンギョウ</t>
    </rPh>
    <rPh sb="13" eb="16">
      <t>チュウブンルイ</t>
    </rPh>
    <rPh sb="16" eb="17">
      <t>ベツ</t>
    </rPh>
    <rPh sb="17" eb="20">
      <t>ジギョウショ</t>
    </rPh>
    <rPh sb="20" eb="21">
      <t>スウ</t>
    </rPh>
    <rPh sb="22" eb="24">
      <t>ジュウギョウ</t>
    </rPh>
    <rPh sb="24" eb="25">
      <t>シャ</t>
    </rPh>
    <rPh sb="25" eb="26">
      <t>スウ</t>
    </rPh>
    <rPh sb="26" eb="27">
      <t>オヨ</t>
    </rPh>
    <rPh sb="29" eb="32">
      <t>ジギョウショ</t>
    </rPh>
    <rPh sb="32" eb="33">
      <t>ア</t>
    </rPh>
    <rPh sb="36" eb="39">
      <t>ジュウギョウシャ</t>
    </rPh>
    <rPh sb="39" eb="40">
      <t>スウ</t>
    </rPh>
    <phoneticPr fontId="3"/>
  </si>
  <si>
    <t>Ｐ</t>
    <phoneticPr fontId="3"/>
  </si>
  <si>
    <t>医療・福祉</t>
    <rPh sb="0" eb="2">
      <t>イリョウ</t>
    </rPh>
    <rPh sb="3" eb="5">
      <t>フクシ</t>
    </rPh>
    <phoneticPr fontId="3"/>
  </si>
  <si>
    <t>医療業</t>
    <rPh sb="0" eb="3">
      <t>イリョウギョウ</t>
    </rPh>
    <phoneticPr fontId="3"/>
  </si>
  <si>
    <t>保健衛生</t>
    <rPh sb="0" eb="2">
      <t>ホケン</t>
    </rPh>
    <rPh sb="2" eb="4">
      <t>エイセイ</t>
    </rPh>
    <phoneticPr fontId="3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</si>
  <si>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3"/>
  </si>
  <si>
    <t>PZ</t>
    <phoneticPr fontId="3"/>
  </si>
  <si>
    <t>医療，福祉　内各付不能</t>
    <rPh sb="0" eb="2">
      <t>イリョウ</t>
    </rPh>
    <rPh sb="3" eb="5">
      <t>フクシ</t>
    </rPh>
    <rPh sb="6" eb="7">
      <t>ナイ</t>
    </rPh>
    <rPh sb="7" eb="8">
      <t>カク</t>
    </rPh>
    <rPh sb="8" eb="9">
      <t>ツ</t>
    </rPh>
    <rPh sb="9" eb="11">
      <t>フノウ</t>
    </rPh>
    <phoneticPr fontId="3"/>
  </si>
  <si>
    <t>Ｐ</t>
  </si>
  <si>
    <t>医療，福祉</t>
    <rPh sb="0" eb="2">
      <t>イリョウ</t>
    </rPh>
    <rPh sb="3" eb="5">
      <t>フクシ</t>
    </rPh>
    <phoneticPr fontId="3"/>
  </si>
  <si>
    <t>【表20-①】卸売業、小売業の産業中分類別事業所数、従業者数及び１事業所当たりの従業者数</t>
    <rPh sb="1" eb="2">
      <t>ヒョウ</t>
    </rPh>
    <rPh sb="7" eb="10">
      <t>オロシウリギョウ</t>
    </rPh>
    <rPh sb="11" eb="14">
      <t>コウリギョウ</t>
    </rPh>
    <rPh sb="15" eb="17">
      <t>サンギョウ</t>
    </rPh>
    <rPh sb="17" eb="20">
      <t>チュウブンルイ</t>
    </rPh>
    <rPh sb="20" eb="21">
      <t>ベツ</t>
    </rPh>
    <rPh sb="21" eb="24">
      <t>ジギョウショ</t>
    </rPh>
    <rPh sb="24" eb="25">
      <t>スウ</t>
    </rPh>
    <rPh sb="26" eb="29">
      <t>ジュウギョウシャ</t>
    </rPh>
    <rPh sb="29" eb="30">
      <t>スウ</t>
    </rPh>
    <rPh sb="30" eb="31">
      <t>オヨ</t>
    </rPh>
    <rPh sb="33" eb="36">
      <t>ジギョウショ</t>
    </rPh>
    <rPh sb="36" eb="37">
      <t>ア</t>
    </rPh>
    <rPh sb="40" eb="41">
      <t>ジュウ</t>
    </rPh>
    <rPh sb="41" eb="44">
      <t>ギョウシャスウ</t>
    </rPh>
    <rPh sb="43" eb="44">
      <t>スウ</t>
    </rPh>
    <phoneticPr fontId="3"/>
  </si>
  <si>
    <t>１事業所
当たりの
従業者数</t>
    <rPh sb="1" eb="4">
      <t>ジギョウショ</t>
    </rPh>
    <rPh sb="5" eb="6">
      <t>ア</t>
    </rPh>
    <rPh sb="10" eb="13">
      <t>ジュウギョウシャ</t>
    </rPh>
    <rPh sb="13" eb="14">
      <t>スウ</t>
    </rPh>
    <phoneticPr fontId="3"/>
  </si>
  <si>
    <t>【表21-①】医療・福祉の産業中分類別事業所数、従業者数及び１事業所当たりの従業者数</t>
    <rPh sb="1" eb="2">
      <t>ヒョウ</t>
    </rPh>
    <rPh sb="7" eb="9">
      <t>イリョウ</t>
    </rPh>
    <rPh sb="10" eb="12">
      <t>フクシ</t>
    </rPh>
    <rPh sb="13" eb="15">
      <t>サンギョウ</t>
    </rPh>
    <rPh sb="15" eb="18">
      <t>チュウブンルイ</t>
    </rPh>
    <rPh sb="18" eb="19">
      <t>ベツ</t>
    </rPh>
    <rPh sb="19" eb="22">
      <t>ジギョウショ</t>
    </rPh>
    <rPh sb="22" eb="23">
      <t>スウ</t>
    </rPh>
    <rPh sb="24" eb="27">
      <t>ジュウギョウシャ</t>
    </rPh>
    <rPh sb="27" eb="28">
      <t>スウ</t>
    </rPh>
    <rPh sb="28" eb="29">
      <t>オヨ</t>
    </rPh>
    <rPh sb="31" eb="34">
      <t>ジギョウショ</t>
    </rPh>
    <rPh sb="34" eb="35">
      <t>ア</t>
    </rPh>
    <rPh sb="38" eb="41">
      <t>ジュウギョウシャ</t>
    </rPh>
    <rPh sb="41" eb="42">
      <t>スウ</t>
    </rPh>
    <phoneticPr fontId="3"/>
  </si>
  <si>
    <t>【表21-②】医療・福祉の産業中分類別、経営組織別の事業所数及び従業者数</t>
    <rPh sb="1" eb="2">
      <t>ヒョウ</t>
    </rPh>
    <rPh sb="7" eb="9">
      <t>イリョウ</t>
    </rPh>
    <rPh sb="10" eb="12">
      <t>フクシ</t>
    </rPh>
    <rPh sb="13" eb="15">
      <t>サンギョウ</t>
    </rPh>
    <rPh sb="15" eb="18">
      <t>チュウブンルイ</t>
    </rPh>
    <rPh sb="18" eb="19">
      <t>ベツ</t>
    </rPh>
    <rPh sb="20" eb="22">
      <t>ケイエイ</t>
    </rPh>
    <rPh sb="22" eb="24">
      <t>ソシキ</t>
    </rPh>
    <rPh sb="24" eb="25">
      <t>ベツ</t>
    </rPh>
    <rPh sb="26" eb="29">
      <t>ジギョウショ</t>
    </rPh>
    <rPh sb="29" eb="30">
      <t>スウ</t>
    </rPh>
    <rPh sb="30" eb="31">
      <t>オヨ</t>
    </rPh>
    <rPh sb="32" eb="35">
      <t>ジュウギョウシャ</t>
    </rPh>
    <rPh sb="35" eb="36">
      <t>スウ</t>
    </rPh>
    <phoneticPr fontId="3"/>
  </si>
  <si>
    <t>【表22-①】宿泊業、飲食サービス業の産業中分類別事業所数、従業者数及び１事業所当たりの従業者数</t>
    <rPh sb="1" eb="2">
      <t>ヒョウ</t>
    </rPh>
    <rPh sb="7" eb="9">
      <t>シュクハク</t>
    </rPh>
    <rPh sb="9" eb="10">
      <t>ギョウ</t>
    </rPh>
    <rPh sb="11" eb="13">
      <t>インショク</t>
    </rPh>
    <rPh sb="17" eb="18">
      <t>ギョウ</t>
    </rPh>
    <rPh sb="19" eb="21">
      <t>サンギョウ</t>
    </rPh>
    <rPh sb="21" eb="24">
      <t>チュウブンルイ</t>
    </rPh>
    <rPh sb="24" eb="25">
      <t>ベツ</t>
    </rPh>
    <rPh sb="25" eb="28">
      <t>ジギョウショ</t>
    </rPh>
    <rPh sb="28" eb="29">
      <t>スウ</t>
    </rPh>
    <rPh sb="30" eb="33">
      <t>ジュウギョウシャ</t>
    </rPh>
    <rPh sb="33" eb="34">
      <t>スウ</t>
    </rPh>
    <rPh sb="34" eb="35">
      <t>オヨ</t>
    </rPh>
    <rPh sb="37" eb="40">
      <t>ジギョウショ</t>
    </rPh>
    <rPh sb="40" eb="41">
      <t>ア</t>
    </rPh>
    <rPh sb="44" eb="47">
      <t>ジュウギョウシャ</t>
    </rPh>
    <rPh sb="47" eb="48">
      <t>スウ</t>
    </rPh>
    <phoneticPr fontId="3"/>
  </si>
  <si>
    <t>丹波篠山市</t>
    <rPh sb="0" eb="2">
      <t>タンバ</t>
    </rPh>
    <phoneticPr fontId="3"/>
  </si>
  <si>
    <t>【表26】産業大分類別純付加価値額</t>
    <rPh sb="11" eb="12">
      <t>ジュン</t>
    </rPh>
    <phoneticPr fontId="3"/>
  </si>
  <si>
    <t>純付加価値額
（百万円）</t>
    <rPh sb="0" eb="1">
      <t>ジュン</t>
    </rPh>
    <rPh sb="1" eb="3">
      <t>フカ</t>
    </rPh>
    <rPh sb="3" eb="5">
      <t>カチ</t>
    </rPh>
    <rPh sb="5" eb="6">
      <t>ガク</t>
    </rPh>
    <rPh sb="8" eb="9">
      <t>ヒャク</t>
    </rPh>
    <rPh sb="9" eb="11">
      <t>マンエン</t>
    </rPh>
    <phoneticPr fontId="3"/>
  </si>
  <si>
    <t>全国
純付加価値額
（百万円）</t>
    <rPh sb="0" eb="2">
      <t>ゼンコク</t>
    </rPh>
    <rPh sb="3" eb="4">
      <t>ジュン</t>
    </rPh>
    <rPh sb="4" eb="6">
      <t>フカ</t>
    </rPh>
    <rPh sb="6" eb="8">
      <t>カチ</t>
    </rPh>
    <rPh sb="8" eb="9">
      <t>ガク</t>
    </rPh>
    <rPh sb="11" eb="12">
      <t>ヒャク</t>
    </rPh>
    <rPh sb="12" eb="14">
      <t>マンエン</t>
    </rPh>
    <phoneticPr fontId="3"/>
  </si>
  <si>
    <t xml:space="preserve">【表27-②】売上高上位３産業にかかる従業者規模別の事業所の売上高（構成比） </t>
    <rPh sb="34" eb="37">
      <t>コウセイヒ</t>
    </rPh>
    <phoneticPr fontId="3"/>
  </si>
  <si>
    <t>従業者規模別売上高　構成比（％）</t>
    <rPh sb="0" eb="3">
      <t>ジュウギョウシャ</t>
    </rPh>
    <rPh sb="3" eb="5">
      <t>キボ</t>
    </rPh>
    <rPh sb="5" eb="6">
      <t>ベツ</t>
    </rPh>
    <rPh sb="6" eb="9">
      <t>ウリアゲダカ</t>
    </rPh>
    <rPh sb="10" eb="13">
      <t>コウセイヒ</t>
    </rPh>
    <phoneticPr fontId="3"/>
  </si>
  <si>
    <t>【表28-①】産業別従業者規模別純付加価値額</t>
    <rPh sb="16" eb="17">
      <t>ジュン</t>
    </rPh>
    <phoneticPr fontId="3"/>
  </si>
  <si>
    <t>【表28-②】産業別従業者規模別純付加価値額（構成比）</t>
    <rPh sb="16" eb="17">
      <t>ジュン</t>
    </rPh>
    <phoneticPr fontId="3"/>
  </si>
  <si>
    <t>従業者規模別純付加価値額（百万円）</t>
    <rPh sb="0" eb="3">
      <t>ジュウギョウシャ</t>
    </rPh>
    <rPh sb="3" eb="5">
      <t>キボ</t>
    </rPh>
    <rPh sb="5" eb="6">
      <t>ベツ</t>
    </rPh>
    <rPh sb="6" eb="7">
      <t>ジュン</t>
    </rPh>
    <rPh sb="7" eb="9">
      <t>フカ</t>
    </rPh>
    <rPh sb="9" eb="11">
      <t>カチ</t>
    </rPh>
    <rPh sb="11" eb="12">
      <t>ガク</t>
    </rPh>
    <rPh sb="13" eb="14">
      <t>ヒャク</t>
    </rPh>
    <rPh sb="14" eb="16">
      <t>マンエン</t>
    </rPh>
    <phoneticPr fontId="3"/>
  </si>
  <si>
    <t>従業者規模別純付加価値額　構成比（％）</t>
    <rPh sb="0" eb="3">
      <t>ジュウギョウシャ</t>
    </rPh>
    <rPh sb="3" eb="5">
      <t>キボ</t>
    </rPh>
    <rPh sb="5" eb="6">
      <t>ベツ</t>
    </rPh>
    <rPh sb="6" eb="7">
      <t>ジュン</t>
    </rPh>
    <rPh sb="7" eb="9">
      <t>フカ</t>
    </rPh>
    <rPh sb="9" eb="11">
      <t>カチ</t>
    </rPh>
    <rPh sb="11" eb="12">
      <t>ガク</t>
    </rPh>
    <rPh sb="13" eb="16">
      <t>コウセイヒ</t>
    </rPh>
    <phoneticPr fontId="3"/>
  </si>
  <si>
    <t>【表30】企業産業大分類別の企業数</t>
    <rPh sb="1" eb="2">
      <t>ヒョウ</t>
    </rPh>
    <rPh sb="5" eb="7">
      <t>キギョウ</t>
    </rPh>
    <rPh sb="7" eb="9">
      <t>サンギョウ</t>
    </rPh>
    <rPh sb="9" eb="12">
      <t>ダイブンルイ</t>
    </rPh>
    <rPh sb="12" eb="13">
      <t>ベツ</t>
    </rPh>
    <rPh sb="14" eb="17">
      <t>キギョウスウ</t>
    </rPh>
    <phoneticPr fontId="3"/>
  </si>
  <si>
    <t>企業産業大分類</t>
    <rPh sb="0" eb="2">
      <t>キギョウ</t>
    </rPh>
    <rPh sb="2" eb="4">
      <t>サンギョウ</t>
    </rPh>
    <rPh sb="4" eb="7">
      <t>ダイブンルイ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</si>
</sst>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_ "/>
    <numFmt numFmtId="178" formatCode="#,##0_);[Red]\(#,##0\)"/>
    <numFmt numFmtId="179" formatCode="0.0;&quot;△ &quot;0.0"/>
    <numFmt numFmtId="180" formatCode="#,##0;&quot;△ &quot;#,##0"/>
    <numFmt numFmtId="181" formatCode="#,##0.0;&quot;△ &quot;#,##0.0"/>
    <numFmt numFmtId="182" formatCode="0_ "/>
    <numFmt numFmtId="183" formatCode="#,##0.0;[Red]\-#,##0.0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8"/>
      <name val="ＭＳ Ｐゴシック"/>
      <family val="3"/>
      <charset val="128"/>
    </font>
    <font>
      <sz val="5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8" borderId="41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9" borderId="4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45" applyNumberFormat="0" applyFont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74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0" fontId="4" fillId="0" borderId="4" xfId="0" applyNumberFormat="1" applyFont="1" applyBorder="1">
      <alignment vertical="center"/>
    </xf>
    <xf numFmtId="179" fontId="4" fillId="0" borderId="4" xfId="0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79" fontId="4" fillId="0" borderId="5" xfId="0" applyNumberFormat="1" applyFont="1" applyBorder="1">
      <alignment vertical="center"/>
    </xf>
    <xf numFmtId="180" fontId="4" fillId="0" borderId="5" xfId="0" applyNumberFormat="1" applyFont="1" applyBorder="1">
      <alignment vertical="center"/>
    </xf>
    <xf numFmtId="179" fontId="4" fillId="0" borderId="13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distributed" vertical="distributed"/>
    </xf>
    <xf numFmtId="0" fontId="4" fillId="0" borderId="4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horizontal="distributed" vertical="distributed"/>
    </xf>
    <xf numFmtId="0" fontId="4" fillId="0" borderId="20" xfId="0" applyFont="1" applyBorder="1" applyAlignment="1">
      <alignment horizontal="distributed" vertical="distributed"/>
    </xf>
    <xf numFmtId="0" fontId="4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distributed" vertical="distributed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left" vertical="center"/>
    </xf>
    <xf numFmtId="179" fontId="4" fillId="0" borderId="22" xfId="0" applyNumberFormat="1" applyFont="1" applyBorder="1">
      <alignment vertical="center"/>
    </xf>
    <xf numFmtId="181" fontId="4" fillId="0" borderId="14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79" fontId="4" fillId="0" borderId="13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79" fontId="4" fillId="0" borderId="18" xfId="0" applyNumberFormat="1" applyFont="1" applyBorder="1">
      <alignment vertical="center"/>
    </xf>
    <xf numFmtId="181" fontId="4" fillId="0" borderId="4" xfId="0" applyNumberFormat="1" applyFont="1" applyBorder="1" applyAlignment="1">
      <alignment horizontal="right" vertical="center"/>
    </xf>
    <xf numFmtId="181" fontId="4" fillId="0" borderId="5" xfId="0" applyNumberFormat="1" applyFont="1" applyBorder="1" applyAlignment="1">
      <alignment horizontal="right" vertical="center"/>
    </xf>
    <xf numFmtId="181" fontId="4" fillId="0" borderId="7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4" fillId="0" borderId="17" xfId="0" applyNumberFormat="1" applyFont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180" fontId="4" fillId="0" borderId="3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180" fontId="4" fillId="0" borderId="14" xfId="0" applyNumberFormat="1" applyFont="1" applyBorder="1" applyAlignment="1">
      <alignment horizontal="right"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right" vertical="center"/>
    </xf>
    <xf numFmtId="180" fontId="4" fillId="0" borderId="12" xfId="0" applyNumberFormat="1" applyFont="1" applyBorder="1" applyAlignment="1">
      <alignment horizontal="right" vertical="center"/>
    </xf>
    <xf numFmtId="180" fontId="4" fillId="0" borderId="15" xfId="0" applyNumberFormat="1" applyFont="1" applyBorder="1" applyAlignment="1">
      <alignment horizontal="right" vertical="center"/>
    </xf>
    <xf numFmtId="181" fontId="4" fillId="0" borderId="13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180" fontId="4" fillId="0" borderId="4" xfId="0" quotePrefix="1" applyNumberFormat="1" applyFont="1" applyFill="1" applyBorder="1" applyAlignment="1">
      <alignment horizontal="right"/>
    </xf>
    <xf numFmtId="180" fontId="4" fillId="0" borderId="23" xfId="0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 vertical="center"/>
    </xf>
    <xf numFmtId="180" fontId="4" fillId="0" borderId="25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80" fontId="4" fillId="0" borderId="23" xfId="0" applyNumberFormat="1" applyFont="1" applyBorder="1">
      <alignment vertical="center"/>
    </xf>
    <xf numFmtId="180" fontId="4" fillId="0" borderId="0" xfId="0" applyNumberFormat="1" applyFont="1">
      <alignment vertical="center"/>
    </xf>
    <xf numFmtId="180" fontId="4" fillId="0" borderId="0" xfId="0" quotePrefix="1" applyNumberFormat="1" applyFont="1" applyFill="1" applyAlignment="1">
      <alignment horizontal="right"/>
    </xf>
    <xf numFmtId="179" fontId="4" fillId="0" borderId="22" xfId="0" quotePrefix="1" applyNumberFormat="1" applyFont="1" applyFill="1" applyBorder="1" applyAlignment="1">
      <alignment horizontal="right" vertical="center"/>
    </xf>
    <xf numFmtId="179" fontId="4" fillId="0" borderId="5" xfId="0" quotePrefix="1" applyNumberFormat="1" applyFont="1" applyFill="1" applyBorder="1" applyAlignment="1">
      <alignment horizontal="right"/>
    </xf>
    <xf numFmtId="179" fontId="4" fillId="0" borderId="4" xfId="0" quotePrefix="1" applyNumberFormat="1" applyFont="1" applyFill="1" applyBorder="1" applyAlignment="1">
      <alignment horizontal="right"/>
    </xf>
    <xf numFmtId="180" fontId="4" fillId="0" borderId="18" xfId="0" quotePrefix="1" applyNumberFormat="1" applyFont="1" applyFill="1" applyBorder="1" applyAlignment="1">
      <alignment horizontal="right" vertical="center"/>
    </xf>
    <xf numFmtId="180" fontId="4" fillId="0" borderId="13" xfId="0" quotePrefix="1" applyNumberFormat="1" applyFont="1" applyFill="1" applyBorder="1" applyAlignment="1">
      <alignment horizontal="right" vertical="center"/>
    </xf>
    <xf numFmtId="181" fontId="4" fillId="0" borderId="4" xfId="0" applyNumberFormat="1" applyFont="1" applyBorder="1" applyAlignment="1">
      <alignment vertical="center"/>
    </xf>
    <xf numFmtId="181" fontId="4" fillId="0" borderId="7" xfId="0" applyNumberFormat="1" applyFont="1" applyBorder="1" applyAlignment="1">
      <alignment vertical="center"/>
    </xf>
    <xf numFmtId="181" fontId="4" fillId="0" borderId="5" xfId="0" applyNumberFormat="1" applyFont="1" applyBorder="1" applyAlignment="1">
      <alignment vertical="center"/>
    </xf>
    <xf numFmtId="180" fontId="4" fillId="0" borderId="14" xfId="0" applyNumberFormat="1" applyFont="1" applyBorder="1">
      <alignment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4" xfId="0" quotePrefix="1" applyNumberFormat="1" applyFont="1" applyFill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center"/>
    </xf>
    <xf numFmtId="180" fontId="4" fillId="0" borderId="5" xfId="0" quotePrefix="1" applyNumberFormat="1" applyFont="1" applyFill="1" applyBorder="1" applyAlignment="1">
      <alignment horizontal="right" vertical="center"/>
    </xf>
    <xf numFmtId="180" fontId="4" fillId="0" borderId="5" xfId="0" applyNumberFormat="1" applyFont="1" applyBorder="1" applyAlignment="1">
      <alignment horizontal="right" vertical="distributed"/>
    </xf>
    <xf numFmtId="180" fontId="4" fillId="0" borderId="4" xfId="0" applyNumberFormat="1" applyFont="1" applyBorder="1" applyAlignment="1">
      <alignment horizontal="right" vertical="distributed"/>
    </xf>
    <xf numFmtId="0" fontId="4" fillId="0" borderId="8" xfId="0" applyFont="1" applyBorder="1">
      <alignment vertical="center"/>
    </xf>
    <xf numFmtId="179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25" xfId="0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/>
    </xf>
    <xf numFmtId="180" fontId="0" fillId="0" borderId="0" xfId="0" applyNumberFormat="1">
      <alignment vertical="center"/>
    </xf>
    <xf numFmtId="182" fontId="4" fillId="0" borderId="1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81" fontId="0" fillId="0" borderId="0" xfId="0" applyNumberFormat="1">
      <alignment vertical="center"/>
    </xf>
    <xf numFmtId="179" fontId="4" fillId="0" borderId="14" xfId="0" applyNumberFormat="1" applyFont="1" applyBorder="1">
      <alignment vertical="center"/>
    </xf>
    <xf numFmtId="0" fontId="9" fillId="0" borderId="0" xfId="0" applyFont="1">
      <alignment vertical="center"/>
    </xf>
    <xf numFmtId="181" fontId="4" fillId="0" borderId="5" xfId="0" applyNumberFormat="1" applyFont="1" applyBorder="1" applyAlignment="1">
      <alignment horizontal="right" vertical="distributed"/>
    </xf>
    <xf numFmtId="181" fontId="4" fillId="0" borderId="4" xfId="0" applyNumberFormat="1" applyFont="1" applyBorder="1" applyAlignment="1">
      <alignment horizontal="right" vertical="distributed"/>
    </xf>
    <xf numFmtId="181" fontId="4" fillId="0" borderId="18" xfId="0" applyNumberFormat="1" applyFont="1" applyBorder="1" applyAlignment="1">
      <alignment horizontal="right" vertical="distributed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80" fontId="4" fillId="0" borderId="18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20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distributed" vertical="distributed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distributed"/>
    </xf>
    <xf numFmtId="180" fontId="10" fillId="0" borderId="5" xfId="0" applyNumberFormat="1" applyFont="1" applyBorder="1">
      <alignment vertical="center"/>
    </xf>
    <xf numFmtId="179" fontId="10" fillId="0" borderId="5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>
      <alignment vertical="center"/>
    </xf>
    <xf numFmtId="180" fontId="4" fillId="0" borderId="1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79" fontId="4" fillId="0" borderId="3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80" fontId="4" fillId="0" borderId="35" xfId="0" applyNumberFormat="1" applyFont="1" applyBorder="1" applyAlignment="1">
      <alignment horizontal="right" vertical="center"/>
    </xf>
    <xf numFmtId="179" fontId="4" fillId="0" borderId="24" xfId="0" applyNumberFormat="1" applyFont="1" applyBorder="1">
      <alignment vertical="center"/>
    </xf>
    <xf numFmtId="180" fontId="4" fillId="0" borderId="34" xfId="0" applyNumberFormat="1" applyFont="1" applyBorder="1">
      <alignment vertical="center"/>
    </xf>
    <xf numFmtId="180" fontId="4" fillId="0" borderId="35" xfId="0" applyNumberFormat="1" applyFont="1" applyBorder="1">
      <alignment vertical="center"/>
    </xf>
    <xf numFmtId="180" fontId="4" fillId="0" borderId="35" xfId="0" quotePrefix="1" applyNumberFormat="1" applyFont="1" applyFill="1" applyBorder="1" applyAlignment="1">
      <alignment horizontal="right"/>
    </xf>
    <xf numFmtId="180" fontId="4" fillId="0" borderId="36" xfId="0" quotePrefix="1" applyNumberFormat="1" applyFont="1" applyFill="1" applyBorder="1" applyAlignment="1">
      <alignment horizontal="right"/>
    </xf>
    <xf numFmtId="179" fontId="6" fillId="0" borderId="22" xfId="0" applyNumberFormat="1" applyFont="1" applyBorder="1">
      <alignment vertical="center"/>
    </xf>
    <xf numFmtId="0" fontId="6" fillId="0" borderId="7" xfId="0" applyFont="1" applyBorder="1" applyAlignment="1">
      <alignment horizontal="distributed" vertical="distributed"/>
    </xf>
    <xf numFmtId="0" fontId="0" fillId="3" borderId="0" xfId="0" applyFill="1">
      <alignment vertical="center"/>
    </xf>
    <xf numFmtId="0" fontId="6" fillId="0" borderId="20" xfId="0" applyFont="1" applyBorder="1" applyAlignment="1">
      <alignment horizontal="distributed" vertical="distributed"/>
    </xf>
    <xf numFmtId="176" fontId="4" fillId="0" borderId="15" xfId="0" applyNumberFormat="1" applyFont="1" applyBorder="1">
      <alignment vertical="center"/>
    </xf>
    <xf numFmtId="180" fontId="0" fillId="3" borderId="0" xfId="0" applyNumberFormat="1" applyFill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distributed" vertical="distributed"/>
    </xf>
    <xf numFmtId="180" fontId="5" fillId="3" borderId="18" xfId="0" applyNumberFormat="1" applyFont="1" applyFill="1" applyBorder="1">
      <alignment vertical="center"/>
    </xf>
    <xf numFmtId="181" fontId="5" fillId="3" borderId="18" xfId="0" applyNumberFormat="1" applyFont="1" applyFill="1" applyBorder="1" applyAlignment="1">
      <alignment vertical="center"/>
    </xf>
    <xf numFmtId="180" fontId="5" fillId="3" borderId="18" xfId="0" applyNumberFormat="1" applyFont="1" applyFill="1" applyBorder="1" applyAlignment="1">
      <alignment vertical="center"/>
    </xf>
    <xf numFmtId="181" fontId="5" fillId="3" borderId="18" xfId="0" applyNumberFormat="1" applyFont="1" applyFill="1" applyBorder="1">
      <alignment vertical="center"/>
    </xf>
    <xf numFmtId="49" fontId="5" fillId="0" borderId="2" xfId="0" applyNumberFormat="1" applyFont="1" applyBorder="1" applyAlignment="1">
      <alignment horizontal="distributed" vertical="distributed"/>
    </xf>
    <xf numFmtId="180" fontId="5" fillId="3" borderId="13" xfId="0" applyNumberFormat="1" applyFont="1" applyFill="1" applyBorder="1">
      <alignment vertical="center"/>
    </xf>
    <xf numFmtId="181" fontId="5" fillId="3" borderId="13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1" fontId="5" fillId="3" borderId="13" xfId="0" applyNumberFormat="1" applyFont="1" applyFill="1" applyBorder="1">
      <alignment vertical="center"/>
    </xf>
    <xf numFmtId="0" fontId="5" fillId="0" borderId="2" xfId="0" applyFont="1" applyBorder="1" applyAlignment="1">
      <alignment horizontal="distributed" vertical="distributed"/>
    </xf>
    <xf numFmtId="180" fontId="5" fillId="3" borderId="5" xfId="0" applyNumberFormat="1" applyFont="1" applyFill="1" applyBorder="1">
      <alignment vertical="center"/>
    </xf>
    <xf numFmtId="181" fontId="5" fillId="3" borderId="5" xfId="0" applyNumberFormat="1" applyFont="1" applyFill="1" applyBorder="1" applyAlignment="1">
      <alignment vertical="center"/>
    </xf>
    <xf numFmtId="180" fontId="5" fillId="3" borderId="5" xfId="0" applyNumberFormat="1" applyFont="1" applyFill="1" applyBorder="1" applyAlignment="1">
      <alignment vertical="center"/>
    </xf>
    <xf numFmtId="181" fontId="5" fillId="3" borderId="5" xfId="0" applyNumberFormat="1" applyFont="1" applyFill="1" applyBorder="1">
      <alignment vertical="center"/>
    </xf>
    <xf numFmtId="0" fontId="5" fillId="3" borderId="3" xfId="0" applyFont="1" applyFill="1" applyBorder="1" applyAlignment="1">
      <alignment horizontal="distributed" vertical="distributed"/>
    </xf>
    <xf numFmtId="180" fontId="5" fillId="3" borderId="4" xfId="0" applyNumberFormat="1" applyFont="1" applyFill="1" applyBorder="1" applyAlignment="1">
      <alignment horizontal="right" vertical="center"/>
    </xf>
    <xf numFmtId="181" fontId="5" fillId="3" borderId="4" xfId="0" applyNumberFormat="1" applyFont="1" applyFill="1" applyBorder="1" applyAlignment="1">
      <alignment horizontal="right" vertical="center"/>
    </xf>
    <xf numFmtId="180" fontId="5" fillId="3" borderId="4" xfId="0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6" fillId="3" borderId="8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9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6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distributed"/>
    </xf>
    <xf numFmtId="0" fontId="6" fillId="0" borderId="6" xfId="0" applyFont="1" applyBorder="1" applyAlignment="1">
      <alignment horizontal="center" vertical="distributed"/>
    </xf>
    <xf numFmtId="0" fontId="6" fillId="0" borderId="24" xfId="0" applyFont="1" applyBorder="1" applyAlignment="1">
      <alignment horizontal="distributed" vertical="distributed"/>
    </xf>
    <xf numFmtId="0" fontId="6" fillId="0" borderId="26" xfId="0" applyFont="1" applyBorder="1" applyAlignment="1">
      <alignment horizontal="distributed" vertical="distributed"/>
    </xf>
    <xf numFmtId="179" fontId="6" fillId="3" borderId="18" xfId="0" applyNumberFormat="1" applyFont="1" applyFill="1" applyBorder="1" applyAlignment="1">
      <alignment horizontal="right" vertical="center"/>
    </xf>
    <xf numFmtId="179" fontId="6" fillId="0" borderId="18" xfId="0" applyNumberFormat="1" applyFont="1" applyBorder="1" applyAlignment="1">
      <alignment horizontal="right" vertical="center"/>
    </xf>
    <xf numFmtId="179" fontId="6" fillId="0" borderId="5" xfId="0" applyNumberFormat="1" applyFont="1" applyBorder="1">
      <alignment vertical="center"/>
    </xf>
    <xf numFmtId="0" fontId="13" fillId="2" borderId="22" xfId="0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distributed" vertical="distributed"/>
    </xf>
    <xf numFmtId="0" fontId="6" fillId="0" borderId="12" xfId="0" applyFont="1" applyBorder="1" applyAlignment="1">
      <alignment horizontal="distributed" vertical="distributed"/>
    </xf>
    <xf numFmtId="180" fontId="6" fillId="3" borderId="13" xfId="0" applyNumberFormat="1" applyFont="1" applyFill="1" applyBorder="1">
      <alignment vertical="center"/>
    </xf>
    <xf numFmtId="179" fontId="6" fillId="3" borderId="13" xfId="0" applyNumberFormat="1" applyFont="1" applyFill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0" fontId="13" fillId="2" borderId="13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distributed" vertical="distributed"/>
    </xf>
    <xf numFmtId="180" fontId="6" fillId="3" borderId="5" xfId="0" applyNumberFormat="1" applyFont="1" applyFill="1" applyBorder="1">
      <alignment vertical="center"/>
    </xf>
    <xf numFmtId="179" fontId="6" fillId="3" borderId="5" xfId="0" applyNumberFormat="1" applyFont="1" applyFill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distributed" vertical="distributed"/>
    </xf>
    <xf numFmtId="180" fontId="6" fillId="3" borderId="4" xfId="0" applyNumberFormat="1" applyFont="1" applyFill="1" applyBorder="1">
      <alignment vertical="center"/>
    </xf>
    <xf numFmtId="179" fontId="6" fillId="3" borderId="4" xfId="0" applyNumberFormat="1" applyFont="1" applyFill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180" fontId="6" fillId="3" borderId="0" xfId="0" applyNumberFormat="1" applyFont="1" applyFill="1" applyBorder="1">
      <alignment vertical="center"/>
    </xf>
    <xf numFmtId="179" fontId="6" fillId="3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distributed"/>
    </xf>
    <xf numFmtId="0" fontId="5" fillId="3" borderId="8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80" fontId="5" fillId="3" borderId="22" xfId="0" applyNumberFormat="1" applyFont="1" applyFill="1" applyBorder="1">
      <alignment vertical="center"/>
    </xf>
    <xf numFmtId="179" fontId="5" fillId="3" borderId="22" xfId="0" applyNumberFormat="1" applyFont="1" applyFill="1" applyBorder="1" applyAlignment="1">
      <alignment vertical="center"/>
    </xf>
    <xf numFmtId="180" fontId="5" fillId="3" borderId="22" xfId="0" applyNumberFormat="1" applyFont="1" applyFill="1" applyBorder="1" applyAlignment="1">
      <alignment vertical="center"/>
    </xf>
    <xf numFmtId="179" fontId="5" fillId="3" borderId="22" xfId="0" applyNumberFormat="1" applyFont="1" applyFill="1" applyBorder="1">
      <alignment vertical="center"/>
    </xf>
    <xf numFmtId="0" fontId="5" fillId="0" borderId="2" xfId="0" applyNumberFormat="1" applyFont="1" applyBorder="1" applyAlignment="1">
      <alignment horizontal="distributed" vertical="distributed"/>
    </xf>
    <xf numFmtId="179" fontId="5" fillId="3" borderId="13" xfId="0" applyNumberFormat="1" applyFont="1" applyFill="1" applyBorder="1" applyAlignment="1">
      <alignment vertical="center"/>
    </xf>
    <xf numFmtId="179" fontId="5" fillId="3" borderId="13" xfId="0" applyNumberFormat="1" applyFont="1" applyFill="1" applyBorder="1">
      <alignment vertical="center"/>
    </xf>
    <xf numFmtId="179" fontId="5" fillId="3" borderId="5" xfId="0" applyNumberFormat="1" applyFont="1" applyFill="1" applyBorder="1" applyAlignment="1">
      <alignment vertical="center"/>
    </xf>
    <xf numFmtId="179" fontId="5" fillId="3" borderId="5" xfId="0" applyNumberFormat="1" applyFont="1" applyFill="1" applyBorder="1">
      <alignment vertical="center"/>
    </xf>
    <xf numFmtId="0" fontId="5" fillId="3" borderId="2" xfId="0" applyFont="1" applyFill="1" applyBorder="1" applyAlignment="1">
      <alignment horizontal="distributed" vertical="distributed"/>
    </xf>
    <xf numFmtId="180" fontId="5" fillId="0" borderId="5" xfId="0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horizontal="right" vertical="center"/>
    </xf>
    <xf numFmtId="180" fontId="5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distributed"/>
    </xf>
    <xf numFmtId="0" fontId="6" fillId="0" borderId="6" xfId="0" applyFont="1" applyBorder="1">
      <alignment vertical="center"/>
    </xf>
    <xf numFmtId="180" fontId="6" fillId="0" borderId="17" xfId="0" applyNumberFormat="1" applyFont="1" applyBorder="1" applyAlignment="1">
      <alignment horizontal="distributed" vertical="distributed"/>
    </xf>
    <xf numFmtId="0" fontId="6" fillId="0" borderId="11" xfId="0" applyFont="1" applyBorder="1" applyAlignment="1">
      <alignment horizontal="distributed" vertical="distributed"/>
    </xf>
    <xf numFmtId="180" fontId="6" fillId="3" borderId="0" xfId="0" applyNumberFormat="1" applyFont="1" applyFill="1">
      <alignment vertical="center"/>
    </xf>
    <xf numFmtId="181" fontId="6" fillId="0" borderId="0" xfId="0" applyNumberFormat="1" applyFont="1" applyBorder="1">
      <alignment vertical="center"/>
    </xf>
    <xf numFmtId="0" fontId="6" fillId="0" borderId="19" xfId="0" applyNumberFormat="1" applyFont="1" applyBorder="1" applyAlignment="1">
      <alignment horizontal="distributed" vertical="distributed"/>
    </xf>
    <xf numFmtId="181" fontId="6" fillId="0" borderId="0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horizontal="distributed" vertical="distributed"/>
    </xf>
    <xf numFmtId="180" fontId="6" fillId="0" borderId="3" xfId="0" applyNumberFormat="1" applyFont="1" applyBorder="1" applyAlignment="1">
      <alignment horizontal="distributed" vertical="distributed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0" borderId="18" xfId="0" applyFont="1" applyBorder="1" applyAlignment="1">
      <alignment horizontal="distributed" vertical="distributed"/>
    </xf>
    <xf numFmtId="180" fontId="4" fillId="0" borderId="1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0" fontId="6" fillId="0" borderId="0" xfId="0" applyNumberFormat="1" applyFont="1" applyBorder="1" applyAlignment="1">
      <alignment horizontal="distributed" vertical="distributed"/>
    </xf>
    <xf numFmtId="181" fontId="6" fillId="3" borderId="0" xfId="0" applyNumberFormat="1" applyFont="1" applyFill="1" applyBorder="1">
      <alignment vertical="center"/>
    </xf>
    <xf numFmtId="181" fontId="5" fillId="3" borderId="22" xfId="0" applyNumberFormat="1" applyFont="1" applyFill="1" applyBorder="1" applyAlignment="1">
      <alignment horizontal="right" vertical="center"/>
    </xf>
    <xf numFmtId="181" fontId="5" fillId="3" borderId="13" xfId="0" applyNumberFormat="1" applyFont="1" applyFill="1" applyBorder="1" applyAlignment="1">
      <alignment horizontal="right" vertical="center"/>
    </xf>
    <xf numFmtId="181" fontId="5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distributed"/>
    </xf>
    <xf numFmtId="180" fontId="6" fillId="0" borderId="26" xfId="0" applyNumberFormat="1" applyFont="1" applyBorder="1" applyAlignment="1">
      <alignment horizontal="distributed" vertical="distributed"/>
    </xf>
    <xf numFmtId="180" fontId="6" fillId="3" borderId="22" xfId="0" applyNumberFormat="1" applyFont="1" applyFill="1" applyBorder="1">
      <alignment vertical="center"/>
    </xf>
    <xf numFmtId="179" fontId="6" fillId="3" borderId="22" xfId="0" applyNumberFormat="1" applyFont="1" applyFill="1" applyBorder="1" applyAlignment="1">
      <alignment horizontal="right" vertical="center"/>
    </xf>
    <xf numFmtId="179" fontId="6" fillId="0" borderId="2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distributed" vertical="distributed"/>
    </xf>
    <xf numFmtId="180" fontId="6" fillId="0" borderId="7" xfId="0" applyNumberFormat="1" applyFont="1" applyBorder="1" applyAlignment="1">
      <alignment horizontal="distributed" vertical="distributed"/>
    </xf>
    <xf numFmtId="180" fontId="6" fillId="0" borderId="20" xfId="0" applyNumberFormat="1" applyFont="1" applyBorder="1" applyAlignment="1">
      <alignment horizontal="distributed" vertical="distributed"/>
    </xf>
    <xf numFmtId="0" fontId="0" fillId="3" borderId="0" xfId="0" applyFill="1" applyBorder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80" fontId="11" fillId="3" borderId="23" xfId="0" applyNumberFormat="1" applyFont="1" applyFill="1" applyBorder="1" applyAlignment="1">
      <alignment vertical="center"/>
    </xf>
    <xf numFmtId="179" fontId="11" fillId="3" borderId="22" xfId="0" applyNumberFormat="1" applyFont="1" applyFill="1" applyBorder="1" applyAlignment="1">
      <alignment vertical="center"/>
    </xf>
    <xf numFmtId="179" fontId="11" fillId="0" borderId="22" xfId="0" applyNumberFormat="1" applyFont="1" applyBorder="1" applyAlignment="1">
      <alignment vertical="center"/>
    </xf>
    <xf numFmtId="180" fontId="11" fillId="0" borderId="23" xfId="0" applyNumberFormat="1" applyFont="1" applyBorder="1" applyAlignment="1">
      <alignment vertical="center"/>
    </xf>
    <xf numFmtId="180" fontId="11" fillId="3" borderId="0" xfId="0" applyNumberFormat="1" applyFont="1" applyFill="1" applyBorder="1" applyAlignment="1">
      <alignment vertical="center"/>
    </xf>
    <xf numFmtId="179" fontId="11" fillId="3" borderId="5" xfId="0" applyNumberFormat="1" applyFont="1" applyFill="1" applyBorder="1" applyAlignment="1">
      <alignment vertical="center"/>
    </xf>
    <xf numFmtId="179" fontId="11" fillId="0" borderId="5" xfId="0" applyNumberFormat="1" applyFont="1" applyBorder="1" applyAlignment="1">
      <alignment vertical="center"/>
    </xf>
    <xf numFmtId="180" fontId="11" fillId="0" borderId="0" xfId="0" applyNumberFormat="1" applyFont="1" applyBorder="1" applyAlignment="1">
      <alignment vertical="center"/>
    </xf>
    <xf numFmtId="180" fontId="11" fillId="3" borderId="25" xfId="0" applyNumberFormat="1" applyFont="1" applyFill="1" applyBorder="1" applyAlignment="1">
      <alignment vertical="center"/>
    </xf>
    <xf numFmtId="179" fontId="11" fillId="3" borderId="4" xfId="0" applyNumberFormat="1" applyFont="1" applyFill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180" fontId="11" fillId="0" borderId="25" xfId="0" applyNumberFormat="1" applyFont="1" applyBorder="1" applyAlignment="1">
      <alignment vertical="center"/>
    </xf>
    <xf numFmtId="0" fontId="15" fillId="0" borderId="0" xfId="0" applyFont="1">
      <alignment vertical="center"/>
    </xf>
    <xf numFmtId="179" fontId="6" fillId="3" borderId="1" xfId="0" applyNumberFormat="1" applyFont="1" applyFill="1" applyBorder="1" applyAlignment="1">
      <alignment vertical="center"/>
    </xf>
    <xf numFmtId="179" fontId="6" fillId="0" borderId="12" xfId="0" applyNumberFormat="1" applyFont="1" applyBorder="1" applyAlignment="1">
      <alignment vertical="center"/>
    </xf>
    <xf numFmtId="179" fontId="6" fillId="3" borderId="13" xfId="0" applyNumberFormat="1" applyFont="1" applyFill="1" applyBorder="1" applyAlignment="1">
      <alignment horizontal="center" vertical="center" wrapText="1"/>
    </xf>
    <xf numFmtId="179" fontId="6" fillId="3" borderId="19" xfId="0" applyNumberFormat="1" applyFont="1" applyFill="1" applyBorder="1" applyAlignment="1">
      <alignment horizontal="center" vertical="center" wrapText="1"/>
    </xf>
    <xf numFmtId="180" fontId="6" fillId="3" borderId="23" xfId="0" applyNumberFormat="1" applyFont="1" applyFill="1" applyBorder="1" applyAlignment="1">
      <alignment vertical="center"/>
    </xf>
    <xf numFmtId="180" fontId="6" fillId="0" borderId="23" xfId="0" applyNumberFormat="1" applyFont="1" applyBorder="1" applyAlignment="1">
      <alignment vertical="center"/>
    </xf>
    <xf numFmtId="180" fontId="6" fillId="3" borderId="0" xfId="0" applyNumberFormat="1" applyFont="1" applyFill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179" fontId="6" fillId="3" borderId="0" xfId="0" applyNumberFormat="1" applyFont="1" applyFill="1" applyBorder="1" applyAlignment="1">
      <alignment vertical="center"/>
    </xf>
    <xf numFmtId="180" fontId="6" fillId="3" borderId="2" xfId="0" applyNumberFormat="1" applyFont="1" applyFill="1" applyBorder="1" applyAlignment="1">
      <alignment vertical="center"/>
    </xf>
    <xf numFmtId="180" fontId="6" fillId="3" borderId="3" xfId="0" applyNumberFormat="1" applyFont="1" applyFill="1" applyBorder="1">
      <alignment vertical="center"/>
    </xf>
    <xf numFmtId="180" fontId="6" fillId="3" borderId="3" xfId="0" applyNumberFormat="1" applyFont="1" applyFill="1" applyBorder="1" applyAlignment="1">
      <alignment vertical="center"/>
    </xf>
    <xf numFmtId="180" fontId="6" fillId="0" borderId="25" xfId="0" applyNumberFormat="1" applyFont="1" applyBorder="1" applyAlignment="1">
      <alignment vertical="center"/>
    </xf>
    <xf numFmtId="179" fontId="0" fillId="3" borderId="0" xfId="0" applyNumberFormat="1" applyFill="1">
      <alignment vertical="center"/>
    </xf>
    <xf numFmtId="0" fontId="15" fillId="0" borderId="15" xfId="0" applyFont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5" fillId="0" borderId="5" xfId="0" applyFont="1" applyBorder="1">
      <alignment vertical="center"/>
    </xf>
    <xf numFmtId="180" fontId="16" fillId="0" borderId="3" xfId="0" applyNumberFormat="1" applyFont="1" applyBorder="1" applyAlignment="1">
      <alignment horizontal="right" vertical="center"/>
    </xf>
    <xf numFmtId="179" fontId="16" fillId="0" borderId="4" xfId="0" applyNumberFormat="1" applyFont="1" applyBorder="1" applyAlignment="1">
      <alignment horizontal="right" vertical="center"/>
    </xf>
    <xf numFmtId="179" fontId="16" fillId="0" borderId="4" xfId="0" applyNumberFormat="1" applyFont="1" applyBorder="1">
      <alignment vertical="center"/>
    </xf>
    <xf numFmtId="0" fontId="16" fillId="0" borderId="2" xfId="0" applyFont="1" applyBorder="1">
      <alignment vertical="center"/>
    </xf>
    <xf numFmtId="180" fontId="16" fillId="3" borderId="14" xfId="0" applyNumberFormat="1" applyFont="1" applyFill="1" applyBorder="1">
      <alignment vertical="center"/>
    </xf>
    <xf numFmtId="179" fontId="16" fillId="0" borderId="14" xfId="0" applyNumberFormat="1" applyFont="1" applyBorder="1" applyAlignment="1">
      <alignment horizontal="right" vertical="center"/>
    </xf>
    <xf numFmtId="180" fontId="16" fillId="0" borderId="16" xfId="0" applyNumberFormat="1" applyFont="1" applyBorder="1" applyAlignment="1">
      <alignment horizontal="right" vertical="center"/>
    </xf>
    <xf numFmtId="179" fontId="16" fillId="0" borderId="14" xfId="0" applyNumberFormat="1" applyFont="1" applyBorder="1">
      <alignment vertical="center"/>
    </xf>
    <xf numFmtId="180" fontId="16" fillId="3" borderId="14" xfId="0" applyNumberFormat="1" applyFont="1" applyFill="1" applyBorder="1" applyAlignment="1">
      <alignment horizontal="right" vertical="center"/>
    </xf>
    <xf numFmtId="0" fontId="16" fillId="0" borderId="5" xfId="0" applyFont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9" fontId="6" fillId="0" borderId="18" xfId="0" applyNumberFormat="1" applyFont="1" applyBorder="1">
      <alignment vertical="center"/>
    </xf>
    <xf numFmtId="180" fontId="6" fillId="3" borderId="19" xfId="0" applyNumberFormat="1" applyFont="1" applyFill="1" applyBorder="1">
      <alignment vertical="center"/>
    </xf>
    <xf numFmtId="179" fontId="6" fillId="0" borderId="13" xfId="0" applyNumberFormat="1" applyFont="1" applyBorder="1">
      <alignment vertical="center"/>
    </xf>
    <xf numFmtId="179" fontId="6" fillId="0" borderId="4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vertical="distributed"/>
    </xf>
    <xf numFmtId="180" fontId="4" fillId="0" borderId="4" xfId="0" applyNumberFormat="1" applyFont="1" applyBorder="1" applyAlignment="1">
      <alignment horizontal="right" vertical="center"/>
    </xf>
    <xf numFmtId="180" fontId="16" fillId="0" borderId="25" xfId="0" applyNumberFormat="1" applyFont="1" applyFill="1" applyBorder="1" applyAlignment="1">
      <alignment horizontal="right" vertical="center"/>
    </xf>
    <xf numFmtId="180" fontId="16" fillId="0" borderId="3" xfId="0" applyNumberFormat="1" applyFont="1" applyFill="1" applyBorder="1" applyAlignment="1">
      <alignment horizontal="right" vertical="center"/>
    </xf>
    <xf numFmtId="180" fontId="16" fillId="0" borderId="8" xfId="0" applyNumberFormat="1" applyFont="1" applyFill="1" applyBorder="1" applyAlignment="1">
      <alignment horizontal="right" vertical="center"/>
    </xf>
    <xf numFmtId="180" fontId="16" fillId="0" borderId="16" xfId="0" applyNumberFormat="1" applyFont="1" applyFill="1" applyBorder="1" applyAlignment="1">
      <alignment horizontal="right" vertical="center"/>
    </xf>
    <xf numFmtId="180" fontId="16" fillId="0" borderId="8" xfId="0" quotePrefix="1" applyNumberFormat="1" applyFont="1" applyFill="1" applyBorder="1" applyAlignment="1">
      <alignment horizontal="right" vertical="center"/>
    </xf>
    <xf numFmtId="180" fontId="16" fillId="0" borderId="16" xfId="0" quotePrefix="1" applyNumberFormat="1" applyFont="1" applyFill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6" xfId="0" applyFont="1" applyFill="1" applyBorder="1">
      <alignment vertical="center"/>
    </xf>
    <xf numFmtId="0" fontId="18" fillId="0" borderId="0" xfId="0" applyFont="1" applyAlignment="1">
      <alignment horizontal="left" vertical="center" wrapText="1"/>
    </xf>
    <xf numFmtId="3" fontId="17" fillId="0" borderId="0" xfId="0" applyNumberFormat="1" applyFont="1" applyAlignment="1">
      <alignment vertical="center" wrapText="1"/>
    </xf>
    <xf numFmtId="179" fontId="6" fillId="0" borderId="0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180" fontId="6" fillId="3" borderId="2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38" fontId="0" fillId="0" borderId="37" xfId="2" applyFont="1" applyBorder="1" applyAlignment="1">
      <alignment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6" fillId="0" borderId="2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distributed"/>
    </xf>
    <xf numFmtId="180" fontId="4" fillId="0" borderId="18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81" fontId="5" fillId="3" borderId="4" xfId="0" applyNumberFormat="1" applyFont="1" applyFill="1" applyBorder="1" applyAlignment="1">
      <alignment vertical="center"/>
    </xf>
    <xf numFmtId="181" fontId="5" fillId="3" borderId="4" xfId="0" applyNumberFormat="1" applyFont="1" applyFill="1" applyBorder="1">
      <alignment vertical="center"/>
    </xf>
    <xf numFmtId="180" fontId="5" fillId="0" borderId="25" xfId="0" applyNumberFormat="1" applyFont="1" applyBorder="1" applyAlignment="1">
      <alignment horizontal="right" vertical="center"/>
    </xf>
    <xf numFmtId="179" fontId="5" fillId="3" borderId="4" xfId="0" applyNumberFormat="1" applyFont="1" applyFill="1" applyBorder="1" applyAlignment="1">
      <alignment vertical="center"/>
    </xf>
    <xf numFmtId="179" fontId="5" fillId="3" borderId="4" xfId="0" applyNumberFormat="1" applyFont="1" applyFill="1" applyBorder="1">
      <alignment vertical="center"/>
    </xf>
    <xf numFmtId="180" fontId="5" fillId="0" borderId="22" xfId="0" applyNumberFormat="1" applyFont="1" applyBorder="1" applyAlignment="1">
      <alignment horizontal="right" vertical="center"/>
    </xf>
    <xf numFmtId="179" fontId="6" fillId="3" borderId="24" xfId="0" applyNumberFormat="1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3" borderId="3" xfId="0" applyNumberFormat="1" applyFont="1" applyFill="1" applyBorder="1" applyAlignment="1">
      <alignment vertical="center"/>
    </xf>
    <xf numFmtId="179" fontId="6" fillId="3" borderId="26" xfId="0" applyNumberFormat="1" applyFont="1" applyFill="1" applyBorder="1" applyAlignment="1">
      <alignment vertical="center"/>
    </xf>
    <xf numFmtId="179" fontId="6" fillId="3" borderId="7" xfId="0" applyNumberFormat="1" applyFont="1" applyFill="1" applyBorder="1" applyAlignment="1">
      <alignment vertical="center"/>
    </xf>
    <xf numFmtId="179" fontId="6" fillId="3" borderId="20" xfId="0" applyNumberFormat="1" applyFont="1" applyFill="1" applyBorder="1" applyAlignment="1">
      <alignment vertical="center"/>
    </xf>
    <xf numFmtId="178" fontId="6" fillId="0" borderId="5" xfId="0" applyNumberFormat="1" applyFont="1" applyFill="1" applyBorder="1">
      <alignment vertical="center"/>
    </xf>
    <xf numFmtId="178" fontId="6" fillId="0" borderId="22" xfId="2" applyNumberFormat="1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179" fontId="6" fillId="0" borderId="24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7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8" fontId="6" fillId="0" borderId="22" xfId="2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right" vertical="center"/>
    </xf>
    <xf numFmtId="180" fontId="4" fillId="0" borderId="5" xfId="0" quotePrefix="1" applyNumberFormat="1" applyFont="1" applyBorder="1" applyAlignment="1">
      <alignment horizontal="right" vertical="center"/>
    </xf>
    <xf numFmtId="181" fontId="4" fillId="0" borderId="5" xfId="0" quotePrefix="1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/>
    </xf>
    <xf numFmtId="180" fontId="6" fillId="3" borderId="18" xfId="0" applyNumberFormat="1" applyFont="1" applyFill="1" applyBorder="1">
      <alignment vertical="center"/>
    </xf>
    <xf numFmtId="180" fontId="4" fillId="0" borderId="4" xfId="0" applyNumberFormat="1" applyFont="1" applyFill="1" applyBorder="1">
      <alignment vertical="center"/>
    </xf>
    <xf numFmtId="180" fontId="4" fillId="0" borderId="14" xfId="0" applyNumberFormat="1" applyFont="1" applyFill="1" applyBorder="1">
      <alignment vertical="center"/>
    </xf>
    <xf numFmtId="0" fontId="4" fillId="0" borderId="4" xfId="0" applyFont="1" applyBorder="1" applyAlignment="1">
      <alignment horizontal="distributed" vertical="distributed"/>
    </xf>
    <xf numFmtId="180" fontId="4" fillId="0" borderId="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distributed" vertical="distributed"/>
    </xf>
    <xf numFmtId="0" fontId="4" fillId="0" borderId="2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distributed" vertical="distributed"/>
    </xf>
    <xf numFmtId="38" fontId="4" fillId="0" borderId="22" xfId="2" applyFont="1" applyFill="1" applyBorder="1">
      <alignment vertical="center"/>
    </xf>
    <xf numFmtId="38" fontId="4" fillId="0" borderId="5" xfId="2" applyFont="1" applyFill="1" applyBorder="1">
      <alignment vertical="center"/>
    </xf>
    <xf numFmtId="38" fontId="4" fillId="0" borderId="4" xfId="2" applyFont="1" applyFill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distributed" vertical="distributed"/>
    </xf>
    <xf numFmtId="0" fontId="35" fillId="0" borderId="0" xfId="0" applyFont="1" applyAlignment="1">
      <alignment horizontal="right" vertical="center"/>
    </xf>
    <xf numFmtId="0" fontId="36" fillId="0" borderId="0" xfId="0" applyFont="1" applyBorder="1">
      <alignment vertical="center"/>
    </xf>
    <xf numFmtId="0" fontId="36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0" fillId="0" borderId="0" xfId="0" applyFont="1">
      <alignment vertical="center"/>
    </xf>
    <xf numFmtId="0" fontId="11" fillId="0" borderId="14" xfId="0" applyFont="1" applyBorder="1" applyAlignment="1">
      <alignment vertical="center"/>
    </xf>
    <xf numFmtId="179" fontId="6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distributed"/>
    </xf>
    <xf numFmtId="0" fontId="6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distributed"/>
    </xf>
    <xf numFmtId="0" fontId="4" fillId="0" borderId="20" xfId="0" applyFont="1" applyBorder="1" applyAlignment="1">
      <alignment horizontal="distributed" vertical="distributed"/>
    </xf>
    <xf numFmtId="177" fontId="4" fillId="0" borderId="2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80" fontId="6" fillId="0" borderId="3" xfId="0" applyNumberFormat="1" applyFont="1" applyBorder="1" applyAlignment="1">
      <alignment vertical="center"/>
    </xf>
    <xf numFmtId="180" fontId="5" fillId="3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179" fontId="6" fillId="0" borderId="7" xfId="0" applyNumberFormat="1" applyFont="1" applyBorder="1">
      <alignment vertical="center"/>
    </xf>
    <xf numFmtId="179" fontId="6" fillId="0" borderId="7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 applyFill="1">
      <alignment vertical="center"/>
    </xf>
    <xf numFmtId="181" fontId="6" fillId="0" borderId="18" xfId="0" applyNumberFormat="1" applyFont="1" applyFill="1" applyBorder="1" applyAlignment="1">
      <alignment horizontal="right" vertical="center"/>
    </xf>
    <xf numFmtId="181" fontId="6" fillId="0" borderId="5" xfId="0" applyNumberFormat="1" applyFont="1" applyFill="1" applyBorder="1" applyAlignment="1">
      <alignment horizontal="right" vertical="center"/>
    </xf>
    <xf numFmtId="181" fontId="6" fillId="0" borderId="22" xfId="0" applyNumberFormat="1" applyFont="1" applyFill="1" applyBorder="1" applyAlignment="1">
      <alignment horizontal="right" vertical="center"/>
    </xf>
    <xf numFmtId="181" fontId="6" fillId="0" borderId="13" xfId="0" applyNumberFormat="1" applyFont="1" applyFill="1" applyBorder="1" applyAlignment="1">
      <alignment horizontal="right" vertical="center"/>
    </xf>
    <xf numFmtId="181" fontId="6" fillId="0" borderId="4" xfId="0" applyNumberFormat="1" applyFont="1" applyFill="1" applyBorder="1" applyAlignment="1">
      <alignment horizontal="right" vertical="center"/>
    </xf>
    <xf numFmtId="180" fontId="5" fillId="3" borderId="22" xfId="0" applyNumberFormat="1" applyFont="1" applyFill="1" applyBorder="1" applyAlignment="1">
      <alignment horizontal="right" vertical="center"/>
    </xf>
    <xf numFmtId="180" fontId="5" fillId="3" borderId="13" xfId="0" applyNumberFormat="1" applyFont="1" applyFill="1" applyBorder="1" applyAlignment="1">
      <alignment horizontal="right" vertical="center"/>
    </xf>
    <xf numFmtId="180" fontId="5" fillId="3" borderId="5" xfId="0" applyNumberFormat="1" applyFont="1" applyFill="1" applyBorder="1" applyAlignment="1">
      <alignment horizontal="right" vertical="center"/>
    </xf>
    <xf numFmtId="179" fontId="5" fillId="3" borderId="4" xfId="0" applyNumberFormat="1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4" fillId="0" borderId="0" xfId="0" applyFont="1" applyFill="1" applyBorder="1" applyAlignment="1">
      <alignment horizontal="distributed" vertical="distributed"/>
    </xf>
    <xf numFmtId="0" fontId="4" fillId="0" borderId="2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4" fillId="0" borderId="2" xfId="0" applyFont="1" applyFill="1" applyBorder="1">
      <alignment vertical="center"/>
    </xf>
    <xf numFmtId="0" fontId="4" fillId="0" borderId="12" xfId="0" applyFont="1" applyFill="1" applyBorder="1" applyAlignment="1">
      <alignment horizontal="distributed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3" xfId="0" applyFont="1" applyFill="1" applyBorder="1">
      <alignment vertical="center"/>
    </xf>
    <xf numFmtId="0" fontId="4" fillId="0" borderId="20" xfId="0" applyFont="1" applyFill="1" applyBorder="1" applyAlignment="1">
      <alignment horizontal="distributed" vertical="distributed"/>
    </xf>
    <xf numFmtId="0" fontId="37" fillId="0" borderId="25" xfId="0" applyFont="1" applyFill="1" applyBorder="1" applyAlignment="1">
      <alignment vertical="distributed"/>
    </xf>
    <xf numFmtId="0" fontId="37" fillId="0" borderId="0" xfId="0" applyFont="1" applyFill="1" applyBorder="1" applyAlignment="1">
      <alignment vertical="distributed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distributed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distributed"/>
    </xf>
    <xf numFmtId="0" fontId="4" fillId="0" borderId="26" xfId="0" applyFont="1" applyBorder="1" applyAlignment="1">
      <alignment horizontal="distributed" vertical="distributed"/>
    </xf>
    <xf numFmtId="0" fontId="4" fillId="0" borderId="4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distributed"/>
    </xf>
    <xf numFmtId="0" fontId="4" fillId="0" borderId="12" xfId="0" applyFont="1" applyBorder="1" applyAlignment="1">
      <alignment horizontal="center" vertical="distributed"/>
    </xf>
    <xf numFmtId="0" fontId="4" fillId="0" borderId="31" xfId="0" applyFont="1" applyBorder="1" applyAlignment="1">
      <alignment horizontal="center" vertical="distributed"/>
    </xf>
    <xf numFmtId="0" fontId="4" fillId="0" borderId="30" xfId="0" applyFont="1" applyBorder="1" applyAlignment="1">
      <alignment horizontal="center" vertical="distributed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distributed"/>
    </xf>
    <xf numFmtId="0" fontId="4" fillId="0" borderId="20" xfId="0" applyFont="1" applyBorder="1" applyAlignment="1">
      <alignment horizontal="distributed" vertical="distributed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3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left" vertical="center"/>
    </xf>
    <xf numFmtId="176" fontId="4" fillId="0" borderId="20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horizontal="distributed" vertical="distributed"/>
    </xf>
    <xf numFmtId="0" fontId="5" fillId="0" borderId="26" xfId="0" applyFont="1" applyBorder="1" applyAlignment="1">
      <alignment horizontal="distributed" vertical="distributed"/>
    </xf>
    <xf numFmtId="0" fontId="5" fillId="0" borderId="0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distributed" vertical="distributed"/>
    </xf>
    <xf numFmtId="0" fontId="5" fillId="3" borderId="1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distributed" vertical="distributed"/>
    </xf>
    <xf numFmtId="0" fontId="5" fillId="3" borderId="20" xfId="0" applyFont="1" applyFill="1" applyBorder="1" applyAlignment="1">
      <alignment horizontal="distributed" vertical="distributed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vertical="distributed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distributed"/>
    </xf>
    <xf numFmtId="0" fontId="5" fillId="0" borderId="12" xfId="0" applyFont="1" applyBorder="1" applyAlignment="1">
      <alignment horizontal="distributed" vertical="distributed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distributed"/>
    </xf>
    <xf numFmtId="0" fontId="5" fillId="3" borderId="7" xfId="0" applyFont="1" applyFill="1" applyBorder="1" applyAlignment="1">
      <alignment horizontal="distributed" vertical="distributed"/>
    </xf>
    <xf numFmtId="0" fontId="6" fillId="3" borderId="1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distributed" vertical="distributed"/>
    </xf>
    <xf numFmtId="0" fontId="8" fillId="3" borderId="20" xfId="0" applyFont="1" applyFill="1" applyBorder="1" applyAlignment="1">
      <alignment horizontal="distributed" vertical="distributed"/>
    </xf>
    <xf numFmtId="0" fontId="39" fillId="3" borderId="25" xfId="0" applyFont="1" applyFill="1" applyBorder="1" applyAlignment="1">
      <alignment horizontal="distributed" vertical="distributed"/>
    </xf>
    <xf numFmtId="0" fontId="39" fillId="3" borderId="20" xfId="0" applyFont="1" applyFill="1" applyBorder="1" applyAlignment="1">
      <alignment horizontal="distributed" vertical="distributed"/>
    </xf>
    <xf numFmtId="0" fontId="11" fillId="0" borderId="2" xfId="0" applyFont="1" applyBorder="1" applyAlignment="1">
      <alignment horizontal="distributed" vertical="distributed"/>
    </xf>
    <xf numFmtId="0" fontId="11" fillId="0" borderId="0" xfId="0" applyFont="1" applyBorder="1" applyAlignment="1">
      <alignment horizontal="distributed" vertical="distributed"/>
    </xf>
    <xf numFmtId="0" fontId="11" fillId="0" borderId="7" xfId="0" applyFont="1" applyBorder="1" applyAlignment="1">
      <alignment horizontal="distributed" vertical="distributed"/>
    </xf>
    <xf numFmtId="0" fontId="11" fillId="0" borderId="3" xfId="0" applyFont="1" applyBorder="1" applyAlignment="1">
      <alignment horizontal="distributed" vertical="distributed"/>
    </xf>
    <xf numFmtId="0" fontId="11" fillId="0" borderId="25" xfId="0" applyFont="1" applyBorder="1" applyAlignment="1">
      <alignment horizontal="distributed" vertical="distributed"/>
    </xf>
    <xf numFmtId="0" fontId="11" fillId="0" borderId="20" xfId="0" applyFont="1" applyBorder="1" applyAlignment="1">
      <alignment horizontal="distributed" vertical="distributed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distributed" vertical="distributed"/>
    </xf>
    <xf numFmtId="0" fontId="11" fillId="0" borderId="23" xfId="0" applyFont="1" applyBorder="1" applyAlignment="1">
      <alignment horizontal="distributed" vertical="distributed"/>
    </xf>
    <xf numFmtId="0" fontId="11" fillId="0" borderId="26" xfId="0" applyFont="1" applyBorder="1" applyAlignment="1">
      <alignment horizontal="distributed" vertical="distributed"/>
    </xf>
    <xf numFmtId="0" fontId="11" fillId="0" borderId="19" xfId="0" applyFont="1" applyBorder="1" applyAlignment="1">
      <alignment horizontal="distributed" vertical="distributed"/>
    </xf>
    <xf numFmtId="0" fontId="11" fillId="0" borderId="1" xfId="0" applyFont="1" applyBorder="1" applyAlignment="1">
      <alignment horizontal="distributed" vertical="distributed"/>
    </xf>
    <xf numFmtId="0" fontId="11" fillId="0" borderId="12" xfId="0" applyFont="1" applyBorder="1" applyAlignment="1">
      <alignment horizontal="distributed" vertical="distributed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80" fontId="6" fillId="0" borderId="3" xfId="0" applyNumberFormat="1" applyFont="1" applyBorder="1" applyAlignment="1">
      <alignment vertical="center"/>
    </xf>
    <xf numFmtId="180" fontId="6" fillId="0" borderId="20" xfId="0" applyNumberFormat="1" applyFont="1" applyBorder="1" applyAlignment="1">
      <alignment vertical="center"/>
    </xf>
    <xf numFmtId="180" fontId="6" fillId="0" borderId="2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80" fontId="6" fillId="0" borderId="19" xfId="0" applyNumberFormat="1" applyFont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180" fontId="6" fillId="0" borderId="31" xfId="0" applyNumberFormat="1" applyFont="1" applyBorder="1" applyAlignment="1">
      <alignment horizontal="center" vertical="center"/>
    </xf>
    <xf numFmtId="180" fontId="6" fillId="0" borderId="30" xfId="0" applyNumberFormat="1" applyFont="1" applyBorder="1" applyAlignment="1">
      <alignment horizontal="center" vertical="center"/>
    </xf>
    <xf numFmtId="180" fontId="6" fillId="3" borderId="16" xfId="0" applyNumberFormat="1" applyFont="1" applyFill="1" applyBorder="1" applyAlignment="1">
      <alignment horizontal="center" vertical="center"/>
    </xf>
    <xf numFmtId="180" fontId="6" fillId="3" borderId="8" xfId="0" applyNumberFormat="1" applyFont="1" applyFill="1" applyBorder="1" applyAlignment="1">
      <alignment horizontal="center" vertical="center"/>
    </xf>
    <xf numFmtId="180" fontId="6" fillId="0" borderId="16" xfId="0" applyNumberFormat="1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  <xf numFmtId="180" fontId="6" fillId="3" borderId="19" xfId="0" applyNumberFormat="1" applyFont="1" applyFill="1" applyBorder="1" applyAlignment="1">
      <alignment horizontal="center" vertical="center" wrapText="1"/>
    </xf>
    <xf numFmtId="180" fontId="6" fillId="3" borderId="31" xfId="0" applyNumberFormat="1" applyFont="1" applyFill="1" applyBorder="1" applyAlignment="1">
      <alignment horizontal="center" vertical="center" wrapText="1"/>
    </xf>
    <xf numFmtId="180" fontId="6" fillId="0" borderId="24" xfId="0" applyNumberFormat="1" applyFont="1" applyBorder="1" applyAlignment="1">
      <alignment vertical="center"/>
    </xf>
    <xf numFmtId="180" fontId="6" fillId="0" borderId="26" xfId="0" applyNumberFormat="1" applyFont="1" applyBorder="1" applyAlignment="1">
      <alignment vertical="center"/>
    </xf>
    <xf numFmtId="180" fontId="6" fillId="0" borderId="19" xfId="0" applyNumberFormat="1" applyFont="1" applyBorder="1" applyAlignment="1">
      <alignment vertical="center"/>
    </xf>
    <xf numFmtId="180" fontId="6" fillId="0" borderId="12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distributed"/>
    </xf>
    <xf numFmtId="0" fontId="4" fillId="0" borderId="15" xfId="0" applyFont="1" applyBorder="1" applyAlignment="1">
      <alignment horizontal="distributed" vertical="distributed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distributed" vertical="distributed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83" fontId="4" fillId="0" borderId="18" xfId="2" applyNumberFormat="1" applyFont="1" applyFill="1" applyBorder="1">
      <alignment vertical="center"/>
    </xf>
    <xf numFmtId="183" fontId="4" fillId="0" borderId="13" xfId="2" applyNumberFormat="1" applyFont="1" applyFill="1" applyBorder="1">
      <alignment vertical="center"/>
    </xf>
    <xf numFmtId="183" fontId="4" fillId="0" borderId="5" xfId="2" applyNumberFormat="1" applyFont="1" applyFill="1" applyBorder="1">
      <alignment vertical="center"/>
    </xf>
    <xf numFmtId="183" fontId="4" fillId="0" borderId="7" xfId="2" applyNumberFormat="1" applyFont="1" applyFill="1" applyBorder="1">
      <alignment vertical="center"/>
    </xf>
    <xf numFmtId="183" fontId="4" fillId="0" borderId="4" xfId="2" applyNumberFormat="1" applyFont="1" applyFill="1" applyBorder="1">
      <alignment vertical="center"/>
    </xf>
  </cellXfs>
  <cellStyles count="48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 2" xfId="46" xr:uid="{00000000-0005-0000-0000-00001C000000}"/>
    <cellStyle name="メモ 2" xfId="44" xr:uid="{00000000-0005-0000-0000-00001D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2" builtinId="6"/>
    <cellStyle name="桁区切り 2" xfId="47" xr:uid="{00000000-0005-0000-0000-000023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1" xr:uid="{00000000-0005-0000-0000-00002D000000}"/>
    <cellStyle name="標準 3" xfId="45" xr:uid="{00000000-0005-0000-0000-00002E000000}"/>
    <cellStyle name="標準 4" xfId="43" xr:uid="{00000000-0005-0000-0000-00002F000000}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3</xdr:row>
      <xdr:rowOff>0</xdr:rowOff>
    </xdr:from>
    <xdr:ext cx="39178" cy="169598"/>
    <xdr:sp macro="" textlink="">
      <xdr:nvSpPr>
        <xdr:cNvPr id="3" name="Rectangle 52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4191000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4" name="Rectangle 53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2</xdr:col>
      <xdr:colOff>542925</xdr:colOff>
      <xdr:row>3</xdr:row>
      <xdr:rowOff>0</xdr:rowOff>
    </xdr:from>
    <xdr:ext cx="39178" cy="169598"/>
    <xdr:sp macro="" textlink="">
      <xdr:nvSpPr>
        <xdr:cNvPr id="5" name="Rectangle 53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170497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2</xdr:col>
      <xdr:colOff>657225</xdr:colOff>
      <xdr:row>3</xdr:row>
      <xdr:rowOff>0</xdr:rowOff>
    </xdr:from>
    <xdr:ext cx="39178" cy="169598"/>
    <xdr:sp macro="" textlink="">
      <xdr:nvSpPr>
        <xdr:cNvPr id="6" name="Rectangle 53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81927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2</xdr:col>
      <xdr:colOff>657225</xdr:colOff>
      <xdr:row>3</xdr:row>
      <xdr:rowOff>0</xdr:rowOff>
    </xdr:from>
    <xdr:ext cx="39178" cy="169598"/>
    <xdr:sp macro="" textlink="">
      <xdr:nvSpPr>
        <xdr:cNvPr id="7" name="Rectangle 53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181927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0" name="Rectangle 53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1" name="Rectangle 53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3</xdr:row>
      <xdr:rowOff>0</xdr:rowOff>
    </xdr:from>
    <xdr:ext cx="39178" cy="169598"/>
    <xdr:sp macro="" textlink="">
      <xdr:nvSpPr>
        <xdr:cNvPr id="12" name="Rectangle 53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40862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447675</xdr:colOff>
      <xdr:row>3</xdr:row>
      <xdr:rowOff>0</xdr:rowOff>
    </xdr:from>
    <xdr:ext cx="39178" cy="169598"/>
    <xdr:sp macro="" textlink="">
      <xdr:nvSpPr>
        <xdr:cNvPr id="13" name="Rectangle 53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4191000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6" name="Rectangle 54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7" name="Rectangle 54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8" name="Rectangle 544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19" name="Rectangle 545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0" name="Rectangle 546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1" name="Rectangle 547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2" name="Rectangle 548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3" name="Rectangle 549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3</xdr:row>
      <xdr:rowOff>0</xdr:rowOff>
    </xdr:from>
    <xdr:ext cx="39178" cy="169598"/>
    <xdr:sp macro="" textlink="">
      <xdr:nvSpPr>
        <xdr:cNvPr id="24" name="Rectangle 550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40862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3</xdr:row>
      <xdr:rowOff>0</xdr:rowOff>
    </xdr:from>
    <xdr:ext cx="39178" cy="169598"/>
    <xdr:sp macro="" textlink="">
      <xdr:nvSpPr>
        <xdr:cNvPr id="25" name="Rectangle 55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/>
        </xdr:cNvSpPr>
      </xdr:nvSpPr>
      <xdr:spPr bwMode="auto">
        <a:xfrm>
          <a:off x="40862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3</xdr:row>
      <xdr:rowOff>0</xdr:rowOff>
    </xdr:from>
    <xdr:ext cx="39178" cy="169598"/>
    <xdr:sp macro="" textlink="">
      <xdr:nvSpPr>
        <xdr:cNvPr id="26" name="Rectangle 55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40862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8" name="Rectangle 554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3</xdr:col>
      <xdr:colOff>0</xdr:colOff>
      <xdr:row>3</xdr:row>
      <xdr:rowOff>0</xdr:rowOff>
    </xdr:from>
    <xdr:ext cx="39178" cy="169598"/>
    <xdr:sp macro="" textlink="">
      <xdr:nvSpPr>
        <xdr:cNvPr id="29" name="Rectangle 555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rrowheads="1"/>
        </xdr:cNvSpPr>
      </xdr:nvSpPr>
      <xdr:spPr bwMode="auto">
        <a:xfrm>
          <a:off x="2066925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47625</xdr:colOff>
      <xdr:row>3</xdr:row>
      <xdr:rowOff>0</xdr:rowOff>
    </xdr:from>
    <xdr:ext cx="39178" cy="169598"/>
    <xdr:sp macro="" textlink="">
      <xdr:nvSpPr>
        <xdr:cNvPr id="30" name="Rectangle 556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3790950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447675</xdr:colOff>
      <xdr:row>3</xdr:row>
      <xdr:rowOff>0</xdr:rowOff>
    </xdr:from>
    <xdr:ext cx="39178" cy="169598"/>
    <xdr:sp macro="" textlink="">
      <xdr:nvSpPr>
        <xdr:cNvPr id="31" name="Rectangle 557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4191000" y="51435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28575</xdr:colOff>
      <xdr:row>0</xdr:row>
      <xdr:rowOff>0</xdr:rowOff>
    </xdr:from>
    <xdr:ext cx="39178" cy="16959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/>
        </xdr:cNvSpPr>
      </xdr:nvSpPr>
      <xdr:spPr bwMode="auto">
        <a:xfrm>
          <a:off x="28575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1C00-000001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1C00-000002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1C00-000003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1C00-000004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1C00-000005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0" name="Rectangle 6">
          <a:extLst>
            <a:ext uri="{FF2B5EF4-FFF2-40B4-BE49-F238E27FC236}">
              <a16:creationId xmlns:a16="http://schemas.microsoft.com/office/drawing/2014/main" id="{00000000-0008-0000-1C00-000006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1" name="Rectangle 7">
          <a:extLst>
            <a:ext uri="{FF2B5EF4-FFF2-40B4-BE49-F238E27FC236}">
              <a16:creationId xmlns:a16="http://schemas.microsoft.com/office/drawing/2014/main" id="{00000000-0008-0000-1C00-000007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1C00-000008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3" name="Rectangle 9">
          <a:extLst>
            <a:ext uri="{FF2B5EF4-FFF2-40B4-BE49-F238E27FC236}">
              <a16:creationId xmlns:a16="http://schemas.microsoft.com/office/drawing/2014/main" id="{00000000-0008-0000-1C00-000009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4" name="Rectangle 10">
          <a:extLst>
            <a:ext uri="{FF2B5EF4-FFF2-40B4-BE49-F238E27FC236}">
              <a16:creationId xmlns:a16="http://schemas.microsoft.com/office/drawing/2014/main" id="{00000000-0008-0000-1C00-00000A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5" name="Rectangle 11">
          <a:extLst>
            <a:ext uri="{FF2B5EF4-FFF2-40B4-BE49-F238E27FC236}">
              <a16:creationId xmlns:a16="http://schemas.microsoft.com/office/drawing/2014/main" id="{00000000-0008-0000-1C00-00000B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6" name="Rectangle 12">
          <a:extLst>
            <a:ext uri="{FF2B5EF4-FFF2-40B4-BE49-F238E27FC236}">
              <a16:creationId xmlns:a16="http://schemas.microsoft.com/office/drawing/2014/main" id="{00000000-0008-0000-1C00-00000C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7" name="Rectangle 13">
          <a:extLst>
            <a:ext uri="{FF2B5EF4-FFF2-40B4-BE49-F238E27FC236}">
              <a16:creationId xmlns:a16="http://schemas.microsoft.com/office/drawing/2014/main" id="{00000000-0008-0000-1C00-00000D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8" name="Rectangle 14">
          <a:extLst>
            <a:ext uri="{FF2B5EF4-FFF2-40B4-BE49-F238E27FC236}">
              <a16:creationId xmlns:a16="http://schemas.microsoft.com/office/drawing/2014/main" id="{00000000-0008-0000-1C00-00000E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1C00-00000F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0" name="Rectangle 16">
          <a:extLst>
            <a:ext uri="{FF2B5EF4-FFF2-40B4-BE49-F238E27FC236}">
              <a16:creationId xmlns:a16="http://schemas.microsoft.com/office/drawing/2014/main" id="{00000000-0008-0000-1C00-000010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1C00-000011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2" name="Rectangle 18">
          <a:extLst>
            <a:ext uri="{FF2B5EF4-FFF2-40B4-BE49-F238E27FC236}">
              <a16:creationId xmlns:a16="http://schemas.microsoft.com/office/drawing/2014/main" id="{00000000-0008-0000-1C00-000012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3" name="Rectangle 19">
          <a:extLst>
            <a:ext uri="{FF2B5EF4-FFF2-40B4-BE49-F238E27FC236}">
              <a16:creationId xmlns:a16="http://schemas.microsoft.com/office/drawing/2014/main" id="{00000000-0008-0000-1C00-000013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4" name="Rectangle 20">
          <a:extLst>
            <a:ext uri="{FF2B5EF4-FFF2-40B4-BE49-F238E27FC236}">
              <a16:creationId xmlns:a16="http://schemas.microsoft.com/office/drawing/2014/main" id="{00000000-0008-0000-1C00-000014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5" name="Rectangle 21">
          <a:extLst>
            <a:ext uri="{FF2B5EF4-FFF2-40B4-BE49-F238E27FC236}">
              <a16:creationId xmlns:a16="http://schemas.microsoft.com/office/drawing/2014/main" id="{00000000-0008-0000-1C00-000015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6" name="Rectangle 22">
          <a:extLst>
            <a:ext uri="{FF2B5EF4-FFF2-40B4-BE49-F238E27FC236}">
              <a16:creationId xmlns:a16="http://schemas.microsoft.com/office/drawing/2014/main" id="{00000000-0008-0000-1C00-000016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7" name="Rectangle 23">
          <a:extLst>
            <a:ext uri="{FF2B5EF4-FFF2-40B4-BE49-F238E27FC236}">
              <a16:creationId xmlns:a16="http://schemas.microsoft.com/office/drawing/2014/main" id="{00000000-0008-0000-1C00-000017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8" name="Rectangle 24">
          <a:extLst>
            <a:ext uri="{FF2B5EF4-FFF2-40B4-BE49-F238E27FC236}">
              <a16:creationId xmlns:a16="http://schemas.microsoft.com/office/drawing/2014/main" id="{00000000-0008-0000-1C00-000018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9178" cy="169598"/>
    <xdr:sp macro="" textlink="">
      <xdr:nvSpPr>
        <xdr:cNvPr id="11289" name="Rectangle 25">
          <a:extLst>
            <a:ext uri="{FF2B5EF4-FFF2-40B4-BE49-F238E27FC236}">
              <a16:creationId xmlns:a16="http://schemas.microsoft.com/office/drawing/2014/main" id="{00000000-0008-0000-1C00-0000192C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2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9178" cy="169598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2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0</xdr:rowOff>
    </xdr:from>
    <xdr:ext cx="39178" cy="169598"/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00000000-0008-0000-4300-000001400000}"/>
            </a:ext>
          </a:extLst>
        </xdr:cNvPr>
        <xdr:cNvSpPr>
          <a:spLocks noChangeArrowheads="1"/>
        </xdr:cNvSpPr>
      </xdr:nvSpPr>
      <xdr:spPr bwMode="auto">
        <a:xfrm>
          <a:off x="5057775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0</xdr:row>
      <xdr:rowOff>0</xdr:rowOff>
    </xdr:from>
    <xdr:ext cx="39178" cy="169598"/>
    <xdr:sp macro="" textlink="">
      <xdr:nvSpPr>
        <xdr:cNvPr id="16386" name="Rectangle 2">
          <a:extLst>
            <a:ext uri="{FF2B5EF4-FFF2-40B4-BE49-F238E27FC236}">
              <a16:creationId xmlns:a16="http://schemas.microsoft.com/office/drawing/2014/main" id="{00000000-0008-0000-4300-000002400000}"/>
            </a:ext>
          </a:extLst>
        </xdr:cNvPr>
        <xdr:cNvSpPr>
          <a:spLocks noChangeArrowheads="1"/>
        </xdr:cNvSpPr>
      </xdr:nvSpPr>
      <xdr:spPr bwMode="auto">
        <a:xfrm>
          <a:off x="495300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447675</xdr:colOff>
      <xdr:row>0</xdr:row>
      <xdr:rowOff>0</xdr:rowOff>
    </xdr:from>
    <xdr:ext cx="39178" cy="169598"/>
    <xdr:sp macro="" textlink="">
      <xdr:nvSpPr>
        <xdr:cNvPr id="16387" name="Rectangle 3">
          <a:extLst>
            <a:ext uri="{FF2B5EF4-FFF2-40B4-BE49-F238E27FC236}">
              <a16:creationId xmlns:a16="http://schemas.microsoft.com/office/drawing/2014/main" id="{00000000-0008-0000-4300-000003400000}"/>
            </a:ext>
          </a:extLst>
        </xdr:cNvPr>
        <xdr:cNvSpPr>
          <a:spLocks noChangeArrowheads="1"/>
        </xdr:cNvSpPr>
      </xdr:nvSpPr>
      <xdr:spPr bwMode="auto">
        <a:xfrm>
          <a:off x="5057775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0</xdr:row>
      <xdr:rowOff>0</xdr:rowOff>
    </xdr:from>
    <xdr:ext cx="39178" cy="169598"/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4300-000004400000}"/>
            </a:ext>
          </a:extLst>
        </xdr:cNvPr>
        <xdr:cNvSpPr>
          <a:spLocks noChangeArrowheads="1"/>
        </xdr:cNvSpPr>
      </xdr:nvSpPr>
      <xdr:spPr bwMode="auto">
        <a:xfrm>
          <a:off x="495300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0</xdr:row>
      <xdr:rowOff>0</xdr:rowOff>
    </xdr:from>
    <xdr:ext cx="39178" cy="169598"/>
    <xdr:sp macro="" textlink="">
      <xdr:nvSpPr>
        <xdr:cNvPr id="16389" name="Rectangle 5">
          <a:extLst>
            <a:ext uri="{FF2B5EF4-FFF2-40B4-BE49-F238E27FC236}">
              <a16:creationId xmlns:a16="http://schemas.microsoft.com/office/drawing/2014/main" id="{00000000-0008-0000-4300-000005400000}"/>
            </a:ext>
          </a:extLst>
        </xdr:cNvPr>
        <xdr:cNvSpPr>
          <a:spLocks noChangeArrowheads="1"/>
        </xdr:cNvSpPr>
      </xdr:nvSpPr>
      <xdr:spPr bwMode="auto">
        <a:xfrm>
          <a:off x="495300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342900</xdr:colOff>
      <xdr:row>0</xdr:row>
      <xdr:rowOff>0</xdr:rowOff>
    </xdr:from>
    <xdr:ext cx="39178" cy="169598"/>
    <xdr:sp macro="" textlink="">
      <xdr:nvSpPr>
        <xdr:cNvPr id="16390" name="Rectangle 6">
          <a:extLst>
            <a:ext uri="{FF2B5EF4-FFF2-40B4-BE49-F238E27FC236}">
              <a16:creationId xmlns:a16="http://schemas.microsoft.com/office/drawing/2014/main" id="{00000000-0008-0000-4300-000006400000}"/>
            </a:ext>
          </a:extLst>
        </xdr:cNvPr>
        <xdr:cNvSpPr>
          <a:spLocks noChangeArrowheads="1"/>
        </xdr:cNvSpPr>
      </xdr:nvSpPr>
      <xdr:spPr bwMode="auto">
        <a:xfrm>
          <a:off x="495300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47625</xdr:colOff>
      <xdr:row>0</xdr:row>
      <xdr:rowOff>0</xdr:rowOff>
    </xdr:from>
    <xdr:ext cx="39178" cy="169598"/>
    <xdr:sp macro="" textlink="">
      <xdr:nvSpPr>
        <xdr:cNvPr id="16391" name="Rectangle 7">
          <a:extLst>
            <a:ext uri="{FF2B5EF4-FFF2-40B4-BE49-F238E27FC236}">
              <a16:creationId xmlns:a16="http://schemas.microsoft.com/office/drawing/2014/main" id="{00000000-0008-0000-4300-000007400000}"/>
            </a:ext>
          </a:extLst>
        </xdr:cNvPr>
        <xdr:cNvSpPr>
          <a:spLocks noChangeArrowheads="1"/>
        </xdr:cNvSpPr>
      </xdr:nvSpPr>
      <xdr:spPr bwMode="auto">
        <a:xfrm>
          <a:off x="4657725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5</xdr:col>
      <xdr:colOff>447675</xdr:colOff>
      <xdr:row>0</xdr:row>
      <xdr:rowOff>0</xdr:rowOff>
    </xdr:from>
    <xdr:ext cx="39178" cy="169598"/>
    <xdr:sp macro="" textlink="">
      <xdr:nvSpPr>
        <xdr:cNvPr id="16392" name="Rectangle 8">
          <a:extLst>
            <a:ext uri="{FF2B5EF4-FFF2-40B4-BE49-F238E27FC236}">
              <a16:creationId xmlns:a16="http://schemas.microsoft.com/office/drawing/2014/main" id="{00000000-0008-0000-4300-000008400000}"/>
            </a:ext>
          </a:extLst>
        </xdr:cNvPr>
        <xdr:cNvSpPr>
          <a:spLocks noChangeArrowheads="1"/>
        </xdr:cNvSpPr>
      </xdr:nvSpPr>
      <xdr:spPr bwMode="auto">
        <a:xfrm>
          <a:off x="5057775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3D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3D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3D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3D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3D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3D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3D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3D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3D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3D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3D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3D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3D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3D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3D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3D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3D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3D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3D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3D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3D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3D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3D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39178" cy="169598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3D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9178" cy="1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Century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K21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2" max="2" width="1.625" customWidth="1"/>
    <col min="3" max="3" width="3.125" style="38" customWidth="1"/>
    <col min="5" max="6" width="11.625" customWidth="1"/>
    <col min="7" max="7" width="2.375" customWidth="1"/>
    <col min="8" max="8" width="3.125" style="38" customWidth="1"/>
    <col min="10" max="11" width="11.625" customWidth="1"/>
  </cols>
  <sheetData>
    <row r="1" spans="2:11" x14ac:dyDescent="0.15">
      <c r="B1" t="s">
        <v>307</v>
      </c>
    </row>
    <row r="4" spans="2:11" x14ac:dyDescent="0.15">
      <c r="G4" s="113"/>
    </row>
    <row r="5" spans="2:11" ht="13.5" customHeight="1" x14ac:dyDescent="0.15">
      <c r="C5" s="477" t="s">
        <v>68</v>
      </c>
      <c r="D5" s="479" t="s">
        <v>86</v>
      </c>
      <c r="E5" s="475" t="s">
        <v>483</v>
      </c>
      <c r="F5" s="475" t="s">
        <v>5</v>
      </c>
      <c r="G5" s="379"/>
      <c r="H5" s="477" t="s">
        <v>68</v>
      </c>
      <c r="I5" s="479" t="s">
        <v>86</v>
      </c>
      <c r="J5" s="475" t="s">
        <v>447</v>
      </c>
      <c r="K5" s="475" t="s">
        <v>5</v>
      </c>
    </row>
    <row r="6" spans="2:11" ht="27" customHeight="1" thickBot="1" x14ac:dyDescent="0.2">
      <c r="C6" s="478"/>
      <c r="D6" s="480"/>
      <c r="E6" s="476"/>
      <c r="F6" s="476"/>
      <c r="G6" s="378"/>
      <c r="H6" s="478"/>
      <c r="I6" s="480"/>
      <c r="J6" s="476"/>
      <c r="K6" s="476"/>
    </row>
    <row r="7" spans="2:11" ht="6.75" customHeight="1" thickTop="1" x14ac:dyDescent="0.15">
      <c r="C7" s="41"/>
      <c r="D7" s="378"/>
      <c r="E7" s="379"/>
      <c r="F7" s="379"/>
      <c r="G7" s="378"/>
      <c r="H7" s="41"/>
      <c r="I7" s="378"/>
      <c r="J7" s="379"/>
      <c r="K7" s="379"/>
    </row>
    <row r="8" spans="2:11" ht="21" customHeight="1" x14ac:dyDescent="0.15">
      <c r="C8" s="377"/>
      <c r="D8" s="371" t="s">
        <v>69</v>
      </c>
      <c r="E8" s="22">
        <v>5156063</v>
      </c>
      <c r="F8" s="44">
        <v>100</v>
      </c>
      <c r="G8" s="45"/>
      <c r="H8" s="377"/>
      <c r="I8" s="414" t="s">
        <v>69</v>
      </c>
      <c r="J8" s="22">
        <v>5340783</v>
      </c>
      <c r="K8" s="44">
        <v>100</v>
      </c>
    </row>
    <row r="9" spans="2:11" ht="6" customHeight="1" x14ac:dyDescent="0.15">
      <c r="C9" s="376"/>
      <c r="D9" s="4"/>
      <c r="E9" s="27"/>
      <c r="F9" s="45"/>
      <c r="G9" s="45"/>
      <c r="H9" s="376"/>
      <c r="I9" s="4"/>
      <c r="J9" s="27"/>
      <c r="K9" s="45"/>
    </row>
    <row r="10" spans="2:11" x14ac:dyDescent="0.15">
      <c r="C10" s="376">
        <v>1</v>
      </c>
      <c r="D10" s="30" t="s">
        <v>70</v>
      </c>
      <c r="E10" s="27">
        <v>628239</v>
      </c>
      <c r="F10" s="45">
        <f>ROUND(E10/$E$8*100,1)</f>
        <v>12.2</v>
      </c>
      <c r="G10" s="45"/>
      <c r="H10" s="376">
        <v>1</v>
      </c>
      <c r="I10" s="30" t="s">
        <v>71</v>
      </c>
      <c r="J10" s="27">
        <v>621671</v>
      </c>
      <c r="K10" s="45">
        <f t="shared" ref="K10:K19" si="0">ROUND(J10/$J$8*100,1)</f>
        <v>11.6</v>
      </c>
    </row>
    <row r="11" spans="2:11" x14ac:dyDescent="0.15">
      <c r="C11" s="376">
        <v>2</v>
      </c>
      <c r="D11" s="30" t="s">
        <v>72</v>
      </c>
      <c r="E11" s="27">
        <v>384332</v>
      </c>
      <c r="F11" s="45">
        <f>ROUND(E11/$E$8*100,1)</f>
        <v>7.5</v>
      </c>
      <c r="G11" s="45"/>
      <c r="H11" s="376">
        <v>2</v>
      </c>
      <c r="I11" s="30" t="s">
        <v>73</v>
      </c>
      <c r="J11" s="27">
        <v>392940</v>
      </c>
      <c r="K11" s="45">
        <f t="shared" si="0"/>
        <v>7.4</v>
      </c>
    </row>
    <row r="12" spans="2:11" x14ac:dyDescent="0.15">
      <c r="C12" s="376">
        <v>3</v>
      </c>
      <c r="D12" s="30" t="s">
        <v>74</v>
      </c>
      <c r="E12" s="27">
        <v>299232</v>
      </c>
      <c r="F12" s="45">
        <f t="shared" ref="F12:F19" si="1">ROUND(E12/$E$8*100,1)</f>
        <v>5.8</v>
      </c>
      <c r="G12" s="45"/>
      <c r="H12" s="376">
        <v>3</v>
      </c>
      <c r="I12" s="30" t="s">
        <v>75</v>
      </c>
      <c r="J12" s="27">
        <v>309867</v>
      </c>
      <c r="K12" s="45">
        <f t="shared" si="0"/>
        <v>5.8</v>
      </c>
    </row>
    <row r="13" spans="2:11" x14ac:dyDescent="0.15">
      <c r="C13" s="376">
        <v>4</v>
      </c>
      <c r="D13" s="30" t="s">
        <v>76</v>
      </c>
      <c r="E13" s="27">
        <v>285325</v>
      </c>
      <c r="F13" s="45">
        <f t="shared" si="1"/>
        <v>5.5</v>
      </c>
      <c r="G13" s="45"/>
      <c r="H13" s="376">
        <v>4</v>
      </c>
      <c r="I13" s="30" t="s">
        <v>77</v>
      </c>
      <c r="J13" s="27">
        <v>287942</v>
      </c>
      <c r="K13" s="45">
        <f t="shared" si="0"/>
        <v>5.4</v>
      </c>
    </row>
    <row r="14" spans="2:11" x14ac:dyDescent="0.15">
      <c r="C14" s="376">
        <v>5</v>
      </c>
      <c r="D14" s="30" t="s">
        <v>78</v>
      </c>
      <c r="E14" s="27">
        <v>230278</v>
      </c>
      <c r="F14" s="45">
        <f t="shared" si="1"/>
        <v>4.5</v>
      </c>
      <c r="G14" s="45"/>
      <c r="H14" s="376">
        <v>5</v>
      </c>
      <c r="I14" s="30" t="s">
        <v>79</v>
      </c>
      <c r="J14" s="27">
        <v>240542</v>
      </c>
      <c r="K14" s="45">
        <f t="shared" si="0"/>
        <v>4.5</v>
      </c>
    </row>
    <row r="15" spans="2:11" x14ac:dyDescent="0.15">
      <c r="C15" s="376">
        <v>6</v>
      </c>
      <c r="D15" s="30" t="s">
        <v>486</v>
      </c>
      <c r="E15" s="27">
        <v>216124</v>
      </c>
      <c r="F15" s="45">
        <f t="shared" si="1"/>
        <v>4.2</v>
      </c>
      <c r="G15" s="45"/>
      <c r="H15" s="376">
        <v>6</v>
      </c>
      <c r="I15" s="30" t="s">
        <v>80</v>
      </c>
      <c r="J15" s="27">
        <v>224718</v>
      </c>
      <c r="K15" s="45">
        <f t="shared" si="0"/>
        <v>4.2</v>
      </c>
    </row>
    <row r="16" spans="2:11" x14ac:dyDescent="0.15">
      <c r="C16" s="474">
        <v>7</v>
      </c>
      <c r="D16" s="30" t="s">
        <v>487</v>
      </c>
      <c r="E16" s="27">
        <v>210530</v>
      </c>
      <c r="F16" s="45">
        <f t="shared" si="1"/>
        <v>4.0999999999999996</v>
      </c>
      <c r="G16" s="45"/>
      <c r="H16" s="138">
        <v>7</v>
      </c>
      <c r="I16" s="139" t="s">
        <v>82</v>
      </c>
      <c r="J16" s="140">
        <v>214169</v>
      </c>
      <c r="K16" s="141">
        <f t="shared" si="0"/>
        <v>4</v>
      </c>
    </row>
    <row r="17" spans="3:11" x14ac:dyDescent="0.15">
      <c r="C17" s="138">
        <v>8</v>
      </c>
      <c r="D17" s="139" t="s">
        <v>81</v>
      </c>
      <c r="E17" s="140">
        <v>203113</v>
      </c>
      <c r="F17" s="141">
        <f t="shared" si="1"/>
        <v>3.9</v>
      </c>
      <c r="G17" s="45"/>
      <c r="H17" s="376">
        <v>8</v>
      </c>
      <c r="I17" s="30" t="s">
        <v>83</v>
      </c>
      <c r="J17" s="27">
        <v>212649</v>
      </c>
      <c r="K17" s="45">
        <f t="shared" si="0"/>
        <v>4</v>
      </c>
    </row>
    <row r="18" spans="3:11" x14ac:dyDescent="0.15">
      <c r="C18" s="376">
        <v>9</v>
      </c>
      <c r="D18" s="30" t="s">
        <v>488</v>
      </c>
      <c r="E18" s="27">
        <v>182689</v>
      </c>
      <c r="F18" s="45">
        <f t="shared" si="1"/>
        <v>3.5</v>
      </c>
      <c r="G18" s="45"/>
      <c r="H18" s="376">
        <v>9</v>
      </c>
      <c r="I18" s="30" t="s">
        <v>84</v>
      </c>
      <c r="J18" s="27">
        <v>188740</v>
      </c>
      <c r="K18" s="45">
        <f t="shared" si="0"/>
        <v>3.5</v>
      </c>
    </row>
    <row r="19" spans="3:11" x14ac:dyDescent="0.15">
      <c r="C19" s="377">
        <v>10</v>
      </c>
      <c r="D19" s="371" t="s">
        <v>489</v>
      </c>
      <c r="E19" s="22">
        <v>161789</v>
      </c>
      <c r="F19" s="44">
        <f t="shared" si="1"/>
        <v>3.1</v>
      </c>
      <c r="G19" s="45"/>
      <c r="H19" s="377">
        <v>10</v>
      </c>
      <c r="I19" s="414" t="s">
        <v>85</v>
      </c>
      <c r="J19" s="22">
        <v>172031</v>
      </c>
      <c r="K19" s="44">
        <f t="shared" si="0"/>
        <v>3.2</v>
      </c>
    </row>
    <row r="20" spans="3:11" x14ac:dyDescent="0.15">
      <c r="C20" s="142"/>
      <c r="D20" s="143"/>
      <c r="E20" s="144"/>
      <c r="F20" s="144"/>
      <c r="G20" s="113"/>
    </row>
    <row r="21" spans="3:11" ht="13.5" customHeight="1" x14ac:dyDescent="0.15">
      <c r="C21" s="146"/>
      <c r="D21" s="127"/>
      <c r="E21" s="147"/>
      <c r="F21" s="147"/>
      <c r="G21" s="113"/>
    </row>
  </sheetData>
  <sheetProtection sheet="1" objects="1" scenarios="1"/>
  <mergeCells count="8">
    <mergeCell ref="K5:K6"/>
    <mergeCell ref="H5:H6"/>
    <mergeCell ref="I5:I6"/>
    <mergeCell ref="J5:J6"/>
    <mergeCell ref="C5:C6"/>
    <mergeCell ref="D5:D6"/>
    <mergeCell ref="E5:E6"/>
    <mergeCell ref="F5:F6"/>
  </mergeCells>
  <phoneticPr fontId="3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C1:K29"/>
  <sheetViews>
    <sheetView showGridLines="0" view="pageBreakPreview" zoomScaleNormal="100" zoomScaleSheetLayoutView="100" workbookViewId="0">
      <selection activeCell="G12" sqref="G12"/>
    </sheetView>
  </sheetViews>
  <sheetFormatPr defaultRowHeight="13.5" x14ac:dyDescent="0.15"/>
  <cols>
    <col min="2" max="2" width="3.125" customWidth="1"/>
    <col min="3" max="3" width="2.5" customWidth="1"/>
    <col min="4" max="4" width="29.875" customWidth="1"/>
    <col min="5" max="10" width="10.125" customWidth="1"/>
    <col min="11" max="11" width="10.625" customWidth="1"/>
    <col min="12" max="12" width="1" customWidth="1"/>
  </cols>
  <sheetData>
    <row r="1" spans="3:11" x14ac:dyDescent="0.15">
      <c r="C1" t="s">
        <v>461</v>
      </c>
    </row>
    <row r="5" spans="3:11" ht="20.25" customHeight="1" x14ac:dyDescent="0.15">
      <c r="C5" s="490" t="s">
        <v>0</v>
      </c>
      <c r="D5" s="491"/>
      <c r="E5" s="504" t="s">
        <v>274</v>
      </c>
      <c r="F5" s="505"/>
      <c r="G5" s="505"/>
      <c r="H5" s="505"/>
      <c r="I5" s="505"/>
      <c r="J5" s="505"/>
      <c r="K5" s="501"/>
    </row>
    <row r="6" spans="3:11" ht="23.25" thickBot="1" x14ac:dyDescent="0.2">
      <c r="C6" s="492"/>
      <c r="D6" s="493"/>
      <c r="E6" s="43" t="s">
        <v>54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  <c r="K6" s="18" t="s">
        <v>88</v>
      </c>
    </row>
    <row r="7" spans="3:11" ht="5.25" customHeight="1" thickTop="1" x14ac:dyDescent="0.15">
      <c r="C7" s="47"/>
      <c r="D7" s="48"/>
      <c r="E7" s="49"/>
      <c r="F7" s="49"/>
      <c r="G7" s="49"/>
      <c r="H7" s="49"/>
      <c r="I7" s="49"/>
      <c r="J7" s="49"/>
      <c r="K7" s="50"/>
    </row>
    <row r="8" spans="3:11" ht="21.75" customHeight="1" x14ac:dyDescent="0.15">
      <c r="C8" s="522" t="s">
        <v>51</v>
      </c>
      <c r="D8" s="523"/>
      <c r="E8" s="364">
        <v>203113</v>
      </c>
      <c r="F8" s="364">
        <v>115076</v>
      </c>
      <c r="G8" s="364">
        <v>73893</v>
      </c>
      <c r="H8" s="364">
        <v>10312</v>
      </c>
      <c r="I8" s="364">
        <v>2176</v>
      </c>
      <c r="J8" s="106">
        <v>490</v>
      </c>
      <c r="K8" s="364">
        <v>1166</v>
      </c>
    </row>
    <row r="9" spans="3:11" ht="5.25" customHeight="1" x14ac:dyDescent="0.15">
      <c r="C9" s="52"/>
      <c r="D9" s="35"/>
      <c r="E9" s="107"/>
      <c r="F9" s="107"/>
      <c r="G9" s="107"/>
      <c r="H9" s="107"/>
      <c r="I9" s="107"/>
      <c r="J9" s="107"/>
      <c r="K9" s="107"/>
    </row>
    <row r="10" spans="3:11" ht="13.5" customHeight="1" x14ac:dyDescent="0.15">
      <c r="C10" s="52" t="s">
        <v>19</v>
      </c>
      <c r="D10" s="35" t="s">
        <v>50</v>
      </c>
      <c r="E10" s="107">
        <v>1024</v>
      </c>
      <c r="F10" s="107">
        <v>362</v>
      </c>
      <c r="G10" s="107">
        <v>588</v>
      </c>
      <c r="H10" s="107">
        <v>60</v>
      </c>
      <c r="I10" s="108">
        <v>4</v>
      </c>
      <c r="J10" s="404" t="s">
        <v>498</v>
      </c>
      <c r="K10" s="107">
        <v>10</v>
      </c>
    </row>
    <row r="11" spans="3:11" ht="13.5" customHeight="1" x14ac:dyDescent="0.15">
      <c r="C11" s="52" t="s">
        <v>55</v>
      </c>
      <c r="D11" s="35" t="s">
        <v>56</v>
      </c>
      <c r="E11" s="107">
        <v>33</v>
      </c>
      <c r="F11" s="107">
        <v>8</v>
      </c>
      <c r="G11" s="107">
        <v>23</v>
      </c>
      <c r="H11" s="107">
        <v>1</v>
      </c>
      <c r="I11" s="404">
        <v>0</v>
      </c>
      <c r="J11" s="404" t="s">
        <v>498</v>
      </c>
      <c r="K11" s="107">
        <v>1</v>
      </c>
    </row>
    <row r="12" spans="3:11" ht="13.5" customHeight="1" x14ac:dyDescent="0.15">
      <c r="C12" s="52" t="s">
        <v>57</v>
      </c>
      <c r="D12" s="35" t="s">
        <v>58</v>
      </c>
      <c r="E12" s="107">
        <v>16634</v>
      </c>
      <c r="F12" s="107">
        <v>9749</v>
      </c>
      <c r="G12" s="107">
        <v>6418</v>
      </c>
      <c r="H12" s="107">
        <v>389</v>
      </c>
      <c r="I12" s="107">
        <v>51</v>
      </c>
      <c r="J12" s="107">
        <v>1</v>
      </c>
      <c r="K12" s="107">
        <v>26</v>
      </c>
    </row>
    <row r="13" spans="3:11" ht="13.5" customHeight="1" x14ac:dyDescent="0.15">
      <c r="C13" s="52" t="s">
        <v>59</v>
      </c>
      <c r="D13" s="35" t="s">
        <v>60</v>
      </c>
      <c r="E13" s="107">
        <v>16573</v>
      </c>
      <c r="F13" s="108">
        <v>6965</v>
      </c>
      <c r="G13" s="107">
        <v>7074</v>
      </c>
      <c r="H13" s="107">
        <v>1765</v>
      </c>
      <c r="I13" s="107">
        <v>558</v>
      </c>
      <c r="J13" s="108">
        <v>162</v>
      </c>
      <c r="K13" s="108">
        <v>49</v>
      </c>
    </row>
    <row r="14" spans="3:11" ht="13.5" customHeight="1" x14ac:dyDescent="0.15">
      <c r="C14" s="52" t="s">
        <v>61</v>
      </c>
      <c r="D14" s="35" t="s">
        <v>24</v>
      </c>
      <c r="E14" s="108">
        <v>276</v>
      </c>
      <c r="F14" s="108">
        <v>150</v>
      </c>
      <c r="G14" s="107">
        <v>98</v>
      </c>
      <c r="H14" s="107">
        <v>12</v>
      </c>
      <c r="I14" s="108">
        <v>8</v>
      </c>
      <c r="J14" s="108">
        <v>2</v>
      </c>
      <c r="K14" s="108">
        <v>6</v>
      </c>
    </row>
    <row r="15" spans="3:11" ht="13.5" customHeight="1" x14ac:dyDescent="0.15">
      <c r="C15" s="52" t="s">
        <v>26</v>
      </c>
      <c r="D15" s="35" t="s">
        <v>27</v>
      </c>
      <c r="E15" s="108">
        <v>1800</v>
      </c>
      <c r="F15" s="108">
        <v>1050</v>
      </c>
      <c r="G15" s="107">
        <v>551</v>
      </c>
      <c r="H15" s="107">
        <v>127</v>
      </c>
      <c r="I15" s="107">
        <v>39</v>
      </c>
      <c r="J15" s="107">
        <v>11</v>
      </c>
      <c r="K15" s="107">
        <v>22</v>
      </c>
    </row>
    <row r="16" spans="3:11" ht="13.5" customHeight="1" x14ac:dyDescent="0.15">
      <c r="C16" s="52" t="s">
        <v>28</v>
      </c>
      <c r="D16" s="35" t="s">
        <v>29</v>
      </c>
      <c r="E16" s="108">
        <v>5316</v>
      </c>
      <c r="F16" s="107">
        <v>1358</v>
      </c>
      <c r="G16" s="107">
        <v>2721</v>
      </c>
      <c r="H16" s="107">
        <v>991</v>
      </c>
      <c r="I16" s="107">
        <v>185</v>
      </c>
      <c r="J16" s="107">
        <v>18</v>
      </c>
      <c r="K16" s="107">
        <v>43</v>
      </c>
    </row>
    <row r="17" spans="3:11" ht="13.5" customHeight="1" x14ac:dyDescent="0.15">
      <c r="C17" s="52" t="s">
        <v>30</v>
      </c>
      <c r="D17" s="35" t="s">
        <v>31</v>
      </c>
      <c r="E17" s="107">
        <v>47973</v>
      </c>
      <c r="F17" s="107">
        <v>26402</v>
      </c>
      <c r="G17" s="107">
        <v>18980</v>
      </c>
      <c r="H17" s="107">
        <v>1892</v>
      </c>
      <c r="I17" s="107">
        <v>365</v>
      </c>
      <c r="J17" s="107">
        <v>45</v>
      </c>
      <c r="K17" s="107">
        <v>289</v>
      </c>
    </row>
    <row r="18" spans="3:11" ht="13.5" customHeight="1" x14ac:dyDescent="0.15">
      <c r="C18" s="52" t="s">
        <v>32</v>
      </c>
      <c r="D18" s="35" t="s">
        <v>33</v>
      </c>
      <c r="E18" s="107">
        <v>2992</v>
      </c>
      <c r="F18" s="107">
        <v>1099</v>
      </c>
      <c r="G18" s="107">
        <v>1528</v>
      </c>
      <c r="H18" s="107">
        <v>300</v>
      </c>
      <c r="I18" s="107">
        <v>33</v>
      </c>
      <c r="J18" s="107">
        <v>1</v>
      </c>
      <c r="K18" s="107">
        <v>31</v>
      </c>
    </row>
    <row r="19" spans="3:11" ht="13.5" customHeight="1" x14ac:dyDescent="0.15">
      <c r="C19" s="52" t="s">
        <v>34</v>
      </c>
      <c r="D19" s="35" t="s">
        <v>35</v>
      </c>
      <c r="E19" s="107">
        <v>14692</v>
      </c>
      <c r="F19" s="107">
        <v>11854</v>
      </c>
      <c r="G19" s="107">
        <v>2556</v>
      </c>
      <c r="H19" s="107">
        <v>152</v>
      </c>
      <c r="I19" s="107">
        <v>30</v>
      </c>
      <c r="J19" s="107">
        <v>3</v>
      </c>
      <c r="K19" s="107">
        <v>97</v>
      </c>
    </row>
    <row r="20" spans="3:11" ht="13.5" customHeight="1" x14ac:dyDescent="0.15">
      <c r="C20" s="52" t="s">
        <v>36</v>
      </c>
      <c r="D20" s="35" t="s">
        <v>37</v>
      </c>
      <c r="E20" s="107">
        <v>9183</v>
      </c>
      <c r="F20" s="107">
        <v>6555</v>
      </c>
      <c r="G20" s="107">
        <v>2297</v>
      </c>
      <c r="H20" s="107">
        <v>221</v>
      </c>
      <c r="I20" s="107">
        <v>57</v>
      </c>
      <c r="J20" s="107">
        <v>24</v>
      </c>
      <c r="K20" s="107">
        <v>29</v>
      </c>
    </row>
    <row r="21" spans="3:11" ht="13.5" customHeight="1" x14ac:dyDescent="0.15">
      <c r="C21" s="52" t="s">
        <v>38</v>
      </c>
      <c r="D21" s="35" t="s">
        <v>39</v>
      </c>
      <c r="E21" s="107">
        <v>25617</v>
      </c>
      <c r="F21" s="107">
        <v>15457</v>
      </c>
      <c r="G21" s="107">
        <v>9059</v>
      </c>
      <c r="H21" s="107">
        <v>970</v>
      </c>
      <c r="I21" s="107">
        <v>65</v>
      </c>
      <c r="J21" s="107">
        <v>9</v>
      </c>
      <c r="K21" s="107">
        <v>57</v>
      </c>
    </row>
    <row r="22" spans="3:11" ht="13.5" customHeight="1" x14ac:dyDescent="0.15">
      <c r="C22" s="52" t="s">
        <v>40</v>
      </c>
      <c r="D22" s="35" t="s">
        <v>41</v>
      </c>
      <c r="E22" s="107">
        <v>16729</v>
      </c>
      <c r="F22" s="107">
        <v>12917</v>
      </c>
      <c r="G22" s="107">
        <v>3194</v>
      </c>
      <c r="H22" s="107">
        <v>419</v>
      </c>
      <c r="I22" s="107">
        <v>50</v>
      </c>
      <c r="J22" s="107">
        <v>4</v>
      </c>
      <c r="K22" s="107">
        <v>145</v>
      </c>
    </row>
    <row r="23" spans="3:11" ht="13.5" customHeight="1" x14ac:dyDescent="0.15">
      <c r="C23" s="52" t="s">
        <v>42</v>
      </c>
      <c r="D23" s="35" t="s">
        <v>43</v>
      </c>
      <c r="E23" s="107">
        <v>7888</v>
      </c>
      <c r="F23" s="107">
        <v>4703</v>
      </c>
      <c r="G23" s="107">
        <v>2500</v>
      </c>
      <c r="H23" s="107">
        <v>539</v>
      </c>
      <c r="I23" s="107">
        <v>56</v>
      </c>
      <c r="J23" s="107">
        <v>34</v>
      </c>
      <c r="K23" s="107">
        <v>56</v>
      </c>
    </row>
    <row r="24" spans="3:11" ht="13.5" customHeight="1" x14ac:dyDescent="0.15">
      <c r="C24" s="52" t="s">
        <v>44</v>
      </c>
      <c r="D24" s="35" t="s">
        <v>45</v>
      </c>
      <c r="E24" s="107">
        <v>20248</v>
      </c>
      <c r="F24" s="107">
        <v>6166</v>
      </c>
      <c r="G24" s="107">
        <v>11845</v>
      </c>
      <c r="H24" s="107">
        <v>1701</v>
      </c>
      <c r="I24" s="107">
        <v>374</v>
      </c>
      <c r="J24" s="107">
        <v>103</v>
      </c>
      <c r="K24" s="107">
        <v>59</v>
      </c>
    </row>
    <row r="25" spans="3:11" ht="13.5" customHeight="1" x14ac:dyDescent="0.15">
      <c r="C25" s="52" t="s">
        <v>46</v>
      </c>
      <c r="D25" s="35" t="s">
        <v>47</v>
      </c>
      <c r="E25" s="107">
        <v>1270</v>
      </c>
      <c r="F25" s="107">
        <v>475</v>
      </c>
      <c r="G25" s="107">
        <v>738</v>
      </c>
      <c r="H25" s="107">
        <v>21</v>
      </c>
      <c r="I25" s="107">
        <v>31</v>
      </c>
      <c r="J25" s="107">
        <v>4</v>
      </c>
      <c r="K25" s="107">
        <v>1</v>
      </c>
    </row>
    <row r="26" spans="3:11" ht="13.5" customHeight="1" x14ac:dyDescent="0.15">
      <c r="C26" s="51" t="s">
        <v>48</v>
      </c>
      <c r="D26" s="36" t="s">
        <v>49</v>
      </c>
      <c r="E26" s="364">
        <v>14865</v>
      </c>
      <c r="F26" s="364">
        <v>9806</v>
      </c>
      <c r="G26" s="364">
        <v>3723</v>
      </c>
      <c r="H26" s="364">
        <v>752</v>
      </c>
      <c r="I26" s="364">
        <v>270</v>
      </c>
      <c r="J26" s="364">
        <v>69</v>
      </c>
      <c r="K26" s="364">
        <v>245</v>
      </c>
    </row>
    <row r="27" spans="3:11" ht="7.5" customHeight="1" x14ac:dyDescent="0.15"/>
    <row r="28" spans="3:11" ht="13.5" customHeight="1" x14ac:dyDescent="0.15"/>
    <row r="29" spans="3:11" ht="13.5" customHeight="1" x14ac:dyDescent="0.15">
      <c r="E29" s="118"/>
      <c r="F29" s="118"/>
      <c r="G29" s="118"/>
      <c r="H29" s="118"/>
      <c r="I29" s="118"/>
      <c r="J29" s="118"/>
      <c r="K29" s="118"/>
    </row>
  </sheetData>
  <sheetProtection sheet="1" objects="1" scenarios="1"/>
  <mergeCells count="3">
    <mergeCell ref="C8:D8"/>
    <mergeCell ref="C5:D6"/>
    <mergeCell ref="E5:K5"/>
  </mergeCells>
  <phoneticPr fontId="3"/>
  <pageMargins left="0.75" right="0.75" top="1" bottom="1" header="0.51200000000000001" footer="0.51200000000000001"/>
  <pageSetup paperSize="9"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B1:J30"/>
  <sheetViews>
    <sheetView showGridLines="0" workbookViewId="0">
      <selection activeCell="B1" sqref="B1"/>
    </sheetView>
  </sheetViews>
  <sheetFormatPr defaultRowHeight="13.5" x14ac:dyDescent="0.15"/>
  <cols>
    <col min="1" max="1" width="1.75" customWidth="1"/>
    <col min="2" max="2" width="1.375" customWidth="1"/>
    <col min="3" max="3" width="2.5" customWidth="1"/>
    <col min="4" max="4" width="24.875" customWidth="1"/>
    <col min="5" max="10" width="10.125" customWidth="1"/>
  </cols>
  <sheetData>
    <row r="1" spans="2:10" x14ac:dyDescent="0.15">
      <c r="B1" t="s">
        <v>505</v>
      </c>
    </row>
    <row r="4" spans="2:10" ht="8.25" customHeight="1" x14ac:dyDescent="0.15">
      <c r="E4" s="113"/>
      <c r="F4" s="113"/>
      <c r="G4" s="113"/>
      <c r="H4" s="113"/>
      <c r="I4" s="113"/>
      <c r="J4" s="114"/>
    </row>
    <row r="5" spans="2:10" ht="20.25" customHeight="1" x14ac:dyDescent="0.15">
      <c r="C5" s="490" t="s">
        <v>0</v>
      </c>
      <c r="D5" s="491"/>
      <c r="E5" s="504" t="s">
        <v>275</v>
      </c>
      <c r="F5" s="505"/>
      <c r="G5" s="505"/>
      <c r="H5" s="505"/>
      <c r="I5" s="505"/>
      <c r="J5" s="501"/>
    </row>
    <row r="6" spans="2:10" ht="14.25" thickBot="1" x14ac:dyDescent="0.2">
      <c r="C6" s="492"/>
      <c r="D6" s="493"/>
      <c r="E6" s="43" t="s">
        <v>54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</row>
    <row r="7" spans="2:10" ht="5.25" customHeight="1" thickTop="1" x14ac:dyDescent="0.15">
      <c r="C7" s="47"/>
      <c r="D7" s="48"/>
      <c r="E7" s="49"/>
      <c r="F7" s="49"/>
      <c r="G7" s="49"/>
      <c r="H7" s="49"/>
      <c r="I7" s="49"/>
      <c r="J7" s="49"/>
    </row>
    <row r="8" spans="2:10" ht="21.75" customHeight="1" x14ac:dyDescent="0.15">
      <c r="C8" s="522" t="s">
        <v>51</v>
      </c>
      <c r="D8" s="523"/>
      <c r="E8" s="69">
        <v>100</v>
      </c>
      <c r="F8" s="69">
        <f>IF('表10-①'!F8="-","-",ROUND('表10-①'!F8/'表10-①'!$E8*100,1))</f>
        <v>56.7</v>
      </c>
      <c r="G8" s="69">
        <f>IF('表10-①'!G8="-","-",ROUND('表10-①'!G8/'表10-①'!$E8*100,1))</f>
        <v>36.4</v>
      </c>
      <c r="H8" s="69">
        <f>IF('表10-①'!H8="-","-",ROUND('表10-①'!H8/'表10-①'!$E8*100,1))</f>
        <v>5.0999999999999996</v>
      </c>
      <c r="I8" s="69">
        <f>IF('表10-①'!I8="-","-",ROUND('表10-①'!I8/'表10-①'!$E8*100,1))</f>
        <v>1.1000000000000001</v>
      </c>
      <c r="J8" s="69">
        <f>IF('表10-①'!J8="-","-",ROUND('表10-①'!J8/'表10-①'!$E8*100,1))</f>
        <v>0.2</v>
      </c>
    </row>
    <row r="9" spans="2:10" ht="5.25" customHeight="1" x14ac:dyDescent="0.15">
      <c r="C9" s="52"/>
      <c r="D9" s="35"/>
      <c r="E9" s="70"/>
      <c r="F9" s="70"/>
      <c r="G9" s="70"/>
      <c r="H9" s="70"/>
      <c r="I9" s="70"/>
      <c r="J9" s="70"/>
    </row>
    <row r="10" spans="2:10" ht="13.5" customHeight="1" x14ac:dyDescent="0.15">
      <c r="C10" s="52" t="s">
        <v>89</v>
      </c>
      <c r="D10" s="35" t="s">
        <v>50</v>
      </c>
      <c r="E10" s="70">
        <v>100</v>
      </c>
      <c r="F10" s="70">
        <f>IF('表10-①'!F10="-","-",ROUND('表10-①'!F10/'表10-①'!$E10*100,1))</f>
        <v>35.4</v>
      </c>
      <c r="G10" s="70">
        <f>IF('表10-①'!G10="-","-",ROUND('表10-①'!G10/'表10-①'!$E10*100,1))</f>
        <v>57.4</v>
      </c>
      <c r="H10" s="70">
        <f>IF('表10-①'!H10="-","-",ROUND('表10-①'!H10/'表10-①'!$E10*100,1))</f>
        <v>5.9</v>
      </c>
      <c r="I10" s="70">
        <f>IF('表10-①'!I10="-","-",ROUND('表10-①'!I10/'表10-①'!$E10*100,1))</f>
        <v>0.4</v>
      </c>
      <c r="J10" s="405" t="str">
        <f>IF('表10-①'!J10="-","-",ROUND('表10-①'!J10/'表10-①'!$E10*100,1))</f>
        <v>-</v>
      </c>
    </row>
    <row r="11" spans="2:10" ht="13.5" customHeight="1" x14ac:dyDescent="0.15">
      <c r="C11" s="52" t="s">
        <v>90</v>
      </c>
      <c r="D11" s="35" t="s">
        <v>91</v>
      </c>
      <c r="E11" s="70">
        <v>100</v>
      </c>
      <c r="F11" s="70">
        <f>IF('表10-①'!F11="-","-",ROUND('表10-①'!F11/'表10-①'!$E11*100,1))</f>
        <v>24.2</v>
      </c>
      <c r="G11" s="70">
        <f>IF('表10-①'!G11="-","-",ROUND('表10-①'!G11/'表10-①'!$E11*100,1))</f>
        <v>69.7</v>
      </c>
      <c r="H11" s="70">
        <f>IF('表10-①'!H11="-","-",ROUND('表10-①'!H11/'表10-①'!$E11*100,1))</f>
        <v>3</v>
      </c>
      <c r="I11" s="405">
        <f>IF('表10-①'!I11="-","-",ROUND('表10-①'!I11/'表10-①'!$E11*100,1))</f>
        <v>0</v>
      </c>
      <c r="J11" s="405" t="str">
        <f>IF('表10-①'!J11="-","-",ROUND('表10-①'!J11/'表10-①'!$E11*100,1))</f>
        <v>-</v>
      </c>
    </row>
    <row r="12" spans="2:10" ht="13.5" customHeight="1" x14ac:dyDescent="0.15">
      <c r="C12" s="52" t="s">
        <v>92</v>
      </c>
      <c r="D12" s="35" t="s">
        <v>93</v>
      </c>
      <c r="E12" s="70">
        <v>100</v>
      </c>
      <c r="F12" s="70">
        <f>IF('表10-①'!F12="-","-",ROUND('表10-①'!F12/'表10-①'!$E12*100,1))</f>
        <v>58.6</v>
      </c>
      <c r="G12" s="70">
        <f>IF('表10-①'!G12="-","-",ROUND('表10-①'!G12/'表10-①'!$E12*100,1))</f>
        <v>38.6</v>
      </c>
      <c r="H12" s="70">
        <f>IF('表10-①'!H12="-","-",ROUND('表10-①'!H12/'表10-①'!$E12*100,1))</f>
        <v>2.2999999999999998</v>
      </c>
      <c r="I12" s="70">
        <f>IF('表10-①'!I12="-","-",ROUND('表10-①'!I12/'表10-①'!$E12*100,1))</f>
        <v>0.3</v>
      </c>
      <c r="J12" s="70">
        <f>IF('表10-①'!J12="-","-",ROUND('表10-①'!J12/'表10-①'!$E12*100,1))</f>
        <v>0</v>
      </c>
    </row>
    <row r="13" spans="2:10" ht="13.5" customHeight="1" x14ac:dyDescent="0.15">
      <c r="C13" s="52" t="s">
        <v>94</v>
      </c>
      <c r="D13" s="35" t="s">
        <v>95</v>
      </c>
      <c r="E13" s="70">
        <v>100</v>
      </c>
      <c r="F13" s="70">
        <f>IF('表10-①'!F13="-","-",ROUND('表10-①'!F13/'表10-①'!$E13*100,1))</f>
        <v>42</v>
      </c>
      <c r="G13" s="70">
        <f>IF('表10-①'!G13="-","-",ROUND('表10-①'!G13/'表10-①'!$E13*100,1))</f>
        <v>42.7</v>
      </c>
      <c r="H13" s="70">
        <f>IF('表10-①'!H13="-","-",ROUND('表10-①'!H13/'表10-①'!$E13*100,1))</f>
        <v>10.6</v>
      </c>
      <c r="I13" s="70">
        <f>IF('表10-①'!I13="-","-",ROUND('表10-①'!I13/'表10-①'!$E13*100,1))</f>
        <v>3.4</v>
      </c>
      <c r="J13" s="70">
        <f>IF('表10-①'!J13="-","-",ROUND('表10-①'!J13/'表10-①'!$E13*100,1))</f>
        <v>1</v>
      </c>
    </row>
    <row r="14" spans="2:10" ht="13.5" customHeight="1" x14ac:dyDescent="0.15">
      <c r="C14" s="52" t="s">
        <v>96</v>
      </c>
      <c r="D14" s="35" t="s">
        <v>24</v>
      </c>
      <c r="E14" s="70">
        <v>100</v>
      </c>
      <c r="F14" s="70">
        <f>IF('表10-①'!F14="-","-",ROUND('表10-①'!F14/'表10-①'!$E14*100,1))</f>
        <v>54.3</v>
      </c>
      <c r="G14" s="70">
        <f>IF('表10-①'!G14="-","-",ROUND('表10-①'!G14/'表10-①'!$E14*100,1))</f>
        <v>35.5</v>
      </c>
      <c r="H14" s="70">
        <f>IF('表10-①'!H14="-","-",ROUND('表10-①'!H14/'表10-①'!$E14*100,1))</f>
        <v>4.3</v>
      </c>
      <c r="I14" s="70">
        <f>IF('表10-①'!I14="-","-",ROUND('表10-①'!I14/'表10-①'!$E14*100,1))</f>
        <v>2.9</v>
      </c>
      <c r="J14" s="405">
        <f>IF('表10-①'!J14="-","-",ROUND('表10-①'!J14/'表10-①'!$E14*100,1))</f>
        <v>0.7</v>
      </c>
    </row>
    <row r="15" spans="2:10" ht="13.5" customHeight="1" x14ac:dyDescent="0.15">
      <c r="C15" s="52" t="s">
        <v>97</v>
      </c>
      <c r="D15" s="35" t="s">
        <v>98</v>
      </c>
      <c r="E15" s="70">
        <v>100</v>
      </c>
      <c r="F15" s="70">
        <f>IF('表10-①'!F15="-","-",ROUND('表10-①'!F15/'表10-①'!$E15*100,1))</f>
        <v>58.3</v>
      </c>
      <c r="G15" s="70">
        <f>IF('表10-①'!G15="-","-",ROUND('表10-①'!G15/'表10-①'!$E15*100,1))</f>
        <v>30.6</v>
      </c>
      <c r="H15" s="70">
        <f>IF('表10-①'!H15="-","-",ROUND('表10-①'!H15/'表10-①'!$E15*100,1))</f>
        <v>7.1</v>
      </c>
      <c r="I15" s="70">
        <f>IF('表10-①'!I15="-","-",ROUND('表10-①'!I15/'表10-①'!$E15*100,1))</f>
        <v>2.2000000000000002</v>
      </c>
      <c r="J15" s="70">
        <f>IF('表10-①'!J15="-","-",ROUND('表10-①'!J15/'表10-①'!$E15*100,1))</f>
        <v>0.6</v>
      </c>
    </row>
    <row r="16" spans="2:10" ht="13.5" customHeight="1" x14ac:dyDescent="0.15">
      <c r="C16" s="52" t="s">
        <v>99</v>
      </c>
      <c r="D16" s="35" t="s">
        <v>100</v>
      </c>
      <c r="E16" s="70">
        <v>100</v>
      </c>
      <c r="F16" s="70">
        <f>IF('表10-①'!F16="-","-",ROUND('表10-①'!F16/'表10-①'!$E16*100,1))</f>
        <v>25.5</v>
      </c>
      <c r="G16" s="70">
        <f>IF('表10-①'!G16="-","-",ROUND('表10-①'!G16/'表10-①'!$E16*100,1))</f>
        <v>51.2</v>
      </c>
      <c r="H16" s="70">
        <f>IF('表10-①'!H16="-","-",ROUND('表10-①'!H16/'表10-①'!$E16*100,1))</f>
        <v>18.600000000000001</v>
      </c>
      <c r="I16" s="70">
        <f>IF('表10-①'!I16="-","-",ROUND('表10-①'!I16/'表10-①'!$E16*100,1))</f>
        <v>3.5</v>
      </c>
      <c r="J16" s="70">
        <f>IF('表10-①'!J16="-","-",ROUND('表10-①'!J16/'表10-①'!$E16*100,1))</f>
        <v>0.3</v>
      </c>
    </row>
    <row r="17" spans="3:10" ht="13.5" customHeight="1" x14ac:dyDescent="0.15">
      <c r="C17" s="52" t="s">
        <v>101</v>
      </c>
      <c r="D17" s="35" t="s">
        <v>102</v>
      </c>
      <c r="E17" s="70">
        <v>100</v>
      </c>
      <c r="F17" s="70">
        <f>IF('表10-①'!F17="-","-",ROUND('表10-①'!F17/'表10-①'!$E17*100,1))</f>
        <v>55</v>
      </c>
      <c r="G17" s="70">
        <f>IF('表10-①'!G17="-","-",ROUND('表10-①'!G17/'表10-①'!$E17*100,1))</f>
        <v>39.6</v>
      </c>
      <c r="H17" s="70">
        <f>IF('表10-①'!H17="-","-",ROUND('表10-①'!H17/'表10-①'!$E17*100,1))</f>
        <v>3.9</v>
      </c>
      <c r="I17" s="70">
        <f>IF('表10-①'!I17="-","-",ROUND('表10-①'!I17/'表10-①'!$E17*100,1))</f>
        <v>0.8</v>
      </c>
      <c r="J17" s="70">
        <f>IF('表10-①'!J17="-","-",ROUND('表10-①'!J17/'表10-①'!$E17*100,1))</f>
        <v>0.1</v>
      </c>
    </row>
    <row r="18" spans="3:10" ht="13.5" customHeight="1" x14ac:dyDescent="0.15">
      <c r="C18" s="52" t="s">
        <v>103</v>
      </c>
      <c r="D18" s="35" t="s">
        <v>104</v>
      </c>
      <c r="E18" s="70">
        <v>100</v>
      </c>
      <c r="F18" s="70">
        <f>IF('表10-①'!F18="-","-",ROUND('表10-①'!F18/'表10-①'!$E18*100,1))</f>
        <v>36.700000000000003</v>
      </c>
      <c r="G18" s="70">
        <f>IF('表10-①'!G18="-","-",ROUND('表10-①'!G18/'表10-①'!$E18*100,1))</f>
        <v>51.1</v>
      </c>
      <c r="H18" s="70">
        <f>IF('表10-①'!H18="-","-",ROUND('表10-①'!H18/'表10-①'!$E18*100,1))</f>
        <v>10</v>
      </c>
      <c r="I18" s="70">
        <f>IF('表10-①'!I18="-","-",ROUND('表10-①'!I18/'表10-①'!$E18*100,1))</f>
        <v>1.1000000000000001</v>
      </c>
      <c r="J18" s="70">
        <f>IF('表10-①'!J18="-","-",ROUND('表10-①'!J18/'表10-①'!$E18*100,1))</f>
        <v>0</v>
      </c>
    </row>
    <row r="19" spans="3:10" ht="13.5" customHeight="1" x14ac:dyDescent="0.15">
      <c r="C19" s="52" t="s">
        <v>105</v>
      </c>
      <c r="D19" s="35" t="s">
        <v>106</v>
      </c>
      <c r="E19" s="70">
        <v>100</v>
      </c>
      <c r="F19" s="70">
        <f>IF('表10-①'!F19="-","-",ROUND('表10-①'!F19/'表10-①'!$E19*100,1))</f>
        <v>80.7</v>
      </c>
      <c r="G19" s="70">
        <f>IF('表10-①'!G19="-","-",ROUND('表10-①'!G19/'表10-①'!$E19*100,1))</f>
        <v>17.399999999999999</v>
      </c>
      <c r="H19" s="70">
        <f>IF('表10-①'!H19="-","-",ROUND('表10-①'!H19/'表10-①'!$E19*100,1))</f>
        <v>1</v>
      </c>
      <c r="I19" s="70">
        <f>IF('表10-①'!I19="-","-",ROUND('表10-①'!I19/'表10-①'!$E19*100,1))</f>
        <v>0.2</v>
      </c>
      <c r="J19" s="70">
        <f>IF('表10-①'!J19="-","-",ROUND('表10-①'!J19/'表10-①'!$E19*100,1))</f>
        <v>0</v>
      </c>
    </row>
    <row r="20" spans="3:10" ht="13.5" customHeight="1" x14ac:dyDescent="0.15">
      <c r="C20" s="52" t="s">
        <v>107</v>
      </c>
      <c r="D20" s="35" t="s">
        <v>108</v>
      </c>
      <c r="E20" s="70">
        <v>100</v>
      </c>
      <c r="F20" s="70">
        <f>IF('表10-①'!F20="-","-",ROUND('表10-①'!F20/'表10-①'!$E20*100,1))</f>
        <v>71.400000000000006</v>
      </c>
      <c r="G20" s="70">
        <f>IF('表10-①'!G20="-","-",ROUND('表10-①'!G20/'表10-①'!$E20*100,1))</f>
        <v>25</v>
      </c>
      <c r="H20" s="70">
        <f>IF('表10-①'!H20="-","-",ROUND('表10-①'!H20/'表10-①'!$E20*100,1))</f>
        <v>2.4</v>
      </c>
      <c r="I20" s="70">
        <f>IF('表10-①'!I20="-","-",ROUND('表10-①'!I20/'表10-①'!$E20*100,1))</f>
        <v>0.6</v>
      </c>
      <c r="J20" s="70">
        <f>IF('表10-①'!J20="-","-",ROUND('表10-①'!J20/'表10-①'!$E20*100,1))</f>
        <v>0.3</v>
      </c>
    </row>
    <row r="21" spans="3:10" ht="13.5" customHeight="1" x14ac:dyDescent="0.15">
      <c r="C21" s="52" t="s">
        <v>109</v>
      </c>
      <c r="D21" s="35" t="s">
        <v>110</v>
      </c>
      <c r="E21" s="70">
        <v>100</v>
      </c>
      <c r="F21" s="70">
        <f>IF('表10-①'!F21="-","-",ROUND('表10-①'!F21/'表10-①'!$E21*100,1))</f>
        <v>60.3</v>
      </c>
      <c r="G21" s="70">
        <f>IF('表10-①'!G21="-","-",ROUND('表10-①'!G21/'表10-①'!$E21*100,1))</f>
        <v>35.4</v>
      </c>
      <c r="H21" s="70">
        <f>IF('表10-①'!H21="-","-",ROUND('表10-①'!H21/'表10-①'!$E21*100,1))</f>
        <v>3.8</v>
      </c>
      <c r="I21" s="70">
        <f>IF('表10-①'!I21="-","-",ROUND('表10-①'!I21/'表10-①'!$E21*100,1))</f>
        <v>0.3</v>
      </c>
      <c r="J21" s="70">
        <f>IF('表10-①'!J21="-","-",ROUND('表10-①'!J21/'表10-①'!$E21*100,1))</f>
        <v>0</v>
      </c>
    </row>
    <row r="22" spans="3:10" ht="13.5" customHeight="1" x14ac:dyDescent="0.15">
      <c r="C22" s="52" t="s">
        <v>111</v>
      </c>
      <c r="D22" s="35" t="s">
        <v>112</v>
      </c>
      <c r="E22" s="70">
        <v>100</v>
      </c>
      <c r="F22" s="70">
        <f>IF('表10-①'!F22="-","-",ROUND('表10-①'!F22/'表10-①'!$E22*100,1))</f>
        <v>77.2</v>
      </c>
      <c r="G22" s="70">
        <f>IF('表10-①'!G22="-","-",ROUND('表10-①'!G22/'表10-①'!$E22*100,1))</f>
        <v>19.100000000000001</v>
      </c>
      <c r="H22" s="70">
        <f>IF('表10-①'!H22="-","-",ROUND('表10-①'!H22/'表10-①'!$E22*100,1))</f>
        <v>2.5</v>
      </c>
      <c r="I22" s="70">
        <f>IF('表10-①'!I22="-","-",ROUND('表10-①'!I22/'表10-①'!$E22*100,1))</f>
        <v>0.3</v>
      </c>
      <c r="J22" s="70">
        <f>IF('表10-①'!J22="-","-",ROUND('表10-①'!J22/'表10-①'!$E22*100,1))</f>
        <v>0</v>
      </c>
    </row>
    <row r="23" spans="3:10" ht="13.5" customHeight="1" x14ac:dyDescent="0.15">
      <c r="C23" s="52" t="s">
        <v>113</v>
      </c>
      <c r="D23" s="35" t="s">
        <v>114</v>
      </c>
      <c r="E23" s="70">
        <v>100</v>
      </c>
      <c r="F23" s="70">
        <f>IF('表10-①'!F23="-","-",ROUND('表10-①'!F23/'表10-①'!$E23*100,1))</f>
        <v>59.6</v>
      </c>
      <c r="G23" s="70">
        <f>IF('表10-①'!G23="-","-",ROUND('表10-①'!G23/'表10-①'!$E23*100,1))</f>
        <v>31.7</v>
      </c>
      <c r="H23" s="70">
        <f>IF('表10-①'!H23="-","-",ROUND('表10-①'!H23/'表10-①'!$E23*100,1))</f>
        <v>6.8</v>
      </c>
      <c r="I23" s="70">
        <f>IF('表10-①'!I23="-","-",ROUND('表10-①'!I23/'表10-①'!$E23*100,1))</f>
        <v>0.7</v>
      </c>
      <c r="J23" s="70">
        <f>IF('表10-①'!J23="-","-",ROUND('表10-①'!J23/'表10-①'!$E23*100,1))</f>
        <v>0.4</v>
      </c>
    </row>
    <row r="24" spans="3:10" ht="13.5" customHeight="1" x14ac:dyDescent="0.15">
      <c r="C24" s="52" t="s">
        <v>115</v>
      </c>
      <c r="D24" s="35" t="s">
        <v>116</v>
      </c>
      <c r="E24" s="70">
        <v>100</v>
      </c>
      <c r="F24" s="70">
        <f>IF('表10-①'!F24="-","-",ROUND('表10-①'!F24/'表10-①'!$E24*100,1))</f>
        <v>30.5</v>
      </c>
      <c r="G24" s="70">
        <f>IF('表10-①'!G24="-","-",ROUND('表10-①'!G24/'表10-①'!$E24*100,1))</f>
        <v>58.5</v>
      </c>
      <c r="H24" s="70">
        <f>IF('表10-①'!H24="-","-",ROUND('表10-①'!H24/'表10-①'!$E24*100,1))</f>
        <v>8.4</v>
      </c>
      <c r="I24" s="70">
        <f>IF('表10-①'!I24="-","-",ROUND('表10-①'!I24/'表10-①'!$E24*100,1))</f>
        <v>1.8</v>
      </c>
      <c r="J24" s="70">
        <f>IF('表10-①'!J24="-","-",ROUND('表10-①'!J24/'表10-①'!$E24*100,1))</f>
        <v>0.5</v>
      </c>
    </row>
    <row r="25" spans="3:10" ht="13.5" customHeight="1" x14ac:dyDescent="0.15">
      <c r="C25" s="52" t="s">
        <v>117</v>
      </c>
      <c r="D25" s="35" t="s">
        <v>118</v>
      </c>
      <c r="E25" s="70">
        <v>100</v>
      </c>
      <c r="F25" s="70">
        <f>IF('表10-①'!F25="-","-",ROUND('表10-①'!F25/'表10-①'!$E25*100,1))</f>
        <v>37.4</v>
      </c>
      <c r="G25" s="70">
        <f>IF('表10-①'!G25="-","-",ROUND('表10-①'!G25/'表10-①'!$E25*100,1))</f>
        <v>58.1</v>
      </c>
      <c r="H25" s="70">
        <f>IF('表10-①'!H25="-","-",ROUND('表10-①'!H25/'表10-①'!$E25*100,1))</f>
        <v>1.7</v>
      </c>
      <c r="I25" s="70">
        <f>IF('表10-①'!I25="-","-",ROUND('表10-①'!I25/'表10-①'!$E25*100,1))</f>
        <v>2.4</v>
      </c>
      <c r="J25" s="70">
        <f>IF('表10-①'!J25="-","-",ROUND('表10-①'!J25/'表10-①'!$E25*100,1))</f>
        <v>0.3</v>
      </c>
    </row>
    <row r="26" spans="3:10" ht="13.5" customHeight="1" x14ac:dyDescent="0.15">
      <c r="C26" s="51" t="s">
        <v>119</v>
      </c>
      <c r="D26" s="36" t="s">
        <v>120</v>
      </c>
      <c r="E26" s="69">
        <v>100</v>
      </c>
      <c r="F26" s="69">
        <f>IF('表10-①'!F26="-","-",ROUND('表10-①'!F26/'表10-①'!$E26*100,1))</f>
        <v>66</v>
      </c>
      <c r="G26" s="69">
        <f>IF('表10-①'!G26="-","-",ROUND('表10-①'!G26/'表10-①'!$E26*100,1))</f>
        <v>25</v>
      </c>
      <c r="H26" s="69">
        <f>IF('表10-①'!H26="-","-",ROUND('表10-①'!H26/'表10-①'!$E26*100,1))</f>
        <v>5.0999999999999996</v>
      </c>
      <c r="I26" s="69">
        <f>IF('表10-①'!I26="-","-",ROUND('表10-①'!I26/'表10-①'!$E26*100,1))</f>
        <v>1.8</v>
      </c>
      <c r="J26" s="69">
        <f>IF('表10-①'!J26="-","-",ROUND('表10-①'!J26/'表10-①'!$E26*100,1))</f>
        <v>0.5</v>
      </c>
    </row>
    <row r="27" spans="3:10" ht="13.5" customHeight="1" x14ac:dyDescent="0.15"/>
    <row r="28" spans="3:10" ht="13.5" customHeight="1" x14ac:dyDescent="0.15"/>
    <row r="29" spans="3:10" ht="13.5" customHeight="1" x14ac:dyDescent="0.15"/>
    <row r="30" spans="3:10" ht="13.5" customHeight="1" x14ac:dyDescent="0.15"/>
  </sheetData>
  <sheetProtection sheet="1" objects="1" scenarios="1"/>
  <mergeCells count="3">
    <mergeCell ref="C8:D8"/>
    <mergeCell ref="C5:D6"/>
    <mergeCell ref="E5:J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1:K12"/>
  <sheetViews>
    <sheetView showGridLines="0" workbookViewId="0">
      <selection activeCell="B1" sqref="B1"/>
    </sheetView>
  </sheetViews>
  <sheetFormatPr defaultRowHeight="13.5" x14ac:dyDescent="0.15"/>
  <cols>
    <col min="1" max="1" width="2.75" customWidth="1"/>
    <col min="2" max="2" width="2.625" customWidth="1"/>
    <col min="3" max="3" width="2.125" customWidth="1"/>
    <col min="4" max="4" width="14.75" customWidth="1"/>
    <col min="5" max="5" width="10.875" customWidth="1"/>
    <col min="6" max="6" width="7" customWidth="1"/>
    <col min="7" max="7" width="10.25" customWidth="1"/>
    <col min="8" max="8" width="7" customWidth="1"/>
    <col min="9" max="9" width="1.375" customWidth="1"/>
    <col min="10" max="10" width="9.25" customWidth="1"/>
    <col min="11" max="11" width="7" customWidth="1"/>
    <col min="12" max="12" width="4.625" customWidth="1"/>
  </cols>
  <sheetData>
    <row r="1" spans="2:11" x14ac:dyDescent="0.15">
      <c r="B1" t="s">
        <v>464</v>
      </c>
    </row>
    <row r="5" spans="2:11" ht="10.5" customHeight="1" x14ac:dyDescent="0.15">
      <c r="C5" s="517" t="s">
        <v>312</v>
      </c>
      <c r="D5" s="518"/>
      <c r="E5" s="483" t="s">
        <v>485</v>
      </c>
      <c r="F5" s="111"/>
      <c r="G5" s="483" t="s">
        <v>462</v>
      </c>
      <c r="H5" s="17"/>
      <c r="J5" s="483" t="s">
        <v>463</v>
      </c>
      <c r="K5" s="17"/>
    </row>
    <row r="6" spans="2:11" ht="26.25" customHeight="1" thickBot="1" x14ac:dyDescent="0.2">
      <c r="C6" s="519"/>
      <c r="D6" s="520"/>
      <c r="E6" s="506"/>
      <c r="F6" s="18" t="s">
        <v>4</v>
      </c>
      <c r="G6" s="506"/>
      <c r="H6" s="18" t="s">
        <v>4</v>
      </c>
      <c r="J6" s="506"/>
      <c r="K6" s="18" t="s">
        <v>4</v>
      </c>
    </row>
    <row r="7" spans="2:11" ht="21.75" customHeight="1" thickTop="1" x14ac:dyDescent="0.15">
      <c r="C7" s="524" t="s">
        <v>54</v>
      </c>
      <c r="D7" s="525"/>
      <c r="E7" s="372">
        <v>2203102</v>
      </c>
      <c r="F7" s="374">
        <v>100</v>
      </c>
      <c r="G7" s="99">
        <v>2221469</v>
      </c>
      <c r="H7" s="68">
        <v>100</v>
      </c>
      <c r="J7" s="99">
        <v>57949915</v>
      </c>
      <c r="K7" s="68">
        <v>100</v>
      </c>
    </row>
    <row r="8" spans="2:11" x14ac:dyDescent="0.15">
      <c r="C8" s="4"/>
      <c r="D8" s="14" t="s">
        <v>62</v>
      </c>
      <c r="E8" s="74">
        <v>263409</v>
      </c>
      <c r="F8" s="66">
        <f>ROUND(E8/$E$7*100,1)</f>
        <v>12</v>
      </c>
      <c r="G8" s="100">
        <v>241146</v>
      </c>
      <c r="H8" s="28">
        <f>ROUND(G8/$G$7*100,1)</f>
        <v>10.9</v>
      </c>
      <c r="J8" s="100">
        <v>6079607</v>
      </c>
      <c r="K8" s="28">
        <f>ROUND(J8/$J$7*100,1)</f>
        <v>10.5</v>
      </c>
    </row>
    <row r="9" spans="2:11" x14ac:dyDescent="0.15">
      <c r="C9" s="4"/>
      <c r="D9" s="4" t="s">
        <v>63</v>
      </c>
      <c r="E9" s="107">
        <v>834607</v>
      </c>
      <c r="F9" s="67">
        <f>ROUND(E9/$E$7*100,1)</f>
        <v>37.9</v>
      </c>
      <c r="G9" s="107">
        <v>816845</v>
      </c>
      <c r="H9" s="26">
        <f>ROUND(G9/$G$7*100,1)</f>
        <v>36.799999999999997</v>
      </c>
      <c r="J9" s="107">
        <v>20968211</v>
      </c>
      <c r="K9" s="26">
        <f>ROUND(J9/$J$7*100,1)</f>
        <v>36.200000000000003</v>
      </c>
    </row>
    <row r="10" spans="2:11" x14ac:dyDescent="0.15">
      <c r="C10" s="4"/>
      <c r="D10" s="4" t="s">
        <v>64</v>
      </c>
      <c r="E10" s="107">
        <v>507317</v>
      </c>
      <c r="F10" s="67">
        <f>ROUND(E10/$E$7*100,1)</f>
        <v>23</v>
      </c>
      <c r="G10" s="107">
        <v>516145</v>
      </c>
      <c r="H10" s="26">
        <f>ROUND(G10/$G$7*100,1)</f>
        <v>23.2</v>
      </c>
      <c r="J10" s="107">
        <v>13494563</v>
      </c>
      <c r="K10" s="26">
        <f>ROUND(J10/$J$7*100,1)</f>
        <v>23.3</v>
      </c>
    </row>
    <row r="11" spans="2:11" x14ac:dyDescent="0.15">
      <c r="C11" s="4"/>
      <c r="D11" s="4" t="s">
        <v>65</v>
      </c>
      <c r="E11" s="107">
        <v>325054</v>
      </c>
      <c r="F11" s="67">
        <f>ROUND(E11/$E$7*100,1)</f>
        <v>14.8</v>
      </c>
      <c r="G11" s="107">
        <v>342798</v>
      </c>
      <c r="H11" s="26">
        <f>ROUND(G11/$G$7*100,1)</f>
        <v>15.4</v>
      </c>
      <c r="J11" s="107">
        <v>8323239</v>
      </c>
      <c r="K11" s="26">
        <f>ROUND(J11/$J$7*100,1)</f>
        <v>14.4</v>
      </c>
    </row>
    <row r="12" spans="2:11" x14ac:dyDescent="0.15">
      <c r="C12" s="5"/>
      <c r="D12" s="5" t="s">
        <v>66</v>
      </c>
      <c r="E12" s="373">
        <v>272715</v>
      </c>
      <c r="F12" s="375">
        <f>ROUND(E12/$E$7*100,1)</f>
        <v>12.4</v>
      </c>
      <c r="G12" s="373">
        <v>304535</v>
      </c>
      <c r="H12" s="23">
        <f>ROUND(G12/$G$7*100,1)</f>
        <v>13.7</v>
      </c>
      <c r="J12" s="373">
        <v>9084295</v>
      </c>
      <c r="K12" s="23">
        <f>ROUND(J12/$J$7*100,1)</f>
        <v>15.7</v>
      </c>
    </row>
  </sheetData>
  <sheetProtection sheet="1" objects="1" scenarios="1"/>
  <mergeCells count="5">
    <mergeCell ref="C5:D6"/>
    <mergeCell ref="E5:E6"/>
    <mergeCell ref="G5:G6"/>
    <mergeCell ref="C7:D7"/>
    <mergeCell ref="J5:J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B1:J30"/>
  <sheetViews>
    <sheetView showGridLines="0" workbookViewId="0">
      <selection activeCell="B1" sqref="B1"/>
    </sheetView>
  </sheetViews>
  <sheetFormatPr defaultRowHeight="13.5" x14ac:dyDescent="0.15"/>
  <cols>
    <col min="1" max="1" width="1.875" customWidth="1"/>
    <col min="2" max="2" width="1.5" customWidth="1"/>
    <col min="3" max="3" width="2.5" customWidth="1"/>
    <col min="4" max="4" width="24.875" customWidth="1"/>
    <col min="5" max="10" width="10.125" customWidth="1"/>
  </cols>
  <sheetData>
    <row r="1" spans="2:10" x14ac:dyDescent="0.15">
      <c r="B1" t="s">
        <v>465</v>
      </c>
    </row>
    <row r="4" spans="2:10" ht="9" customHeight="1" x14ac:dyDescent="0.15"/>
    <row r="5" spans="2:10" ht="20.25" customHeight="1" x14ac:dyDescent="0.15">
      <c r="C5" s="490" t="s">
        <v>0</v>
      </c>
      <c r="D5" s="491"/>
      <c r="E5" s="504" t="s">
        <v>276</v>
      </c>
      <c r="F5" s="505"/>
      <c r="G5" s="505"/>
      <c r="H5" s="505"/>
      <c r="I5" s="505"/>
      <c r="J5" s="501"/>
    </row>
    <row r="6" spans="2:10" ht="14.25" thickBot="1" x14ac:dyDescent="0.2">
      <c r="C6" s="492"/>
      <c r="D6" s="493"/>
      <c r="E6" s="43" t="s">
        <v>54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</row>
    <row r="7" spans="2:10" ht="5.25" customHeight="1" thickTop="1" x14ac:dyDescent="0.15">
      <c r="C7" s="47"/>
      <c r="D7" s="48"/>
      <c r="E7" s="49"/>
      <c r="F7" s="49"/>
      <c r="G7" s="49"/>
      <c r="H7" s="49"/>
      <c r="I7" s="49"/>
      <c r="J7" s="49"/>
    </row>
    <row r="8" spans="2:10" ht="21.75" customHeight="1" x14ac:dyDescent="0.15">
      <c r="C8" s="522" t="s">
        <v>51</v>
      </c>
      <c r="D8" s="523"/>
      <c r="E8" s="72">
        <v>2221469</v>
      </c>
      <c r="F8" s="72">
        <v>241146</v>
      </c>
      <c r="G8" s="72">
        <v>816845</v>
      </c>
      <c r="H8" s="105">
        <v>516145</v>
      </c>
      <c r="I8" s="72">
        <v>342798</v>
      </c>
      <c r="J8" s="106">
        <v>304535</v>
      </c>
    </row>
    <row r="9" spans="2:10" ht="5.25" customHeight="1" x14ac:dyDescent="0.15">
      <c r="C9" s="52"/>
      <c r="D9" s="35"/>
      <c r="E9" s="73"/>
      <c r="F9" s="73"/>
      <c r="G9" s="73"/>
      <c r="H9" s="73"/>
      <c r="I9" s="73"/>
      <c r="J9" s="73"/>
    </row>
    <row r="10" spans="2:10" ht="13.5" customHeight="1" x14ac:dyDescent="0.15">
      <c r="C10" s="52" t="s">
        <v>19</v>
      </c>
      <c r="D10" s="35" t="s">
        <v>50</v>
      </c>
      <c r="E10" s="73">
        <v>11283</v>
      </c>
      <c r="F10" s="73">
        <v>771</v>
      </c>
      <c r="G10" s="73">
        <v>6876</v>
      </c>
      <c r="H10" s="107">
        <v>2980</v>
      </c>
      <c r="I10" s="108">
        <v>656</v>
      </c>
      <c r="J10" s="404" t="s">
        <v>498</v>
      </c>
    </row>
    <row r="11" spans="2:10" ht="13.5" customHeight="1" x14ac:dyDescent="0.15">
      <c r="C11" s="52" t="s">
        <v>55</v>
      </c>
      <c r="D11" s="35" t="s">
        <v>56</v>
      </c>
      <c r="E11" s="73">
        <v>275</v>
      </c>
      <c r="F11" s="73">
        <v>21</v>
      </c>
      <c r="G11" s="73">
        <v>195</v>
      </c>
      <c r="H11" s="107">
        <v>59</v>
      </c>
      <c r="I11" s="404" t="s">
        <v>498</v>
      </c>
      <c r="J11" s="404" t="s">
        <v>498</v>
      </c>
    </row>
    <row r="12" spans="2:10" ht="13.5" customHeight="1" x14ac:dyDescent="0.15">
      <c r="C12" s="52" t="s">
        <v>57</v>
      </c>
      <c r="D12" s="35" t="s">
        <v>58</v>
      </c>
      <c r="E12" s="73">
        <v>110274</v>
      </c>
      <c r="F12" s="73">
        <v>21908</v>
      </c>
      <c r="G12" s="107">
        <v>62260</v>
      </c>
      <c r="H12" s="73">
        <v>18059</v>
      </c>
      <c r="I12" s="73">
        <v>7392</v>
      </c>
      <c r="J12" s="73">
        <v>655</v>
      </c>
    </row>
    <row r="13" spans="2:10" ht="13.5" customHeight="1" x14ac:dyDescent="0.15">
      <c r="C13" s="52" t="s">
        <v>59</v>
      </c>
      <c r="D13" s="35" t="s">
        <v>60</v>
      </c>
      <c r="E13" s="73">
        <v>401351</v>
      </c>
      <c r="F13" s="73">
        <v>15997</v>
      </c>
      <c r="G13" s="107">
        <v>84893</v>
      </c>
      <c r="H13" s="73">
        <v>93008</v>
      </c>
      <c r="I13" s="73">
        <v>90429</v>
      </c>
      <c r="J13" s="108">
        <v>117024</v>
      </c>
    </row>
    <row r="14" spans="2:10" ht="13.5" customHeight="1" x14ac:dyDescent="0.15">
      <c r="C14" s="52" t="s">
        <v>61</v>
      </c>
      <c r="D14" s="35" t="s">
        <v>24</v>
      </c>
      <c r="E14" s="108">
        <v>5219</v>
      </c>
      <c r="F14" s="108">
        <v>268</v>
      </c>
      <c r="G14" s="107">
        <v>1099</v>
      </c>
      <c r="H14" s="107">
        <v>664</v>
      </c>
      <c r="I14" s="108">
        <v>1172</v>
      </c>
      <c r="J14" s="108">
        <v>2016</v>
      </c>
    </row>
    <row r="15" spans="2:10" ht="13.5" customHeight="1" x14ac:dyDescent="0.15">
      <c r="C15" s="52" t="s">
        <v>26</v>
      </c>
      <c r="D15" s="35" t="s">
        <v>27</v>
      </c>
      <c r="E15" s="73">
        <v>26824</v>
      </c>
      <c r="F15" s="73">
        <v>2003</v>
      </c>
      <c r="G15" s="107">
        <v>6057</v>
      </c>
      <c r="H15" s="73">
        <v>6338</v>
      </c>
      <c r="I15" s="73">
        <v>6239</v>
      </c>
      <c r="J15" s="73">
        <v>6187</v>
      </c>
    </row>
    <row r="16" spans="2:10" ht="13.5" customHeight="1" x14ac:dyDescent="0.15">
      <c r="C16" s="52" t="s">
        <v>28</v>
      </c>
      <c r="D16" s="35" t="s">
        <v>29</v>
      </c>
      <c r="E16" s="108">
        <v>129185</v>
      </c>
      <c r="F16" s="73">
        <v>3029</v>
      </c>
      <c r="G16" s="73">
        <v>37209</v>
      </c>
      <c r="H16" s="73">
        <v>50831</v>
      </c>
      <c r="I16" s="73">
        <v>29155</v>
      </c>
      <c r="J16" s="73">
        <v>8961</v>
      </c>
    </row>
    <row r="17" spans="3:10" ht="13.5" customHeight="1" x14ac:dyDescent="0.15">
      <c r="C17" s="52" t="s">
        <v>30</v>
      </c>
      <c r="D17" s="35" t="s">
        <v>31</v>
      </c>
      <c r="E17" s="73">
        <v>436975</v>
      </c>
      <c r="F17" s="73">
        <v>58639</v>
      </c>
      <c r="G17" s="73">
        <v>207357</v>
      </c>
      <c r="H17" s="73">
        <v>92435</v>
      </c>
      <c r="I17" s="73">
        <v>55650</v>
      </c>
      <c r="J17" s="73">
        <v>22894</v>
      </c>
    </row>
    <row r="18" spans="3:10" ht="13.5" customHeight="1" x14ac:dyDescent="0.15">
      <c r="C18" s="52" t="s">
        <v>32</v>
      </c>
      <c r="D18" s="35" t="s">
        <v>33</v>
      </c>
      <c r="E18" s="73">
        <v>41775</v>
      </c>
      <c r="F18" s="73">
        <v>2408</v>
      </c>
      <c r="G18" s="73">
        <v>19537</v>
      </c>
      <c r="H18" s="73">
        <v>13862</v>
      </c>
      <c r="I18" s="73">
        <v>5097</v>
      </c>
      <c r="J18" s="73">
        <v>871</v>
      </c>
    </row>
    <row r="19" spans="3:10" ht="13.5" customHeight="1" x14ac:dyDescent="0.15">
      <c r="C19" s="52" t="s">
        <v>34</v>
      </c>
      <c r="D19" s="35" t="s">
        <v>35</v>
      </c>
      <c r="E19" s="73">
        <v>60592</v>
      </c>
      <c r="F19" s="73">
        <v>23580</v>
      </c>
      <c r="G19" s="73">
        <v>23245</v>
      </c>
      <c r="H19" s="73">
        <v>7592</v>
      </c>
      <c r="I19" s="73">
        <v>4899</v>
      </c>
      <c r="J19" s="73">
        <v>1276</v>
      </c>
    </row>
    <row r="20" spans="3:10" ht="13.5" customHeight="1" x14ac:dyDescent="0.15">
      <c r="C20" s="52" t="s">
        <v>36</v>
      </c>
      <c r="D20" s="35" t="s">
        <v>37</v>
      </c>
      <c r="E20" s="73">
        <v>68990</v>
      </c>
      <c r="F20" s="73">
        <v>13131</v>
      </c>
      <c r="G20" s="73">
        <v>22353</v>
      </c>
      <c r="H20" s="73">
        <v>10933</v>
      </c>
      <c r="I20" s="73">
        <v>9385</v>
      </c>
      <c r="J20" s="73">
        <v>13188</v>
      </c>
    </row>
    <row r="21" spans="3:10" ht="13.5" customHeight="1" x14ac:dyDescent="0.15">
      <c r="C21" s="52" t="s">
        <v>38</v>
      </c>
      <c r="D21" s="35" t="s">
        <v>39</v>
      </c>
      <c r="E21" s="73">
        <v>194110</v>
      </c>
      <c r="F21" s="73">
        <v>32638</v>
      </c>
      <c r="G21" s="73">
        <v>100462</v>
      </c>
      <c r="H21" s="73">
        <v>47223</v>
      </c>
      <c r="I21" s="73">
        <v>9704</v>
      </c>
      <c r="J21" s="73">
        <v>4083</v>
      </c>
    </row>
    <row r="22" spans="3:10" ht="13.5" customHeight="1" x14ac:dyDescent="0.15">
      <c r="C22" s="52" t="s">
        <v>40</v>
      </c>
      <c r="D22" s="35" t="s">
        <v>41</v>
      </c>
      <c r="E22" s="73">
        <v>85553</v>
      </c>
      <c r="F22" s="73">
        <v>24294</v>
      </c>
      <c r="G22" s="73">
        <v>31788</v>
      </c>
      <c r="H22" s="73">
        <v>20926</v>
      </c>
      <c r="I22" s="73">
        <v>6991</v>
      </c>
      <c r="J22" s="73">
        <v>1554</v>
      </c>
    </row>
    <row r="23" spans="3:10" ht="13.5" customHeight="1" x14ac:dyDescent="0.15">
      <c r="C23" s="52" t="s">
        <v>42</v>
      </c>
      <c r="D23" s="35" t="s">
        <v>43</v>
      </c>
      <c r="E23" s="73">
        <v>93819</v>
      </c>
      <c r="F23" s="73">
        <v>8071</v>
      </c>
      <c r="G23" s="73">
        <v>29917</v>
      </c>
      <c r="H23" s="73">
        <v>24607</v>
      </c>
      <c r="I23" s="73">
        <v>8395</v>
      </c>
      <c r="J23" s="73">
        <v>22829</v>
      </c>
    </row>
    <row r="24" spans="3:10" ht="13.5" customHeight="1" x14ac:dyDescent="0.15">
      <c r="C24" s="52" t="s">
        <v>44</v>
      </c>
      <c r="D24" s="35" t="s">
        <v>45</v>
      </c>
      <c r="E24" s="73">
        <v>352550</v>
      </c>
      <c r="F24" s="73">
        <v>13988</v>
      </c>
      <c r="G24" s="73">
        <v>135147</v>
      </c>
      <c r="H24" s="73">
        <v>86473</v>
      </c>
      <c r="I24" s="73">
        <v>59158</v>
      </c>
      <c r="J24" s="73">
        <v>57784</v>
      </c>
    </row>
    <row r="25" spans="3:10" ht="13.5" customHeight="1" x14ac:dyDescent="0.15">
      <c r="C25" s="52" t="s">
        <v>46</v>
      </c>
      <c r="D25" s="35" t="s">
        <v>47</v>
      </c>
      <c r="E25" s="73">
        <v>16297</v>
      </c>
      <c r="F25" s="73">
        <v>1487</v>
      </c>
      <c r="G25" s="73">
        <v>6899</v>
      </c>
      <c r="H25" s="73">
        <v>1118</v>
      </c>
      <c r="I25" s="73">
        <v>5333</v>
      </c>
      <c r="J25" s="73">
        <v>1460</v>
      </c>
    </row>
    <row r="26" spans="3:10" ht="13.5" customHeight="1" x14ac:dyDescent="0.15">
      <c r="C26" s="51" t="s">
        <v>48</v>
      </c>
      <c r="D26" s="36" t="s">
        <v>49</v>
      </c>
      <c r="E26" s="72">
        <v>186397</v>
      </c>
      <c r="F26" s="72">
        <v>18913</v>
      </c>
      <c r="G26" s="72">
        <v>41551</v>
      </c>
      <c r="H26" s="72">
        <v>39037</v>
      </c>
      <c r="I26" s="72">
        <v>43143</v>
      </c>
      <c r="J26" s="72">
        <v>43753</v>
      </c>
    </row>
    <row r="27" spans="3:10" ht="13.5" customHeight="1" x14ac:dyDescent="0.15"/>
    <row r="28" spans="3:10" ht="13.5" customHeight="1" x14ac:dyDescent="0.15">
      <c r="E28" s="118"/>
      <c r="F28" s="118"/>
      <c r="G28" s="118"/>
      <c r="H28" s="118"/>
      <c r="I28" s="118"/>
      <c r="J28" s="118"/>
    </row>
    <row r="29" spans="3:10" ht="13.5" customHeight="1" x14ac:dyDescent="0.15"/>
    <row r="30" spans="3:10" ht="13.5" customHeight="1" x14ac:dyDescent="0.15"/>
  </sheetData>
  <sheetProtection sheet="1" objects="1" scenarios="1"/>
  <mergeCells count="3">
    <mergeCell ref="C8:D8"/>
    <mergeCell ref="C5:D6"/>
    <mergeCell ref="E5:J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7DEE-15F4-47B0-A86E-F9BD8EF93FBF}">
  <sheetPr>
    <tabColor rgb="FF00B0F0"/>
  </sheetPr>
  <dimension ref="B1:J30"/>
  <sheetViews>
    <sheetView showGridLines="0" workbookViewId="0">
      <selection activeCell="B1" sqref="B1"/>
    </sheetView>
  </sheetViews>
  <sheetFormatPr defaultRowHeight="13.5" x14ac:dyDescent="0.15"/>
  <cols>
    <col min="1" max="1" width="1.75" customWidth="1"/>
    <col min="2" max="2" width="1.375" customWidth="1"/>
    <col min="3" max="3" width="2.5" customWidth="1"/>
    <col min="4" max="4" width="24.875" customWidth="1"/>
    <col min="5" max="10" width="10.125" customWidth="1"/>
  </cols>
  <sheetData>
    <row r="1" spans="2:10" x14ac:dyDescent="0.15">
      <c r="B1" t="s">
        <v>506</v>
      </c>
    </row>
    <row r="4" spans="2:10" ht="8.25" customHeight="1" x14ac:dyDescent="0.15">
      <c r="E4" s="113"/>
      <c r="F4" s="113"/>
      <c r="G4" s="113"/>
      <c r="H4" s="113"/>
      <c r="I4" s="113"/>
      <c r="J4" s="114"/>
    </row>
    <row r="5" spans="2:10" ht="20.25" customHeight="1" x14ac:dyDescent="0.15">
      <c r="C5" s="490" t="s">
        <v>0</v>
      </c>
      <c r="D5" s="491"/>
      <c r="E5" s="504" t="s">
        <v>277</v>
      </c>
      <c r="F5" s="505"/>
      <c r="G5" s="505"/>
      <c r="H5" s="505"/>
      <c r="I5" s="505"/>
      <c r="J5" s="501"/>
    </row>
    <row r="6" spans="2:10" ht="14.25" thickBot="1" x14ac:dyDescent="0.2">
      <c r="C6" s="492"/>
      <c r="D6" s="493"/>
      <c r="E6" s="43" t="s">
        <v>54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</row>
    <row r="7" spans="2:10" ht="5.25" customHeight="1" thickTop="1" x14ac:dyDescent="0.15">
      <c r="C7" s="47"/>
      <c r="D7" s="48"/>
      <c r="E7" s="49"/>
      <c r="F7" s="49"/>
      <c r="G7" s="49"/>
      <c r="H7" s="49"/>
      <c r="I7" s="49"/>
      <c r="J7" s="49"/>
    </row>
    <row r="8" spans="2:10" ht="21.75" customHeight="1" x14ac:dyDescent="0.15">
      <c r="C8" s="522" t="s">
        <v>51</v>
      </c>
      <c r="D8" s="523"/>
      <c r="E8" s="69">
        <v>100</v>
      </c>
      <c r="F8" s="69">
        <f>IF('表12-①'!F8="-","-",ROUND('表12-①'!F8/'表12-①'!$E8*100,1))</f>
        <v>10.9</v>
      </c>
      <c r="G8" s="69">
        <f>IF('表12-①'!G8="-","-",ROUND('表12-①'!G8/'表12-①'!$E8*100,1))</f>
        <v>36.799999999999997</v>
      </c>
      <c r="H8" s="69">
        <f>IF('表12-①'!H8="-","-",ROUND('表12-①'!H8/'表12-①'!$E8*100,1))</f>
        <v>23.2</v>
      </c>
      <c r="I8" s="69">
        <f>IF('表12-①'!I8="-","-",ROUND('表12-①'!I8/'表12-①'!$E8*100,1))</f>
        <v>15.4</v>
      </c>
      <c r="J8" s="69">
        <f>IF('表12-①'!J8="-","-",ROUND('表12-①'!J8/'表12-①'!$E8*100,1))</f>
        <v>13.7</v>
      </c>
    </row>
    <row r="9" spans="2:10" ht="5.25" customHeight="1" x14ac:dyDescent="0.15">
      <c r="C9" s="418"/>
      <c r="D9" s="417"/>
      <c r="E9" s="70"/>
      <c r="F9" s="70"/>
      <c r="G9" s="70"/>
      <c r="H9" s="70"/>
      <c r="I9" s="70"/>
      <c r="J9" s="70"/>
    </row>
    <row r="10" spans="2:10" ht="13.5" customHeight="1" x14ac:dyDescent="0.15">
      <c r="C10" s="418" t="s">
        <v>19</v>
      </c>
      <c r="D10" s="417" t="s">
        <v>50</v>
      </c>
      <c r="E10" s="70">
        <v>100</v>
      </c>
      <c r="F10" s="70">
        <f>IF('表12-①'!F10="-","-",ROUND('表12-①'!F10/'表12-①'!$E10*100,1))</f>
        <v>6.8</v>
      </c>
      <c r="G10" s="70">
        <f>IF('表12-①'!G10="-","-",ROUND('表12-①'!G10/'表12-①'!$E10*100,1))</f>
        <v>60.9</v>
      </c>
      <c r="H10" s="70">
        <f>IF('表12-①'!H10="-","-",ROUND('表12-①'!H10/'表12-①'!$E10*100,1))</f>
        <v>26.4</v>
      </c>
      <c r="I10" s="70">
        <f>IF('表12-①'!I10="-","-",ROUND('表12-①'!I10/'表12-①'!$E10*100,1))</f>
        <v>5.8</v>
      </c>
      <c r="J10" s="405" t="str">
        <f>IF('表12-①'!J10="-","-",ROUND('表12-①'!J10/'表12-①'!$E10*100,1))</f>
        <v>-</v>
      </c>
    </row>
    <row r="11" spans="2:10" ht="13.5" customHeight="1" x14ac:dyDescent="0.15">
      <c r="C11" s="418" t="s">
        <v>20</v>
      </c>
      <c r="D11" s="417" t="s">
        <v>25</v>
      </c>
      <c r="E11" s="70">
        <v>100</v>
      </c>
      <c r="F11" s="70">
        <f>IF('表12-①'!F11="-","-",ROUND('表12-①'!F11/'表12-①'!$E11*100,1))</f>
        <v>7.6</v>
      </c>
      <c r="G11" s="70">
        <f>IF('表12-①'!G11="-","-",ROUND('表12-①'!G11/'表12-①'!$E11*100,1))</f>
        <v>70.900000000000006</v>
      </c>
      <c r="H11" s="70">
        <f>IF('表12-①'!H11="-","-",ROUND('表12-①'!H11/'表12-①'!$E11*100,1))</f>
        <v>21.5</v>
      </c>
      <c r="I11" s="405" t="str">
        <f>IF('表12-①'!I11="-","-",ROUND('表12-①'!I11/'表12-①'!$E11*100,1))</f>
        <v>-</v>
      </c>
      <c r="J11" s="405" t="str">
        <f>IF('表12-①'!J11="-","-",ROUND('表12-①'!J11/'表12-①'!$E11*100,1))</f>
        <v>-</v>
      </c>
    </row>
    <row r="12" spans="2:10" ht="13.5" customHeight="1" x14ac:dyDescent="0.15">
      <c r="C12" s="418" t="s">
        <v>21</v>
      </c>
      <c r="D12" s="417" t="s">
        <v>13</v>
      </c>
      <c r="E12" s="70">
        <v>100</v>
      </c>
      <c r="F12" s="70">
        <f>IF('表12-①'!F12="-","-",ROUND('表12-①'!F12/'表12-①'!$E12*100,1))</f>
        <v>19.899999999999999</v>
      </c>
      <c r="G12" s="70">
        <f>IF('表12-①'!G12="-","-",ROUND('表12-①'!G12/'表12-①'!$E12*100,1))</f>
        <v>56.5</v>
      </c>
      <c r="H12" s="70">
        <f>IF('表12-①'!H12="-","-",ROUND('表12-①'!H12/'表12-①'!$E12*100,1))</f>
        <v>16.399999999999999</v>
      </c>
      <c r="I12" s="70">
        <f>IF('表12-①'!I12="-","-",ROUND('表12-①'!I12/'表12-①'!$E12*100,1))</f>
        <v>6.7</v>
      </c>
      <c r="J12" s="70">
        <f>IF('表12-①'!J12="-","-",ROUND('表12-①'!J12/'表12-①'!$E12*100,1))</f>
        <v>0.6</v>
      </c>
    </row>
    <row r="13" spans="2:10" ht="13.5" customHeight="1" x14ac:dyDescent="0.15">
      <c r="C13" s="418" t="s">
        <v>22</v>
      </c>
      <c r="D13" s="417" t="s">
        <v>8</v>
      </c>
      <c r="E13" s="70">
        <v>100</v>
      </c>
      <c r="F13" s="70">
        <f>IF('表12-①'!F13="-","-",ROUND('表12-①'!F13/'表12-①'!$E13*100,1))</f>
        <v>4</v>
      </c>
      <c r="G13" s="70">
        <f>IF('表12-①'!G13="-","-",ROUND('表12-①'!G13/'表12-①'!$E13*100,1))</f>
        <v>21.2</v>
      </c>
      <c r="H13" s="70">
        <f>IF('表12-①'!H13="-","-",ROUND('表12-①'!H13/'表12-①'!$E13*100,1))</f>
        <v>23.2</v>
      </c>
      <c r="I13" s="70">
        <f>IF('表12-①'!I13="-","-",ROUND('表12-①'!I13/'表12-①'!$E13*100,1))</f>
        <v>22.5</v>
      </c>
      <c r="J13" s="70">
        <f>IF('表12-①'!J13="-","-",ROUND('表12-①'!J13/'表12-①'!$E13*100,1))</f>
        <v>29.2</v>
      </c>
    </row>
    <row r="14" spans="2:10" ht="13.5" customHeight="1" x14ac:dyDescent="0.15">
      <c r="C14" s="418" t="s">
        <v>23</v>
      </c>
      <c r="D14" s="417" t="s">
        <v>24</v>
      </c>
      <c r="E14" s="70">
        <v>100</v>
      </c>
      <c r="F14" s="70">
        <f>IF('表12-①'!F14="-","-",ROUND('表12-①'!F14/'表12-①'!$E14*100,1))</f>
        <v>5.0999999999999996</v>
      </c>
      <c r="G14" s="70">
        <f>IF('表12-①'!G14="-","-",ROUND('表12-①'!G14/'表12-①'!$E14*100,1))</f>
        <v>21.1</v>
      </c>
      <c r="H14" s="70">
        <f>IF('表12-①'!H14="-","-",ROUND('表12-①'!H14/'表12-①'!$E14*100,1))</f>
        <v>12.7</v>
      </c>
      <c r="I14" s="70">
        <f>IF('表12-①'!I14="-","-",ROUND('表12-①'!I14/'表12-①'!$E14*100,1))</f>
        <v>22.5</v>
      </c>
      <c r="J14" s="405">
        <f>IF('表12-①'!J14="-","-",ROUND('表12-①'!J14/'表12-①'!$E14*100,1))</f>
        <v>38.6</v>
      </c>
    </row>
    <row r="15" spans="2:10" ht="13.5" customHeight="1" x14ac:dyDescent="0.15">
      <c r="C15" s="418" t="s">
        <v>26</v>
      </c>
      <c r="D15" s="417" t="s">
        <v>27</v>
      </c>
      <c r="E15" s="70">
        <v>100</v>
      </c>
      <c r="F15" s="70">
        <f>IF('表12-①'!F15="-","-",ROUND('表12-①'!F15/'表12-①'!$E15*100,1))</f>
        <v>7.5</v>
      </c>
      <c r="G15" s="70">
        <f>IF('表12-①'!G15="-","-",ROUND('表12-①'!G15/'表12-①'!$E15*100,1))</f>
        <v>22.6</v>
      </c>
      <c r="H15" s="70">
        <f>IF('表12-①'!H15="-","-",ROUND('表12-①'!H15/'表12-①'!$E15*100,1))</f>
        <v>23.6</v>
      </c>
      <c r="I15" s="70">
        <f>IF('表12-①'!I15="-","-",ROUND('表12-①'!I15/'表12-①'!$E15*100,1))</f>
        <v>23.3</v>
      </c>
      <c r="J15" s="70">
        <f>IF('表12-①'!J15="-","-",ROUND('表12-①'!J15/'表12-①'!$E15*100,1))</f>
        <v>23.1</v>
      </c>
    </row>
    <row r="16" spans="2:10" ht="13.5" customHeight="1" x14ac:dyDescent="0.15">
      <c r="C16" s="418" t="s">
        <v>28</v>
      </c>
      <c r="D16" s="417" t="s">
        <v>11</v>
      </c>
      <c r="E16" s="70">
        <v>100</v>
      </c>
      <c r="F16" s="70">
        <f>IF('表12-①'!F16="-","-",ROUND('表12-①'!F16/'表12-①'!$E16*100,1))</f>
        <v>2.2999999999999998</v>
      </c>
      <c r="G16" s="70">
        <f>IF('表12-①'!G16="-","-",ROUND('表12-①'!G16/'表12-①'!$E16*100,1))</f>
        <v>28.8</v>
      </c>
      <c r="H16" s="70">
        <f>IF('表12-①'!H16="-","-",ROUND('表12-①'!H16/'表12-①'!$E16*100,1))</f>
        <v>39.299999999999997</v>
      </c>
      <c r="I16" s="70">
        <f>IF('表12-①'!I16="-","-",ROUND('表12-①'!I16/'表12-①'!$E16*100,1))</f>
        <v>22.6</v>
      </c>
      <c r="J16" s="70">
        <f>IF('表12-①'!J16="-","-",ROUND('表12-①'!J16/'表12-①'!$E16*100,1))</f>
        <v>6.9</v>
      </c>
    </row>
    <row r="17" spans="3:10" ht="13.5" customHeight="1" x14ac:dyDescent="0.15">
      <c r="C17" s="418" t="s">
        <v>30</v>
      </c>
      <c r="D17" s="417" t="s">
        <v>9</v>
      </c>
      <c r="E17" s="70">
        <v>100</v>
      </c>
      <c r="F17" s="70">
        <f>IF('表12-①'!F17="-","-",ROUND('表12-①'!F17/'表12-①'!$E17*100,1))</f>
        <v>13.4</v>
      </c>
      <c r="G17" s="70">
        <f>IF('表12-①'!G17="-","-",ROUND('表12-①'!G17/'表12-①'!$E17*100,1))</f>
        <v>47.5</v>
      </c>
      <c r="H17" s="70">
        <f>IF('表12-①'!H17="-","-",ROUND('表12-①'!H17/'表12-①'!$E17*100,1))</f>
        <v>21.2</v>
      </c>
      <c r="I17" s="70">
        <f>IF('表12-①'!I17="-","-",ROUND('表12-①'!I17/'表12-①'!$E17*100,1))</f>
        <v>12.7</v>
      </c>
      <c r="J17" s="70">
        <f>IF('表12-①'!J17="-","-",ROUND('表12-①'!J17/'表12-①'!$E17*100,1))</f>
        <v>5.2</v>
      </c>
    </row>
    <row r="18" spans="3:10" ht="13.5" customHeight="1" x14ac:dyDescent="0.15">
      <c r="C18" s="418" t="s">
        <v>32</v>
      </c>
      <c r="D18" s="417" t="s">
        <v>12</v>
      </c>
      <c r="E18" s="70">
        <v>100</v>
      </c>
      <c r="F18" s="70">
        <f>IF('表12-①'!F18="-","-",ROUND('表12-①'!F18/'表12-①'!$E18*100,1))</f>
        <v>5.8</v>
      </c>
      <c r="G18" s="70">
        <f>IF('表12-①'!G18="-","-",ROUND('表12-①'!G18/'表12-①'!$E18*100,1))</f>
        <v>46.8</v>
      </c>
      <c r="H18" s="70">
        <f>IF('表12-①'!H18="-","-",ROUND('表12-①'!H18/'表12-①'!$E18*100,1))</f>
        <v>33.200000000000003</v>
      </c>
      <c r="I18" s="70">
        <f>IF('表12-①'!I18="-","-",ROUND('表12-①'!I18/'表12-①'!$E18*100,1))</f>
        <v>12.2</v>
      </c>
      <c r="J18" s="70">
        <f>IF('表12-①'!J18="-","-",ROUND('表12-①'!J18/'表12-①'!$E18*100,1))</f>
        <v>2.1</v>
      </c>
    </row>
    <row r="19" spans="3:10" ht="13.5" customHeight="1" x14ac:dyDescent="0.15">
      <c r="C19" s="418" t="s">
        <v>34</v>
      </c>
      <c r="D19" s="417" t="s">
        <v>35</v>
      </c>
      <c r="E19" s="70">
        <v>100</v>
      </c>
      <c r="F19" s="70">
        <f>IF('表12-①'!F19="-","-",ROUND('表12-①'!F19/'表12-①'!$E19*100,1))</f>
        <v>38.9</v>
      </c>
      <c r="G19" s="70">
        <f>IF('表12-①'!G19="-","-",ROUND('表12-①'!G19/'表12-①'!$E19*100,1))</f>
        <v>38.4</v>
      </c>
      <c r="H19" s="70">
        <f>IF('表12-①'!H19="-","-",ROUND('表12-①'!H19/'表12-①'!$E19*100,1))</f>
        <v>12.5</v>
      </c>
      <c r="I19" s="70">
        <f>IF('表12-①'!I19="-","-",ROUND('表12-①'!I19/'表12-①'!$E19*100,1))</f>
        <v>8.1</v>
      </c>
      <c r="J19" s="70">
        <f>IF('表12-①'!J19="-","-",ROUND('表12-①'!J19/'表12-①'!$E19*100,1))</f>
        <v>2.1</v>
      </c>
    </row>
    <row r="20" spans="3:10" ht="13.5" customHeight="1" x14ac:dyDescent="0.15">
      <c r="C20" s="418" t="s">
        <v>36</v>
      </c>
      <c r="D20" s="417" t="s">
        <v>37</v>
      </c>
      <c r="E20" s="70">
        <v>100</v>
      </c>
      <c r="F20" s="70">
        <f>IF('表12-①'!F20="-","-",ROUND('表12-①'!F20/'表12-①'!$E20*100,1))</f>
        <v>19</v>
      </c>
      <c r="G20" s="70">
        <f>IF('表12-①'!G20="-","-",ROUND('表12-①'!G20/'表12-①'!$E20*100,1))</f>
        <v>32.4</v>
      </c>
      <c r="H20" s="70">
        <f>IF('表12-①'!H20="-","-",ROUND('表12-①'!H20/'表12-①'!$E20*100,1))</f>
        <v>15.8</v>
      </c>
      <c r="I20" s="70">
        <f>IF('表12-①'!I20="-","-",ROUND('表12-①'!I20/'表12-①'!$E20*100,1))</f>
        <v>13.6</v>
      </c>
      <c r="J20" s="70">
        <f>IF('表12-①'!J20="-","-",ROUND('表12-①'!J20/'表12-①'!$E20*100,1))</f>
        <v>19.100000000000001</v>
      </c>
    </row>
    <row r="21" spans="3:10" ht="13.5" customHeight="1" x14ac:dyDescent="0.15">
      <c r="C21" s="418" t="s">
        <v>38</v>
      </c>
      <c r="D21" s="417" t="s">
        <v>39</v>
      </c>
      <c r="E21" s="70">
        <v>100</v>
      </c>
      <c r="F21" s="70">
        <f>IF('表12-①'!F21="-","-",ROUND('表12-①'!F21/'表12-①'!$E21*100,1))</f>
        <v>16.8</v>
      </c>
      <c r="G21" s="70">
        <f>IF('表12-①'!G21="-","-",ROUND('表12-①'!G21/'表12-①'!$E21*100,1))</f>
        <v>51.8</v>
      </c>
      <c r="H21" s="70">
        <f>IF('表12-①'!H21="-","-",ROUND('表12-①'!H21/'表12-①'!$E21*100,1))</f>
        <v>24.3</v>
      </c>
      <c r="I21" s="70">
        <f>IF('表12-①'!I21="-","-",ROUND('表12-①'!I21/'表12-①'!$E21*100,1))</f>
        <v>5</v>
      </c>
      <c r="J21" s="70">
        <f>IF('表12-①'!J21="-","-",ROUND('表12-①'!J21/'表12-①'!$E21*100,1))</f>
        <v>2.1</v>
      </c>
    </row>
    <row r="22" spans="3:10" ht="13.5" customHeight="1" x14ac:dyDescent="0.15">
      <c r="C22" s="418" t="s">
        <v>40</v>
      </c>
      <c r="D22" s="417" t="s">
        <v>41</v>
      </c>
      <c r="E22" s="70">
        <v>100</v>
      </c>
      <c r="F22" s="70">
        <f>IF('表12-①'!F22="-","-",ROUND('表12-①'!F22/'表12-①'!$E22*100,1))</f>
        <v>28.4</v>
      </c>
      <c r="G22" s="70">
        <f>IF('表12-①'!G22="-","-",ROUND('表12-①'!G22/'表12-①'!$E22*100,1))</f>
        <v>37.200000000000003</v>
      </c>
      <c r="H22" s="70">
        <f>IF('表12-①'!H22="-","-",ROUND('表12-①'!H22/'表12-①'!$E22*100,1))</f>
        <v>24.5</v>
      </c>
      <c r="I22" s="70">
        <f>IF('表12-①'!I22="-","-",ROUND('表12-①'!I22/'表12-①'!$E22*100,1))</f>
        <v>8.1999999999999993</v>
      </c>
      <c r="J22" s="70">
        <f>IF('表12-①'!J22="-","-",ROUND('表12-①'!J22/'表12-①'!$E22*100,1))</f>
        <v>1.8</v>
      </c>
    </row>
    <row r="23" spans="3:10" ht="13.5" customHeight="1" x14ac:dyDescent="0.15">
      <c r="C23" s="418" t="s">
        <v>42</v>
      </c>
      <c r="D23" s="417" t="s">
        <v>43</v>
      </c>
      <c r="E23" s="70">
        <v>100</v>
      </c>
      <c r="F23" s="70">
        <f>IF('表12-①'!F23="-","-",ROUND('表12-①'!F23/'表12-①'!$E23*100,1))</f>
        <v>8.6</v>
      </c>
      <c r="G23" s="70">
        <f>IF('表12-①'!G23="-","-",ROUND('表12-①'!G23/'表12-①'!$E23*100,1))</f>
        <v>31.9</v>
      </c>
      <c r="H23" s="70">
        <f>IF('表12-①'!H23="-","-",ROUND('表12-①'!H23/'表12-①'!$E23*100,1))</f>
        <v>26.2</v>
      </c>
      <c r="I23" s="70">
        <f>IF('表12-①'!I23="-","-",ROUND('表12-①'!I23/'表12-①'!$E23*100,1))</f>
        <v>8.9</v>
      </c>
      <c r="J23" s="70">
        <f>IF('表12-①'!J23="-","-",ROUND('表12-①'!J23/'表12-①'!$E23*100,1))</f>
        <v>24.3</v>
      </c>
    </row>
    <row r="24" spans="3:10" ht="13.5" customHeight="1" x14ac:dyDescent="0.15">
      <c r="C24" s="418" t="s">
        <v>44</v>
      </c>
      <c r="D24" s="417" t="s">
        <v>10</v>
      </c>
      <c r="E24" s="70">
        <v>100</v>
      </c>
      <c r="F24" s="70">
        <f>IF('表12-①'!F24="-","-",ROUND('表12-①'!F24/'表12-①'!$E24*100,1))</f>
        <v>4</v>
      </c>
      <c r="G24" s="70">
        <f>IF('表12-①'!G24="-","-",ROUND('表12-①'!G24/'表12-①'!$E24*100,1))</f>
        <v>38.299999999999997</v>
      </c>
      <c r="H24" s="70">
        <f>IF('表12-①'!H24="-","-",ROUND('表12-①'!H24/'表12-①'!$E24*100,1))</f>
        <v>24.5</v>
      </c>
      <c r="I24" s="70">
        <f>IF('表12-①'!I24="-","-",ROUND('表12-①'!I24/'表12-①'!$E24*100,1))</f>
        <v>16.8</v>
      </c>
      <c r="J24" s="70">
        <f>IF('表12-①'!J24="-","-",ROUND('表12-①'!J24/'表12-①'!$E24*100,1))</f>
        <v>16.399999999999999</v>
      </c>
    </row>
    <row r="25" spans="3:10" ht="13.5" customHeight="1" x14ac:dyDescent="0.15">
      <c r="C25" s="418" t="s">
        <v>46</v>
      </c>
      <c r="D25" s="417" t="s">
        <v>47</v>
      </c>
      <c r="E25" s="70">
        <v>100</v>
      </c>
      <c r="F25" s="70">
        <f>IF('表12-①'!F25="-","-",ROUND('表12-①'!F25/'表12-①'!$E25*100,1))</f>
        <v>9.1</v>
      </c>
      <c r="G25" s="70">
        <f>IF('表12-①'!G25="-","-",ROUND('表12-①'!G25/'表12-①'!$E25*100,1))</f>
        <v>42.3</v>
      </c>
      <c r="H25" s="70">
        <f>IF('表12-①'!H25="-","-",ROUND('表12-①'!H25/'表12-①'!$E25*100,1))</f>
        <v>6.9</v>
      </c>
      <c r="I25" s="70">
        <f>IF('表12-①'!I25="-","-",ROUND('表12-①'!I25/'表12-①'!$E25*100,1))</f>
        <v>32.700000000000003</v>
      </c>
      <c r="J25" s="70">
        <f>IF('表12-①'!J25="-","-",ROUND('表12-①'!J25/'表12-①'!$E25*100,1))</f>
        <v>9</v>
      </c>
    </row>
    <row r="26" spans="3:10" ht="13.5" customHeight="1" x14ac:dyDescent="0.15">
      <c r="C26" s="415" t="s">
        <v>48</v>
      </c>
      <c r="D26" s="416" t="s">
        <v>49</v>
      </c>
      <c r="E26" s="69">
        <v>100</v>
      </c>
      <c r="F26" s="69">
        <f>IF('表12-①'!F26="-","-",ROUND('表12-①'!F26/'表12-①'!$E26*100,1))</f>
        <v>10.1</v>
      </c>
      <c r="G26" s="69">
        <f>IF('表12-①'!G26="-","-",ROUND('表12-①'!G26/'表12-①'!$E26*100,1))</f>
        <v>22.3</v>
      </c>
      <c r="H26" s="69">
        <f>IF('表12-①'!H26="-","-",ROUND('表12-①'!H26/'表12-①'!$E26*100,1))</f>
        <v>20.9</v>
      </c>
      <c r="I26" s="69">
        <f>IF('表12-①'!I26="-","-",ROUND('表12-①'!I26/'表12-①'!$E26*100,1))</f>
        <v>23.1</v>
      </c>
      <c r="J26" s="69">
        <f>IF('表12-①'!J26="-","-",ROUND('表12-①'!J26/'表12-①'!$E26*100,1))</f>
        <v>23.5</v>
      </c>
    </row>
    <row r="27" spans="3:10" ht="13.5" customHeight="1" x14ac:dyDescent="0.15"/>
    <row r="28" spans="3:10" ht="13.5" customHeight="1" x14ac:dyDescent="0.15"/>
    <row r="29" spans="3:10" ht="13.5" customHeight="1" x14ac:dyDescent="0.15"/>
    <row r="30" spans="3:10" ht="13.5" customHeight="1" x14ac:dyDescent="0.15"/>
  </sheetData>
  <sheetProtection sheet="1" objects="1" scenarios="1"/>
  <mergeCells count="3">
    <mergeCell ref="C5:D6"/>
    <mergeCell ref="E5:J5"/>
    <mergeCell ref="C8:D8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B1:S17"/>
  <sheetViews>
    <sheetView showGridLines="0" workbookViewId="0">
      <selection activeCell="B1" sqref="B1"/>
    </sheetView>
  </sheetViews>
  <sheetFormatPr defaultRowHeight="13.5" x14ac:dyDescent="0.15"/>
  <cols>
    <col min="1" max="1" width="2.125" customWidth="1"/>
    <col min="2" max="2" width="2.5" customWidth="1"/>
    <col min="3" max="3" width="1.625" customWidth="1"/>
    <col min="4" max="4" width="1.5" customWidth="1"/>
    <col min="5" max="5" width="14.5" customWidth="1"/>
    <col min="6" max="6" width="11.625" customWidth="1"/>
    <col min="7" max="7" width="8.25" customWidth="1"/>
    <col min="8" max="8" width="11.375" customWidth="1"/>
    <col min="9" max="9" width="8.25" customWidth="1"/>
    <col min="10" max="10" width="1.375" customWidth="1"/>
    <col min="11" max="11" width="11.375" customWidth="1"/>
    <col min="12" max="12" width="8.25" customWidth="1"/>
  </cols>
  <sheetData>
    <row r="1" spans="2:19" x14ac:dyDescent="0.15">
      <c r="B1" t="s">
        <v>466</v>
      </c>
    </row>
    <row r="5" spans="2:19" ht="13.5" customHeight="1" x14ac:dyDescent="0.15">
      <c r="C5" s="533" t="s">
        <v>303</v>
      </c>
      <c r="D5" s="534"/>
      <c r="E5" s="535"/>
      <c r="F5" s="526" t="s">
        <v>460</v>
      </c>
      <c r="G5" s="353"/>
      <c r="H5" s="526" t="s">
        <v>446</v>
      </c>
      <c r="I5" s="354"/>
      <c r="K5" s="526" t="s">
        <v>451</v>
      </c>
      <c r="L5" s="354"/>
    </row>
    <row r="6" spans="2:19" ht="27.75" customHeight="1" thickBot="1" x14ac:dyDescent="0.2">
      <c r="C6" s="527"/>
      <c r="D6" s="536"/>
      <c r="E6" s="537"/>
      <c r="F6" s="532"/>
      <c r="G6" s="312" t="s">
        <v>7</v>
      </c>
      <c r="H6" s="527"/>
      <c r="I6" s="312" t="s">
        <v>4</v>
      </c>
      <c r="K6" s="527"/>
      <c r="L6" s="312" t="s">
        <v>4</v>
      </c>
      <c r="Q6" s="357"/>
      <c r="R6" s="358"/>
      <c r="S6" s="358"/>
    </row>
    <row r="7" spans="2:19" ht="6.75" customHeight="1" thickTop="1" x14ac:dyDescent="0.15">
      <c r="C7" s="313"/>
      <c r="D7" s="314"/>
      <c r="E7" s="315"/>
      <c r="F7" s="316"/>
      <c r="G7" s="317"/>
      <c r="H7" s="316"/>
      <c r="I7" s="317"/>
      <c r="K7" s="53"/>
      <c r="L7" s="20"/>
      <c r="Q7" s="357"/>
      <c r="R7" s="358"/>
      <c r="S7" s="358"/>
    </row>
    <row r="8" spans="2:19" ht="26.25" customHeight="1" x14ac:dyDescent="0.15">
      <c r="C8" s="538" t="s">
        <v>54</v>
      </c>
      <c r="D8" s="539"/>
      <c r="E8" s="540"/>
      <c r="F8" s="347">
        <v>214169</v>
      </c>
      <c r="G8" s="320">
        <v>100</v>
      </c>
      <c r="H8" s="347">
        <v>203113</v>
      </c>
      <c r="I8" s="320">
        <v>100</v>
      </c>
      <c r="K8" s="348">
        <v>5156063</v>
      </c>
      <c r="L8" s="320">
        <v>100</v>
      </c>
      <c r="Q8" s="357"/>
      <c r="R8" s="358"/>
      <c r="S8" s="358"/>
    </row>
    <row r="9" spans="2:19" ht="26.25" customHeight="1" x14ac:dyDescent="0.15">
      <c r="C9" s="322"/>
      <c r="D9" s="528" t="s">
        <v>121</v>
      </c>
      <c r="E9" s="529"/>
      <c r="F9" s="349">
        <v>89402</v>
      </c>
      <c r="G9" s="324">
        <f>ROUND(F9/$F$8*100,1)</f>
        <v>41.7</v>
      </c>
      <c r="H9" s="349">
        <v>72011</v>
      </c>
      <c r="I9" s="324">
        <f>ROUND(H9/$H$8*100,1)</f>
        <v>35.5</v>
      </c>
      <c r="K9" s="350">
        <v>1640810</v>
      </c>
      <c r="L9" s="324">
        <f>ROUND(K9/$K$8*100,1)</f>
        <v>31.8</v>
      </c>
      <c r="Q9" s="357"/>
      <c r="R9" s="358"/>
      <c r="S9" s="358"/>
    </row>
    <row r="10" spans="2:19" ht="26.25" customHeight="1" x14ac:dyDescent="0.15">
      <c r="C10" s="322"/>
      <c r="D10" s="530" t="s">
        <v>122</v>
      </c>
      <c r="E10" s="531"/>
      <c r="F10" s="349">
        <v>123629</v>
      </c>
      <c r="G10" s="324">
        <f>ROUND(F10/$F$8*100,1)</f>
        <v>57.7</v>
      </c>
      <c r="H10" s="349">
        <v>130000</v>
      </c>
      <c r="I10" s="324">
        <f>ROUND(H10/$H$8*100,1)</f>
        <v>64</v>
      </c>
      <c r="K10" s="350">
        <v>3486590</v>
      </c>
      <c r="L10" s="324">
        <f>ROUND(K10/$K$8*100,1)</f>
        <v>67.599999999999994</v>
      </c>
      <c r="Q10" s="357"/>
      <c r="R10" s="358"/>
      <c r="S10" s="358"/>
    </row>
    <row r="11" spans="2:19" ht="26.25" customHeight="1" x14ac:dyDescent="0.15">
      <c r="C11" s="322"/>
      <c r="D11" s="328"/>
      <c r="E11" s="329" t="s">
        <v>123</v>
      </c>
      <c r="F11" s="349">
        <v>106323</v>
      </c>
      <c r="G11" s="324">
        <f>ROUND(F11/$F$8*100,1)</f>
        <v>49.6</v>
      </c>
      <c r="H11" s="349">
        <v>110279</v>
      </c>
      <c r="I11" s="324">
        <f>ROUND(H11/$H$8*100,1)</f>
        <v>54.3</v>
      </c>
      <c r="K11" s="350">
        <v>3010602</v>
      </c>
      <c r="L11" s="324">
        <f>ROUND(K11/$K$8*100,1)</f>
        <v>58.4</v>
      </c>
      <c r="Q11" s="357"/>
      <c r="R11" s="358"/>
      <c r="S11" s="358"/>
    </row>
    <row r="12" spans="2:19" ht="26.25" customHeight="1" x14ac:dyDescent="0.15">
      <c r="C12" s="322"/>
      <c r="D12" s="331"/>
      <c r="E12" s="355" t="s">
        <v>124</v>
      </c>
      <c r="F12" s="351">
        <v>17306</v>
      </c>
      <c r="G12" s="324">
        <f>ROUND(F12/$F$8*100,1)</f>
        <v>8.1</v>
      </c>
      <c r="H12" s="351">
        <v>19721</v>
      </c>
      <c r="I12" s="324">
        <f>ROUND(H12/$H$8*100,1)</f>
        <v>9.6999999999999993</v>
      </c>
      <c r="K12" s="352">
        <v>475988</v>
      </c>
      <c r="L12" s="324">
        <f>ROUND(K12/$K$8*100,1)</f>
        <v>9.1999999999999993</v>
      </c>
    </row>
    <row r="13" spans="2:19" ht="26.25" customHeight="1" x14ac:dyDescent="0.15">
      <c r="C13" s="331"/>
      <c r="D13" s="356" t="s">
        <v>125</v>
      </c>
      <c r="E13" s="354"/>
      <c r="F13" s="351">
        <v>1138</v>
      </c>
      <c r="G13" s="324">
        <f>ROUND(F13/$F$8*100,1)</f>
        <v>0.5</v>
      </c>
      <c r="H13" s="351">
        <v>1102</v>
      </c>
      <c r="I13" s="324">
        <f>ROUND(H13/$H$8*100,1)</f>
        <v>0.5</v>
      </c>
      <c r="K13" s="352">
        <v>28663</v>
      </c>
      <c r="L13" s="324">
        <f>ROUND(K13/$K$8*100,1)</f>
        <v>0.6</v>
      </c>
    </row>
    <row r="14" spans="2:19" ht="13.5" customHeight="1" x14ac:dyDescent="0.15"/>
    <row r="15" spans="2:19" ht="13.5" customHeight="1" x14ac:dyDescent="0.15"/>
    <row r="16" spans="2:19" ht="13.5" customHeight="1" x14ac:dyDescent="0.15"/>
    <row r="17" ht="13.5" customHeight="1" x14ac:dyDescent="0.15"/>
  </sheetData>
  <sheetProtection sheet="1" objects="1" scenarios="1"/>
  <mergeCells count="7">
    <mergeCell ref="K5:K6"/>
    <mergeCell ref="D9:E9"/>
    <mergeCell ref="D10:E10"/>
    <mergeCell ref="H5:H6"/>
    <mergeCell ref="F5:F6"/>
    <mergeCell ref="C5:E6"/>
    <mergeCell ref="C8:E8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I27"/>
  <sheetViews>
    <sheetView showGridLines="0" workbookViewId="0"/>
  </sheetViews>
  <sheetFormatPr defaultRowHeight="13.5" x14ac:dyDescent="0.15"/>
  <cols>
    <col min="1" max="1" width="2.125" customWidth="1"/>
    <col min="2" max="2" width="2.5" customWidth="1"/>
    <col min="3" max="3" width="25.75" customWidth="1"/>
    <col min="9" max="9" width="11.125" customWidth="1"/>
  </cols>
  <sheetData>
    <row r="1" spans="1:9" x14ac:dyDescent="0.15">
      <c r="A1" t="s">
        <v>467</v>
      </c>
    </row>
    <row r="5" spans="1:9" ht="23.25" customHeight="1" x14ac:dyDescent="0.15">
      <c r="B5" s="490" t="s">
        <v>0</v>
      </c>
      <c r="C5" s="491"/>
      <c r="D5" s="505" t="s">
        <v>286</v>
      </c>
      <c r="E5" s="505"/>
      <c r="F5" s="505"/>
      <c r="G5" s="505"/>
      <c r="H5" s="505"/>
      <c r="I5" s="501"/>
    </row>
    <row r="6" spans="1:9" ht="9.75" customHeight="1" x14ac:dyDescent="0.15">
      <c r="B6" s="502"/>
      <c r="C6" s="503"/>
      <c r="D6" s="491" t="s">
        <v>54</v>
      </c>
      <c r="E6" s="479" t="s">
        <v>121</v>
      </c>
      <c r="F6" s="490" t="s">
        <v>122</v>
      </c>
      <c r="G6" s="12"/>
      <c r="H6" s="17"/>
      <c r="I6" s="475" t="s">
        <v>128</v>
      </c>
    </row>
    <row r="7" spans="1:9" ht="30.75" customHeight="1" thickBot="1" x14ac:dyDescent="0.2">
      <c r="B7" s="492"/>
      <c r="C7" s="493"/>
      <c r="D7" s="493"/>
      <c r="E7" s="480"/>
      <c r="F7" s="480"/>
      <c r="G7" s="43" t="s">
        <v>126</v>
      </c>
      <c r="H7" s="18" t="s">
        <v>127</v>
      </c>
      <c r="I7" s="476"/>
    </row>
    <row r="8" spans="1:9" ht="4.5" customHeight="1" thickTop="1" x14ac:dyDescent="0.15">
      <c r="B8" s="33"/>
      <c r="C8" s="7"/>
      <c r="D8" s="15"/>
      <c r="E8" s="4"/>
      <c r="F8" s="4"/>
      <c r="G8" s="4"/>
      <c r="H8" s="4"/>
      <c r="I8" s="4"/>
    </row>
    <row r="9" spans="1:9" ht="26.25" customHeight="1" x14ac:dyDescent="0.15">
      <c r="B9" s="522" t="s">
        <v>51</v>
      </c>
      <c r="C9" s="523"/>
      <c r="D9" s="72">
        <v>203113</v>
      </c>
      <c r="E9" s="72">
        <v>72011</v>
      </c>
      <c r="F9" s="72">
        <v>130000</v>
      </c>
      <c r="G9" s="72">
        <v>110279</v>
      </c>
      <c r="H9" s="72">
        <v>19721</v>
      </c>
      <c r="I9" s="72">
        <v>1102</v>
      </c>
    </row>
    <row r="10" spans="1:9" ht="5.25" customHeight="1" x14ac:dyDescent="0.15">
      <c r="B10" s="52"/>
      <c r="C10" s="35"/>
      <c r="D10" s="81"/>
      <c r="E10" s="73"/>
      <c r="F10" s="73"/>
      <c r="G10" s="73"/>
      <c r="H10" s="73"/>
      <c r="I10" s="73"/>
    </row>
    <row r="11" spans="1:9" ht="13.5" customHeight="1" x14ac:dyDescent="0.15">
      <c r="B11" s="52" t="s">
        <v>19</v>
      </c>
      <c r="C11" s="35" t="s">
        <v>50</v>
      </c>
      <c r="D11" s="81">
        <v>1024</v>
      </c>
      <c r="E11" s="407" t="s">
        <v>499</v>
      </c>
      <c r="F11" s="73">
        <v>1004</v>
      </c>
      <c r="G11" s="73">
        <v>627</v>
      </c>
      <c r="H11" s="73">
        <v>377</v>
      </c>
      <c r="I11" s="73">
        <v>20</v>
      </c>
    </row>
    <row r="12" spans="1:9" ht="13.5" customHeight="1" x14ac:dyDescent="0.15">
      <c r="B12" s="52" t="s">
        <v>55</v>
      </c>
      <c r="C12" s="35" t="s">
        <v>56</v>
      </c>
      <c r="D12" s="81">
        <v>33</v>
      </c>
      <c r="E12" s="73">
        <v>3</v>
      </c>
      <c r="F12" s="73">
        <v>30</v>
      </c>
      <c r="G12" s="73">
        <v>29</v>
      </c>
      <c r="H12" s="404">
        <v>1</v>
      </c>
      <c r="I12" s="404" t="s">
        <v>498</v>
      </c>
    </row>
    <row r="13" spans="1:9" ht="13.5" customHeight="1" x14ac:dyDescent="0.15">
      <c r="B13" s="52" t="s">
        <v>57</v>
      </c>
      <c r="C13" s="35" t="s">
        <v>58</v>
      </c>
      <c r="D13" s="81">
        <v>16634</v>
      </c>
      <c r="E13" s="73">
        <v>4272</v>
      </c>
      <c r="F13" s="73">
        <v>12360</v>
      </c>
      <c r="G13" s="73">
        <v>12341</v>
      </c>
      <c r="H13" s="73">
        <v>19</v>
      </c>
      <c r="I13" s="73">
        <v>2</v>
      </c>
    </row>
    <row r="14" spans="1:9" ht="13.5" customHeight="1" x14ac:dyDescent="0.15">
      <c r="B14" s="52" t="s">
        <v>59</v>
      </c>
      <c r="C14" s="35" t="s">
        <v>60</v>
      </c>
      <c r="D14" s="81">
        <v>16573</v>
      </c>
      <c r="E14" s="73">
        <v>4678</v>
      </c>
      <c r="F14" s="73">
        <v>11887</v>
      </c>
      <c r="G14" s="73">
        <v>11805</v>
      </c>
      <c r="H14" s="73">
        <v>82</v>
      </c>
      <c r="I14" s="73">
        <v>8</v>
      </c>
    </row>
    <row r="15" spans="1:9" ht="13.5" customHeight="1" x14ac:dyDescent="0.15">
      <c r="B15" s="52" t="s">
        <v>61</v>
      </c>
      <c r="C15" s="35" t="s">
        <v>24</v>
      </c>
      <c r="D15" s="81">
        <v>276</v>
      </c>
      <c r="E15" s="73">
        <v>3</v>
      </c>
      <c r="F15" s="73">
        <v>272</v>
      </c>
      <c r="G15" s="73">
        <v>258</v>
      </c>
      <c r="H15" s="73">
        <v>14</v>
      </c>
      <c r="I15" s="404">
        <v>1</v>
      </c>
    </row>
    <row r="16" spans="1:9" ht="13.5" customHeight="1" x14ac:dyDescent="0.15">
      <c r="B16" s="52" t="s">
        <v>26</v>
      </c>
      <c r="C16" s="35" t="s">
        <v>27</v>
      </c>
      <c r="D16" s="81">
        <v>1800</v>
      </c>
      <c r="E16" s="73">
        <v>72</v>
      </c>
      <c r="F16" s="73">
        <v>1726</v>
      </c>
      <c r="G16" s="73">
        <v>1690</v>
      </c>
      <c r="H16" s="73">
        <v>36</v>
      </c>
      <c r="I16" s="73">
        <v>2</v>
      </c>
    </row>
    <row r="17" spans="2:9" ht="13.5" customHeight="1" x14ac:dyDescent="0.15">
      <c r="B17" s="52" t="s">
        <v>28</v>
      </c>
      <c r="C17" s="35" t="s">
        <v>29</v>
      </c>
      <c r="D17" s="81">
        <v>5316</v>
      </c>
      <c r="E17" s="73">
        <v>250</v>
      </c>
      <c r="F17" s="73">
        <v>5044</v>
      </c>
      <c r="G17" s="73">
        <v>4947</v>
      </c>
      <c r="H17" s="73">
        <v>97</v>
      </c>
      <c r="I17" s="73">
        <v>22</v>
      </c>
    </row>
    <row r="18" spans="2:9" ht="13.5" customHeight="1" x14ac:dyDescent="0.15">
      <c r="B18" s="52" t="s">
        <v>30</v>
      </c>
      <c r="C18" s="35" t="s">
        <v>31</v>
      </c>
      <c r="D18" s="81">
        <v>47973</v>
      </c>
      <c r="E18" s="73">
        <v>14895</v>
      </c>
      <c r="F18" s="73">
        <v>33030</v>
      </c>
      <c r="G18" s="73">
        <v>32281</v>
      </c>
      <c r="H18" s="73">
        <v>749</v>
      </c>
      <c r="I18" s="73">
        <v>48</v>
      </c>
    </row>
    <row r="19" spans="2:9" ht="13.5" customHeight="1" x14ac:dyDescent="0.15">
      <c r="B19" s="52" t="s">
        <v>32</v>
      </c>
      <c r="C19" s="35" t="s">
        <v>33</v>
      </c>
      <c r="D19" s="81">
        <v>2992</v>
      </c>
      <c r="E19" s="73">
        <v>160</v>
      </c>
      <c r="F19" s="73">
        <v>2830</v>
      </c>
      <c r="G19" s="73">
        <v>2168</v>
      </c>
      <c r="H19" s="73">
        <v>662</v>
      </c>
      <c r="I19" s="73">
        <v>2</v>
      </c>
    </row>
    <row r="20" spans="2:9" ht="13.5" customHeight="1" x14ac:dyDescent="0.15">
      <c r="B20" s="52" t="s">
        <v>34</v>
      </c>
      <c r="C20" s="35" t="s">
        <v>35</v>
      </c>
      <c r="D20" s="81">
        <v>14692</v>
      </c>
      <c r="E20" s="73">
        <v>3200</v>
      </c>
      <c r="F20" s="73">
        <v>11455</v>
      </c>
      <c r="G20" s="73">
        <v>11185</v>
      </c>
      <c r="H20" s="73">
        <v>270</v>
      </c>
      <c r="I20" s="73">
        <v>37</v>
      </c>
    </row>
    <row r="21" spans="2:9" ht="13.5" customHeight="1" x14ac:dyDescent="0.15">
      <c r="B21" s="52" t="s">
        <v>36</v>
      </c>
      <c r="C21" s="35" t="s">
        <v>37</v>
      </c>
      <c r="D21" s="81">
        <v>9183</v>
      </c>
      <c r="E21" s="73">
        <v>4063</v>
      </c>
      <c r="F21" s="73">
        <v>5107</v>
      </c>
      <c r="G21" s="73">
        <v>4535</v>
      </c>
      <c r="H21" s="73">
        <v>572</v>
      </c>
      <c r="I21" s="73">
        <v>13</v>
      </c>
    </row>
    <row r="22" spans="2:9" ht="13.5" customHeight="1" x14ac:dyDescent="0.15">
      <c r="B22" s="52" t="s">
        <v>38</v>
      </c>
      <c r="C22" s="35" t="s">
        <v>39</v>
      </c>
      <c r="D22" s="81">
        <v>25617</v>
      </c>
      <c r="E22" s="73">
        <v>16607</v>
      </c>
      <c r="F22" s="73">
        <v>8974</v>
      </c>
      <c r="G22" s="73">
        <v>8796</v>
      </c>
      <c r="H22" s="73">
        <v>178</v>
      </c>
      <c r="I22" s="73">
        <v>36</v>
      </c>
    </row>
    <row r="23" spans="2:9" ht="13.5" customHeight="1" x14ac:dyDescent="0.15">
      <c r="B23" s="52" t="s">
        <v>40</v>
      </c>
      <c r="C23" s="35" t="s">
        <v>41</v>
      </c>
      <c r="D23" s="81">
        <v>16729</v>
      </c>
      <c r="E23" s="73">
        <v>10532</v>
      </c>
      <c r="F23" s="73">
        <v>6171</v>
      </c>
      <c r="G23" s="73">
        <v>5805</v>
      </c>
      <c r="H23" s="73">
        <v>366</v>
      </c>
      <c r="I23" s="73">
        <v>26</v>
      </c>
    </row>
    <row r="24" spans="2:9" ht="13.5" customHeight="1" x14ac:dyDescent="0.15">
      <c r="B24" s="52" t="s">
        <v>42</v>
      </c>
      <c r="C24" s="35" t="s">
        <v>43</v>
      </c>
      <c r="D24" s="81">
        <v>7888</v>
      </c>
      <c r="E24" s="73">
        <v>3960</v>
      </c>
      <c r="F24" s="73">
        <v>3889</v>
      </c>
      <c r="G24" s="73">
        <v>2616</v>
      </c>
      <c r="H24" s="73">
        <v>1273</v>
      </c>
      <c r="I24" s="73">
        <v>39</v>
      </c>
    </row>
    <row r="25" spans="2:9" ht="13.5" customHeight="1" x14ac:dyDescent="0.15">
      <c r="B25" s="52" t="s">
        <v>44</v>
      </c>
      <c r="C25" s="35" t="s">
        <v>45</v>
      </c>
      <c r="D25" s="81">
        <v>20248</v>
      </c>
      <c r="E25" s="73">
        <v>7712</v>
      </c>
      <c r="F25" s="73">
        <v>12491</v>
      </c>
      <c r="G25" s="73">
        <v>4560</v>
      </c>
      <c r="H25" s="73">
        <v>7931</v>
      </c>
      <c r="I25" s="73">
        <v>45</v>
      </c>
    </row>
    <row r="26" spans="2:9" ht="13.5" customHeight="1" x14ac:dyDescent="0.15">
      <c r="B26" s="52" t="s">
        <v>46</v>
      </c>
      <c r="C26" s="35" t="s">
        <v>47</v>
      </c>
      <c r="D26" s="81">
        <v>1270</v>
      </c>
      <c r="E26" s="73">
        <v>109</v>
      </c>
      <c r="F26" s="73">
        <v>1160</v>
      </c>
      <c r="G26" s="73">
        <v>828</v>
      </c>
      <c r="H26" s="73">
        <v>332</v>
      </c>
      <c r="I26" s="73">
        <v>1</v>
      </c>
    </row>
    <row r="27" spans="2:9" ht="13.5" customHeight="1" x14ac:dyDescent="0.15">
      <c r="B27" s="51" t="s">
        <v>48</v>
      </c>
      <c r="C27" s="36" t="s">
        <v>49</v>
      </c>
      <c r="D27" s="80">
        <v>14865</v>
      </c>
      <c r="E27" s="72">
        <v>1495</v>
      </c>
      <c r="F27" s="72">
        <v>12570</v>
      </c>
      <c r="G27" s="72">
        <v>5808</v>
      </c>
      <c r="H27" s="72">
        <v>6762</v>
      </c>
      <c r="I27" s="72">
        <v>800</v>
      </c>
    </row>
  </sheetData>
  <sheetProtection sheet="1" objects="1" scenarios="1"/>
  <mergeCells count="7">
    <mergeCell ref="B9:C9"/>
    <mergeCell ref="B5:C7"/>
    <mergeCell ref="D5:I5"/>
    <mergeCell ref="I6:I7"/>
    <mergeCell ref="D6:D7"/>
    <mergeCell ref="E6:E7"/>
    <mergeCell ref="F6:F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I27"/>
  <sheetViews>
    <sheetView showGridLines="0" workbookViewId="0"/>
  </sheetViews>
  <sheetFormatPr defaultRowHeight="13.5" x14ac:dyDescent="0.15"/>
  <cols>
    <col min="1" max="1" width="2.125" customWidth="1"/>
    <col min="2" max="2" width="2.5" customWidth="1"/>
    <col min="3" max="3" width="25.75" customWidth="1"/>
    <col min="9" max="9" width="11.125" customWidth="1"/>
  </cols>
  <sheetData>
    <row r="1" spans="1:9" x14ac:dyDescent="0.15">
      <c r="A1" t="s">
        <v>468</v>
      </c>
    </row>
    <row r="5" spans="1:9" ht="23.25" customHeight="1" x14ac:dyDescent="0.15">
      <c r="B5" s="490" t="s">
        <v>0</v>
      </c>
      <c r="C5" s="491"/>
      <c r="D5" s="505" t="s">
        <v>278</v>
      </c>
      <c r="E5" s="505"/>
      <c r="F5" s="505"/>
      <c r="G5" s="505"/>
      <c r="H5" s="505"/>
      <c r="I5" s="501"/>
    </row>
    <row r="6" spans="1:9" ht="9.75" customHeight="1" x14ac:dyDescent="0.15">
      <c r="B6" s="502"/>
      <c r="C6" s="503"/>
      <c r="D6" s="491" t="s">
        <v>54</v>
      </c>
      <c r="E6" s="479" t="s">
        <v>121</v>
      </c>
      <c r="F6" s="490" t="s">
        <v>122</v>
      </c>
      <c r="G6" s="12"/>
      <c r="H6" s="17"/>
      <c r="I6" s="475" t="s">
        <v>128</v>
      </c>
    </row>
    <row r="7" spans="1:9" ht="30.75" customHeight="1" thickBot="1" x14ac:dyDescent="0.2">
      <c r="B7" s="492"/>
      <c r="C7" s="493"/>
      <c r="D7" s="493"/>
      <c r="E7" s="480"/>
      <c r="F7" s="480"/>
      <c r="G7" s="43" t="s">
        <v>126</v>
      </c>
      <c r="H7" s="18" t="s">
        <v>127</v>
      </c>
      <c r="I7" s="476"/>
    </row>
    <row r="8" spans="1:9" ht="4.5" customHeight="1" thickTop="1" x14ac:dyDescent="0.15">
      <c r="B8" s="33"/>
      <c r="C8" s="7"/>
      <c r="D8" s="15"/>
      <c r="E8" s="4"/>
      <c r="F8" s="4"/>
      <c r="G8" s="4"/>
      <c r="H8" s="4"/>
      <c r="I8" s="4"/>
    </row>
    <row r="9" spans="1:9" ht="26.25" customHeight="1" x14ac:dyDescent="0.15">
      <c r="B9" s="522" t="s">
        <v>51</v>
      </c>
      <c r="C9" s="523"/>
      <c r="D9" s="69">
        <v>100</v>
      </c>
      <c r="E9" s="69">
        <f>IF('表14-①'!E9="-","-",ROUND('表14-①'!E9/'表14-①'!$D9*100,1))</f>
        <v>35.5</v>
      </c>
      <c r="F9" s="69">
        <f>IF('表14-①'!F9="-","-",ROUND('表14-①'!F9/'表14-①'!$D9*100,1))</f>
        <v>64</v>
      </c>
      <c r="G9" s="69">
        <f>IF('表14-①'!G9="-","-",ROUND('表14-①'!G9/'表14-①'!$D9*100,1))</f>
        <v>54.3</v>
      </c>
      <c r="H9" s="69">
        <f>IF('表14-①'!H9="-","-",ROUND('表14-①'!H9/'表14-①'!$D9*100,1))</f>
        <v>9.6999999999999993</v>
      </c>
      <c r="I9" s="69">
        <f>IF('表14-①'!I9="-","-",ROUND('表14-①'!I9/'表14-①'!$D9*100,1))</f>
        <v>0.5</v>
      </c>
    </row>
    <row r="10" spans="1:9" ht="5.25" customHeight="1" x14ac:dyDescent="0.15">
      <c r="B10" s="52"/>
      <c r="C10" s="35"/>
      <c r="D10" s="71"/>
      <c r="E10" s="70"/>
      <c r="F10" s="70"/>
      <c r="G10" s="70"/>
      <c r="H10" s="70"/>
      <c r="I10" s="70"/>
    </row>
    <row r="11" spans="1:9" ht="13.5" customHeight="1" x14ac:dyDescent="0.15">
      <c r="B11" s="424" t="s">
        <v>19</v>
      </c>
      <c r="C11" s="417" t="s">
        <v>50</v>
      </c>
      <c r="D11" s="70">
        <v>100</v>
      </c>
      <c r="E11" s="405" t="s">
        <v>499</v>
      </c>
      <c r="F11" s="70">
        <f>IF('表14-①'!F11="-","-",ROUND('表14-①'!F11/'表14-①'!$D11*100,1))</f>
        <v>98</v>
      </c>
      <c r="G11" s="70">
        <f>IF('表14-①'!G11="-","-",ROUND('表14-①'!G11/'表14-①'!$D11*100,1))</f>
        <v>61.2</v>
      </c>
      <c r="H11" s="70">
        <f>IF('表14-①'!H11="-","-",ROUND('表14-①'!H11/'表14-①'!$D11*100,1))</f>
        <v>36.799999999999997</v>
      </c>
      <c r="I11" s="70">
        <f>IF('表14-①'!I11="-","-",ROUND('表14-①'!I11/'表14-①'!$D11*100,1))</f>
        <v>2</v>
      </c>
    </row>
    <row r="12" spans="1:9" ht="13.5" customHeight="1" x14ac:dyDescent="0.15">
      <c r="B12" s="424" t="s">
        <v>20</v>
      </c>
      <c r="C12" s="417" t="s">
        <v>25</v>
      </c>
      <c r="D12" s="70">
        <v>100</v>
      </c>
      <c r="E12" s="70">
        <f>IF('表14-①'!E12="-","-",ROUND('表14-①'!E12/'表14-①'!$D12*100,1))</f>
        <v>9.1</v>
      </c>
      <c r="F12" s="70">
        <f>IF('表14-①'!F12="-","-",ROUND('表14-①'!F12/'表14-①'!$D12*100,1))</f>
        <v>90.9</v>
      </c>
      <c r="G12" s="70">
        <f>IF('表14-①'!G12="-","-",ROUND('表14-①'!G12/'表14-①'!$D12*100,1))</f>
        <v>87.9</v>
      </c>
      <c r="H12" s="405">
        <f>IF('表14-①'!H12="-","-",ROUND('表14-①'!H12/'表14-①'!$D12*100,1))</f>
        <v>3</v>
      </c>
      <c r="I12" s="405" t="str">
        <f>IF('表14-①'!I12="-","-",ROUND('表14-①'!I12/'表14-①'!$D12*100,1))</f>
        <v>-</v>
      </c>
    </row>
    <row r="13" spans="1:9" ht="13.5" customHeight="1" x14ac:dyDescent="0.15">
      <c r="B13" s="424" t="s">
        <v>21</v>
      </c>
      <c r="C13" s="417" t="s">
        <v>13</v>
      </c>
      <c r="D13" s="70">
        <v>100</v>
      </c>
      <c r="E13" s="70">
        <f>IF('表14-①'!E13="-","-",ROUND('表14-①'!E13/'表14-①'!$D13*100,1))</f>
        <v>25.7</v>
      </c>
      <c r="F13" s="70">
        <f>IF('表14-①'!F13="-","-",ROUND('表14-①'!F13/'表14-①'!$D13*100,1))</f>
        <v>74.3</v>
      </c>
      <c r="G13" s="70">
        <f>IF('表14-①'!G13="-","-",ROUND('表14-①'!G13/'表14-①'!$D13*100,1))</f>
        <v>74.2</v>
      </c>
      <c r="H13" s="70">
        <f>IF('表14-①'!H13="-","-",ROUND('表14-①'!H13/'表14-①'!$D13*100,1))</f>
        <v>0.1</v>
      </c>
      <c r="I13" s="70">
        <f>IF('表14-①'!I13="-","-",ROUND('表14-①'!I13/'表14-①'!$D13*100,1))</f>
        <v>0</v>
      </c>
    </row>
    <row r="14" spans="1:9" ht="13.5" customHeight="1" x14ac:dyDescent="0.15">
      <c r="B14" s="424" t="s">
        <v>22</v>
      </c>
      <c r="C14" s="417" t="s">
        <v>8</v>
      </c>
      <c r="D14" s="70">
        <v>100</v>
      </c>
      <c r="E14" s="70">
        <f>IF('表14-①'!E14="-","-",ROUND('表14-①'!E14/'表14-①'!$D14*100,1))</f>
        <v>28.2</v>
      </c>
      <c r="F14" s="70">
        <f>IF('表14-①'!F14="-","-",ROUND('表14-①'!F14/'表14-①'!$D14*100,1))</f>
        <v>71.7</v>
      </c>
      <c r="G14" s="70">
        <f>IF('表14-①'!G14="-","-",ROUND('表14-①'!G14/'表14-①'!$D14*100,1))</f>
        <v>71.2</v>
      </c>
      <c r="H14" s="70">
        <f>IF('表14-①'!H14="-","-",ROUND('表14-①'!H14/'表14-①'!$D14*100,1))</f>
        <v>0.5</v>
      </c>
      <c r="I14" s="70">
        <f>IF('表14-①'!I14="-","-",ROUND('表14-①'!I14/'表14-①'!$D14*100,1))</f>
        <v>0</v>
      </c>
    </row>
    <row r="15" spans="1:9" ht="13.5" customHeight="1" x14ac:dyDescent="0.15">
      <c r="B15" s="424" t="s">
        <v>23</v>
      </c>
      <c r="C15" s="417" t="s">
        <v>24</v>
      </c>
      <c r="D15" s="70">
        <v>100</v>
      </c>
      <c r="E15" s="70">
        <f>IF('表14-①'!E15="-","-",ROUND('表14-①'!E15/'表14-①'!$D15*100,1))</f>
        <v>1.1000000000000001</v>
      </c>
      <c r="F15" s="70">
        <f>IF('表14-①'!F15="-","-",ROUND('表14-①'!F15/'表14-①'!$D15*100,1))</f>
        <v>98.6</v>
      </c>
      <c r="G15" s="70">
        <f>IF('表14-①'!G15="-","-",ROUND('表14-①'!G15/'表14-①'!$D15*100,1))</f>
        <v>93.5</v>
      </c>
      <c r="H15" s="70">
        <f>IF('表14-①'!H15="-","-",ROUND('表14-①'!H15/'表14-①'!$D15*100,1))</f>
        <v>5.0999999999999996</v>
      </c>
      <c r="I15" s="405">
        <f>IF('表14-①'!I15="-","-",ROUND('表14-①'!I15/'表14-①'!$D15*100,1))</f>
        <v>0.4</v>
      </c>
    </row>
    <row r="16" spans="1:9" ht="13.5" customHeight="1" x14ac:dyDescent="0.15">
      <c r="B16" s="424" t="s">
        <v>26</v>
      </c>
      <c r="C16" s="417" t="s">
        <v>27</v>
      </c>
      <c r="D16" s="70">
        <v>100</v>
      </c>
      <c r="E16" s="70">
        <f>IF('表14-①'!E16="-","-",ROUND('表14-①'!E16/'表14-①'!$D16*100,1))</f>
        <v>4</v>
      </c>
      <c r="F16" s="70">
        <f>IF('表14-①'!F16="-","-",ROUND('表14-①'!F16/'表14-①'!$D16*100,1))</f>
        <v>95.9</v>
      </c>
      <c r="G16" s="70">
        <f>IF('表14-①'!G16="-","-",ROUND('表14-①'!G16/'表14-①'!$D16*100,1))</f>
        <v>93.9</v>
      </c>
      <c r="H16" s="70">
        <f>IF('表14-①'!H16="-","-",ROUND('表14-①'!H16/'表14-①'!$D16*100,1))</f>
        <v>2</v>
      </c>
      <c r="I16" s="70">
        <f>IF('表14-①'!I16="-","-",ROUND('表14-①'!I16/'表14-①'!$D16*100,1))</f>
        <v>0.1</v>
      </c>
    </row>
    <row r="17" spans="2:9" ht="13.5" customHeight="1" x14ac:dyDescent="0.15">
      <c r="B17" s="424" t="s">
        <v>28</v>
      </c>
      <c r="C17" s="417" t="s">
        <v>11</v>
      </c>
      <c r="D17" s="70">
        <v>100</v>
      </c>
      <c r="E17" s="70">
        <f>IF('表14-①'!E17="-","-",ROUND('表14-①'!E17/'表14-①'!$D17*100,1))</f>
        <v>4.7</v>
      </c>
      <c r="F17" s="70">
        <f>IF('表14-①'!F17="-","-",ROUND('表14-①'!F17/'表14-①'!$D17*100,1))</f>
        <v>94.9</v>
      </c>
      <c r="G17" s="70">
        <f>IF('表14-①'!G17="-","-",ROUND('表14-①'!G17/'表14-①'!$D17*100,1))</f>
        <v>93.1</v>
      </c>
      <c r="H17" s="70">
        <f>IF('表14-①'!H17="-","-",ROUND('表14-①'!H17/'表14-①'!$D17*100,1))</f>
        <v>1.8</v>
      </c>
      <c r="I17" s="70">
        <f>IF('表14-①'!I17="-","-",ROUND('表14-①'!I17/'表14-①'!$D17*100,1))</f>
        <v>0.4</v>
      </c>
    </row>
    <row r="18" spans="2:9" ht="13.5" customHeight="1" x14ac:dyDescent="0.15">
      <c r="B18" s="424" t="s">
        <v>30</v>
      </c>
      <c r="C18" s="417" t="s">
        <v>9</v>
      </c>
      <c r="D18" s="70">
        <v>100</v>
      </c>
      <c r="E18" s="70">
        <f>IF('表14-①'!E18="-","-",ROUND('表14-①'!E18/'表14-①'!$D18*100,1))</f>
        <v>31</v>
      </c>
      <c r="F18" s="70">
        <f>IF('表14-①'!F18="-","-",ROUND('表14-①'!F18/'表14-①'!$D18*100,1))</f>
        <v>68.900000000000006</v>
      </c>
      <c r="G18" s="70">
        <f>IF('表14-①'!G18="-","-",ROUND('表14-①'!G18/'表14-①'!$D18*100,1))</f>
        <v>67.3</v>
      </c>
      <c r="H18" s="70">
        <f>IF('表14-①'!H18="-","-",ROUND('表14-①'!H18/'表14-①'!$D18*100,1))</f>
        <v>1.6</v>
      </c>
      <c r="I18" s="70">
        <f>IF('表14-①'!I18="-","-",ROUND('表14-①'!I18/'表14-①'!$D18*100,1))</f>
        <v>0.1</v>
      </c>
    </row>
    <row r="19" spans="2:9" ht="13.5" customHeight="1" x14ac:dyDescent="0.15">
      <c r="B19" s="424" t="s">
        <v>32</v>
      </c>
      <c r="C19" s="417" t="s">
        <v>12</v>
      </c>
      <c r="D19" s="70">
        <v>100</v>
      </c>
      <c r="E19" s="70">
        <f>IF('表14-①'!E19="-","-",ROUND('表14-①'!E19/'表14-①'!$D19*100,1))</f>
        <v>5.3</v>
      </c>
      <c r="F19" s="70">
        <f>IF('表14-①'!F19="-","-",ROUND('表14-①'!F19/'表14-①'!$D19*100,1))</f>
        <v>94.6</v>
      </c>
      <c r="G19" s="70">
        <f>IF('表14-①'!G19="-","-",ROUND('表14-①'!G19/'表14-①'!$D19*100,1))</f>
        <v>72.5</v>
      </c>
      <c r="H19" s="70">
        <f>IF('表14-①'!H19="-","-",ROUND('表14-①'!H19/'表14-①'!$D19*100,1))</f>
        <v>22.1</v>
      </c>
      <c r="I19" s="70">
        <f>IF('表14-①'!I19="-","-",ROUND('表14-①'!I19/'表14-①'!$D19*100,1))</f>
        <v>0.1</v>
      </c>
    </row>
    <row r="20" spans="2:9" ht="13.5" customHeight="1" x14ac:dyDescent="0.15">
      <c r="B20" s="424" t="s">
        <v>34</v>
      </c>
      <c r="C20" s="417" t="s">
        <v>35</v>
      </c>
      <c r="D20" s="70">
        <v>100</v>
      </c>
      <c r="E20" s="70">
        <f>IF('表14-①'!E20="-","-",ROUND('表14-①'!E20/'表14-①'!$D20*100,1))</f>
        <v>21.8</v>
      </c>
      <c r="F20" s="70">
        <f>IF('表14-①'!F20="-","-",ROUND('表14-①'!F20/'表14-①'!$D20*100,1))</f>
        <v>78</v>
      </c>
      <c r="G20" s="70">
        <f>IF('表14-①'!G20="-","-",ROUND('表14-①'!G20/'表14-①'!$D20*100,1))</f>
        <v>76.099999999999994</v>
      </c>
      <c r="H20" s="70">
        <f>IF('表14-①'!H20="-","-",ROUND('表14-①'!H20/'表14-①'!$D20*100,1))</f>
        <v>1.8</v>
      </c>
      <c r="I20" s="70">
        <f>IF('表14-①'!I20="-","-",ROUND('表14-①'!I20/'表14-①'!$D20*100,1))</f>
        <v>0.3</v>
      </c>
    </row>
    <row r="21" spans="2:9" ht="13.5" customHeight="1" x14ac:dyDescent="0.15">
      <c r="B21" s="424" t="s">
        <v>36</v>
      </c>
      <c r="C21" s="417" t="s">
        <v>37</v>
      </c>
      <c r="D21" s="70">
        <v>100</v>
      </c>
      <c r="E21" s="70">
        <f>IF('表14-①'!E21="-","-",ROUND('表14-①'!E21/'表14-①'!$D21*100,1))</f>
        <v>44.2</v>
      </c>
      <c r="F21" s="70">
        <f>IF('表14-①'!F21="-","-",ROUND('表14-①'!F21/'表14-①'!$D21*100,1))</f>
        <v>55.6</v>
      </c>
      <c r="G21" s="70">
        <f>IF('表14-①'!G21="-","-",ROUND('表14-①'!G21/'表14-①'!$D21*100,1))</f>
        <v>49.4</v>
      </c>
      <c r="H21" s="70">
        <f>IF('表14-①'!H21="-","-",ROUND('表14-①'!H21/'表14-①'!$D21*100,1))</f>
        <v>6.2</v>
      </c>
      <c r="I21" s="70">
        <f>IF('表14-①'!I21="-","-",ROUND('表14-①'!I21/'表14-①'!$D21*100,1))</f>
        <v>0.1</v>
      </c>
    </row>
    <row r="22" spans="2:9" ht="13.5" customHeight="1" x14ac:dyDescent="0.15">
      <c r="B22" s="424" t="s">
        <v>38</v>
      </c>
      <c r="C22" s="417" t="s">
        <v>39</v>
      </c>
      <c r="D22" s="70">
        <v>100</v>
      </c>
      <c r="E22" s="70">
        <f>IF('表14-①'!E22="-","-",ROUND('表14-①'!E22/'表14-①'!$D22*100,1))</f>
        <v>64.8</v>
      </c>
      <c r="F22" s="70">
        <f>IF('表14-①'!F22="-","-",ROUND('表14-①'!F22/'表14-①'!$D22*100,1))</f>
        <v>35</v>
      </c>
      <c r="G22" s="70">
        <f>IF('表14-①'!G22="-","-",ROUND('表14-①'!G22/'表14-①'!$D22*100,1))</f>
        <v>34.299999999999997</v>
      </c>
      <c r="H22" s="70">
        <f>IF('表14-①'!H22="-","-",ROUND('表14-①'!H22/'表14-①'!$D22*100,1))</f>
        <v>0.7</v>
      </c>
      <c r="I22" s="70">
        <f>IF('表14-①'!I22="-","-",ROUND('表14-①'!I22/'表14-①'!$D22*100,1))</f>
        <v>0.1</v>
      </c>
    </row>
    <row r="23" spans="2:9" ht="13.5" customHeight="1" x14ac:dyDescent="0.15">
      <c r="B23" s="424" t="s">
        <v>40</v>
      </c>
      <c r="C23" s="417" t="s">
        <v>41</v>
      </c>
      <c r="D23" s="70">
        <v>100</v>
      </c>
      <c r="E23" s="70">
        <f>IF('表14-①'!E23="-","-",ROUND('表14-①'!E23/'表14-①'!$D23*100,1))</f>
        <v>63</v>
      </c>
      <c r="F23" s="70">
        <f>IF('表14-①'!F23="-","-",ROUND('表14-①'!F23/'表14-①'!$D23*100,1))</f>
        <v>36.9</v>
      </c>
      <c r="G23" s="70">
        <f>IF('表14-①'!G23="-","-",ROUND('表14-①'!G23/'表14-①'!$D23*100,1))</f>
        <v>34.700000000000003</v>
      </c>
      <c r="H23" s="70">
        <f>IF('表14-①'!H23="-","-",ROUND('表14-①'!H23/'表14-①'!$D23*100,1))</f>
        <v>2.2000000000000002</v>
      </c>
      <c r="I23" s="70">
        <f>IF('表14-①'!I23="-","-",ROUND('表14-①'!I23/'表14-①'!$D23*100,1))</f>
        <v>0.2</v>
      </c>
    </row>
    <row r="24" spans="2:9" ht="13.5" customHeight="1" x14ac:dyDescent="0.15">
      <c r="B24" s="424" t="s">
        <v>42</v>
      </c>
      <c r="C24" s="417" t="s">
        <v>43</v>
      </c>
      <c r="D24" s="70">
        <v>100</v>
      </c>
      <c r="E24" s="70">
        <f>IF('表14-①'!E24="-","-",ROUND('表14-①'!E24/'表14-①'!$D24*100,1))</f>
        <v>50.2</v>
      </c>
      <c r="F24" s="70">
        <f>IF('表14-①'!F24="-","-",ROUND('表14-①'!F24/'表14-①'!$D24*100,1))</f>
        <v>49.3</v>
      </c>
      <c r="G24" s="70">
        <f>IF('表14-①'!G24="-","-",ROUND('表14-①'!G24/'表14-①'!$D24*100,1))</f>
        <v>33.200000000000003</v>
      </c>
      <c r="H24" s="70">
        <f>IF('表14-①'!H24="-","-",ROUND('表14-①'!H24/'表14-①'!$D24*100,1))</f>
        <v>16.100000000000001</v>
      </c>
      <c r="I24" s="70">
        <f>IF('表14-①'!I24="-","-",ROUND('表14-①'!I24/'表14-①'!$D24*100,1))</f>
        <v>0.5</v>
      </c>
    </row>
    <row r="25" spans="2:9" ht="13.5" customHeight="1" x14ac:dyDescent="0.15">
      <c r="B25" s="424" t="s">
        <v>44</v>
      </c>
      <c r="C25" s="417" t="s">
        <v>10</v>
      </c>
      <c r="D25" s="70">
        <v>100</v>
      </c>
      <c r="E25" s="70">
        <f>IF('表14-①'!E25="-","-",ROUND('表14-①'!E25/'表14-①'!$D25*100,1))</f>
        <v>38.1</v>
      </c>
      <c r="F25" s="70">
        <f>IF('表14-①'!F25="-","-",ROUND('表14-①'!F25/'表14-①'!$D25*100,1))</f>
        <v>61.7</v>
      </c>
      <c r="G25" s="70">
        <f>IF('表14-①'!G25="-","-",ROUND('表14-①'!G25/'表14-①'!$D25*100,1))</f>
        <v>22.5</v>
      </c>
      <c r="H25" s="70">
        <f>IF('表14-①'!H25="-","-",ROUND('表14-①'!H25/'表14-①'!$D25*100,1))</f>
        <v>39.200000000000003</v>
      </c>
      <c r="I25" s="70">
        <f>IF('表14-①'!I25="-","-",ROUND('表14-①'!I25/'表14-①'!$D25*100,1))</f>
        <v>0.2</v>
      </c>
    </row>
    <row r="26" spans="2:9" ht="13.5" customHeight="1" x14ac:dyDescent="0.15">
      <c r="B26" s="424" t="s">
        <v>46</v>
      </c>
      <c r="C26" s="417" t="s">
        <v>47</v>
      </c>
      <c r="D26" s="70">
        <v>100</v>
      </c>
      <c r="E26" s="70">
        <f>IF('表14-①'!E26="-","-",ROUND('表14-①'!E26/'表14-①'!$D26*100,1))</f>
        <v>8.6</v>
      </c>
      <c r="F26" s="70">
        <f>IF('表14-①'!F26="-","-",ROUND('表14-①'!F26/'表14-①'!$D26*100,1))</f>
        <v>91.3</v>
      </c>
      <c r="G26" s="70">
        <f>IF('表14-①'!G26="-","-",ROUND('表14-①'!G26/'表14-①'!$D26*100,1))</f>
        <v>65.2</v>
      </c>
      <c r="H26" s="70">
        <f>IF('表14-①'!H26="-","-",ROUND('表14-①'!H26/'表14-①'!$D26*100,1))</f>
        <v>26.1</v>
      </c>
      <c r="I26" s="70">
        <f>IF('表14-①'!I26="-","-",ROUND('表14-①'!I26/'表14-①'!$D26*100,1))</f>
        <v>0.1</v>
      </c>
    </row>
    <row r="27" spans="2:9" ht="13.5" customHeight="1" x14ac:dyDescent="0.15">
      <c r="B27" s="439" t="s">
        <v>48</v>
      </c>
      <c r="C27" s="440" t="s">
        <v>49</v>
      </c>
      <c r="D27" s="69">
        <v>100</v>
      </c>
      <c r="E27" s="69">
        <f>IF('表14-①'!E27="-","-",ROUND('表14-①'!E27/'表14-①'!$D27*100,1))</f>
        <v>10.1</v>
      </c>
      <c r="F27" s="69">
        <f>IF('表14-①'!F27="-","-",ROUND('表14-①'!F27/'表14-①'!$D27*100,1))</f>
        <v>84.6</v>
      </c>
      <c r="G27" s="69">
        <f>IF('表14-①'!G27="-","-",ROUND('表14-①'!G27/'表14-①'!$D27*100,1))</f>
        <v>39.1</v>
      </c>
      <c r="H27" s="69">
        <f>IF('表14-①'!H27="-","-",ROUND('表14-①'!H27/'表14-①'!$D27*100,1))</f>
        <v>45.5</v>
      </c>
      <c r="I27" s="69">
        <f>IF('表14-①'!I27="-","-",ROUND('表14-①'!I27/'表14-①'!$D27*100,1))</f>
        <v>5.4</v>
      </c>
    </row>
  </sheetData>
  <sheetProtection sheet="1" objects="1" scenarios="1"/>
  <mergeCells count="7">
    <mergeCell ref="B9:C9"/>
    <mergeCell ref="B5:C7"/>
    <mergeCell ref="D5:I5"/>
    <mergeCell ref="I6:I7"/>
    <mergeCell ref="D6:D7"/>
    <mergeCell ref="E6:E7"/>
    <mergeCell ref="F6:F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A1:K16"/>
  <sheetViews>
    <sheetView showGridLines="0" workbookViewId="0"/>
  </sheetViews>
  <sheetFormatPr defaultRowHeight="13.5" x14ac:dyDescent="0.15"/>
  <cols>
    <col min="1" max="1" width="1.5" customWidth="1"/>
    <col min="2" max="2" width="1.625" customWidth="1"/>
    <col min="3" max="3" width="1.5" customWidth="1"/>
    <col min="4" max="4" width="14.5" customWidth="1"/>
    <col min="5" max="5" width="11.625" customWidth="1"/>
    <col min="6" max="6" width="8.25" customWidth="1"/>
    <col min="7" max="7" width="11.375" customWidth="1"/>
    <col min="8" max="8" width="8.25" customWidth="1"/>
    <col min="9" max="9" width="1.375" customWidth="1"/>
    <col min="10" max="10" width="11.375" customWidth="1"/>
    <col min="11" max="11" width="8.25" customWidth="1"/>
    <col min="12" max="14" width="3.75" customWidth="1"/>
  </cols>
  <sheetData>
    <row r="1" spans="1:11" x14ac:dyDescent="0.15">
      <c r="A1" t="s">
        <v>469</v>
      </c>
    </row>
    <row r="4" spans="1:11" ht="6" customHeight="1" x14ac:dyDescent="0.15"/>
    <row r="5" spans="1:11" ht="13.5" customHeight="1" x14ac:dyDescent="0.15">
      <c r="B5" s="533" t="s">
        <v>303</v>
      </c>
      <c r="C5" s="534"/>
      <c r="D5" s="535"/>
      <c r="E5" s="526" t="s">
        <v>509</v>
      </c>
      <c r="F5" s="353"/>
      <c r="G5" s="526" t="s">
        <v>462</v>
      </c>
      <c r="H5" s="354"/>
      <c r="I5" s="296"/>
      <c r="J5" s="526" t="s">
        <v>463</v>
      </c>
      <c r="K5" s="354"/>
    </row>
    <row r="6" spans="1:11" ht="27.75" customHeight="1" thickBot="1" x14ac:dyDescent="0.2">
      <c r="B6" s="527"/>
      <c r="C6" s="536"/>
      <c r="D6" s="537"/>
      <c r="E6" s="527"/>
      <c r="F6" s="312" t="s">
        <v>7</v>
      </c>
      <c r="G6" s="527"/>
      <c r="H6" s="312" t="s">
        <v>4</v>
      </c>
      <c r="I6" s="296"/>
      <c r="J6" s="527"/>
      <c r="K6" s="312" t="s">
        <v>4</v>
      </c>
    </row>
    <row r="7" spans="1:11" ht="6.75" customHeight="1" thickTop="1" x14ac:dyDescent="0.15">
      <c r="B7" s="19"/>
      <c r="C7" s="10"/>
      <c r="D7" s="11"/>
      <c r="E7" s="53"/>
      <c r="F7" s="20"/>
      <c r="G7" s="53"/>
      <c r="H7" s="20"/>
      <c r="J7" s="53"/>
      <c r="K7" s="20"/>
    </row>
    <row r="8" spans="1:11" ht="21" customHeight="1" x14ac:dyDescent="0.15">
      <c r="B8" s="538" t="s">
        <v>54</v>
      </c>
      <c r="C8" s="539"/>
      <c r="D8" s="540"/>
      <c r="E8" s="319">
        <v>2203102</v>
      </c>
      <c r="F8" s="320">
        <v>100</v>
      </c>
      <c r="G8" s="347">
        <v>2221469</v>
      </c>
      <c r="H8" s="320">
        <v>100</v>
      </c>
      <c r="I8" s="296"/>
      <c r="J8" s="348">
        <v>57949915</v>
      </c>
      <c r="K8" s="320">
        <v>100</v>
      </c>
    </row>
    <row r="9" spans="1:11" ht="21" customHeight="1" x14ac:dyDescent="0.15">
      <c r="B9" s="322"/>
      <c r="C9" s="528" t="s">
        <v>121</v>
      </c>
      <c r="D9" s="529"/>
      <c r="E9" s="325">
        <v>282934</v>
      </c>
      <c r="F9" s="324">
        <f>ROUND(E9/$E$8*100,1)</f>
        <v>12.8</v>
      </c>
      <c r="G9" s="349">
        <v>221703</v>
      </c>
      <c r="H9" s="324">
        <f>ROUND(G9/$G$8*100,1)</f>
        <v>10</v>
      </c>
      <c r="I9" s="296"/>
      <c r="J9" s="350">
        <v>4573854</v>
      </c>
      <c r="K9" s="324">
        <f>ROUND(J9/$J$8*100,1)</f>
        <v>7.9</v>
      </c>
    </row>
    <row r="10" spans="1:11" ht="21" customHeight="1" x14ac:dyDescent="0.15">
      <c r="B10" s="322"/>
      <c r="C10" s="530" t="s">
        <v>122</v>
      </c>
      <c r="D10" s="531"/>
      <c r="E10" s="325">
        <v>1915577</v>
      </c>
      <c r="F10" s="324">
        <f>ROUND(E10/$E$8*100,1)</f>
        <v>86.9</v>
      </c>
      <c r="G10" s="349">
        <v>1995623</v>
      </c>
      <c r="H10" s="324">
        <f>ROUND(G10/$G$8*100,1)</f>
        <v>89.8</v>
      </c>
      <c r="I10" s="296"/>
      <c r="J10" s="350">
        <v>53258019</v>
      </c>
      <c r="K10" s="324">
        <f>ROUND(J10/$J$8*100,1)</f>
        <v>91.9</v>
      </c>
    </row>
    <row r="11" spans="1:11" ht="21" customHeight="1" x14ac:dyDescent="0.15">
      <c r="B11" s="322"/>
      <c r="C11" s="328"/>
      <c r="D11" s="329" t="s">
        <v>123</v>
      </c>
      <c r="E11" s="325">
        <v>1578719</v>
      </c>
      <c r="F11" s="324">
        <f>ROUND(E11/$E$8*100,1)</f>
        <v>71.7</v>
      </c>
      <c r="G11" s="349">
        <v>1615048</v>
      </c>
      <c r="H11" s="324">
        <f>ROUND(G11/$G$8*100,1)</f>
        <v>72.7</v>
      </c>
      <c r="I11" s="296"/>
      <c r="J11" s="350">
        <v>44144737</v>
      </c>
      <c r="K11" s="324">
        <f>ROUND(J11/$J$8*100,1)</f>
        <v>76.2</v>
      </c>
    </row>
    <row r="12" spans="1:11" ht="21" customHeight="1" x14ac:dyDescent="0.15">
      <c r="B12" s="322"/>
      <c r="C12" s="331"/>
      <c r="D12" s="355" t="s">
        <v>124</v>
      </c>
      <c r="E12" s="325">
        <v>336858</v>
      </c>
      <c r="F12" s="324">
        <f>ROUND(E12/$E$8*100,1)</f>
        <v>15.3</v>
      </c>
      <c r="G12" s="351">
        <v>380575</v>
      </c>
      <c r="H12" s="324">
        <f>ROUND(G12/$G$8*100,1)</f>
        <v>17.100000000000001</v>
      </c>
      <c r="I12" s="296"/>
      <c r="J12" s="352">
        <v>9113282</v>
      </c>
      <c r="K12" s="324">
        <f>ROUND(J12/$J$8*100,1)</f>
        <v>15.7</v>
      </c>
    </row>
    <row r="13" spans="1:11" ht="21" customHeight="1" x14ac:dyDescent="0.15">
      <c r="B13" s="331"/>
      <c r="C13" s="356" t="s">
        <v>125</v>
      </c>
      <c r="D13" s="354"/>
      <c r="E13" s="325">
        <v>4591</v>
      </c>
      <c r="F13" s="324">
        <f>ROUND(E13/$E$8*100,1)</f>
        <v>0.2</v>
      </c>
      <c r="G13" s="351">
        <v>4143</v>
      </c>
      <c r="H13" s="324">
        <f>ROUND(G13/$G$8*100,1)</f>
        <v>0.2</v>
      </c>
      <c r="I13" s="296"/>
      <c r="J13" s="352">
        <v>118042</v>
      </c>
      <c r="K13" s="324">
        <f>ROUND(J13/$J$8*100,1)</f>
        <v>0.2</v>
      </c>
    </row>
    <row r="14" spans="1:11" ht="13.5" customHeight="1" x14ac:dyDescent="0.15"/>
    <row r="15" spans="1:11" ht="13.5" customHeight="1" x14ac:dyDescent="0.15"/>
    <row r="16" spans="1:11" ht="13.5" customHeight="1" x14ac:dyDescent="0.15"/>
  </sheetData>
  <sheetProtection sheet="1" objects="1" scenarios="1"/>
  <mergeCells count="7">
    <mergeCell ref="J5:J6"/>
    <mergeCell ref="C10:D10"/>
    <mergeCell ref="B5:D6"/>
    <mergeCell ref="E5:E6"/>
    <mergeCell ref="G5:G6"/>
    <mergeCell ref="B8:D8"/>
    <mergeCell ref="C9:D9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B1:I27"/>
  <sheetViews>
    <sheetView showGridLines="0" workbookViewId="0">
      <selection activeCell="B1" sqref="B1"/>
    </sheetView>
  </sheetViews>
  <sheetFormatPr defaultRowHeight="13.5" x14ac:dyDescent="0.15"/>
  <cols>
    <col min="1" max="1" width="2.125" customWidth="1"/>
    <col min="2" max="2" width="2.5" customWidth="1"/>
    <col min="3" max="3" width="25.75" customWidth="1"/>
    <col min="9" max="9" width="9.375" customWidth="1"/>
  </cols>
  <sheetData>
    <row r="1" spans="2:9" x14ac:dyDescent="0.15">
      <c r="B1" t="s">
        <v>470</v>
      </c>
    </row>
    <row r="5" spans="2:9" ht="23.25" customHeight="1" x14ac:dyDescent="0.15">
      <c r="B5" s="490" t="s">
        <v>0</v>
      </c>
      <c r="C5" s="491"/>
      <c r="D5" s="505" t="s">
        <v>279</v>
      </c>
      <c r="E5" s="505"/>
      <c r="F5" s="505"/>
      <c r="G5" s="505"/>
      <c r="H5" s="505"/>
      <c r="I5" s="501"/>
    </row>
    <row r="6" spans="2:9" ht="9.75" customHeight="1" x14ac:dyDescent="0.15">
      <c r="B6" s="502"/>
      <c r="C6" s="503"/>
      <c r="D6" s="491" t="s">
        <v>54</v>
      </c>
      <c r="E6" s="479" t="s">
        <v>121</v>
      </c>
      <c r="F6" s="490" t="s">
        <v>122</v>
      </c>
      <c r="G6" s="12"/>
      <c r="H6" s="17"/>
      <c r="I6" s="475" t="s">
        <v>128</v>
      </c>
    </row>
    <row r="7" spans="2:9" ht="30.75" customHeight="1" thickBot="1" x14ac:dyDescent="0.2">
      <c r="B7" s="492"/>
      <c r="C7" s="493"/>
      <c r="D7" s="493"/>
      <c r="E7" s="480"/>
      <c r="F7" s="480"/>
      <c r="G7" s="43" t="s">
        <v>126</v>
      </c>
      <c r="H7" s="18" t="s">
        <v>127</v>
      </c>
      <c r="I7" s="476"/>
    </row>
    <row r="8" spans="2:9" ht="4.5" customHeight="1" thickTop="1" x14ac:dyDescent="0.15">
      <c r="B8" s="33"/>
      <c r="C8" s="7"/>
      <c r="D8" s="15"/>
      <c r="E8" s="4"/>
      <c r="F8" s="4"/>
      <c r="G8" s="4"/>
      <c r="H8" s="4"/>
      <c r="I8" s="4"/>
    </row>
    <row r="9" spans="2:9" ht="26.25" customHeight="1" x14ac:dyDescent="0.15">
      <c r="B9" s="522" t="s">
        <v>51</v>
      </c>
      <c r="C9" s="523"/>
      <c r="D9" s="72">
        <v>2221469</v>
      </c>
      <c r="E9" s="72">
        <v>221703</v>
      </c>
      <c r="F9" s="72">
        <v>1995623</v>
      </c>
      <c r="G9" s="72">
        <v>1615048</v>
      </c>
      <c r="H9" s="72">
        <v>380575</v>
      </c>
      <c r="I9" s="72">
        <v>4143</v>
      </c>
    </row>
    <row r="10" spans="2:9" ht="5.25" customHeight="1" x14ac:dyDescent="0.15">
      <c r="B10" s="52"/>
      <c r="C10" s="35"/>
      <c r="D10" s="81"/>
      <c r="E10" s="73"/>
      <c r="F10" s="73"/>
      <c r="G10" s="73"/>
      <c r="H10" s="73"/>
      <c r="I10" s="73"/>
    </row>
    <row r="11" spans="2:9" ht="13.5" customHeight="1" x14ac:dyDescent="0.15">
      <c r="B11" s="52" t="s">
        <v>89</v>
      </c>
      <c r="C11" s="35" t="s">
        <v>50</v>
      </c>
      <c r="D11" s="81">
        <v>11283</v>
      </c>
      <c r="E11" s="404" t="s">
        <v>499</v>
      </c>
      <c r="F11" s="73">
        <v>11055</v>
      </c>
      <c r="G11" s="73">
        <v>6259</v>
      </c>
      <c r="H11" s="73">
        <v>4796</v>
      </c>
      <c r="I11" s="73">
        <v>228</v>
      </c>
    </row>
    <row r="12" spans="2:9" ht="13.5" customHeight="1" x14ac:dyDescent="0.15">
      <c r="B12" s="52" t="s">
        <v>90</v>
      </c>
      <c r="C12" s="35" t="s">
        <v>91</v>
      </c>
      <c r="D12" s="81">
        <v>275</v>
      </c>
      <c r="E12" s="73">
        <v>14</v>
      </c>
      <c r="F12" s="73">
        <v>261</v>
      </c>
      <c r="G12" s="73">
        <v>256</v>
      </c>
      <c r="H12" s="404">
        <v>5</v>
      </c>
      <c r="I12" s="404" t="s">
        <v>498</v>
      </c>
    </row>
    <row r="13" spans="2:9" ht="13.5" customHeight="1" x14ac:dyDescent="0.15">
      <c r="B13" s="52" t="s">
        <v>92</v>
      </c>
      <c r="C13" s="35" t="s">
        <v>93</v>
      </c>
      <c r="D13" s="81">
        <v>110274</v>
      </c>
      <c r="E13" s="73">
        <v>10044</v>
      </c>
      <c r="F13" s="73">
        <v>100228</v>
      </c>
      <c r="G13" s="73">
        <v>99980</v>
      </c>
      <c r="H13" s="73">
        <v>248</v>
      </c>
      <c r="I13" s="73">
        <v>2</v>
      </c>
    </row>
    <row r="14" spans="2:9" ht="13.5" customHeight="1" x14ac:dyDescent="0.15">
      <c r="B14" s="52" t="s">
        <v>94</v>
      </c>
      <c r="C14" s="35" t="s">
        <v>95</v>
      </c>
      <c r="D14" s="81">
        <v>401351</v>
      </c>
      <c r="E14" s="73">
        <v>14671</v>
      </c>
      <c r="F14" s="73">
        <v>386613</v>
      </c>
      <c r="G14" s="73">
        <v>385045</v>
      </c>
      <c r="H14" s="73">
        <v>1568</v>
      </c>
      <c r="I14" s="73">
        <v>67</v>
      </c>
    </row>
    <row r="15" spans="2:9" ht="13.5" customHeight="1" x14ac:dyDescent="0.15">
      <c r="B15" s="52" t="s">
        <v>96</v>
      </c>
      <c r="C15" s="35" t="s">
        <v>24</v>
      </c>
      <c r="D15" s="81">
        <v>5219</v>
      </c>
      <c r="E15" s="73">
        <v>3</v>
      </c>
      <c r="F15" s="73">
        <v>5202</v>
      </c>
      <c r="G15" s="73">
        <v>5062</v>
      </c>
      <c r="H15" s="73">
        <v>140</v>
      </c>
      <c r="I15" s="404">
        <v>14</v>
      </c>
    </row>
    <row r="16" spans="2:9" ht="13.5" customHeight="1" x14ac:dyDescent="0.15">
      <c r="B16" s="52" t="s">
        <v>129</v>
      </c>
      <c r="C16" s="35" t="s">
        <v>130</v>
      </c>
      <c r="D16" s="81">
        <v>26824</v>
      </c>
      <c r="E16" s="73">
        <v>116</v>
      </c>
      <c r="F16" s="73">
        <v>26683</v>
      </c>
      <c r="G16" s="73">
        <v>26371</v>
      </c>
      <c r="H16" s="73">
        <v>312</v>
      </c>
      <c r="I16" s="73">
        <v>25</v>
      </c>
    </row>
    <row r="17" spans="2:9" ht="13.5" customHeight="1" x14ac:dyDescent="0.15">
      <c r="B17" s="52" t="s">
        <v>131</v>
      </c>
      <c r="C17" s="35" t="s">
        <v>132</v>
      </c>
      <c r="D17" s="81">
        <v>129185</v>
      </c>
      <c r="E17" s="73">
        <v>688</v>
      </c>
      <c r="F17" s="73">
        <v>128394</v>
      </c>
      <c r="G17" s="73">
        <v>127123</v>
      </c>
      <c r="H17" s="73">
        <v>1271</v>
      </c>
      <c r="I17" s="73">
        <v>103</v>
      </c>
    </row>
    <row r="18" spans="2:9" ht="13.5" customHeight="1" x14ac:dyDescent="0.15">
      <c r="B18" s="52" t="s">
        <v>133</v>
      </c>
      <c r="C18" s="35" t="s">
        <v>134</v>
      </c>
      <c r="D18" s="365">
        <v>436975</v>
      </c>
      <c r="E18" s="73">
        <v>48618</v>
      </c>
      <c r="F18" s="73">
        <v>388124</v>
      </c>
      <c r="G18" s="73">
        <v>373904</v>
      </c>
      <c r="H18" s="73">
        <v>14220</v>
      </c>
      <c r="I18" s="73">
        <v>233</v>
      </c>
    </row>
    <row r="19" spans="2:9" ht="13.5" customHeight="1" x14ac:dyDescent="0.15">
      <c r="B19" s="52" t="s">
        <v>135</v>
      </c>
      <c r="C19" s="35" t="s">
        <v>136</v>
      </c>
      <c r="D19" s="365">
        <v>41775</v>
      </c>
      <c r="E19" s="73">
        <v>291</v>
      </c>
      <c r="F19" s="73">
        <v>41481</v>
      </c>
      <c r="G19" s="73">
        <v>31568</v>
      </c>
      <c r="H19" s="73">
        <v>9913</v>
      </c>
      <c r="I19" s="73">
        <v>3</v>
      </c>
    </row>
    <row r="20" spans="2:9" ht="13.5" customHeight="1" x14ac:dyDescent="0.15">
      <c r="B20" s="52" t="s">
        <v>137</v>
      </c>
      <c r="C20" s="35" t="s">
        <v>138</v>
      </c>
      <c r="D20" s="81">
        <v>60592</v>
      </c>
      <c r="E20" s="73">
        <v>5139</v>
      </c>
      <c r="F20" s="73">
        <v>55326</v>
      </c>
      <c r="G20" s="73">
        <v>52912</v>
      </c>
      <c r="H20" s="73">
        <v>2414</v>
      </c>
      <c r="I20" s="73">
        <v>127</v>
      </c>
    </row>
    <row r="21" spans="2:9" ht="13.5" customHeight="1" x14ac:dyDescent="0.15">
      <c r="B21" s="52" t="s">
        <v>139</v>
      </c>
      <c r="C21" s="35" t="s">
        <v>140</v>
      </c>
      <c r="D21" s="81">
        <v>68990</v>
      </c>
      <c r="E21" s="73">
        <v>11361</v>
      </c>
      <c r="F21" s="73">
        <v>57588</v>
      </c>
      <c r="G21" s="73">
        <v>50083</v>
      </c>
      <c r="H21" s="73">
        <v>7505</v>
      </c>
      <c r="I21" s="73">
        <v>41</v>
      </c>
    </row>
    <row r="22" spans="2:9" ht="13.5" customHeight="1" x14ac:dyDescent="0.15">
      <c r="B22" s="52" t="s">
        <v>141</v>
      </c>
      <c r="C22" s="35" t="s">
        <v>142</v>
      </c>
      <c r="D22" s="81">
        <v>194110</v>
      </c>
      <c r="E22" s="73">
        <v>52930</v>
      </c>
      <c r="F22" s="73">
        <v>140905</v>
      </c>
      <c r="G22" s="73">
        <v>138939</v>
      </c>
      <c r="H22" s="73">
        <v>1966</v>
      </c>
      <c r="I22" s="73">
        <v>275</v>
      </c>
    </row>
    <row r="23" spans="2:9" ht="13.5" customHeight="1" x14ac:dyDescent="0.15">
      <c r="B23" s="52" t="s">
        <v>143</v>
      </c>
      <c r="C23" s="35" t="s">
        <v>144</v>
      </c>
      <c r="D23" s="81">
        <v>85553</v>
      </c>
      <c r="E23" s="73">
        <v>21013</v>
      </c>
      <c r="F23" s="73">
        <v>64207</v>
      </c>
      <c r="G23" s="73">
        <v>59745</v>
      </c>
      <c r="H23" s="73">
        <v>4462</v>
      </c>
      <c r="I23" s="73">
        <v>333</v>
      </c>
    </row>
    <row r="24" spans="2:9" ht="13.5" customHeight="1" x14ac:dyDescent="0.15">
      <c r="B24" s="52" t="s">
        <v>145</v>
      </c>
      <c r="C24" s="35" t="s">
        <v>146</v>
      </c>
      <c r="D24" s="81">
        <v>93819</v>
      </c>
      <c r="E24" s="73">
        <v>10452</v>
      </c>
      <c r="F24" s="73">
        <v>83241</v>
      </c>
      <c r="G24" s="73">
        <v>27490</v>
      </c>
      <c r="H24" s="73">
        <v>55751</v>
      </c>
      <c r="I24" s="73">
        <v>126</v>
      </c>
    </row>
    <row r="25" spans="2:9" ht="13.5" customHeight="1" x14ac:dyDescent="0.15">
      <c r="B25" s="52" t="s">
        <v>147</v>
      </c>
      <c r="C25" s="35" t="s">
        <v>148</v>
      </c>
      <c r="D25" s="81">
        <v>352550</v>
      </c>
      <c r="E25" s="73">
        <v>42636</v>
      </c>
      <c r="F25" s="73">
        <v>309606</v>
      </c>
      <c r="G25" s="73">
        <v>63296</v>
      </c>
      <c r="H25" s="73">
        <v>246310</v>
      </c>
      <c r="I25" s="73">
        <v>308</v>
      </c>
    </row>
    <row r="26" spans="2:9" ht="13.5" customHeight="1" x14ac:dyDescent="0.15">
      <c r="B26" s="52" t="s">
        <v>149</v>
      </c>
      <c r="C26" s="35" t="s">
        <v>150</v>
      </c>
      <c r="D26" s="81">
        <v>16297</v>
      </c>
      <c r="E26" s="73">
        <v>340</v>
      </c>
      <c r="F26" s="73">
        <v>15955</v>
      </c>
      <c r="G26" s="73">
        <v>10307</v>
      </c>
      <c r="H26" s="73">
        <v>5648</v>
      </c>
      <c r="I26" s="73">
        <v>2</v>
      </c>
    </row>
    <row r="27" spans="2:9" ht="13.5" customHeight="1" x14ac:dyDescent="0.15">
      <c r="B27" s="51" t="s">
        <v>151</v>
      </c>
      <c r="C27" s="36" t="s">
        <v>152</v>
      </c>
      <c r="D27" s="80">
        <v>186397</v>
      </c>
      <c r="E27" s="72">
        <v>3387</v>
      </c>
      <c r="F27" s="72">
        <v>180754</v>
      </c>
      <c r="G27" s="72">
        <v>156708</v>
      </c>
      <c r="H27" s="72">
        <v>24046</v>
      </c>
      <c r="I27" s="72">
        <v>2256</v>
      </c>
    </row>
  </sheetData>
  <sheetProtection sheet="1" objects="1" scenarios="1"/>
  <mergeCells count="7">
    <mergeCell ref="B9:C9"/>
    <mergeCell ref="B5:C7"/>
    <mergeCell ref="D5:I5"/>
    <mergeCell ref="I6:I7"/>
    <mergeCell ref="D6:D7"/>
    <mergeCell ref="E6:E7"/>
    <mergeCell ref="F6:F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1:K21"/>
  <sheetViews>
    <sheetView showGridLines="0" view="pageBreakPreview" zoomScaleNormal="100" zoomScaleSheetLayoutView="100" workbookViewId="0">
      <selection activeCell="C1" sqref="C1"/>
    </sheetView>
  </sheetViews>
  <sheetFormatPr defaultRowHeight="13.5" x14ac:dyDescent="0.15"/>
  <cols>
    <col min="1" max="1" width="1.125" customWidth="1"/>
    <col min="2" max="2" width="1" customWidth="1"/>
    <col min="3" max="3" width="3.125" style="38" customWidth="1"/>
    <col min="5" max="6" width="11.625" customWidth="1"/>
    <col min="7" max="7" width="2.375" customWidth="1"/>
    <col min="8" max="8" width="3.125" style="38" customWidth="1"/>
    <col min="10" max="11" width="11.625" customWidth="1"/>
  </cols>
  <sheetData>
    <row r="1" spans="2:11" x14ac:dyDescent="0.15">
      <c r="B1" t="s">
        <v>448</v>
      </c>
    </row>
    <row r="4" spans="2:11" ht="5.25" customHeight="1" x14ac:dyDescent="0.15">
      <c r="G4" s="113"/>
    </row>
    <row r="5" spans="2:11" ht="13.5" customHeight="1" x14ac:dyDescent="0.15">
      <c r="C5" s="481" t="s">
        <v>68</v>
      </c>
      <c r="D5" s="479" t="s">
        <v>86</v>
      </c>
      <c r="E5" s="475" t="s">
        <v>494</v>
      </c>
      <c r="F5" s="483" t="s">
        <v>5</v>
      </c>
      <c r="G5" s="21"/>
      <c r="H5" s="481" t="s">
        <v>68</v>
      </c>
      <c r="I5" s="479" t="s">
        <v>86</v>
      </c>
      <c r="J5" s="475" t="s">
        <v>493</v>
      </c>
      <c r="K5" s="475" t="s">
        <v>5</v>
      </c>
    </row>
    <row r="6" spans="2:11" ht="27" customHeight="1" thickBot="1" x14ac:dyDescent="0.2">
      <c r="C6" s="482"/>
      <c r="D6" s="480"/>
      <c r="E6" s="476"/>
      <c r="F6" s="476"/>
      <c r="G6" s="16"/>
      <c r="H6" s="482"/>
      <c r="I6" s="480"/>
      <c r="J6" s="476"/>
      <c r="K6" s="476"/>
    </row>
    <row r="7" spans="2:11" ht="6.75" customHeight="1" thickTop="1" x14ac:dyDescent="0.15">
      <c r="C7" s="41"/>
      <c r="D7" s="16"/>
      <c r="E7" s="21"/>
      <c r="F7" s="21"/>
      <c r="G7" s="16"/>
      <c r="H7" s="41"/>
      <c r="I7" s="16"/>
      <c r="J7" s="21"/>
      <c r="K7" s="21"/>
    </row>
    <row r="8" spans="2:11" ht="21" customHeight="1" x14ac:dyDescent="0.15">
      <c r="C8" s="42"/>
      <c r="D8" s="31" t="s">
        <v>69</v>
      </c>
      <c r="E8" s="22">
        <v>57949915</v>
      </c>
      <c r="F8" s="44">
        <v>100</v>
      </c>
      <c r="G8" s="45"/>
      <c r="H8" s="42"/>
      <c r="I8" s="31" t="s">
        <v>69</v>
      </c>
      <c r="J8" s="22">
        <v>56872826</v>
      </c>
      <c r="K8" s="44">
        <v>100</v>
      </c>
    </row>
    <row r="9" spans="2:11" ht="6" customHeight="1" x14ac:dyDescent="0.15">
      <c r="C9" s="33"/>
      <c r="D9" s="4"/>
      <c r="E9" s="27"/>
      <c r="F9" s="45"/>
      <c r="G9" s="45"/>
      <c r="H9" s="33"/>
      <c r="I9" s="4"/>
      <c r="J9" s="27"/>
      <c r="K9" s="45"/>
    </row>
    <row r="10" spans="2:11" x14ac:dyDescent="0.15">
      <c r="C10" s="33">
        <v>1</v>
      </c>
      <c r="D10" s="30" t="s">
        <v>70</v>
      </c>
      <c r="E10" s="27">
        <v>9592059</v>
      </c>
      <c r="F10" s="45">
        <f t="shared" ref="F10:F19" si="0">ROUND(E10/$E$8*100,1)</f>
        <v>16.600000000000001</v>
      </c>
      <c r="G10" s="45"/>
      <c r="H10" s="33">
        <v>1</v>
      </c>
      <c r="I10" s="30" t="s">
        <v>70</v>
      </c>
      <c r="J10" s="27">
        <v>9005511</v>
      </c>
      <c r="K10" s="45">
        <f t="shared" ref="K10:K19" si="1">ROUND(J10/$J$8*100,1)</f>
        <v>15.8</v>
      </c>
    </row>
    <row r="11" spans="2:11" x14ac:dyDescent="0.15">
      <c r="C11" s="33">
        <v>2</v>
      </c>
      <c r="D11" s="30" t="s">
        <v>72</v>
      </c>
      <c r="E11" s="27">
        <v>4528208</v>
      </c>
      <c r="F11" s="45">
        <f t="shared" si="0"/>
        <v>7.8</v>
      </c>
      <c r="G11" s="45"/>
      <c r="H11" s="33">
        <v>2</v>
      </c>
      <c r="I11" s="30" t="s">
        <v>72</v>
      </c>
      <c r="J11" s="27">
        <v>4393139</v>
      </c>
      <c r="K11" s="45">
        <f t="shared" si="1"/>
        <v>7.7</v>
      </c>
    </row>
    <row r="12" spans="2:11" x14ac:dyDescent="0.15">
      <c r="C12" s="33">
        <v>3</v>
      </c>
      <c r="D12" s="30" t="s">
        <v>74</v>
      </c>
      <c r="E12" s="27">
        <v>3818542</v>
      </c>
      <c r="F12" s="45">
        <f t="shared" si="0"/>
        <v>6.6</v>
      </c>
      <c r="G12" s="45"/>
      <c r="H12" s="33">
        <v>3</v>
      </c>
      <c r="I12" s="30" t="s">
        <v>74</v>
      </c>
      <c r="J12" s="27">
        <v>3749904</v>
      </c>
      <c r="K12" s="45">
        <f t="shared" si="1"/>
        <v>6.6</v>
      </c>
    </row>
    <row r="13" spans="2:11" x14ac:dyDescent="0.15">
      <c r="C13" s="33">
        <v>4</v>
      </c>
      <c r="D13" s="30" t="s">
        <v>76</v>
      </c>
      <c r="E13" s="27">
        <v>3525744</v>
      </c>
      <c r="F13" s="45">
        <f t="shared" si="0"/>
        <v>6.1</v>
      </c>
      <c r="G13" s="45"/>
      <c r="H13" s="33">
        <v>4</v>
      </c>
      <c r="I13" s="30" t="s">
        <v>76</v>
      </c>
      <c r="J13" s="27">
        <v>3464316</v>
      </c>
      <c r="K13" s="45">
        <f t="shared" si="1"/>
        <v>6.1</v>
      </c>
    </row>
    <row r="14" spans="2:11" x14ac:dyDescent="0.15">
      <c r="C14" s="33">
        <v>5</v>
      </c>
      <c r="D14" s="30" t="s">
        <v>78</v>
      </c>
      <c r="E14" s="27">
        <v>2602009</v>
      </c>
      <c r="F14" s="45">
        <f t="shared" si="0"/>
        <v>4.5</v>
      </c>
      <c r="G14" s="45"/>
      <c r="H14" s="33">
        <v>5</v>
      </c>
      <c r="I14" s="30" t="s">
        <v>78</v>
      </c>
      <c r="J14" s="27">
        <v>2575544</v>
      </c>
      <c r="K14" s="45">
        <f t="shared" si="1"/>
        <v>4.5</v>
      </c>
    </row>
    <row r="15" spans="2:11" x14ac:dyDescent="0.15">
      <c r="C15" s="33">
        <v>6</v>
      </c>
      <c r="D15" s="30" t="s">
        <v>487</v>
      </c>
      <c r="E15" s="27">
        <v>2309989</v>
      </c>
      <c r="F15" s="45">
        <f t="shared" si="0"/>
        <v>4</v>
      </c>
      <c r="G15" s="45"/>
      <c r="H15" s="33">
        <v>6</v>
      </c>
      <c r="I15" s="30" t="s">
        <v>83</v>
      </c>
      <c r="J15" s="27">
        <v>2236269</v>
      </c>
      <c r="K15" s="45">
        <f t="shared" si="1"/>
        <v>3.9</v>
      </c>
    </row>
    <row r="16" spans="2:11" x14ac:dyDescent="0.15">
      <c r="C16" s="138">
        <v>7</v>
      </c>
      <c r="D16" s="139" t="s">
        <v>81</v>
      </c>
      <c r="E16" s="140">
        <v>2221469</v>
      </c>
      <c r="F16" s="141">
        <f t="shared" si="0"/>
        <v>3.8</v>
      </c>
      <c r="G16" s="45"/>
      <c r="H16" s="138">
        <v>7</v>
      </c>
      <c r="I16" s="139" t="s">
        <v>81</v>
      </c>
      <c r="J16" s="140">
        <v>2203102</v>
      </c>
      <c r="K16" s="141">
        <f t="shared" si="1"/>
        <v>3.9</v>
      </c>
    </row>
    <row r="17" spans="3:11" x14ac:dyDescent="0.15">
      <c r="C17" s="33">
        <v>8</v>
      </c>
      <c r="D17" s="30" t="s">
        <v>486</v>
      </c>
      <c r="E17" s="27">
        <v>2165390</v>
      </c>
      <c r="F17" s="45">
        <f t="shared" si="0"/>
        <v>3.7</v>
      </c>
      <c r="G17" s="45"/>
      <c r="H17" s="33">
        <v>8</v>
      </c>
      <c r="I17" s="30" t="s">
        <v>80</v>
      </c>
      <c r="J17" s="27">
        <v>2165925</v>
      </c>
      <c r="K17" s="45">
        <f t="shared" si="1"/>
        <v>3.8</v>
      </c>
    </row>
    <row r="18" spans="3:11" x14ac:dyDescent="0.15">
      <c r="C18" s="33">
        <v>9</v>
      </c>
      <c r="D18" s="30" t="s">
        <v>488</v>
      </c>
      <c r="E18" s="27">
        <v>2151386</v>
      </c>
      <c r="F18" s="45">
        <f t="shared" si="0"/>
        <v>3.7</v>
      </c>
      <c r="G18" s="45"/>
      <c r="H18" s="33">
        <v>9</v>
      </c>
      <c r="I18" s="30" t="s">
        <v>84</v>
      </c>
      <c r="J18" s="27">
        <v>2114259</v>
      </c>
      <c r="K18" s="45">
        <f t="shared" si="1"/>
        <v>3.7</v>
      </c>
    </row>
    <row r="19" spans="3:11" x14ac:dyDescent="0.15">
      <c r="C19" s="42">
        <v>10</v>
      </c>
      <c r="D19" s="31" t="s">
        <v>489</v>
      </c>
      <c r="E19" s="22">
        <v>1730955</v>
      </c>
      <c r="F19" s="44">
        <f t="shared" si="0"/>
        <v>3</v>
      </c>
      <c r="G19" s="45"/>
      <c r="H19" s="42">
        <v>10</v>
      </c>
      <c r="I19" s="31" t="s">
        <v>87</v>
      </c>
      <c r="J19" s="22">
        <v>1712983</v>
      </c>
      <c r="K19" s="44">
        <f t="shared" si="1"/>
        <v>3</v>
      </c>
    </row>
    <row r="20" spans="3:11" x14ac:dyDescent="0.15">
      <c r="C20" s="142"/>
      <c r="D20" s="143"/>
      <c r="E20" s="144"/>
      <c r="F20" s="144"/>
      <c r="G20" s="113"/>
    </row>
    <row r="21" spans="3:11" ht="13.5" customHeight="1" x14ac:dyDescent="0.15">
      <c r="C21" s="146"/>
      <c r="D21" s="127" t="s">
        <v>306</v>
      </c>
      <c r="E21" s="147"/>
      <c r="F21" s="147"/>
      <c r="G21" s="113"/>
    </row>
  </sheetData>
  <sheetProtection sheet="1" objects="1" scenarios="1"/>
  <mergeCells count="8">
    <mergeCell ref="I5:I6"/>
    <mergeCell ref="J5:J6"/>
    <mergeCell ref="K5:K6"/>
    <mergeCell ref="C5:C6"/>
    <mergeCell ref="D5:D6"/>
    <mergeCell ref="E5:E6"/>
    <mergeCell ref="F5:F6"/>
    <mergeCell ref="H5:H6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B1:I27"/>
  <sheetViews>
    <sheetView showGridLines="0" workbookViewId="0">
      <selection activeCell="B1" sqref="B1"/>
    </sheetView>
  </sheetViews>
  <sheetFormatPr defaultRowHeight="13.5" x14ac:dyDescent="0.15"/>
  <cols>
    <col min="1" max="1" width="1.25" customWidth="1"/>
    <col min="2" max="2" width="2.5" customWidth="1"/>
    <col min="3" max="3" width="25.75" customWidth="1"/>
    <col min="9" max="9" width="9.75" customWidth="1"/>
  </cols>
  <sheetData>
    <row r="1" spans="2:9" x14ac:dyDescent="0.15">
      <c r="B1" t="s">
        <v>507</v>
      </c>
    </row>
    <row r="4" spans="2:9" ht="7.5" customHeight="1" x14ac:dyDescent="0.15"/>
    <row r="5" spans="2:9" ht="23.25" customHeight="1" x14ac:dyDescent="0.15">
      <c r="B5" s="490" t="s">
        <v>0</v>
      </c>
      <c r="C5" s="491"/>
      <c r="D5" s="504" t="s">
        <v>280</v>
      </c>
      <c r="E5" s="505"/>
      <c r="F5" s="505"/>
      <c r="G5" s="505"/>
      <c r="H5" s="505"/>
      <c r="I5" s="501"/>
    </row>
    <row r="6" spans="2:9" ht="9.75" customHeight="1" x14ac:dyDescent="0.15">
      <c r="B6" s="502"/>
      <c r="C6" s="503"/>
      <c r="D6" s="491" t="s">
        <v>54</v>
      </c>
      <c r="E6" s="479" t="s">
        <v>121</v>
      </c>
      <c r="F6" s="490" t="s">
        <v>122</v>
      </c>
      <c r="G6" s="12"/>
      <c r="H6" s="17"/>
      <c r="I6" s="475" t="s">
        <v>128</v>
      </c>
    </row>
    <row r="7" spans="2:9" ht="30.75" customHeight="1" thickBot="1" x14ac:dyDescent="0.2">
      <c r="B7" s="492"/>
      <c r="C7" s="493"/>
      <c r="D7" s="493"/>
      <c r="E7" s="480"/>
      <c r="F7" s="480"/>
      <c r="G7" s="43" t="s">
        <v>126</v>
      </c>
      <c r="H7" s="18" t="s">
        <v>127</v>
      </c>
      <c r="I7" s="476"/>
    </row>
    <row r="8" spans="2:9" ht="4.5" customHeight="1" thickTop="1" x14ac:dyDescent="0.15">
      <c r="B8" s="33"/>
      <c r="C8" s="7"/>
      <c r="D8" s="15"/>
      <c r="E8" s="4"/>
      <c r="F8" s="4"/>
      <c r="G8" s="4"/>
      <c r="H8" s="4"/>
      <c r="I8" s="4"/>
    </row>
    <row r="9" spans="2:9" ht="26.25" customHeight="1" x14ac:dyDescent="0.15">
      <c r="B9" s="522" t="s">
        <v>51</v>
      </c>
      <c r="C9" s="523"/>
      <c r="D9" s="101">
        <v>100</v>
      </c>
      <c r="E9" s="101">
        <f>ROUND('表16-1'!E9/'表16-1'!D9*100,1)</f>
        <v>10</v>
      </c>
      <c r="F9" s="101">
        <f>ROUND('表16-1'!F9/'表16-1'!D9*100,1)</f>
        <v>89.8</v>
      </c>
      <c r="G9" s="101">
        <f>ROUND('表16-1'!G9/'表16-1'!D9*100,1)</f>
        <v>72.7</v>
      </c>
      <c r="H9" s="101">
        <f>ROUND('表16-1'!H9/'表16-1'!D9*100,1)</f>
        <v>17.100000000000001</v>
      </c>
      <c r="I9" s="101">
        <f>ROUND('表16-1'!I9/'表16-1'!D9*100,1)</f>
        <v>0.2</v>
      </c>
    </row>
    <row r="10" spans="2:9" ht="5.25" customHeight="1" x14ac:dyDescent="0.15">
      <c r="B10" s="52"/>
      <c r="C10" s="35"/>
      <c r="D10" s="102"/>
      <c r="E10" s="103"/>
      <c r="F10" s="103"/>
      <c r="G10" s="103"/>
      <c r="H10" s="103"/>
      <c r="I10" s="103"/>
    </row>
    <row r="11" spans="2:9" ht="13.5" customHeight="1" x14ac:dyDescent="0.15">
      <c r="B11" s="52" t="s">
        <v>89</v>
      </c>
      <c r="C11" s="35" t="s">
        <v>50</v>
      </c>
      <c r="D11" s="102">
        <v>100</v>
      </c>
      <c r="E11" s="405" t="s">
        <v>499</v>
      </c>
      <c r="F11" s="103">
        <f>ROUND('表16-1'!F11/'表16-1'!D11*100,1)</f>
        <v>98</v>
      </c>
      <c r="G11" s="103">
        <f>ROUND('表16-1'!G11/'表16-1'!D11*100,1)</f>
        <v>55.5</v>
      </c>
      <c r="H11" s="103">
        <f>ROUND('表16-1'!H11/'表16-1'!D11*100,1)</f>
        <v>42.5</v>
      </c>
      <c r="I11" s="103">
        <f>ROUND('表16-1'!I11/'表16-1'!D11*100,1)</f>
        <v>2</v>
      </c>
    </row>
    <row r="12" spans="2:9" ht="13.5" customHeight="1" x14ac:dyDescent="0.15">
      <c r="B12" s="52" t="s">
        <v>90</v>
      </c>
      <c r="C12" s="35" t="s">
        <v>91</v>
      </c>
      <c r="D12" s="102">
        <v>100</v>
      </c>
      <c r="E12" s="103">
        <f>ROUND('表16-1'!E12/'表16-1'!D12*100,1)</f>
        <v>5.0999999999999996</v>
      </c>
      <c r="F12" s="103">
        <f>ROUND('表16-1'!F12/'表16-1'!D12*100,1)</f>
        <v>94.9</v>
      </c>
      <c r="G12" s="103">
        <f>ROUND('表16-1'!G12/'表16-1'!D12*100,1)</f>
        <v>93.1</v>
      </c>
      <c r="H12" s="405">
        <f>ROUND('表16-1'!H12/'表16-1'!D12*100,1)</f>
        <v>1.8</v>
      </c>
      <c r="I12" s="405" t="s">
        <v>498</v>
      </c>
    </row>
    <row r="13" spans="2:9" ht="13.5" customHeight="1" x14ac:dyDescent="0.15">
      <c r="B13" s="52" t="s">
        <v>92</v>
      </c>
      <c r="C13" s="35" t="s">
        <v>93</v>
      </c>
      <c r="D13" s="102">
        <v>100</v>
      </c>
      <c r="E13" s="103">
        <f>ROUND('表16-1'!E13/'表16-1'!D13*100,1)</f>
        <v>9.1</v>
      </c>
      <c r="F13" s="103">
        <f>ROUND('表16-1'!F13/'表16-1'!D13*100,1)</f>
        <v>90.9</v>
      </c>
      <c r="G13" s="103">
        <f>ROUND('表16-1'!G13/'表16-1'!D13*100,1)</f>
        <v>90.7</v>
      </c>
      <c r="H13" s="103">
        <f>ROUND('表16-1'!H13/'表16-1'!D13*100,1)</f>
        <v>0.2</v>
      </c>
      <c r="I13" s="103">
        <f>ROUND('表16-1'!I13/'表16-1'!D13*100,1)</f>
        <v>0</v>
      </c>
    </row>
    <row r="14" spans="2:9" ht="13.5" customHeight="1" x14ac:dyDescent="0.15">
      <c r="B14" s="52" t="s">
        <v>94</v>
      </c>
      <c r="C14" s="35" t="s">
        <v>95</v>
      </c>
      <c r="D14" s="102">
        <v>100</v>
      </c>
      <c r="E14" s="103">
        <f>ROUND('表16-1'!E14/'表16-1'!D14*100,1)</f>
        <v>3.7</v>
      </c>
      <c r="F14" s="103">
        <f>ROUND('表16-1'!F14/'表16-1'!D14*100,1)</f>
        <v>96.3</v>
      </c>
      <c r="G14" s="103">
        <f>ROUND('表16-1'!G14/'表16-1'!D14*100,1)</f>
        <v>95.9</v>
      </c>
      <c r="H14" s="103">
        <f>ROUND('表16-1'!H14/'表16-1'!D14*100,1)</f>
        <v>0.4</v>
      </c>
      <c r="I14" s="103">
        <f>ROUND('表16-1'!I14/'表16-1'!D14*100,1)</f>
        <v>0</v>
      </c>
    </row>
    <row r="15" spans="2:9" ht="13.5" customHeight="1" x14ac:dyDescent="0.15">
      <c r="B15" s="52" t="s">
        <v>96</v>
      </c>
      <c r="C15" s="35" t="s">
        <v>24</v>
      </c>
      <c r="D15" s="102">
        <v>100</v>
      </c>
      <c r="E15" s="103">
        <f>ROUND('表16-1'!E15/'表16-1'!D15*100,1)</f>
        <v>0.1</v>
      </c>
      <c r="F15" s="103">
        <f>ROUND('表16-1'!F15/'表16-1'!D15*100,1)</f>
        <v>99.7</v>
      </c>
      <c r="G15" s="103">
        <f>ROUND('表16-1'!G15/'表16-1'!D15*100,1)</f>
        <v>97</v>
      </c>
      <c r="H15" s="103">
        <f>ROUND('表16-1'!H15/'表16-1'!D15*100,1)</f>
        <v>2.7</v>
      </c>
      <c r="I15" s="405">
        <f>ROUND('表16-1'!I15/'表16-1'!D15*100,1)</f>
        <v>0.3</v>
      </c>
    </row>
    <row r="16" spans="2:9" ht="13.5" customHeight="1" x14ac:dyDescent="0.15">
      <c r="B16" s="52" t="s">
        <v>153</v>
      </c>
      <c r="C16" s="35" t="s">
        <v>154</v>
      </c>
      <c r="D16" s="102">
        <v>100</v>
      </c>
      <c r="E16" s="103">
        <f>ROUND('表16-1'!E16/'表16-1'!D16*100,1)</f>
        <v>0.4</v>
      </c>
      <c r="F16" s="103">
        <f>ROUND('表16-1'!F16/'表16-1'!D16*100,1)</f>
        <v>99.5</v>
      </c>
      <c r="G16" s="103">
        <f>ROUND('表16-1'!G16/'表16-1'!D16*100,1)</f>
        <v>98.3</v>
      </c>
      <c r="H16" s="103">
        <f>ROUND('表16-1'!H16/'表16-1'!D16*100,1)</f>
        <v>1.2</v>
      </c>
      <c r="I16" s="103">
        <f>ROUND('表16-1'!I16/'表16-1'!D16*100,1)</f>
        <v>0.1</v>
      </c>
    </row>
    <row r="17" spans="2:9" ht="13.5" customHeight="1" x14ac:dyDescent="0.15">
      <c r="B17" s="52" t="s">
        <v>155</v>
      </c>
      <c r="C17" s="35" t="s">
        <v>156</v>
      </c>
      <c r="D17" s="102">
        <v>100</v>
      </c>
      <c r="E17" s="103">
        <f>ROUND('表16-1'!E17/'表16-1'!D17*100,1)</f>
        <v>0.5</v>
      </c>
      <c r="F17" s="103">
        <f>ROUND('表16-1'!F17/'表16-1'!D17*100,1)</f>
        <v>99.4</v>
      </c>
      <c r="G17" s="103">
        <f>ROUND('表16-1'!G17/'表16-1'!D17*100,1)</f>
        <v>98.4</v>
      </c>
      <c r="H17" s="103">
        <f>ROUND('表16-1'!H17/'表16-1'!D17*100,1)</f>
        <v>1</v>
      </c>
      <c r="I17" s="103">
        <f>ROUND('表16-1'!I17/'表16-1'!D17*100,1)</f>
        <v>0.1</v>
      </c>
    </row>
    <row r="18" spans="2:9" ht="13.5" customHeight="1" x14ac:dyDescent="0.15">
      <c r="B18" s="52" t="s">
        <v>157</v>
      </c>
      <c r="C18" s="35" t="s">
        <v>158</v>
      </c>
      <c r="D18" s="102">
        <v>100</v>
      </c>
      <c r="E18" s="103">
        <f>ROUND('表16-1'!E18/'表16-1'!D18*100,1)</f>
        <v>11.1</v>
      </c>
      <c r="F18" s="103">
        <f>ROUND('表16-1'!F18/'表16-1'!D18*100,1)</f>
        <v>88.8</v>
      </c>
      <c r="G18" s="103">
        <f>ROUND('表16-1'!G18/'表16-1'!D18*100,1)</f>
        <v>85.6</v>
      </c>
      <c r="H18" s="103">
        <f>ROUND('表16-1'!H18/'表16-1'!D18*100,1)</f>
        <v>3.3</v>
      </c>
      <c r="I18" s="103">
        <f>ROUND('表16-1'!I18/'表16-1'!D18*100,1)</f>
        <v>0.1</v>
      </c>
    </row>
    <row r="19" spans="2:9" ht="13.5" customHeight="1" x14ac:dyDescent="0.15">
      <c r="B19" s="52" t="s">
        <v>159</v>
      </c>
      <c r="C19" s="35" t="s">
        <v>160</v>
      </c>
      <c r="D19" s="102">
        <v>100</v>
      </c>
      <c r="E19" s="103">
        <f>ROUND('表16-1'!E19/'表16-1'!D19*100,1)</f>
        <v>0.7</v>
      </c>
      <c r="F19" s="103">
        <f>ROUND('表16-1'!F19/'表16-1'!D19*100,1)</f>
        <v>99.3</v>
      </c>
      <c r="G19" s="103">
        <f>ROUND('表16-1'!G19/'表16-1'!D19*100,1)</f>
        <v>75.599999999999994</v>
      </c>
      <c r="H19" s="103">
        <f>ROUND('表16-1'!H19/'表16-1'!D19*100,1)</f>
        <v>23.7</v>
      </c>
      <c r="I19" s="103">
        <f>ROUND('表16-1'!I19/'表16-1'!D19*100,1)</f>
        <v>0</v>
      </c>
    </row>
    <row r="20" spans="2:9" ht="13.5" customHeight="1" x14ac:dyDescent="0.15">
      <c r="B20" s="52" t="s">
        <v>161</v>
      </c>
      <c r="C20" s="35" t="s">
        <v>162</v>
      </c>
      <c r="D20" s="102">
        <v>100</v>
      </c>
      <c r="E20" s="103">
        <f>ROUND('表16-1'!E20/'表16-1'!D20*100,1)</f>
        <v>8.5</v>
      </c>
      <c r="F20" s="103">
        <f>ROUND('表16-1'!F20/'表16-1'!D20*100,1)</f>
        <v>91.3</v>
      </c>
      <c r="G20" s="103">
        <f>ROUND('表16-1'!G20/'表16-1'!D20*100,1)</f>
        <v>87.3</v>
      </c>
      <c r="H20" s="103">
        <f>ROUND('表16-1'!H20/'表16-1'!D20*100,1)</f>
        <v>4</v>
      </c>
      <c r="I20" s="103">
        <f>ROUND('表16-1'!I20/'表16-1'!D20*100,1)</f>
        <v>0.2</v>
      </c>
    </row>
    <row r="21" spans="2:9" ht="13.5" customHeight="1" x14ac:dyDescent="0.15">
      <c r="B21" s="52" t="s">
        <v>163</v>
      </c>
      <c r="C21" s="35" t="s">
        <v>164</v>
      </c>
      <c r="D21" s="102">
        <v>100</v>
      </c>
      <c r="E21" s="103">
        <f>ROUND('表16-1'!E21/'表16-1'!D21*100,1)</f>
        <v>16.5</v>
      </c>
      <c r="F21" s="103">
        <f>ROUND('表16-1'!F21/'表16-1'!D21*100,1)</f>
        <v>83.5</v>
      </c>
      <c r="G21" s="103">
        <f>ROUND('表16-1'!G21/'表16-1'!D21*100,1)</f>
        <v>72.599999999999994</v>
      </c>
      <c r="H21" s="103">
        <f>ROUND('表16-1'!H21/'表16-1'!D21*100,1)</f>
        <v>10.9</v>
      </c>
      <c r="I21" s="103">
        <f>ROUND('表16-1'!I21/'表16-1'!D21*100,1)</f>
        <v>0.1</v>
      </c>
    </row>
    <row r="22" spans="2:9" ht="13.5" customHeight="1" x14ac:dyDescent="0.15">
      <c r="B22" s="52" t="s">
        <v>165</v>
      </c>
      <c r="C22" s="35" t="s">
        <v>166</v>
      </c>
      <c r="D22" s="102">
        <v>100</v>
      </c>
      <c r="E22" s="103">
        <f>ROUND('表16-1'!E22/'表16-1'!D22*100,1)</f>
        <v>27.3</v>
      </c>
      <c r="F22" s="103">
        <f>ROUND('表16-1'!F22/'表16-1'!D22*100,1)</f>
        <v>72.599999999999994</v>
      </c>
      <c r="G22" s="103">
        <f>ROUND('表16-1'!G22/'表16-1'!D22*100,1)</f>
        <v>71.599999999999994</v>
      </c>
      <c r="H22" s="103">
        <f>ROUND('表16-1'!H22/'表16-1'!D22*100,1)</f>
        <v>1</v>
      </c>
      <c r="I22" s="103">
        <f>ROUND('表16-1'!I22/'表16-1'!D22*100,1)</f>
        <v>0.1</v>
      </c>
    </row>
    <row r="23" spans="2:9" ht="13.5" customHeight="1" x14ac:dyDescent="0.15">
      <c r="B23" s="52" t="s">
        <v>167</v>
      </c>
      <c r="C23" s="35" t="s">
        <v>168</v>
      </c>
      <c r="D23" s="102">
        <v>100</v>
      </c>
      <c r="E23" s="103">
        <f>ROUND('表16-1'!E23/'表16-1'!D23*100,1)</f>
        <v>24.6</v>
      </c>
      <c r="F23" s="103">
        <f>ROUND('表16-1'!F23/'表16-1'!D23*100,1)</f>
        <v>75</v>
      </c>
      <c r="G23" s="103">
        <f>ROUND('表16-1'!G23/'表16-1'!D23*100,1)</f>
        <v>69.8</v>
      </c>
      <c r="H23" s="103">
        <f>ROUND('表16-1'!H23/'表16-1'!D23*100,1)</f>
        <v>5.2</v>
      </c>
      <c r="I23" s="103">
        <f>ROUND('表16-1'!I23/'表16-1'!D23*100,1)</f>
        <v>0.4</v>
      </c>
    </row>
    <row r="24" spans="2:9" ht="13.5" customHeight="1" x14ac:dyDescent="0.15">
      <c r="B24" s="52" t="s">
        <v>169</v>
      </c>
      <c r="C24" s="35" t="s">
        <v>170</v>
      </c>
      <c r="D24" s="102">
        <v>100</v>
      </c>
      <c r="E24" s="103">
        <f>ROUND('表16-1'!E24/'表16-1'!D24*100,1)</f>
        <v>11.1</v>
      </c>
      <c r="F24" s="103">
        <f>ROUND('表16-1'!F24/'表16-1'!D24*100,1)</f>
        <v>88.7</v>
      </c>
      <c r="G24" s="103">
        <f>ROUND('表16-1'!G24/'表16-1'!D24*100,1)</f>
        <v>29.3</v>
      </c>
      <c r="H24" s="103">
        <f>ROUND('表16-1'!H24/'表16-1'!D24*100,1)</f>
        <v>59.4</v>
      </c>
      <c r="I24" s="103">
        <f>ROUND('表16-1'!I24/'表16-1'!D24*100,1)</f>
        <v>0.1</v>
      </c>
    </row>
    <row r="25" spans="2:9" ht="13.5" customHeight="1" x14ac:dyDescent="0.15">
      <c r="B25" s="52" t="s">
        <v>171</v>
      </c>
      <c r="C25" s="35" t="s">
        <v>172</v>
      </c>
      <c r="D25" s="102">
        <v>100</v>
      </c>
      <c r="E25" s="103">
        <f>ROUND('表16-1'!E25/'表16-1'!D25*100,1)</f>
        <v>12.1</v>
      </c>
      <c r="F25" s="103">
        <f>ROUND('表16-1'!F25/'表16-1'!D25*100,1)</f>
        <v>87.8</v>
      </c>
      <c r="G25" s="103">
        <f>ROUND('表16-1'!G25/'表16-1'!D25*100,1)</f>
        <v>18</v>
      </c>
      <c r="H25" s="103">
        <f>ROUND('表16-1'!H25/'表16-1'!D25*100,1)</f>
        <v>69.900000000000006</v>
      </c>
      <c r="I25" s="103">
        <f>ROUND('表16-1'!I25/'表16-1'!D25*100,1)</f>
        <v>0.1</v>
      </c>
    </row>
    <row r="26" spans="2:9" ht="13.5" customHeight="1" x14ac:dyDescent="0.15">
      <c r="B26" s="52" t="s">
        <v>173</v>
      </c>
      <c r="C26" s="35" t="s">
        <v>174</v>
      </c>
      <c r="D26" s="102">
        <v>100</v>
      </c>
      <c r="E26" s="103">
        <f>ROUND('表16-1'!E26/'表16-1'!D26*100,1)</f>
        <v>2.1</v>
      </c>
      <c r="F26" s="103">
        <f>ROUND('表16-1'!F26/'表16-1'!D26*100,1)</f>
        <v>97.9</v>
      </c>
      <c r="G26" s="103">
        <f>ROUND('表16-1'!G26/'表16-1'!D26*100,1)</f>
        <v>63.2</v>
      </c>
      <c r="H26" s="103">
        <f>ROUND('表16-1'!H26/'表16-1'!D26*100,1)</f>
        <v>34.700000000000003</v>
      </c>
      <c r="I26" s="103">
        <f>ROUND('表16-1'!I26/'表16-1'!D26*100,1)</f>
        <v>0</v>
      </c>
    </row>
    <row r="27" spans="2:9" ht="13.5" customHeight="1" x14ac:dyDescent="0.15">
      <c r="B27" s="51" t="s">
        <v>175</v>
      </c>
      <c r="C27" s="36" t="s">
        <v>176</v>
      </c>
      <c r="D27" s="101">
        <v>100</v>
      </c>
      <c r="E27" s="101">
        <f>ROUND('表16-1'!E27/'表16-1'!D27*100,1)</f>
        <v>1.8</v>
      </c>
      <c r="F27" s="101">
        <f>ROUND('表16-1'!F27/'表16-1'!D27*100,1)</f>
        <v>97</v>
      </c>
      <c r="G27" s="101">
        <f>ROUND('表16-1'!G27/'表16-1'!D27*100,1)</f>
        <v>84.1</v>
      </c>
      <c r="H27" s="101">
        <f>ROUND('表16-1'!H27/'表16-1'!D27*100,1)</f>
        <v>12.9</v>
      </c>
      <c r="I27" s="101">
        <f>ROUND('表16-1'!I27/'表16-1'!D27*100,1)</f>
        <v>1.2</v>
      </c>
    </row>
  </sheetData>
  <sheetProtection sheet="1" objects="1" scenarios="1"/>
  <mergeCells count="7">
    <mergeCell ref="B9:C9"/>
    <mergeCell ref="B5:C7"/>
    <mergeCell ref="D5:I5"/>
    <mergeCell ref="I6:I7"/>
    <mergeCell ref="D6:D7"/>
    <mergeCell ref="E6:E7"/>
    <mergeCell ref="F6:F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L16"/>
  <sheetViews>
    <sheetView showGridLines="0" workbookViewId="0"/>
  </sheetViews>
  <sheetFormatPr defaultRowHeight="13.5" x14ac:dyDescent="0.15"/>
  <cols>
    <col min="1" max="1" width="2.875" customWidth="1"/>
    <col min="2" max="3" width="1.625" customWidth="1"/>
    <col min="6" max="6" width="10.375" customWidth="1"/>
    <col min="7" max="7" width="9" customWidth="1"/>
    <col min="8" max="8" width="10.375" customWidth="1"/>
    <col min="9" max="9" width="9" customWidth="1"/>
    <col min="10" max="10" width="1.375" customWidth="1"/>
    <col min="11" max="11" width="12.375" customWidth="1"/>
    <col min="12" max="12" width="9" customWidth="1"/>
    <col min="13" max="14" width="4.25" customWidth="1"/>
  </cols>
  <sheetData>
    <row r="1" spans="1:12" x14ac:dyDescent="0.15">
      <c r="A1" t="s">
        <v>472</v>
      </c>
    </row>
    <row r="5" spans="1:12" ht="13.5" customHeight="1" x14ac:dyDescent="0.15">
      <c r="B5" s="549" t="s">
        <v>177</v>
      </c>
      <c r="C5" s="550"/>
      <c r="D5" s="550"/>
      <c r="E5" s="551"/>
      <c r="F5" s="541" t="s">
        <v>478</v>
      </c>
      <c r="G5" s="55"/>
      <c r="H5" s="541" t="s">
        <v>454</v>
      </c>
      <c r="I5" s="162"/>
      <c r="K5" s="541" t="s">
        <v>471</v>
      </c>
      <c r="L5" s="162"/>
    </row>
    <row r="6" spans="1:12" ht="33.75" customHeight="1" thickBot="1" x14ac:dyDescent="0.2">
      <c r="B6" s="542"/>
      <c r="C6" s="552"/>
      <c r="D6" s="552"/>
      <c r="E6" s="553"/>
      <c r="F6" s="542"/>
      <c r="G6" s="56" t="s">
        <v>7</v>
      </c>
      <c r="H6" s="542"/>
      <c r="I6" s="56" t="s">
        <v>4</v>
      </c>
      <c r="K6" s="542"/>
      <c r="L6" s="56" t="s">
        <v>4</v>
      </c>
    </row>
    <row r="7" spans="1:12" ht="3.75" customHeight="1" thickTop="1" x14ac:dyDescent="0.15">
      <c r="B7" s="57"/>
      <c r="C7" s="58"/>
      <c r="D7" s="58"/>
      <c r="E7" s="59"/>
      <c r="F7" s="60"/>
      <c r="G7" s="61"/>
      <c r="H7" s="60"/>
      <c r="I7" s="61"/>
      <c r="K7" s="60"/>
      <c r="L7" s="61"/>
    </row>
    <row r="8" spans="1:12" ht="19.5" customHeight="1" x14ac:dyDescent="0.15">
      <c r="B8" s="546" t="s">
        <v>54</v>
      </c>
      <c r="C8" s="554"/>
      <c r="D8" s="554"/>
      <c r="E8" s="555"/>
      <c r="F8" s="22">
        <v>2203102</v>
      </c>
      <c r="G8" s="65">
        <v>100</v>
      </c>
      <c r="H8" s="22">
        <v>2221469</v>
      </c>
      <c r="I8" s="65">
        <v>100</v>
      </c>
      <c r="K8" s="409">
        <v>57949915</v>
      </c>
      <c r="L8" s="65">
        <v>100</v>
      </c>
    </row>
    <row r="9" spans="1:12" ht="19.5" customHeight="1" x14ac:dyDescent="0.15">
      <c r="B9" s="135"/>
      <c r="C9" s="543" t="s">
        <v>282</v>
      </c>
      <c r="D9" s="544"/>
      <c r="E9" s="545"/>
      <c r="F9" s="104">
        <v>88720</v>
      </c>
      <c r="G9" s="65">
        <f t="shared" ref="G9:G14" si="0">ROUND(F9/$F$8*100,1)</f>
        <v>4</v>
      </c>
      <c r="H9" s="104">
        <v>71696</v>
      </c>
      <c r="I9" s="64">
        <f t="shared" ref="I9:I14" si="1">ROUND(H9/$H$8*100,1)</f>
        <v>3.2</v>
      </c>
      <c r="K9" s="410">
        <v>1633572</v>
      </c>
      <c r="L9" s="64">
        <f t="shared" ref="L9:L14" si="2">ROUND(K9/$K$8*100,1)</f>
        <v>2.8</v>
      </c>
    </row>
    <row r="10" spans="1:12" ht="19.5" customHeight="1" x14ac:dyDescent="0.15">
      <c r="B10" s="135"/>
      <c r="C10" s="543" t="s">
        <v>178</v>
      </c>
      <c r="D10" s="544"/>
      <c r="E10" s="545"/>
      <c r="F10" s="104">
        <v>27756</v>
      </c>
      <c r="G10" s="65">
        <f t="shared" si="0"/>
        <v>1.3</v>
      </c>
      <c r="H10" s="104">
        <v>19863</v>
      </c>
      <c r="I10" s="64">
        <f t="shared" si="1"/>
        <v>0.9</v>
      </c>
      <c r="K10" s="410">
        <v>422446</v>
      </c>
      <c r="L10" s="64">
        <f t="shared" si="2"/>
        <v>0.7</v>
      </c>
    </row>
    <row r="11" spans="1:12" ht="19.5" customHeight="1" x14ac:dyDescent="0.15">
      <c r="B11" s="135"/>
      <c r="C11" s="543" t="s">
        <v>179</v>
      </c>
      <c r="D11" s="544"/>
      <c r="E11" s="545"/>
      <c r="F11" s="104">
        <v>120933</v>
      </c>
      <c r="G11" s="65">
        <f t="shared" si="0"/>
        <v>5.5</v>
      </c>
      <c r="H11" s="104">
        <v>138369</v>
      </c>
      <c r="I11" s="64">
        <f t="shared" si="1"/>
        <v>6.2</v>
      </c>
      <c r="K11" s="410">
        <v>3798636</v>
      </c>
      <c r="L11" s="64">
        <f t="shared" si="2"/>
        <v>6.6</v>
      </c>
    </row>
    <row r="12" spans="1:12" ht="19.5" customHeight="1" x14ac:dyDescent="0.15">
      <c r="B12" s="135"/>
      <c r="C12" s="546" t="s">
        <v>305</v>
      </c>
      <c r="D12" s="547"/>
      <c r="E12" s="548"/>
      <c r="F12" s="104">
        <f>1899234+66459</f>
        <v>1965693</v>
      </c>
      <c r="G12" s="65">
        <f t="shared" si="0"/>
        <v>89.2</v>
      </c>
      <c r="H12" s="104">
        <f>SUM(H13:H14)</f>
        <v>1991541</v>
      </c>
      <c r="I12" s="64">
        <f t="shared" si="1"/>
        <v>89.6</v>
      </c>
      <c r="K12" s="410">
        <f>SUM(K13:K14)</f>
        <v>52095261</v>
      </c>
      <c r="L12" s="64">
        <f t="shared" si="2"/>
        <v>89.9</v>
      </c>
    </row>
    <row r="13" spans="1:12" ht="19.5" customHeight="1" x14ac:dyDescent="0.15">
      <c r="B13" s="135"/>
      <c r="C13" s="135"/>
      <c r="D13" s="133" t="s">
        <v>500</v>
      </c>
      <c r="E13" s="134"/>
      <c r="F13" s="104">
        <v>1071064</v>
      </c>
      <c r="G13" s="65">
        <f t="shared" si="0"/>
        <v>48.6</v>
      </c>
      <c r="H13" s="104">
        <v>1303022</v>
      </c>
      <c r="I13" s="64">
        <f t="shared" si="1"/>
        <v>58.7</v>
      </c>
      <c r="K13" s="410">
        <v>36311553</v>
      </c>
      <c r="L13" s="64">
        <f t="shared" si="2"/>
        <v>62.7</v>
      </c>
    </row>
    <row r="14" spans="1:12" ht="19.5" customHeight="1" x14ac:dyDescent="0.15">
      <c r="B14" s="62"/>
      <c r="C14" s="62"/>
      <c r="D14" s="62" t="s">
        <v>501</v>
      </c>
      <c r="E14" s="136"/>
      <c r="F14" s="104">
        <f>828170+66459</f>
        <v>894629</v>
      </c>
      <c r="G14" s="65">
        <f t="shared" si="0"/>
        <v>40.6</v>
      </c>
      <c r="H14" s="104">
        <v>688519</v>
      </c>
      <c r="I14" s="64">
        <f t="shared" si="1"/>
        <v>31</v>
      </c>
      <c r="K14" s="410">
        <v>15783708</v>
      </c>
      <c r="L14" s="64">
        <f t="shared" si="2"/>
        <v>27.2</v>
      </c>
    </row>
    <row r="16" spans="1:12" ht="13.5" customHeight="1" x14ac:dyDescent="0.15">
      <c r="F16" s="118"/>
      <c r="H16" s="118"/>
      <c r="K16" s="118"/>
    </row>
  </sheetData>
  <sheetProtection sheet="1" objects="1" scenarios="1"/>
  <mergeCells count="9">
    <mergeCell ref="K5:K6"/>
    <mergeCell ref="C11:E11"/>
    <mergeCell ref="C12:E12"/>
    <mergeCell ref="B5:E6"/>
    <mergeCell ref="F5:F6"/>
    <mergeCell ref="H5:H6"/>
    <mergeCell ref="B8:E8"/>
    <mergeCell ref="C9:E9"/>
    <mergeCell ref="C10:E10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L26"/>
  <sheetViews>
    <sheetView showGridLines="0" workbookViewId="0"/>
  </sheetViews>
  <sheetFormatPr defaultRowHeight="13.5" x14ac:dyDescent="0.15"/>
  <cols>
    <col min="1" max="1" width="1" customWidth="1"/>
    <col min="2" max="2" width="2.5" customWidth="1"/>
    <col min="3" max="3" width="25.75" customWidth="1"/>
    <col min="4" max="10" width="10.625" customWidth="1"/>
    <col min="12" max="12" width="9.25" bestFit="1" customWidth="1"/>
  </cols>
  <sheetData>
    <row r="1" spans="1:12" x14ac:dyDescent="0.15">
      <c r="A1" t="s">
        <v>504</v>
      </c>
    </row>
    <row r="4" spans="1:12" ht="6.75" customHeight="1" x14ac:dyDescent="0.15"/>
    <row r="5" spans="1:12" ht="23.25" customHeight="1" x14ac:dyDescent="0.15">
      <c r="B5" s="490" t="s">
        <v>0</v>
      </c>
      <c r="C5" s="491"/>
      <c r="D5" s="504" t="s">
        <v>283</v>
      </c>
      <c r="E5" s="505"/>
      <c r="F5" s="505"/>
      <c r="G5" s="505"/>
      <c r="H5" s="505"/>
      <c r="I5" s="505"/>
      <c r="J5" s="501"/>
    </row>
    <row r="6" spans="1:12" ht="9.75" customHeight="1" x14ac:dyDescent="0.15">
      <c r="B6" s="502"/>
      <c r="C6" s="503"/>
      <c r="D6" s="479" t="s">
        <v>54</v>
      </c>
      <c r="E6" s="479" t="s">
        <v>281</v>
      </c>
      <c r="F6" s="475" t="s">
        <v>204</v>
      </c>
      <c r="G6" s="475" t="s">
        <v>179</v>
      </c>
      <c r="H6" s="484" t="s">
        <v>305</v>
      </c>
      <c r="I6" s="12"/>
      <c r="J6" s="17"/>
    </row>
    <row r="7" spans="1:12" ht="45" customHeight="1" thickBot="1" x14ac:dyDescent="0.2">
      <c r="B7" s="492"/>
      <c r="C7" s="493"/>
      <c r="D7" s="480"/>
      <c r="E7" s="480"/>
      <c r="F7" s="480"/>
      <c r="G7" s="476"/>
      <c r="H7" s="485"/>
      <c r="I7" s="18" t="s">
        <v>502</v>
      </c>
      <c r="J7" s="18" t="s">
        <v>503</v>
      </c>
    </row>
    <row r="8" spans="1:12" ht="4.5" customHeight="1" thickTop="1" x14ac:dyDescent="0.15">
      <c r="B8" s="33"/>
      <c r="C8" s="7"/>
      <c r="D8" s="4"/>
      <c r="E8" s="4"/>
      <c r="F8" s="4"/>
      <c r="G8" s="4"/>
      <c r="H8" s="15"/>
      <c r="I8" s="4"/>
      <c r="J8" s="4"/>
    </row>
    <row r="9" spans="1:12" ht="26.25" customHeight="1" x14ac:dyDescent="0.15">
      <c r="B9" s="522" t="s">
        <v>51</v>
      </c>
      <c r="C9" s="523"/>
      <c r="D9" s="406">
        <v>2221469</v>
      </c>
      <c r="E9" s="406">
        <v>71696</v>
      </c>
      <c r="F9" s="406">
        <v>19863</v>
      </c>
      <c r="G9" s="406">
        <v>138369</v>
      </c>
      <c r="H9" s="80">
        <f>I9+J9</f>
        <v>1991541</v>
      </c>
      <c r="I9" s="406">
        <v>1303022</v>
      </c>
      <c r="J9" s="406">
        <v>688519</v>
      </c>
      <c r="K9" s="118"/>
      <c r="L9" s="118"/>
    </row>
    <row r="10" spans="1:12" ht="13.5" customHeight="1" x14ac:dyDescent="0.15">
      <c r="B10" s="52" t="s">
        <v>89</v>
      </c>
      <c r="C10" s="35" t="s">
        <v>50</v>
      </c>
      <c r="D10" s="107">
        <v>11283</v>
      </c>
      <c r="E10" s="107" t="s">
        <v>498</v>
      </c>
      <c r="F10" s="107" t="s">
        <v>498</v>
      </c>
      <c r="G10" s="107">
        <v>2327</v>
      </c>
      <c r="H10" s="81">
        <f t="shared" ref="H10:H26" si="0">I10+J10</f>
        <v>8956</v>
      </c>
      <c r="I10" s="107">
        <v>4517</v>
      </c>
      <c r="J10" s="107">
        <v>4439</v>
      </c>
      <c r="K10" s="118"/>
      <c r="L10" s="118"/>
    </row>
    <row r="11" spans="1:12" ht="13.5" customHeight="1" x14ac:dyDescent="0.15">
      <c r="B11" s="52" t="s">
        <v>90</v>
      </c>
      <c r="C11" s="35" t="s">
        <v>91</v>
      </c>
      <c r="D11" s="107">
        <v>275</v>
      </c>
      <c r="E11" s="107">
        <v>3</v>
      </c>
      <c r="F11" s="107">
        <v>2</v>
      </c>
      <c r="G11" s="107">
        <v>43</v>
      </c>
      <c r="H11" s="81">
        <f t="shared" si="0"/>
        <v>227</v>
      </c>
      <c r="I11" s="107">
        <v>203</v>
      </c>
      <c r="J11" s="107">
        <v>24</v>
      </c>
      <c r="K11" s="118"/>
      <c r="L11" s="118"/>
    </row>
    <row r="12" spans="1:12" ht="13.5" customHeight="1" x14ac:dyDescent="0.15">
      <c r="B12" s="52" t="s">
        <v>92</v>
      </c>
      <c r="C12" s="35" t="s">
        <v>93</v>
      </c>
      <c r="D12" s="107">
        <v>110274</v>
      </c>
      <c r="E12" s="107">
        <v>4272</v>
      </c>
      <c r="F12" s="107">
        <v>1147</v>
      </c>
      <c r="G12" s="107">
        <v>20057</v>
      </c>
      <c r="H12" s="81">
        <f t="shared" si="0"/>
        <v>84798</v>
      </c>
      <c r="I12" s="107">
        <v>70452</v>
      </c>
      <c r="J12" s="107">
        <v>14346</v>
      </c>
      <c r="K12" s="118"/>
      <c r="L12" s="118"/>
    </row>
    <row r="13" spans="1:12" ht="13.5" customHeight="1" x14ac:dyDescent="0.15">
      <c r="B13" s="52" t="s">
        <v>94</v>
      </c>
      <c r="C13" s="35" t="s">
        <v>95</v>
      </c>
      <c r="D13" s="107">
        <v>401351</v>
      </c>
      <c r="E13" s="107">
        <v>4672</v>
      </c>
      <c r="F13" s="107">
        <v>1802</v>
      </c>
      <c r="G13" s="107">
        <v>20038</v>
      </c>
      <c r="H13" s="81">
        <f t="shared" si="0"/>
        <v>374839</v>
      </c>
      <c r="I13" s="107">
        <v>302981</v>
      </c>
      <c r="J13" s="107">
        <v>71858</v>
      </c>
      <c r="K13" s="118"/>
      <c r="L13" s="118"/>
    </row>
    <row r="14" spans="1:12" ht="13.5" customHeight="1" x14ac:dyDescent="0.15">
      <c r="B14" s="52" t="s">
        <v>96</v>
      </c>
      <c r="C14" s="35" t="s">
        <v>24</v>
      </c>
      <c r="D14" s="107">
        <v>5219</v>
      </c>
      <c r="E14" s="107">
        <v>3</v>
      </c>
      <c r="F14" s="107" t="s">
        <v>498</v>
      </c>
      <c r="G14" s="107">
        <v>231</v>
      </c>
      <c r="H14" s="81">
        <f t="shared" si="0"/>
        <v>4985</v>
      </c>
      <c r="I14" s="107">
        <v>4264</v>
      </c>
      <c r="J14" s="107">
        <v>721</v>
      </c>
      <c r="K14" s="118"/>
      <c r="L14" s="118"/>
    </row>
    <row r="15" spans="1:12" ht="13.5" customHeight="1" x14ac:dyDescent="0.15">
      <c r="B15" s="52" t="s">
        <v>180</v>
      </c>
      <c r="C15" s="35" t="s">
        <v>181</v>
      </c>
      <c r="D15" s="107">
        <v>26824</v>
      </c>
      <c r="E15" s="107">
        <v>72</v>
      </c>
      <c r="F15" s="107">
        <v>11</v>
      </c>
      <c r="G15" s="107">
        <v>1914</v>
      </c>
      <c r="H15" s="81">
        <f t="shared" si="0"/>
        <v>24827</v>
      </c>
      <c r="I15" s="107">
        <v>21188</v>
      </c>
      <c r="J15" s="107">
        <v>3639</v>
      </c>
      <c r="K15" s="118"/>
      <c r="L15" s="118"/>
    </row>
    <row r="16" spans="1:12" ht="13.5" customHeight="1" x14ac:dyDescent="0.15">
      <c r="B16" s="52" t="s">
        <v>182</v>
      </c>
      <c r="C16" s="35" t="s">
        <v>183</v>
      </c>
      <c r="D16" s="107">
        <v>129185</v>
      </c>
      <c r="E16" s="107">
        <v>249</v>
      </c>
      <c r="F16" s="107">
        <v>73</v>
      </c>
      <c r="G16" s="107">
        <v>4859</v>
      </c>
      <c r="H16" s="81">
        <f t="shared" si="0"/>
        <v>124004</v>
      </c>
      <c r="I16" s="107">
        <v>96347</v>
      </c>
      <c r="J16" s="107">
        <v>27657</v>
      </c>
      <c r="K16" s="118"/>
      <c r="L16" s="118"/>
    </row>
    <row r="17" spans="2:12" ht="13.5" customHeight="1" x14ac:dyDescent="0.15">
      <c r="B17" s="52" t="s">
        <v>184</v>
      </c>
      <c r="C17" s="35" t="s">
        <v>185</v>
      </c>
      <c r="D17" s="107">
        <v>436975</v>
      </c>
      <c r="E17" s="107">
        <v>14788</v>
      </c>
      <c r="F17" s="107">
        <v>5535</v>
      </c>
      <c r="G17" s="107">
        <v>28558</v>
      </c>
      <c r="H17" s="81">
        <f t="shared" si="0"/>
        <v>388094</v>
      </c>
      <c r="I17" s="107">
        <v>226545</v>
      </c>
      <c r="J17" s="107">
        <v>161549</v>
      </c>
      <c r="K17" s="118"/>
      <c r="L17" s="118"/>
    </row>
    <row r="18" spans="2:12" ht="13.5" customHeight="1" x14ac:dyDescent="0.15">
      <c r="B18" s="52" t="s">
        <v>186</v>
      </c>
      <c r="C18" s="35" t="s">
        <v>187</v>
      </c>
      <c r="D18" s="107">
        <v>41775</v>
      </c>
      <c r="E18" s="107">
        <v>160</v>
      </c>
      <c r="F18" s="107">
        <v>36</v>
      </c>
      <c r="G18" s="107">
        <v>1634</v>
      </c>
      <c r="H18" s="81">
        <f t="shared" si="0"/>
        <v>39945</v>
      </c>
      <c r="I18" s="107">
        <v>35395</v>
      </c>
      <c r="J18" s="107">
        <v>4550</v>
      </c>
      <c r="K18" s="118"/>
      <c r="L18" s="118"/>
    </row>
    <row r="19" spans="2:12" ht="13.5" customHeight="1" x14ac:dyDescent="0.15">
      <c r="B19" s="52" t="s">
        <v>188</v>
      </c>
      <c r="C19" s="35" t="s">
        <v>189</v>
      </c>
      <c r="D19" s="107">
        <v>60592</v>
      </c>
      <c r="E19" s="107">
        <v>3197</v>
      </c>
      <c r="F19" s="107">
        <v>999</v>
      </c>
      <c r="G19" s="107">
        <v>17292</v>
      </c>
      <c r="H19" s="81">
        <f t="shared" si="0"/>
        <v>39104</v>
      </c>
      <c r="I19" s="107">
        <v>26269</v>
      </c>
      <c r="J19" s="107">
        <v>12835</v>
      </c>
      <c r="K19" s="118"/>
      <c r="L19" s="118"/>
    </row>
    <row r="20" spans="2:12" ht="13.5" customHeight="1" x14ac:dyDescent="0.15">
      <c r="B20" s="52" t="s">
        <v>190</v>
      </c>
      <c r="C20" s="35" t="s">
        <v>191</v>
      </c>
      <c r="D20" s="107">
        <v>68990</v>
      </c>
      <c r="E20" s="107">
        <v>4059</v>
      </c>
      <c r="F20" s="107">
        <v>553</v>
      </c>
      <c r="G20" s="107">
        <v>6460</v>
      </c>
      <c r="H20" s="81">
        <f t="shared" si="0"/>
        <v>57918</v>
      </c>
      <c r="I20" s="107">
        <v>48021</v>
      </c>
      <c r="J20" s="107">
        <v>9897</v>
      </c>
      <c r="K20" s="118"/>
      <c r="L20" s="118"/>
    </row>
    <row r="21" spans="2:12" ht="13.5" customHeight="1" x14ac:dyDescent="0.15">
      <c r="B21" s="52" t="s">
        <v>192</v>
      </c>
      <c r="C21" s="35" t="s">
        <v>193</v>
      </c>
      <c r="D21" s="107">
        <v>194110</v>
      </c>
      <c r="E21" s="107">
        <v>16537</v>
      </c>
      <c r="F21" s="107">
        <v>5571</v>
      </c>
      <c r="G21" s="107">
        <v>4483</v>
      </c>
      <c r="H21" s="81">
        <f t="shared" si="0"/>
        <v>167519</v>
      </c>
      <c r="I21" s="107">
        <v>63111</v>
      </c>
      <c r="J21" s="107">
        <v>104408</v>
      </c>
      <c r="K21" s="118"/>
      <c r="L21" s="118"/>
    </row>
    <row r="22" spans="2:12" ht="13.5" customHeight="1" x14ac:dyDescent="0.15">
      <c r="B22" s="52" t="s">
        <v>194</v>
      </c>
      <c r="C22" s="35" t="s">
        <v>195</v>
      </c>
      <c r="D22" s="107">
        <v>85553</v>
      </c>
      <c r="E22" s="107">
        <v>10451</v>
      </c>
      <c r="F22" s="107">
        <v>2019</v>
      </c>
      <c r="G22" s="107">
        <v>3896</v>
      </c>
      <c r="H22" s="81">
        <f t="shared" si="0"/>
        <v>69187</v>
      </c>
      <c r="I22" s="107">
        <v>38158</v>
      </c>
      <c r="J22" s="107">
        <v>31029</v>
      </c>
      <c r="K22" s="118"/>
      <c r="L22" s="118"/>
    </row>
    <row r="23" spans="2:12" ht="13.5" customHeight="1" x14ac:dyDescent="0.15">
      <c r="B23" s="52" t="s">
        <v>196</v>
      </c>
      <c r="C23" s="35" t="s">
        <v>197</v>
      </c>
      <c r="D23" s="107">
        <v>93819</v>
      </c>
      <c r="E23" s="107">
        <v>3938</v>
      </c>
      <c r="F23" s="107">
        <v>492</v>
      </c>
      <c r="G23" s="107">
        <v>2089</v>
      </c>
      <c r="H23" s="81">
        <f t="shared" si="0"/>
        <v>87300</v>
      </c>
      <c r="I23" s="107">
        <v>38485</v>
      </c>
      <c r="J23" s="107">
        <v>48815</v>
      </c>
      <c r="K23" s="118"/>
      <c r="L23" s="118"/>
    </row>
    <row r="24" spans="2:12" ht="13.5" customHeight="1" x14ac:dyDescent="0.15">
      <c r="B24" s="52" t="s">
        <v>198</v>
      </c>
      <c r="C24" s="35" t="s">
        <v>199</v>
      </c>
      <c r="D24" s="107">
        <v>352550</v>
      </c>
      <c r="E24" s="107">
        <v>7696</v>
      </c>
      <c r="F24" s="107">
        <v>1125</v>
      </c>
      <c r="G24" s="107">
        <v>11808</v>
      </c>
      <c r="H24" s="81">
        <f t="shared" si="0"/>
        <v>331921</v>
      </c>
      <c r="I24" s="107">
        <v>225427</v>
      </c>
      <c r="J24" s="107">
        <v>106494</v>
      </c>
      <c r="K24" s="118"/>
      <c r="L24" s="118"/>
    </row>
    <row r="25" spans="2:12" ht="13.5" customHeight="1" x14ac:dyDescent="0.15">
      <c r="B25" s="52" t="s">
        <v>200</v>
      </c>
      <c r="C25" s="35" t="s">
        <v>201</v>
      </c>
      <c r="D25" s="107">
        <v>16297</v>
      </c>
      <c r="E25" s="107">
        <v>109</v>
      </c>
      <c r="F25" s="107">
        <v>16</v>
      </c>
      <c r="G25" s="107">
        <v>268</v>
      </c>
      <c r="H25" s="81">
        <f t="shared" si="0"/>
        <v>15904</v>
      </c>
      <c r="I25" s="107">
        <v>13111</v>
      </c>
      <c r="J25" s="107">
        <v>2793</v>
      </c>
      <c r="K25" s="118"/>
      <c r="L25" s="118"/>
    </row>
    <row r="26" spans="2:12" ht="13.5" customHeight="1" x14ac:dyDescent="0.15">
      <c r="B26" s="51" t="s">
        <v>202</v>
      </c>
      <c r="C26" s="36" t="s">
        <v>203</v>
      </c>
      <c r="D26" s="406">
        <v>186397</v>
      </c>
      <c r="E26" s="406">
        <v>1490</v>
      </c>
      <c r="F26" s="406">
        <v>482</v>
      </c>
      <c r="G26" s="406">
        <v>12412</v>
      </c>
      <c r="H26" s="80">
        <f t="shared" si="0"/>
        <v>172013</v>
      </c>
      <c r="I26" s="406">
        <v>88548</v>
      </c>
      <c r="J26" s="406">
        <v>83465</v>
      </c>
      <c r="K26" s="118"/>
      <c r="L26" s="118"/>
    </row>
  </sheetData>
  <sheetProtection sheet="1" objects="1" scenarios="1"/>
  <mergeCells count="8">
    <mergeCell ref="B9:C9"/>
    <mergeCell ref="B5:C7"/>
    <mergeCell ref="D5:J5"/>
    <mergeCell ref="D6:D7"/>
    <mergeCell ref="E6:E7"/>
    <mergeCell ref="F6:F7"/>
    <mergeCell ref="G6:G7"/>
    <mergeCell ref="H6:H7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F0"/>
  </sheetPr>
  <dimension ref="A1:L34"/>
  <sheetViews>
    <sheetView showGridLines="0" zoomScale="120" zoomScaleNormal="120" workbookViewId="0">
      <selection activeCell="C27" sqref="C27:E27"/>
    </sheetView>
  </sheetViews>
  <sheetFormatPr defaultRowHeight="13.5" x14ac:dyDescent="0.15"/>
  <cols>
    <col min="1" max="1" width="0.75" customWidth="1"/>
    <col min="2" max="2" width="1.875" customWidth="1"/>
    <col min="3" max="5" width="7.5" customWidth="1"/>
    <col min="6" max="7" width="6.25" style="160" customWidth="1"/>
    <col min="8" max="8" width="5" style="160" customWidth="1"/>
    <col min="9" max="9" width="6.25" style="160" customWidth="1"/>
    <col min="10" max="10" width="7.875" style="160" customWidth="1"/>
    <col min="11" max="11" width="5" style="160" customWidth="1"/>
    <col min="12" max="12" width="6.25" style="160" customWidth="1"/>
    <col min="13" max="13" width="2.625" customWidth="1"/>
    <col min="191" max="191" width="2.625" customWidth="1"/>
    <col min="192" max="192" width="1.875" customWidth="1"/>
    <col min="193" max="195" width="7.5" customWidth="1"/>
    <col min="196" max="196" width="6.25" customWidth="1"/>
    <col min="197" max="198" width="5" customWidth="1"/>
    <col min="199" max="200" width="6.25" customWidth="1"/>
    <col min="201" max="202" width="5" customWidth="1"/>
    <col min="203" max="204" width="6.25" customWidth="1"/>
    <col min="205" max="205" width="2.625" customWidth="1"/>
    <col min="206" max="206" width="1.875" customWidth="1"/>
    <col min="207" max="209" width="7.5" customWidth="1"/>
    <col min="210" max="210" width="6.25" customWidth="1"/>
    <col min="211" max="212" width="5" customWidth="1"/>
    <col min="213" max="214" width="6.25" customWidth="1"/>
    <col min="215" max="216" width="5" customWidth="1"/>
    <col min="217" max="218" width="6.25" customWidth="1"/>
    <col min="219" max="219" width="4.25" customWidth="1"/>
    <col min="220" max="220" width="1.875" customWidth="1"/>
    <col min="221" max="223" width="7.5" customWidth="1"/>
    <col min="224" max="224" width="6.25" customWidth="1"/>
    <col min="225" max="225" width="7.625" customWidth="1"/>
    <col min="226" max="226" width="5" customWidth="1"/>
    <col min="227" max="228" width="6.25" customWidth="1"/>
    <col min="229" max="229" width="7.75" customWidth="1"/>
    <col min="230" max="230" width="5" customWidth="1"/>
    <col min="231" max="233" width="6.25" customWidth="1"/>
    <col min="234" max="234" width="1.875" customWidth="1"/>
    <col min="235" max="237" width="7.5" customWidth="1"/>
    <col min="238" max="238" width="6.25" customWidth="1"/>
    <col min="239" max="240" width="5" customWidth="1"/>
    <col min="241" max="242" width="6.25" customWidth="1"/>
    <col min="243" max="244" width="5" customWidth="1"/>
    <col min="245" max="247" width="6.25" customWidth="1"/>
    <col min="248" max="248" width="1.875" customWidth="1"/>
    <col min="249" max="251" width="7.5" customWidth="1"/>
    <col min="252" max="252" width="6.25" customWidth="1"/>
    <col min="253" max="254" width="5" customWidth="1"/>
    <col min="255" max="256" width="6.25" customWidth="1"/>
    <col min="257" max="258" width="5" customWidth="1"/>
    <col min="259" max="260" width="6.25" customWidth="1"/>
    <col min="447" max="447" width="2.625" customWidth="1"/>
    <col min="448" max="448" width="1.875" customWidth="1"/>
    <col min="449" max="451" width="7.5" customWidth="1"/>
    <col min="452" max="452" width="6.25" customWidth="1"/>
    <col min="453" max="454" width="5" customWidth="1"/>
    <col min="455" max="456" width="6.25" customWidth="1"/>
    <col min="457" max="458" width="5" customWidth="1"/>
    <col min="459" max="460" width="6.25" customWidth="1"/>
    <col min="461" max="461" width="2.625" customWidth="1"/>
    <col min="462" max="462" width="1.875" customWidth="1"/>
    <col min="463" max="465" width="7.5" customWidth="1"/>
    <col min="466" max="466" width="6.25" customWidth="1"/>
    <col min="467" max="468" width="5" customWidth="1"/>
    <col min="469" max="470" width="6.25" customWidth="1"/>
    <col min="471" max="472" width="5" customWidth="1"/>
    <col min="473" max="474" width="6.25" customWidth="1"/>
    <col min="475" max="475" width="4.25" customWidth="1"/>
    <col min="476" max="476" width="1.875" customWidth="1"/>
    <col min="477" max="479" width="7.5" customWidth="1"/>
    <col min="480" max="480" width="6.25" customWidth="1"/>
    <col min="481" max="481" width="7.625" customWidth="1"/>
    <col min="482" max="482" width="5" customWidth="1"/>
    <col min="483" max="484" width="6.25" customWidth="1"/>
    <col min="485" max="485" width="7.75" customWidth="1"/>
    <col min="486" max="486" width="5" customWidth="1"/>
    <col min="487" max="489" width="6.25" customWidth="1"/>
    <col min="490" max="490" width="1.875" customWidth="1"/>
    <col min="491" max="493" width="7.5" customWidth="1"/>
    <col min="494" max="494" width="6.25" customWidth="1"/>
    <col min="495" max="496" width="5" customWidth="1"/>
    <col min="497" max="498" width="6.25" customWidth="1"/>
    <col min="499" max="500" width="5" customWidth="1"/>
    <col min="501" max="503" width="6.25" customWidth="1"/>
    <col min="504" max="504" width="1.875" customWidth="1"/>
    <col min="505" max="507" width="7.5" customWidth="1"/>
    <col min="508" max="508" width="6.25" customWidth="1"/>
    <col min="509" max="510" width="5" customWidth="1"/>
    <col min="511" max="512" width="6.25" customWidth="1"/>
    <col min="513" max="514" width="5" customWidth="1"/>
    <col min="515" max="516" width="6.25" customWidth="1"/>
    <col min="703" max="703" width="2.625" customWidth="1"/>
    <col min="704" max="704" width="1.875" customWidth="1"/>
    <col min="705" max="707" width="7.5" customWidth="1"/>
    <col min="708" max="708" width="6.25" customWidth="1"/>
    <col min="709" max="710" width="5" customWidth="1"/>
    <col min="711" max="712" width="6.25" customWidth="1"/>
    <col min="713" max="714" width="5" customWidth="1"/>
    <col min="715" max="716" width="6.25" customWidth="1"/>
    <col min="717" max="717" width="2.625" customWidth="1"/>
    <col min="718" max="718" width="1.875" customWidth="1"/>
    <col min="719" max="721" width="7.5" customWidth="1"/>
    <col min="722" max="722" width="6.25" customWidth="1"/>
    <col min="723" max="724" width="5" customWidth="1"/>
    <col min="725" max="726" width="6.25" customWidth="1"/>
    <col min="727" max="728" width="5" customWidth="1"/>
    <col min="729" max="730" width="6.25" customWidth="1"/>
    <col min="731" max="731" width="4.25" customWidth="1"/>
    <col min="732" max="732" width="1.875" customWidth="1"/>
    <col min="733" max="735" width="7.5" customWidth="1"/>
    <col min="736" max="736" width="6.25" customWidth="1"/>
    <col min="737" max="737" width="7.625" customWidth="1"/>
    <col min="738" max="738" width="5" customWidth="1"/>
    <col min="739" max="740" width="6.25" customWidth="1"/>
    <col min="741" max="741" width="7.75" customWidth="1"/>
    <col min="742" max="742" width="5" customWidth="1"/>
    <col min="743" max="745" width="6.25" customWidth="1"/>
    <col min="746" max="746" width="1.875" customWidth="1"/>
    <col min="747" max="749" width="7.5" customWidth="1"/>
    <col min="750" max="750" width="6.25" customWidth="1"/>
    <col min="751" max="752" width="5" customWidth="1"/>
    <col min="753" max="754" width="6.25" customWidth="1"/>
    <col min="755" max="756" width="5" customWidth="1"/>
    <col min="757" max="759" width="6.25" customWidth="1"/>
    <col min="760" max="760" width="1.875" customWidth="1"/>
    <col min="761" max="763" width="7.5" customWidth="1"/>
    <col min="764" max="764" width="6.25" customWidth="1"/>
    <col min="765" max="766" width="5" customWidth="1"/>
    <col min="767" max="768" width="6.25" customWidth="1"/>
    <col min="769" max="770" width="5" customWidth="1"/>
    <col min="771" max="772" width="6.25" customWidth="1"/>
    <col min="959" max="959" width="2.625" customWidth="1"/>
    <col min="960" max="960" width="1.875" customWidth="1"/>
    <col min="961" max="963" width="7.5" customWidth="1"/>
    <col min="964" max="964" width="6.25" customWidth="1"/>
    <col min="965" max="966" width="5" customWidth="1"/>
    <col min="967" max="968" width="6.25" customWidth="1"/>
    <col min="969" max="970" width="5" customWidth="1"/>
    <col min="971" max="972" width="6.25" customWidth="1"/>
    <col min="973" max="973" width="2.625" customWidth="1"/>
    <col min="974" max="974" width="1.875" customWidth="1"/>
    <col min="975" max="977" width="7.5" customWidth="1"/>
    <col min="978" max="978" width="6.25" customWidth="1"/>
    <col min="979" max="980" width="5" customWidth="1"/>
    <col min="981" max="982" width="6.25" customWidth="1"/>
    <col min="983" max="984" width="5" customWidth="1"/>
    <col min="985" max="986" width="6.25" customWidth="1"/>
    <col min="987" max="987" width="4.25" customWidth="1"/>
    <col min="988" max="988" width="1.875" customWidth="1"/>
    <col min="989" max="991" width="7.5" customWidth="1"/>
    <col min="992" max="992" width="6.25" customWidth="1"/>
    <col min="993" max="993" width="7.625" customWidth="1"/>
    <col min="994" max="994" width="5" customWidth="1"/>
    <col min="995" max="996" width="6.25" customWidth="1"/>
    <col min="997" max="997" width="7.75" customWidth="1"/>
    <col min="998" max="998" width="5" customWidth="1"/>
    <col min="999" max="1001" width="6.25" customWidth="1"/>
    <col min="1002" max="1002" width="1.875" customWidth="1"/>
    <col min="1003" max="1005" width="7.5" customWidth="1"/>
    <col min="1006" max="1006" width="6.25" customWidth="1"/>
    <col min="1007" max="1008" width="5" customWidth="1"/>
    <col min="1009" max="1010" width="6.25" customWidth="1"/>
    <col min="1011" max="1012" width="5" customWidth="1"/>
    <col min="1013" max="1015" width="6.25" customWidth="1"/>
    <col min="1016" max="1016" width="1.875" customWidth="1"/>
    <col min="1017" max="1019" width="7.5" customWidth="1"/>
    <col min="1020" max="1020" width="6.25" customWidth="1"/>
    <col min="1021" max="1022" width="5" customWidth="1"/>
    <col min="1023" max="1024" width="6.25" customWidth="1"/>
    <col min="1025" max="1026" width="5" customWidth="1"/>
    <col min="1027" max="1028" width="6.25" customWidth="1"/>
    <col min="1215" max="1215" width="2.625" customWidth="1"/>
    <col min="1216" max="1216" width="1.875" customWidth="1"/>
    <col min="1217" max="1219" width="7.5" customWidth="1"/>
    <col min="1220" max="1220" width="6.25" customWidth="1"/>
    <col min="1221" max="1222" width="5" customWidth="1"/>
    <col min="1223" max="1224" width="6.25" customWidth="1"/>
    <col min="1225" max="1226" width="5" customWidth="1"/>
    <col min="1227" max="1228" width="6.25" customWidth="1"/>
    <col min="1229" max="1229" width="2.625" customWidth="1"/>
    <col min="1230" max="1230" width="1.875" customWidth="1"/>
    <col min="1231" max="1233" width="7.5" customWidth="1"/>
    <col min="1234" max="1234" width="6.25" customWidth="1"/>
    <col min="1235" max="1236" width="5" customWidth="1"/>
    <col min="1237" max="1238" width="6.25" customWidth="1"/>
    <col min="1239" max="1240" width="5" customWidth="1"/>
    <col min="1241" max="1242" width="6.25" customWidth="1"/>
    <col min="1243" max="1243" width="4.25" customWidth="1"/>
    <col min="1244" max="1244" width="1.875" customWidth="1"/>
    <col min="1245" max="1247" width="7.5" customWidth="1"/>
    <col min="1248" max="1248" width="6.25" customWidth="1"/>
    <col min="1249" max="1249" width="7.625" customWidth="1"/>
    <col min="1250" max="1250" width="5" customWidth="1"/>
    <col min="1251" max="1252" width="6.25" customWidth="1"/>
    <col min="1253" max="1253" width="7.75" customWidth="1"/>
    <col min="1254" max="1254" width="5" customWidth="1"/>
    <col min="1255" max="1257" width="6.25" customWidth="1"/>
    <col min="1258" max="1258" width="1.875" customWidth="1"/>
    <col min="1259" max="1261" width="7.5" customWidth="1"/>
    <col min="1262" max="1262" width="6.25" customWidth="1"/>
    <col min="1263" max="1264" width="5" customWidth="1"/>
    <col min="1265" max="1266" width="6.25" customWidth="1"/>
    <col min="1267" max="1268" width="5" customWidth="1"/>
    <col min="1269" max="1271" width="6.25" customWidth="1"/>
    <col min="1272" max="1272" width="1.875" customWidth="1"/>
    <col min="1273" max="1275" width="7.5" customWidth="1"/>
    <col min="1276" max="1276" width="6.25" customWidth="1"/>
    <col min="1277" max="1278" width="5" customWidth="1"/>
    <col min="1279" max="1280" width="6.25" customWidth="1"/>
    <col min="1281" max="1282" width="5" customWidth="1"/>
    <col min="1283" max="1284" width="6.25" customWidth="1"/>
    <col min="1471" max="1471" width="2.625" customWidth="1"/>
    <col min="1472" max="1472" width="1.875" customWidth="1"/>
    <col min="1473" max="1475" width="7.5" customWidth="1"/>
    <col min="1476" max="1476" width="6.25" customWidth="1"/>
    <col min="1477" max="1478" width="5" customWidth="1"/>
    <col min="1479" max="1480" width="6.25" customWidth="1"/>
    <col min="1481" max="1482" width="5" customWidth="1"/>
    <col min="1483" max="1484" width="6.25" customWidth="1"/>
    <col min="1485" max="1485" width="2.625" customWidth="1"/>
    <col min="1486" max="1486" width="1.875" customWidth="1"/>
    <col min="1487" max="1489" width="7.5" customWidth="1"/>
    <col min="1490" max="1490" width="6.25" customWidth="1"/>
    <col min="1491" max="1492" width="5" customWidth="1"/>
    <col min="1493" max="1494" width="6.25" customWidth="1"/>
    <col min="1495" max="1496" width="5" customWidth="1"/>
    <col min="1497" max="1498" width="6.25" customWidth="1"/>
    <col min="1499" max="1499" width="4.25" customWidth="1"/>
    <col min="1500" max="1500" width="1.875" customWidth="1"/>
    <col min="1501" max="1503" width="7.5" customWidth="1"/>
    <col min="1504" max="1504" width="6.25" customWidth="1"/>
    <col min="1505" max="1505" width="7.625" customWidth="1"/>
    <col min="1506" max="1506" width="5" customWidth="1"/>
    <col min="1507" max="1508" width="6.25" customWidth="1"/>
    <col min="1509" max="1509" width="7.75" customWidth="1"/>
    <col min="1510" max="1510" width="5" customWidth="1"/>
    <col min="1511" max="1513" width="6.25" customWidth="1"/>
    <col min="1514" max="1514" width="1.875" customWidth="1"/>
    <col min="1515" max="1517" width="7.5" customWidth="1"/>
    <col min="1518" max="1518" width="6.25" customWidth="1"/>
    <col min="1519" max="1520" width="5" customWidth="1"/>
    <col min="1521" max="1522" width="6.25" customWidth="1"/>
    <col min="1523" max="1524" width="5" customWidth="1"/>
    <col min="1525" max="1527" width="6.25" customWidth="1"/>
    <col min="1528" max="1528" width="1.875" customWidth="1"/>
    <col min="1529" max="1531" width="7.5" customWidth="1"/>
    <col min="1532" max="1532" width="6.25" customWidth="1"/>
    <col min="1533" max="1534" width="5" customWidth="1"/>
    <col min="1535" max="1536" width="6.25" customWidth="1"/>
    <col min="1537" max="1538" width="5" customWidth="1"/>
    <col min="1539" max="1540" width="6.25" customWidth="1"/>
    <col min="1727" max="1727" width="2.625" customWidth="1"/>
    <col min="1728" max="1728" width="1.875" customWidth="1"/>
    <col min="1729" max="1731" width="7.5" customWidth="1"/>
    <col min="1732" max="1732" width="6.25" customWidth="1"/>
    <col min="1733" max="1734" width="5" customWidth="1"/>
    <col min="1735" max="1736" width="6.25" customWidth="1"/>
    <col min="1737" max="1738" width="5" customWidth="1"/>
    <col min="1739" max="1740" width="6.25" customWidth="1"/>
    <col min="1741" max="1741" width="2.625" customWidth="1"/>
    <col min="1742" max="1742" width="1.875" customWidth="1"/>
    <col min="1743" max="1745" width="7.5" customWidth="1"/>
    <col min="1746" max="1746" width="6.25" customWidth="1"/>
    <col min="1747" max="1748" width="5" customWidth="1"/>
    <col min="1749" max="1750" width="6.25" customWidth="1"/>
    <col min="1751" max="1752" width="5" customWidth="1"/>
    <col min="1753" max="1754" width="6.25" customWidth="1"/>
    <col min="1755" max="1755" width="4.25" customWidth="1"/>
    <col min="1756" max="1756" width="1.875" customWidth="1"/>
    <col min="1757" max="1759" width="7.5" customWidth="1"/>
    <col min="1760" max="1760" width="6.25" customWidth="1"/>
    <col min="1761" max="1761" width="7.625" customWidth="1"/>
    <col min="1762" max="1762" width="5" customWidth="1"/>
    <col min="1763" max="1764" width="6.25" customWidth="1"/>
    <col min="1765" max="1765" width="7.75" customWidth="1"/>
    <col min="1766" max="1766" width="5" customWidth="1"/>
    <col min="1767" max="1769" width="6.25" customWidth="1"/>
    <col min="1770" max="1770" width="1.875" customWidth="1"/>
    <col min="1771" max="1773" width="7.5" customWidth="1"/>
    <col min="1774" max="1774" width="6.25" customWidth="1"/>
    <col min="1775" max="1776" width="5" customWidth="1"/>
    <col min="1777" max="1778" width="6.25" customWidth="1"/>
    <col min="1779" max="1780" width="5" customWidth="1"/>
    <col min="1781" max="1783" width="6.25" customWidth="1"/>
    <col min="1784" max="1784" width="1.875" customWidth="1"/>
    <col min="1785" max="1787" width="7.5" customWidth="1"/>
    <col min="1788" max="1788" width="6.25" customWidth="1"/>
    <col min="1789" max="1790" width="5" customWidth="1"/>
    <col min="1791" max="1792" width="6.25" customWidth="1"/>
    <col min="1793" max="1794" width="5" customWidth="1"/>
    <col min="1795" max="1796" width="6.25" customWidth="1"/>
    <col min="1983" max="1983" width="2.625" customWidth="1"/>
    <col min="1984" max="1984" width="1.875" customWidth="1"/>
    <col min="1985" max="1987" width="7.5" customWidth="1"/>
    <col min="1988" max="1988" width="6.25" customWidth="1"/>
    <col min="1989" max="1990" width="5" customWidth="1"/>
    <col min="1991" max="1992" width="6.25" customWidth="1"/>
    <col min="1993" max="1994" width="5" customWidth="1"/>
    <col min="1995" max="1996" width="6.25" customWidth="1"/>
    <col min="1997" max="1997" width="2.625" customWidth="1"/>
    <col min="1998" max="1998" width="1.875" customWidth="1"/>
    <col min="1999" max="2001" width="7.5" customWidth="1"/>
    <col min="2002" max="2002" width="6.25" customWidth="1"/>
    <col min="2003" max="2004" width="5" customWidth="1"/>
    <col min="2005" max="2006" width="6.25" customWidth="1"/>
    <col min="2007" max="2008" width="5" customWidth="1"/>
    <col min="2009" max="2010" width="6.25" customWidth="1"/>
    <col min="2011" max="2011" width="4.25" customWidth="1"/>
    <col min="2012" max="2012" width="1.875" customWidth="1"/>
    <col min="2013" max="2015" width="7.5" customWidth="1"/>
    <col min="2016" max="2016" width="6.25" customWidth="1"/>
    <col min="2017" max="2017" width="7.625" customWidth="1"/>
    <col min="2018" max="2018" width="5" customWidth="1"/>
    <col min="2019" max="2020" width="6.25" customWidth="1"/>
    <col min="2021" max="2021" width="7.75" customWidth="1"/>
    <col min="2022" max="2022" width="5" customWidth="1"/>
    <col min="2023" max="2025" width="6.25" customWidth="1"/>
    <col min="2026" max="2026" width="1.875" customWidth="1"/>
    <col min="2027" max="2029" width="7.5" customWidth="1"/>
    <col min="2030" max="2030" width="6.25" customWidth="1"/>
    <col min="2031" max="2032" width="5" customWidth="1"/>
    <col min="2033" max="2034" width="6.25" customWidth="1"/>
    <col min="2035" max="2036" width="5" customWidth="1"/>
    <col min="2037" max="2039" width="6.25" customWidth="1"/>
    <col min="2040" max="2040" width="1.875" customWidth="1"/>
    <col min="2041" max="2043" width="7.5" customWidth="1"/>
    <col min="2044" max="2044" width="6.25" customWidth="1"/>
    <col min="2045" max="2046" width="5" customWidth="1"/>
    <col min="2047" max="2048" width="6.25" customWidth="1"/>
    <col min="2049" max="2050" width="5" customWidth="1"/>
    <col min="2051" max="2052" width="6.25" customWidth="1"/>
    <col min="2239" max="2239" width="2.625" customWidth="1"/>
    <col min="2240" max="2240" width="1.875" customWidth="1"/>
    <col min="2241" max="2243" width="7.5" customWidth="1"/>
    <col min="2244" max="2244" width="6.25" customWidth="1"/>
    <col min="2245" max="2246" width="5" customWidth="1"/>
    <col min="2247" max="2248" width="6.25" customWidth="1"/>
    <col min="2249" max="2250" width="5" customWidth="1"/>
    <col min="2251" max="2252" width="6.25" customWidth="1"/>
    <col min="2253" max="2253" width="2.625" customWidth="1"/>
    <col min="2254" max="2254" width="1.875" customWidth="1"/>
    <col min="2255" max="2257" width="7.5" customWidth="1"/>
    <col min="2258" max="2258" width="6.25" customWidth="1"/>
    <col min="2259" max="2260" width="5" customWidth="1"/>
    <col min="2261" max="2262" width="6.25" customWidth="1"/>
    <col min="2263" max="2264" width="5" customWidth="1"/>
    <col min="2265" max="2266" width="6.25" customWidth="1"/>
    <col min="2267" max="2267" width="4.25" customWidth="1"/>
    <col min="2268" max="2268" width="1.875" customWidth="1"/>
    <col min="2269" max="2271" width="7.5" customWidth="1"/>
    <col min="2272" max="2272" width="6.25" customWidth="1"/>
    <col min="2273" max="2273" width="7.625" customWidth="1"/>
    <col min="2274" max="2274" width="5" customWidth="1"/>
    <col min="2275" max="2276" width="6.25" customWidth="1"/>
    <col min="2277" max="2277" width="7.75" customWidth="1"/>
    <col min="2278" max="2278" width="5" customWidth="1"/>
    <col min="2279" max="2281" width="6.25" customWidth="1"/>
    <col min="2282" max="2282" width="1.875" customWidth="1"/>
    <col min="2283" max="2285" width="7.5" customWidth="1"/>
    <col min="2286" max="2286" width="6.25" customWidth="1"/>
    <col min="2287" max="2288" width="5" customWidth="1"/>
    <col min="2289" max="2290" width="6.25" customWidth="1"/>
    <col min="2291" max="2292" width="5" customWidth="1"/>
    <col min="2293" max="2295" width="6.25" customWidth="1"/>
    <col min="2296" max="2296" width="1.875" customWidth="1"/>
    <col min="2297" max="2299" width="7.5" customWidth="1"/>
    <col min="2300" max="2300" width="6.25" customWidth="1"/>
    <col min="2301" max="2302" width="5" customWidth="1"/>
    <col min="2303" max="2304" width="6.25" customWidth="1"/>
    <col min="2305" max="2306" width="5" customWidth="1"/>
    <col min="2307" max="2308" width="6.25" customWidth="1"/>
    <col min="2495" max="2495" width="2.625" customWidth="1"/>
    <col min="2496" max="2496" width="1.875" customWidth="1"/>
    <col min="2497" max="2499" width="7.5" customWidth="1"/>
    <col min="2500" max="2500" width="6.25" customWidth="1"/>
    <col min="2501" max="2502" width="5" customWidth="1"/>
    <col min="2503" max="2504" width="6.25" customWidth="1"/>
    <col min="2505" max="2506" width="5" customWidth="1"/>
    <col min="2507" max="2508" width="6.25" customWidth="1"/>
    <col min="2509" max="2509" width="2.625" customWidth="1"/>
    <col min="2510" max="2510" width="1.875" customWidth="1"/>
    <col min="2511" max="2513" width="7.5" customWidth="1"/>
    <col min="2514" max="2514" width="6.25" customWidth="1"/>
    <col min="2515" max="2516" width="5" customWidth="1"/>
    <col min="2517" max="2518" width="6.25" customWidth="1"/>
    <col min="2519" max="2520" width="5" customWidth="1"/>
    <col min="2521" max="2522" width="6.25" customWidth="1"/>
    <col min="2523" max="2523" width="4.25" customWidth="1"/>
    <col min="2524" max="2524" width="1.875" customWidth="1"/>
    <col min="2525" max="2527" width="7.5" customWidth="1"/>
    <col min="2528" max="2528" width="6.25" customWidth="1"/>
    <col min="2529" max="2529" width="7.625" customWidth="1"/>
    <col min="2530" max="2530" width="5" customWidth="1"/>
    <col min="2531" max="2532" width="6.25" customWidth="1"/>
    <col min="2533" max="2533" width="7.75" customWidth="1"/>
    <col min="2534" max="2534" width="5" customWidth="1"/>
    <col min="2535" max="2537" width="6.25" customWidth="1"/>
    <col min="2538" max="2538" width="1.875" customWidth="1"/>
    <col min="2539" max="2541" width="7.5" customWidth="1"/>
    <col min="2542" max="2542" width="6.25" customWidth="1"/>
    <col min="2543" max="2544" width="5" customWidth="1"/>
    <col min="2545" max="2546" width="6.25" customWidth="1"/>
    <col min="2547" max="2548" width="5" customWidth="1"/>
    <col min="2549" max="2551" width="6.25" customWidth="1"/>
    <col min="2552" max="2552" width="1.875" customWidth="1"/>
    <col min="2553" max="2555" width="7.5" customWidth="1"/>
    <col min="2556" max="2556" width="6.25" customWidth="1"/>
    <col min="2557" max="2558" width="5" customWidth="1"/>
    <col min="2559" max="2560" width="6.25" customWidth="1"/>
    <col min="2561" max="2562" width="5" customWidth="1"/>
    <col min="2563" max="2564" width="6.25" customWidth="1"/>
    <col min="2751" max="2751" width="2.625" customWidth="1"/>
    <col min="2752" max="2752" width="1.875" customWidth="1"/>
    <col min="2753" max="2755" width="7.5" customWidth="1"/>
    <col min="2756" max="2756" width="6.25" customWidth="1"/>
    <col min="2757" max="2758" width="5" customWidth="1"/>
    <col min="2759" max="2760" width="6.25" customWidth="1"/>
    <col min="2761" max="2762" width="5" customWidth="1"/>
    <col min="2763" max="2764" width="6.25" customWidth="1"/>
    <col min="2765" max="2765" width="2.625" customWidth="1"/>
    <col min="2766" max="2766" width="1.875" customWidth="1"/>
    <col min="2767" max="2769" width="7.5" customWidth="1"/>
    <col min="2770" max="2770" width="6.25" customWidth="1"/>
    <col min="2771" max="2772" width="5" customWidth="1"/>
    <col min="2773" max="2774" width="6.25" customWidth="1"/>
    <col min="2775" max="2776" width="5" customWidth="1"/>
    <col min="2777" max="2778" width="6.25" customWidth="1"/>
    <col min="2779" max="2779" width="4.25" customWidth="1"/>
    <col min="2780" max="2780" width="1.875" customWidth="1"/>
    <col min="2781" max="2783" width="7.5" customWidth="1"/>
    <col min="2784" max="2784" width="6.25" customWidth="1"/>
    <col min="2785" max="2785" width="7.625" customWidth="1"/>
    <col min="2786" max="2786" width="5" customWidth="1"/>
    <col min="2787" max="2788" width="6.25" customWidth="1"/>
    <col min="2789" max="2789" width="7.75" customWidth="1"/>
    <col min="2790" max="2790" width="5" customWidth="1"/>
    <col min="2791" max="2793" width="6.25" customWidth="1"/>
    <col min="2794" max="2794" width="1.875" customWidth="1"/>
    <col min="2795" max="2797" width="7.5" customWidth="1"/>
    <col min="2798" max="2798" width="6.25" customWidth="1"/>
    <col min="2799" max="2800" width="5" customWidth="1"/>
    <col min="2801" max="2802" width="6.25" customWidth="1"/>
    <col min="2803" max="2804" width="5" customWidth="1"/>
    <col min="2805" max="2807" width="6.25" customWidth="1"/>
    <col min="2808" max="2808" width="1.875" customWidth="1"/>
    <col min="2809" max="2811" width="7.5" customWidth="1"/>
    <col min="2812" max="2812" width="6.25" customWidth="1"/>
    <col min="2813" max="2814" width="5" customWidth="1"/>
    <col min="2815" max="2816" width="6.25" customWidth="1"/>
    <col min="2817" max="2818" width="5" customWidth="1"/>
    <col min="2819" max="2820" width="6.25" customWidth="1"/>
    <col min="3007" max="3007" width="2.625" customWidth="1"/>
    <col min="3008" max="3008" width="1.875" customWidth="1"/>
    <col min="3009" max="3011" width="7.5" customWidth="1"/>
    <col min="3012" max="3012" width="6.25" customWidth="1"/>
    <col min="3013" max="3014" width="5" customWidth="1"/>
    <col min="3015" max="3016" width="6.25" customWidth="1"/>
    <col min="3017" max="3018" width="5" customWidth="1"/>
    <col min="3019" max="3020" width="6.25" customWidth="1"/>
    <col min="3021" max="3021" width="2.625" customWidth="1"/>
    <col min="3022" max="3022" width="1.875" customWidth="1"/>
    <col min="3023" max="3025" width="7.5" customWidth="1"/>
    <col min="3026" max="3026" width="6.25" customWidth="1"/>
    <col min="3027" max="3028" width="5" customWidth="1"/>
    <col min="3029" max="3030" width="6.25" customWidth="1"/>
    <col min="3031" max="3032" width="5" customWidth="1"/>
    <col min="3033" max="3034" width="6.25" customWidth="1"/>
    <col min="3035" max="3035" width="4.25" customWidth="1"/>
    <col min="3036" max="3036" width="1.875" customWidth="1"/>
    <col min="3037" max="3039" width="7.5" customWidth="1"/>
    <col min="3040" max="3040" width="6.25" customWidth="1"/>
    <col min="3041" max="3041" width="7.625" customWidth="1"/>
    <col min="3042" max="3042" width="5" customWidth="1"/>
    <col min="3043" max="3044" width="6.25" customWidth="1"/>
    <col min="3045" max="3045" width="7.75" customWidth="1"/>
    <col min="3046" max="3046" width="5" customWidth="1"/>
    <col min="3047" max="3049" width="6.25" customWidth="1"/>
    <col min="3050" max="3050" width="1.875" customWidth="1"/>
    <col min="3051" max="3053" width="7.5" customWidth="1"/>
    <col min="3054" max="3054" width="6.25" customWidth="1"/>
    <col min="3055" max="3056" width="5" customWidth="1"/>
    <col min="3057" max="3058" width="6.25" customWidth="1"/>
    <col min="3059" max="3060" width="5" customWidth="1"/>
    <col min="3061" max="3063" width="6.25" customWidth="1"/>
    <col min="3064" max="3064" width="1.875" customWidth="1"/>
    <col min="3065" max="3067" width="7.5" customWidth="1"/>
    <col min="3068" max="3068" width="6.25" customWidth="1"/>
    <col min="3069" max="3070" width="5" customWidth="1"/>
    <col min="3071" max="3072" width="6.25" customWidth="1"/>
    <col min="3073" max="3074" width="5" customWidth="1"/>
    <col min="3075" max="3076" width="6.25" customWidth="1"/>
    <col min="3263" max="3263" width="2.625" customWidth="1"/>
    <col min="3264" max="3264" width="1.875" customWidth="1"/>
    <col min="3265" max="3267" width="7.5" customWidth="1"/>
    <col min="3268" max="3268" width="6.25" customWidth="1"/>
    <col min="3269" max="3270" width="5" customWidth="1"/>
    <col min="3271" max="3272" width="6.25" customWidth="1"/>
    <col min="3273" max="3274" width="5" customWidth="1"/>
    <col min="3275" max="3276" width="6.25" customWidth="1"/>
    <col min="3277" max="3277" width="2.625" customWidth="1"/>
    <col min="3278" max="3278" width="1.875" customWidth="1"/>
    <col min="3279" max="3281" width="7.5" customWidth="1"/>
    <col min="3282" max="3282" width="6.25" customWidth="1"/>
    <col min="3283" max="3284" width="5" customWidth="1"/>
    <col min="3285" max="3286" width="6.25" customWidth="1"/>
    <col min="3287" max="3288" width="5" customWidth="1"/>
    <col min="3289" max="3290" width="6.25" customWidth="1"/>
    <col min="3291" max="3291" width="4.25" customWidth="1"/>
    <col min="3292" max="3292" width="1.875" customWidth="1"/>
    <col min="3293" max="3295" width="7.5" customWidth="1"/>
    <col min="3296" max="3296" width="6.25" customWidth="1"/>
    <col min="3297" max="3297" width="7.625" customWidth="1"/>
    <col min="3298" max="3298" width="5" customWidth="1"/>
    <col min="3299" max="3300" width="6.25" customWidth="1"/>
    <col min="3301" max="3301" width="7.75" customWidth="1"/>
    <col min="3302" max="3302" width="5" customWidth="1"/>
    <col min="3303" max="3305" width="6.25" customWidth="1"/>
    <col min="3306" max="3306" width="1.875" customWidth="1"/>
    <col min="3307" max="3309" width="7.5" customWidth="1"/>
    <col min="3310" max="3310" width="6.25" customWidth="1"/>
    <col min="3311" max="3312" width="5" customWidth="1"/>
    <col min="3313" max="3314" width="6.25" customWidth="1"/>
    <col min="3315" max="3316" width="5" customWidth="1"/>
    <col min="3317" max="3319" width="6.25" customWidth="1"/>
    <col min="3320" max="3320" width="1.875" customWidth="1"/>
    <col min="3321" max="3323" width="7.5" customWidth="1"/>
    <col min="3324" max="3324" width="6.25" customWidth="1"/>
    <col min="3325" max="3326" width="5" customWidth="1"/>
    <col min="3327" max="3328" width="6.25" customWidth="1"/>
    <col min="3329" max="3330" width="5" customWidth="1"/>
    <col min="3331" max="3332" width="6.25" customWidth="1"/>
    <col min="3519" max="3519" width="2.625" customWidth="1"/>
    <col min="3520" max="3520" width="1.875" customWidth="1"/>
    <col min="3521" max="3523" width="7.5" customWidth="1"/>
    <col min="3524" max="3524" width="6.25" customWidth="1"/>
    <col min="3525" max="3526" width="5" customWidth="1"/>
    <col min="3527" max="3528" width="6.25" customWidth="1"/>
    <col min="3529" max="3530" width="5" customWidth="1"/>
    <col min="3531" max="3532" width="6.25" customWidth="1"/>
    <col min="3533" max="3533" width="2.625" customWidth="1"/>
    <col min="3534" max="3534" width="1.875" customWidth="1"/>
    <col min="3535" max="3537" width="7.5" customWidth="1"/>
    <col min="3538" max="3538" width="6.25" customWidth="1"/>
    <col min="3539" max="3540" width="5" customWidth="1"/>
    <col min="3541" max="3542" width="6.25" customWidth="1"/>
    <col min="3543" max="3544" width="5" customWidth="1"/>
    <col min="3545" max="3546" width="6.25" customWidth="1"/>
    <col min="3547" max="3547" width="4.25" customWidth="1"/>
    <col min="3548" max="3548" width="1.875" customWidth="1"/>
    <col min="3549" max="3551" width="7.5" customWidth="1"/>
    <col min="3552" max="3552" width="6.25" customWidth="1"/>
    <col min="3553" max="3553" width="7.625" customWidth="1"/>
    <col min="3554" max="3554" width="5" customWidth="1"/>
    <col min="3555" max="3556" width="6.25" customWidth="1"/>
    <col min="3557" max="3557" width="7.75" customWidth="1"/>
    <col min="3558" max="3558" width="5" customWidth="1"/>
    <col min="3559" max="3561" width="6.25" customWidth="1"/>
    <col min="3562" max="3562" width="1.875" customWidth="1"/>
    <col min="3563" max="3565" width="7.5" customWidth="1"/>
    <col min="3566" max="3566" width="6.25" customWidth="1"/>
    <col min="3567" max="3568" width="5" customWidth="1"/>
    <col min="3569" max="3570" width="6.25" customWidth="1"/>
    <col min="3571" max="3572" width="5" customWidth="1"/>
    <col min="3573" max="3575" width="6.25" customWidth="1"/>
    <col min="3576" max="3576" width="1.875" customWidth="1"/>
    <col min="3577" max="3579" width="7.5" customWidth="1"/>
    <col min="3580" max="3580" width="6.25" customWidth="1"/>
    <col min="3581" max="3582" width="5" customWidth="1"/>
    <col min="3583" max="3584" width="6.25" customWidth="1"/>
    <col min="3585" max="3586" width="5" customWidth="1"/>
    <col min="3587" max="3588" width="6.25" customWidth="1"/>
    <col min="3775" max="3775" width="2.625" customWidth="1"/>
    <col min="3776" max="3776" width="1.875" customWidth="1"/>
    <col min="3777" max="3779" width="7.5" customWidth="1"/>
    <col min="3780" max="3780" width="6.25" customWidth="1"/>
    <col min="3781" max="3782" width="5" customWidth="1"/>
    <col min="3783" max="3784" width="6.25" customWidth="1"/>
    <col min="3785" max="3786" width="5" customWidth="1"/>
    <col min="3787" max="3788" width="6.25" customWidth="1"/>
    <col min="3789" max="3789" width="2.625" customWidth="1"/>
    <col min="3790" max="3790" width="1.875" customWidth="1"/>
    <col min="3791" max="3793" width="7.5" customWidth="1"/>
    <col min="3794" max="3794" width="6.25" customWidth="1"/>
    <col min="3795" max="3796" width="5" customWidth="1"/>
    <col min="3797" max="3798" width="6.25" customWidth="1"/>
    <col min="3799" max="3800" width="5" customWidth="1"/>
    <col min="3801" max="3802" width="6.25" customWidth="1"/>
    <col min="3803" max="3803" width="4.25" customWidth="1"/>
    <col min="3804" max="3804" width="1.875" customWidth="1"/>
    <col min="3805" max="3807" width="7.5" customWidth="1"/>
    <col min="3808" max="3808" width="6.25" customWidth="1"/>
    <col min="3809" max="3809" width="7.625" customWidth="1"/>
    <col min="3810" max="3810" width="5" customWidth="1"/>
    <col min="3811" max="3812" width="6.25" customWidth="1"/>
    <col min="3813" max="3813" width="7.75" customWidth="1"/>
    <col min="3814" max="3814" width="5" customWidth="1"/>
    <col min="3815" max="3817" width="6.25" customWidth="1"/>
    <col min="3818" max="3818" width="1.875" customWidth="1"/>
    <col min="3819" max="3821" width="7.5" customWidth="1"/>
    <col min="3822" max="3822" width="6.25" customWidth="1"/>
    <col min="3823" max="3824" width="5" customWidth="1"/>
    <col min="3825" max="3826" width="6.25" customWidth="1"/>
    <col min="3827" max="3828" width="5" customWidth="1"/>
    <col min="3829" max="3831" width="6.25" customWidth="1"/>
    <col min="3832" max="3832" width="1.875" customWidth="1"/>
    <col min="3833" max="3835" width="7.5" customWidth="1"/>
    <col min="3836" max="3836" width="6.25" customWidth="1"/>
    <col min="3837" max="3838" width="5" customWidth="1"/>
    <col min="3839" max="3840" width="6.25" customWidth="1"/>
    <col min="3841" max="3842" width="5" customWidth="1"/>
    <col min="3843" max="3844" width="6.25" customWidth="1"/>
    <col min="4031" max="4031" width="2.625" customWidth="1"/>
    <col min="4032" max="4032" width="1.875" customWidth="1"/>
    <col min="4033" max="4035" width="7.5" customWidth="1"/>
    <col min="4036" max="4036" width="6.25" customWidth="1"/>
    <col min="4037" max="4038" width="5" customWidth="1"/>
    <col min="4039" max="4040" width="6.25" customWidth="1"/>
    <col min="4041" max="4042" width="5" customWidth="1"/>
    <col min="4043" max="4044" width="6.25" customWidth="1"/>
    <col min="4045" max="4045" width="2.625" customWidth="1"/>
    <col min="4046" max="4046" width="1.875" customWidth="1"/>
    <col min="4047" max="4049" width="7.5" customWidth="1"/>
    <col min="4050" max="4050" width="6.25" customWidth="1"/>
    <col min="4051" max="4052" width="5" customWidth="1"/>
    <col min="4053" max="4054" width="6.25" customWidth="1"/>
    <col min="4055" max="4056" width="5" customWidth="1"/>
    <col min="4057" max="4058" width="6.25" customWidth="1"/>
    <col min="4059" max="4059" width="4.25" customWidth="1"/>
    <col min="4060" max="4060" width="1.875" customWidth="1"/>
    <col min="4061" max="4063" width="7.5" customWidth="1"/>
    <col min="4064" max="4064" width="6.25" customWidth="1"/>
    <col min="4065" max="4065" width="7.625" customWidth="1"/>
    <col min="4066" max="4066" width="5" customWidth="1"/>
    <col min="4067" max="4068" width="6.25" customWidth="1"/>
    <col min="4069" max="4069" width="7.75" customWidth="1"/>
    <col min="4070" max="4070" width="5" customWidth="1"/>
    <col min="4071" max="4073" width="6.25" customWidth="1"/>
    <col min="4074" max="4074" width="1.875" customWidth="1"/>
    <col min="4075" max="4077" width="7.5" customWidth="1"/>
    <col min="4078" max="4078" width="6.25" customWidth="1"/>
    <col min="4079" max="4080" width="5" customWidth="1"/>
    <col min="4081" max="4082" width="6.25" customWidth="1"/>
    <col min="4083" max="4084" width="5" customWidth="1"/>
    <col min="4085" max="4087" width="6.25" customWidth="1"/>
    <col min="4088" max="4088" width="1.875" customWidth="1"/>
    <col min="4089" max="4091" width="7.5" customWidth="1"/>
    <col min="4092" max="4092" width="6.25" customWidth="1"/>
    <col min="4093" max="4094" width="5" customWidth="1"/>
    <col min="4095" max="4096" width="6.25" customWidth="1"/>
    <col min="4097" max="4098" width="5" customWidth="1"/>
    <col min="4099" max="4100" width="6.25" customWidth="1"/>
    <col min="4287" max="4287" width="2.625" customWidth="1"/>
    <col min="4288" max="4288" width="1.875" customWidth="1"/>
    <col min="4289" max="4291" width="7.5" customWidth="1"/>
    <col min="4292" max="4292" width="6.25" customWidth="1"/>
    <col min="4293" max="4294" width="5" customWidth="1"/>
    <col min="4295" max="4296" width="6.25" customWidth="1"/>
    <col min="4297" max="4298" width="5" customWidth="1"/>
    <col min="4299" max="4300" width="6.25" customWidth="1"/>
    <col min="4301" max="4301" width="2.625" customWidth="1"/>
    <col min="4302" max="4302" width="1.875" customWidth="1"/>
    <col min="4303" max="4305" width="7.5" customWidth="1"/>
    <col min="4306" max="4306" width="6.25" customWidth="1"/>
    <col min="4307" max="4308" width="5" customWidth="1"/>
    <col min="4309" max="4310" width="6.25" customWidth="1"/>
    <col min="4311" max="4312" width="5" customWidth="1"/>
    <col min="4313" max="4314" width="6.25" customWidth="1"/>
    <col min="4315" max="4315" width="4.25" customWidth="1"/>
    <col min="4316" max="4316" width="1.875" customWidth="1"/>
    <col min="4317" max="4319" width="7.5" customWidth="1"/>
    <col min="4320" max="4320" width="6.25" customWidth="1"/>
    <col min="4321" max="4321" width="7.625" customWidth="1"/>
    <col min="4322" max="4322" width="5" customWidth="1"/>
    <col min="4323" max="4324" width="6.25" customWidth="1"/>
    <col min="4325" max="4325" width="7.75" customWidth="1"/>
    <col min="4326" max="4326" width="5" customWidth="1"/>
    <col min="4327" max="4329" width="6.25" customWidth="1"/>
    <col min="4330" max="4330" width="1.875" customWidth="1"/>
    <col min="4331" max="4333" width="7.5" customWidth="1"/>
    <col min="4334" max="4334" width="6.25" customWidth="1"/>
    <col min="4335" max="4336" width="5" customWidth="1"/>
    <col min="4337" max="4338" width="6.25" customWidth="1"/>
    <col min="4339" max="4340" width="5" customWidth="1"/>
    <col min="4341" max="4343" width="6.25" customWidth="1"/>
    <col min="4344" max="4344" width="1.875" customWidth="1"/>
    <col min="4345" max="4347" width="7.5" customWidth="1"/>
    <col min="4348" max="4348" width="6.25" customWidth="1"/>
    <col min="4349" max="4350" width="5" customWidth="1"/>
    <col min="4351" max="4352" width="6.25" customWidth="1"/>
    <col min="4353" max="4354" width="5" customWidth="1"/>
    <col min="4355" max="4356" width="6.25" customWidth="1"/>
    <col min="4543" max="4543" width="2.625" customWidth="1"/>
    <col min="4544" max="4544" width="1.875" customWidth="1"/>
    <col min="4545" max="4547" width="7.5" customWidth="1"/>
    <col min="4548" max="4548" width="6.25" customWidth="1"/>
    <col min="4549" max="4550" width="5" customWidth="1"/>
    <col min="4551" max="4552" width="6.25" customWidth="1"/>
    <col min="4553" max="4554" width="5" customWidth="1"/>
    <col min="4555" max="4556" width="6.25" customWidth="1"/>
    <col min="4557" max="4557" width="2.625" customWidth="1"/>
    <col min="4558" max="4558" width="1.875" customWidth="1"/>
    <col min="4559" max="4561" width="7.5" customWidth="1"/>
    <col min="4562" max="4562" width="6.25" customWidth="1"/>
    <col min="4563" max="4564" width="5" customWidth="1"/>
    <col min="4565" max="4566" width="6.25" customWidth="1"/>
    <col min="4567" max="4568" width="5" customWidth="1"/>
    <col min="4569" max="4570" width="6.25" customWidth="1"/>
    <col min="4571" max="4571" width="4.25" customWidth="1"/>
    <col min="4572" max="4572" width="1.875" customWidth="1"/>
    <col min="4573" max="4575" width="7.5" customWidth="1"/>
    <col min="4576" max="4576" width="6.25" customWidth="1"/>
    <col min="4577" max="4577" width="7.625" customWidth="1"/>
    <col min="4578" max="4578" width="5" customWidth="1"/>
    <col min="4579" max="4580" width="6.25" customWidth="1"/>
    <col min="4581" max="4581" width="7.75" customWidth="1"/>
    <col min="4582" max="4582" width="5" customWidth="1"/>
    <col min="4583" max="4585" width="6.25" customWidth="1"/>
    <col min="4586" max="4586" width="1.875" customWidth="1"/>
    <col min="4587" max="4589" width="7.5" customWidth="1"/>
    <col min="4590" max="4590" width="6.25" customWidth="1"/>
    <col min="4591" max="4592" width="5" customWidth="1"/>
    <col min="4593" max="4594" width="6.25" customWidth="1"/>
    <col min="4595" max="4596" width="5" customWidth="1"/>
    <col min="4597" max="4599" width="6.25" customWidth="1"/>
    <col min="4600" max="4600" width="1.875" customWidth="1"/>
    <col min="4601" max="4603" width="7.5" customWidth="1"/>
    <col min="4604" max="4604" width="6.25" customWidth="1"/>
    <col min="4605" max="4606" width="5" customWidth="1"/>
    <col min="4607" max="4608" width="6.25" customWidth="1"/>
    <col min="4609" max="4610" width="5" customWidth="1"/>
    <col min="4611" max="4612" width="6.25" customWidth="1"/>
    <col min="4799" max="4799" width="2.625" customWidth="1"/>
    <col min="4800" max="4800" width="1.875" customWidth="1"/>
    <col min="4801" max="4803" width="7.5" customWidth="1"/>
    <col min="4804" max="4804" width="6.25" customWidth="1"/>
    <col min="4805" max="4806" width="5" customWidth="1"/>
    <col min="4807" max="4808" width="6.25" customWidth="1"/>
    <col min="4809" max="4810" width="5" customWidth="1"/>
    <col min="4811" max="4812" width="6.25" customWidth="1"/>
    <col min="4813" max="4813" width="2.625" customWidth="1"/>
    <col min="4814" max="4814" width="1.875" customWidth="1"/>
    <col min="4815" max="4817" width="7.5" customWidth="1"/>
    <col min="4818" max="4818" width="6.25" customWidth="1"/>
    <col min="4819" max="4820" width="5" customWidth="1"/>
    <col min="4821" max="4822" width="6.25" customWidth="1"/>
    <col min="4823" max="4824" width="5" customWidth="1"/>
    <col min="4825" max="4826" width="6.25" customWidth="1"/>
    <col min="4827" max="4827" width="4.25" customWidth="1"/>
    <col min="4828" max="4828" width="1.875" customWidth="1"/>
    <col min="4829" max="4831" width="7.5" customWidth="1"/>
    <col min="4832" max="4832" width="6.25" customWidth="1"/>
    <col min="4833" max="4833" width="7.625" customWidth="1"/>
    <col min="4834" max="4834" width="5" customWidth="1"/>
    <col min="4835" max="4836" width="6.25" customWidth="1"/>
    <col min="4837" max="4837" width="7.75" customWidth="1"/>
    <col min="4838" max="4838" width="5" customWidth="1"/>
    <col min="4839" max="4841" width="6.25" customWidth="1"/>
    <col min="4842" max="4842" width="1.875" customWidth="1"/>
    <col min="4843" max="4845" width="7.5" customWidth="1"/>
    <col min="4846" max="4846" width="6.25" customWidth="1"/>
    <col min="4847" max="4848" width="5" customWidth="1"/>
    <col min="4849" max="4850" width="6.25" customWidth="1"/>
    <col min="4851" max="4852" width="5" customWidth="1"/>
    <col min="4853" max="4855" width="6.25" customWidth="1"/>
    <col min="4856" max="4856" width="1.875" customWidth="1"/>
    <col min="4857" max="4859" width="7.5" customWidth="1"/>
    <col min="4860" max="4860" width="6.25" customWidth="1"/>
    <col min="4861" max="4862" width="5" customWidth="1"/>
    <col min="4863" max="4864" width="6.25" customWidth="1"/>
    <col min="4865" max="4866" width="5" customWidth="1"/>
    <col min="4867" max="4868" width="6.25" customWidth="1"/>
    <col min="5055" max="5055" width="2.625" customWidth="1"/>
    <col min="5056" max="5056" width="1.875" customWidth="1"/>
    <col min="5057" max="5059" width="7.5" customWidth="1"/>
    <col min="5060" max="5060" width="6.25" customWidth="1"/>
    <col min="5061" max="5062" width="5" customWidth="1"/>
    <col min="5063" max="5064" width="6.25" customWidth="1"/>
    <col min="5065" max="5066" width="5" customWidth="1"/>
    <col min="5067" max="5068" width="6.25" customWidth="1"/>
    <col min="5069" max="5069" width="2.625" customWidth="1"/>
    <col min="5070" max="5070" width="1.875" customWidth="1"/>
    <col min="5071" max="5073" width="7.5" customWidth="1"/>
    <col min="5074" max="5074" width="6.25" customWidth="1"/>
    <col min="5075" max="5076" width="5" customWidth="1"/>
    <col min="5077" max="5078" width="6.25" customWidth="1"/>
    <col min="5079" max="5080" width="5" customWidth="1"/>
    <col min="5081" max="5082" width="6.25" customWidth="1"/>
    <col min="5083" max="5083" width="4.25" customWidth="1"/>
    <col min="5084" max="5084" width="1.875" customWidth="1"/>
    <col min="5085" max="5087" width="7.5" customWidth="1"/>
    <col min="5088" max="5088" width="6.25" customWidth="1"/>
    <col min="5089" max="5089" width="7.625" customWidth="1"/>
    <col min="5090" max="5090" width="5" customWidth="1"/>
    <col min="5091" max="5092" width="6.25" customWidth="1"/>
    <col min="5093" max="5093" width="7.75" customWidth="1"/>
    <col min="5094" max="5094" width="5" customWidth="1"/>
    <col min="5095" max="5097" width="6.25" customWidth="1"/>
    <col min="5098" max="5098" width="1.875" customWidth="1"/>
    <col min="5099" max="5101" width="7.5" customWidth="1"/>
    <col min="5102" max="5102" width="6.25" customWidth="1"/>
    <col min="5103" max="5104" width="5" customWidth="1"/>
    <col min="5105" max="5106" width="6.25" customWidth="1"/>
    <col min="5107" max="5108" width="5" customWidth="1"/>
    <col min="5109" max="5111" width="6.25" customWidth="1"/>
    <col min="5112" max="5112" width="1.875" customWidth="1"/>
    <col min="5113" max="5115" width="7.5" customWidth="1"/>
    <col min="5116" max="5116" width="6.25" customWidth="1"/>
    <col min="5117" max="5118" width="5" customWidth="1"/>
    <col min="5119" max="5120" width="6.25" customWidth="1"/>
    <col min="5121" max="5122" width="5" customWidth="1"/>
    <col min="5123" max="5124" width="6.25" customWidth="1"/>
    <col min="5311" max="5311" width="2.625" customWidth="1"/>
    <col min="5312" max="5312" width="1.875" customWidth="1"/>
    <col min="5313" max="5315" width="7.5" customWidth="1"/>
    <col min="5316" max="5316" width="6.25" customWidth="1"/>
    <col min="5317" max="5318" width="5" customWidth="1"/>
    <col min="5319" max="5320" width="6.25" customWidth="1"/>
    <col min="5321" max="5322" width="5" customWidth="1"/>
    <col min="5323" max="5324" width="6.25" customWidth="1"/>
    <col min="5325" max="5325" width="2.625" customWidth="1"/>
    <col min="5326" max="5326" width="1.875" customWidth="1"/>
    <col min="5327" max="5329" width="7.5" customWidth="1"/>
    <col min="5330" max="5330" width="6.25" customWidth="1"/>
    <col min="5331" max="5332" width="5" customWidth="1"/>
    <col min="5333" max="5334" width="6.25" customWidth="1"/>
    <col min="5335" max="5336" width="5" customWidth="1"/>
    <col min="5337" max="5338" width="6.25" customWidth="1"/>
    <col min="5339" max="5339" width="4.25" customWidth="1"/>
    <col min="5340" max="5340" width="1.875" customWidth="1"/>
    <col min="5341" max="5343" width="7.5" customWidth="1"/>
    <col min="5344" max="5344" width="6.25" customWidth="1"/>
    <col min="5345" max="5345" width="7.625" customWidth="1"/>
    <col min="5346" max="5346" width="5" customWidth="1"/>
    <col min="5347" max="5348" width="6.25" customWidth="1"/>
    <col min="5349" max="5349" width="7.75" customWidth="1"/>
    <col min="5350" max="5350" width="5" customWidth="1"/>
    <col min="5351" max="5353" width="6.25" customWidth="1"/>
    <col min="5354" max="5354" width="1.875" customWidth="1"/>
    <col min="5355" max="5357" width="7.5" customWidth="1"/>
    <col min="5358" max="5358" width="6.25" customWidth="1"/>
    <col min="5359" max="5360" width="5" customWidth="1"/>
    <col min="5361" max="5362" width="6.25" customWidth="1"/>
    <col min="5363" max="5364" width="5" customWidth="1"/>
    <col min="5365" max="5367" width="6.25" customWidth="1"/>
    <col min="5368" max="5368" width="1.875" customWidth="1"/>
    <col min="5369" max="5371" width="7.5" customWidth="1"/>
    <col min="5372" max="5372" width="6.25" customWidth="1"/>
    <col min="5373" max="5374" width="5" customWidth="1"/>
    <col min="5375" max="5376" width="6.25" customWidth="1"/>
    <col min="5377" max="5378" width="5" customWidth="1"/>
    <col min="5379" max="5380" width="6.25" customWidth="1"/>
    <col min="5567" max="5567" width="2.625" customWidth="1"/>
    <col min="5568" max="5568" width="1.875" customWidth="1"/>
    <col min="5569" max="5571" width="7.5" customWidth="1"/>
    <col min="5572" max="5572" width="6.25" customWidth="1"/>
    <col min="5573" max="5574" width="5" customWidth="1"/>
    <col min="5575" max="5576" width="6.25" customWidth="1"/>
    <col min="5577" max="5578" width="5" customWidth="1"/>
    <col min="5579" max="5580" width="6.25" customWidth="1"/>
    <col min="5581" max="5581" width="2.625" customWidth="1"/>
    <col min="5582" max="5582" width="1.875" customWidth="1"/>
    <col min="5583" max="5585" width="7.5" customWidth="1"/>
    <col min="5586" max="5586" width="6.25" customWidth="1"/>
    <col min="5587" max="5588" width="5" customWidth="1"/>
    <col min="5589" max="5590" width="6.25" customWidth="1"/>
    <col min="5591" max="5592" width="5" customWidth="1"/>
    <col min="5593" max="5594" width="6.25" customWidth="1"/>
    <col min="5595" max="5595" width="4.25" customWidth="1"/>
    <col min="5596" max="5596" width="1.875" customWidth="1"/>
    <col min="5597" max="5599" width="7.5" customWidth="1"/>
    <col min="5600" max="5600" width="6.25" customWidth="1"/>
    <col min="5601" max="5601" width="7.625" customWidth="1"/>
    <col min="5602" max="5602" width="5" customWidth="1"/>
    <col min="5603" max="5604" width="6.25" customWidth="1"/>
    <col min="5605" max="5605" width="7.75" customWidth="1"/>
    <col min="5606" max="5606" width="5" customWidth="1"/>
    <col min="5607" max="5609" width="6.25" customWidth="1"/>
    <col min="5610" max="5610" width="1.875" customWidth="1"/>
    <col min="5611" max="5613" width="7.5" customWidth="1"/>
    <col min="5614" max="5614" width="6.25" customWidth="1"/>
    <col min="5615" max="5616" width="5" customWidth="1"/>
    <col min="5617" max="5618" width="6.25" customWidth="1"/>
    <col min="5619" max="5620" width="5" customWidth="1"/>
    <col min="5621" max="5623" width="6.25" customWidth="1"/>
    <col min="5624" max="5624" width="1.875" customWidth="1"/>
    <col min="5625" max="5627" width="7.5" customWidth="1"/>
    <col min="5628" max="5628" width="6.25" customWidth="1"/>
    <col min="5629" max="5630" width="5" customWidth="1"/>
    <col min="5631" max="5632" width="6.25" customWidth="1"/>
    <col min="5633" max="5634" width="5" customWidth="1"/>
    <col min="5635" max="5636" width="6.25" customWidth="1"/>
    <col min="5823" max="5823" width="2.625" customWidth="1"/>
    <col min="5824" max="5824" width="1.875" customWidth="1"/>
    <col min="5825" max="5827" width="7.5" customWidth="1"/>
    <col min="5828" max="5828" width="6.25" customWidth="1"/>
    <col min="5829" max="5830" width="5" customWidth="1"/>
    <col min="5831" max="5832" width="6.25" customWidth="1"/>
    <col min="5833" max="5834" width="5" customWidth="1"/>
    <col min="5835" max="5836" width="6.25" customWidth="1"/>
    <col min="5837" max="5837" width="2.625" customWidth="1"/>
    <col min="5838" max="5838" width="1.875" customWidth="1"/>
    <col min="5839" max="5841" width="7.5" customWidth="1"/>
    <col min="5842" max="5842" width="6.25" customWidth="1"/>
    <col min="5843" max="5844" width="5" customWidth="1"/>
    <col min="5845" max="5846" width="6.25" customWidth="1"/>
    <col min="5847" max="5848" width="5" customWidth="1"/>
    <col min="5849" max="5850" width="6.25" customWidth="1"/>
    <col min="5851" max="5851" width="4.25" customWidth="1"/>
    <col min="5852" max="5852" width="1.875" customWidth="1"/>
    <col min="5853" max="5855" width="7.5" customWidth="1"/>
    <col min="5856" max="5856" width="6.25" customWidth="1"/>
    <col min="5857" max="5857" width="7.625" customWidth="1"/>
    <col min="5858" max="5858" width="5" customWidth="1"/>
    <col min="5859" max="5860" width="6.25" customWidth="1"/>
    <col min="5861" max="5861" width="7.75" customWidth="1"/>
    <col min="5862" max="5862" width="5" customWidth="1"/>
    <col min="5863" max="5865" width="6.25" customWidth="1"/>
    <col min="5866" max="5866" width="1.875" customWidth="1"/>
    <col min="5867" max="5869" width="7.5" customWidth="1"/>
    <col min="5870" max="5870" width="6.25" customWidth="1"/>
    <col min="5871" max="5872" width="5" customWidth="1"/>
    <col min="5873" max="5874" width="6.25" customWidth="1"/>
    <col min="5875" max="5876" width="5" customWidth="1"/>
    <col min="5877" max="5879" width="6.25" customWidth="1"/>
    <col min="5880" max="5880" width="1.875" customWidth="1"/>
    <col min="5881" max="5883" width="7.5" customWidth="1"/>
    <col min="5884" max="5884" width="6.25" customWidth="1"/>
    <col min="5885" max="5886" width="5" customWidth="1"/>
    <col min="5887" max="5888" width="6.25" customWidth="1"/>
    <col min="5889" max="5890" width="5" customWidth="1"/>
    <col min="5891" max="5892" width="6.25" customWidth="1"/>
    <col min="6079" max="6079" width="2.625" customWidth="1"/>
    <col min="6080" max="6080" width="1.875" customWidth="1"/>
    <col min="6081" max="6083" width="7.5" customWidth="1"/>
    <col min="6084" max="6084" width="6.25" customWidth="1"/>
    <col min="6085" max="6086" width="5" customWidth="1"/>
    <col min="6087" max="6088" width="6.25" customWidth="1"/>
    <col min="6089" max="6090" width="5" customWidth="1"/>
    <col min="6091" max="6092" width="6.25" customWidth="1"/>
    <col min="6093" max="6093" width="2.625" customWidth="1"/>
    <col min="6094" max="6094" width="1.875" customWidth="1"/>
    <col min="6095" max="6097" width="7.5" customWidth="1"/>
    <col min="6098" max="6098" width="6.25" customWidth="1"/>
    <col min="6099" max="6100" width="5" customWidth="1"/>
    <col min="6101" max="6102" width="6.25" customWidth="1"/>
    <col min="6103" max="6104" width="5" customWidth="1"/>
    <col min="6105" max="6106" width="6.25" customWidth="1"/>
    <col min="6107" max="6107" width="4.25" customWidth="1"/>
    <col min="6108" max="6108" width="1.875" customWidth="1"/>
    <col min="6109" max="6111" width="7.5" customWidth="1"/>
    <col min="6112" max="6112" width="6.25" customWidth="1"/>
    <col min="6113" max="6113" width="7.625" customWidth="1"/>
    <col min="6114" max="6114" width="5" customWidth="1"/>
    <col min="6115" max="6116" width="6.25" customWidth="1"/>
    <col min="6117" max="6117" width="7.75" customWidth="1"/>
    <col min="6118" max="6118" width="5" customWidth="1"/>
    <col min="6119" max="6121" width="6.25" customWidth="1"/>
    <col min="6122" max="6122" width="1.875" customWidth="1"/>
    <col min="6123" max="6125" width="7.5" customWidth="1"/>
    <col min="6126" max="6126" width="6.25" customWidth="1"/>
    <col min="6127" max="6128" width="5" customWidth="1"/>
    <col min="6129" max="6130" width="6.25" customWidth="1"/>
    <col min="6131" max="6132" width="5" customWidth="1"/>
    <col min="6133" max="6135" width="6.25" customWidth="1"/>
    <col min="6136" max="6136" width="1.875" customWidth="1"/>
    <col min="6137" max="6139" width="7.5" customWidth="1"/>
    <col min="6140" max="6140" width="6.25" customWidth="1"/>
    <col min="6141" max="6142" width="5" customWidth="1"/>
    <col min="6143" max="6144" width="6.25" customWidth="1"/>
    <col min="6145" max="6146" width="5" customWidth="1"/>
    <col min="6147" max="6148" width="6.25" customWidth="1"/>
    <col min="6335" max="6335" width="2.625" customWidth="1"/>
    <col min="6336" max="6336" width="1.875" customWidth="1"/>
    <col min="6337" max="6339" width="7.5" customWidth="1"/>
    <col min="6340" max="6340" width="6.25" customWidth="1"/>
    <col min="6341" max="6342" width="5" customWidth="1"/>
    <col min="6343" max="6344" width="6.25" customWidth="1"/>
    <col min="6345" max="6346" width="5" customWidth="1"/>
    <col min="6347" max="6348" width="6.25" customWidth="1"/>
    <col min="6349" max="6349" width="2.625" customWidth="1"/>
    <col min="6350" max="6350" width="1.875" customWidth="1"/>
    <col min="6351" max="6353" width="7.5" customWidth="1"/>
    <col min="6354" max="6354" width="6.25" customWidth="1"/>
    <col min="6355" max="6356" width="5" customWidth="1"/>
    <col min="6357" max="6358" width="6.25" customWidth="1"/>
    <col min="6359" max="6360" width="5" customWidth="1"/>
    <col min="6361" max="6362" width="6.25" customWidth="1"/>
    <col min="6363" max="6363" width="4.25" customWidth="1"/>
    <col min="6364" max="6364" width="1.875" customWidth="1"/>
    <col min="6365" max="6367" width="7.5" customWidth="1"/>
    <col min="6368" max="6368" width="6.25" customWidth="1"/>
    <col min="6369" max="6369" width="7.625" customWidth="1"/>
    <col min="6370" max="6370" width="5" customWidth="1"/>
    <col min="6371" max="6372" width="6.25" customWidth="1"/>
    <col min="6373" max="6373" width="7.75" customWidth="1"/>
    <col min="6374" max="6374" width="5" customWidth="1"/>
    <col min="6375" max="6377" width="6.25" customWidth="1"/>
    <col min="6378" max="6378" width="1.875" customWidth="1"/>
    <col min="6379" max="6381" width="7.5" customWidth="1"/>
    <col min="6382" max="6382" width="6.25" customWidth="1"/>
    <col min="6383" max="6384" width="5" customWidth="1"/>
    <col min="6385" max="6386" width="6.25" customWidth="1"/>
    <col min="6387" max="6388" width="5" customWidth="1"/>
    <col min="6389" max="6391" width="6.25" customWidth="1"/>
    <col min="6392" max="6392" width="1.875" customWidth="1"/>
    <col min="6393" max="6395" width="7.5" customWidth="1"/>
    <col min="6396" max="6396" width="6.25" customWidth="1"/>
    <col min="6397" max="6398" width="5" customWidth="1"/>
    <col min="6399" max="6400" width="6.25" customWidth="1"/>
    <col min="6401" max="6402" width="5" customWidth="1"/>
    <col min="6403" max="6404" width="6.25" customWidth="1"/>
    <col min="6591" max="6591" width="2.625" customWidth="1"/>
    <col min="6592" max="6592" width="1.875" customWidth="1"/>
    <col min="6593" max="6595" width="7.5" customWidth="1"/>
    <col min="6596" max="6596" width="6.25" customWidth="1"/>
    <col min="6597" max="6598" width="5" customWidth="1"/>
    <col min="6599" max="6600" width="6.25" customWidth="1"/>
    <col min="6601" max="6602" width="5" customWidth="1"/>
    <col min="6603" max="6604" width="6.25" customWidth="1"/>
    <col min="6605" max="6605" width="2.625" customWidth="1"/>
    <col min="6606" max="6606" width="1.875" customWidth="1"/>
    <col min="6607" max="6609" width="7.5" customWidth="1"/>
    <col min="6610" max="6610" width="6.25" customWidth="1"/>
    <col min="6611" max="6612" width="5" customWidth="1"/>
    <col min="6613" max="6614" width="6.25" customWidth="1"/>
    <col min="6615" max="6616" width="5" customWidth="1"/>
    <col min="6617" max="6618" width="6.25" customWidth="1"/>
    <col min="6619" max="6619" width="4.25" customWidth="1"/>
    <col min="6620" max="6620" width="1.875" customWidth="1"/>
    <col min="6621" max="6623" width="7.5" customWidth="1"/>
    <col min="6624" max="6624" width="6.25" customWidth="1"/>
    <col min="6625" max="6625" width="7.625" customWidth="1"/>
    <col min="6626" max="6626" width="5" customWidth="1"/>
    <col min="6627" max="6628" width="6.25" customWidth="1"/>
    <col min="6629" max="6629" width="7.75" customWidth="1"/>
    <col min="6630" max="6630" width="5" customWidth="1"/>
    <col min="6631" max="6633" width="6.25" customWidth="1"/>
    <col min="6634" max="6634" width="1.875" customWidth="1"/>
    <col min="6635" max="6637" width="7.5" customWidth="1"/>
    <col min="6638" max="6638" width="6.25" customWidth="1"/>
    <col min="6639" max="6640" width="5" customWidth="1"/>
    <col min="6641" max="6642" width="6.25" customWidth="1"/>
    <col min="6643" max="6644" width="5" customWidth="1"/>
    <col min="6645" max="6647" width="6.25" customWidth="1"/>
    <col min="6648" max="6648" width="1.875" customWidth="1"/>
    <col min="6649" max="6651" width="7.5" customWidth="1"/>
    <col min="6652" max="6652" width="6.25" customWidth="1"/>
    <col min="6653" max="6654" width="5" customWidth="1"/>
    <col min="6655" max="6656" width="6.25" customWidth="1"/>
    <col min="6657" max="6658" width="5" customWidth="1"/>
    <col min="6659" max="6660" width="6.25" customWidth="1"/>
    <col min="6847" max="6847" width="2.625" customWidth="1"/>
    <col min="6848" max="6848" width="1.875" customWidth="1"/>
    <col min="6849" max="6851" width="7.5" customWidth="1"/>
    <col min="6852" max="6852" width="6.25" customWidth="1"/>
    <col min="6853" max="6854" width="5" customWidth="1"/>
    <col min="6855" max="6856" width="6.25" customWidth="1"/>
    <col min="6857" max="6858" width="5" customWidth="1"/>
    <col min="6859" max="6860" width="6.25" customWidth="1"/>
    <col min="6861" max="6861" width="2.625" customWidth="1"/>
    <col min="6862" max="6862" width="1.875" customWidth="1"/>
    <col min="6863" max="6865" width="7.5" customWidth="1"/>
    <col min="6866" max="6866" width="6.25" customWidth="1"/>
    <col min="6867" max="6868" width="5" customWidth="1"/>
    <col min="6869" max="6870" width="6.25" customWidth="1"/>
    <col min="6871" max="6872" width="5" customWidth="1"/>
    <col min="6873" max="6874" width="6.25" customWidth="1"/>
    <col min="6875" max="6875" width="4.25" customWidth="1"/>
    <col min="6876" max="6876" width="1.875" customWidth="1"/>
    <col min="6877" max="6879" width="7.5" customWidth="1"/>
    <col min="6880" max="6880" width="6.25" customWidth="1"/>
    <col min="6881" max="6881" width="7.625" customWidth="1"/>
    <col min="6882" max="6882" width="5" customWidth="1"/>
    <col min="6883" max="6884" width="6.25" customWidth="1"/>
    <col min="6885" max="6885" width="7.75" customWidth="1"/>
    <col min="6886" max="6886" width="5" customWidth="1"/>
    <col min="6887" max="6889" width="6.25" customWidth="1"/>
    <col min="6890" max="6890" width="1.875" customWidth="1"/>
    <col min="6891" max="6893" width="7.5" customWidth="1"/>
    <col min="6894" max="6894" width="6.25" customWidth="1"/>
    <col min="6895" max="6896" width="5" customWidth="1"/>
    <col min="6897" max="6898" width="6.25" customWidth="1"/>
    <col min="6899" max="6900" width="5" customWidth="1"/>
    <col min="6901" max="6903" width="6.25" customWidth="1"/>
    <col min="6904" max="6904" width="1.875" customWidth="1"/>
    <col min="6905" max="6907" width="7.5" customWidth="1"/>
    <col min="6908" max="6908" width="6.25" customWidth="1"/>
    <col min="6909" max="6910" width="5" customWidth="1"/>
    <col min="6911" max="6912" width="6.25" customWidth="1"/>
    <col min="6913" max="6914" width="5" customWidth="1"/>
    <col min="6915" max="6916" width="6.25" customWidth="1"/>
    <col min="7103" max="7103" width="2.625" customWidth="1"/>
    <col min="7104" max="7104" width="1.875" customWidth="1"/>
    <col min="7105" max="7107" width="7.5" customWidth="1"/>
    <col min="7108" max="7108" width="6.25" customWidth="1"/>
    <col min="7109" max="7110" width="5" customWidth="1"/>
    <col min="7111" max="7112" width="6.25" customWidth="1"/>
    <col min="7113" max="7114" width="5" customWidth="1"/>
    <col min="7115" max="7116" width="6.25" customWidth="1"/>
    <col min="7117" max="7117" width="2.625" customWidth="1"/>
    <col min="7118" max="7118" width="1.875" customWidth="1"/>
    <col min="7119" max="7121" width="7.5" customWidth="1"/>
    <col min="7122" max="7122" width="6.25" customWidth="1"/>
    <col min="7123" max="7124" width="5" customWidth="1"/>
    <col min="7125" max="7126" width="6.25" customWidth="1"/>
    <col min="7127" max="7128" width="5" customWidth="1"/>
    <col min="7129" max="7130" width="6.25" customWidth="1"/>
    <col min="7131" max="7131" width="4.25" customWidth="1"/>
    <col min="7132" max="7132" width="1.875" customWidth="1"/>
    <col min="7133" max="7135" width="7.5" customWidth="1"/>
    <col min="7136" max="7136" width="6.25" customWidth="1"/>
    <col min="7137" max="7137" width="7.625" customWidth="1"/>
    <col min="7138" max="7138" width="5" customWidth="1"/>
    <col min="7139" max="7140" width="6.25" customWidth="1"/>
    <col min="7141" max="7141" width="7.75" customWidth="1"/>
    <col min="7142" max="7142" width="5" customWidth="1"/>
    <col min="7143" max="7145" width="6.25" customWidth="1"/>
    <col min="7146" max="7146" width="1.875" customWidth="1"/>
    <col min="7147" max="7149" width="7.5" customWidth="1"/>
    <col min="7150" max="7150" width="6.25" customWidth="1"/>
    <col min="7151" max="7152" width="5" customWidth="1"/>
    <col min="7153" max="7154" width="6.25" customWidth="1"/>
    <col min="7155" max="7156" width="5" customWidth="1"/>
    <col min="7157" max="7159" width="6.25" customWidth="1"/>
    <col min="7160" max="7160" width="1.875" customWidth="1"/>
    <col min="7161" max="7163" width="7.5" customWidth="1"/>
    <col min="7164" max="7164" width="6.25" customWidth="1"/>
    <col min="7165" max="7166" width="5" customWidth="1"/>
    <col min="7167" max="7168" width="6.25" customWidth="1"/>
    <col min="7169" max="7170" width="5" customWidth="1"/>
    <col min="7171" max="7172" width="6.25" customWidth="1"/>
    <col min="7359" max="7359" width="2.625" customWidth="1"/>
    <col min="7360" max="7360" width="1.875" customWidth="1"/>
    <col min="7361" max="7363" width="7.5" customWidth="1"/>
    <col min="7364" max="7364" width="6.25" customWidth="1"/>
    <col min="7365" max="7366" width="5" customWidth="1"/>
    <col min="7367" max="7368" width="6.25" customWidth="1"/>
    <col min="7369" max="7370" width="5" customWidth="1"/>
    <col min="7371" max="7372" width="6.25" customWidth="1"/>
    <col min="7373" max="7373" width="2.625" customWidth="1"/>
    <col min="7374" max="7374" width="1.875" customWidth="1"/>
    <col min="7375" max="7377" width="7.5" customWidth="1"/>
    <col min="7378" max="7378" width="6.25" customWidth="1"/>
    <col min="7379" max="7380" width="5" customWidth="1"/>
    <col min="7381" max="7382" width="6.25" customWidth="1"/>
    <col min="7383" max="7384" width="5" customWidth="1"/>
    <col min="7385" max="7386" width="6.25" customWidth="1"/>
    <col min="7387" max="7387" width="4.25" customWidth="1"/>
    <col min="7388" max="7388" width="1.875" customWidth="1"/>
    <col min="7389" max="7391" width="7.5" customWidth="1"/>
    <col min="7392" max="7392" width="6.25" customWidth="1"/>
    <col min="7393" max="7393" width="7.625" customWidth="1"/>
    <col min="7394" max="7394" width="5" customWidth="1"/>
    <col min="7395" max="7396" width="6.25" customWidth="1"/>
    <col min="7397" max="7397" width="7.75" customWidth="1"/>
    <col min="7398" max="7398" width="5" customWidth="1"/>
    <col min="7399" max="7401" width="6.25" customWidth="1"/>
    <col min="7402" max="7402" width="1.875" customWidth="1"/>
    <col min="7403" max="7405" width="7.5" customWidth="1"/>
    <col min="7406" max="7406" width="6.25" customWidth="1"/>
    <col min="7407" max="7408" width="5" customWidth="1"/>
    <col min="7409" max="7410" width="6.25" customWidth="1"/>
    <col min="7411" max="7412" width="5" customWidth="1"/>
    <col min="7413" max="7415" width="6.25" customWidth="1"/>
    <col min="7416" max="7416" width="1.875" customWidth="1"/>
    <col min="7417" max="7419" width="7.5" customWidth="1"/>
    <col min="7420" max="7420" width="6.25" customWidth="1"/>
    <col min="7421" max="7422" width="5" customWidth="1"/>
    <col min="7423" max="7424" width="6.25" customWidth="1"/>
    <col min="7425" max="7426" width="5" customWidth="1"/>
    <col min="7427" max="7428" width="6.25" customWidth="1"/>
    <col min="7615" max="7615" width="2.625" customWidth="1"/>
    <col min="7616" max="7616" width="1.875" customWidth="1"/>
    <col min="7617" max="7619" width="7.5" customWidth="1"/>
    <col min="7620" max="7620" width="6.25" customWidth="1"/>
    <col min="7621" max="7622" width="5" customWidth="1"/>
    <col min="7623" max="7624" width="6.25" customWidth="1"/>
    <col min="7625" max="7626" width="5" customWidth="1"/>
    <col min="7627" max="7628" width="6.25" customWidth="1"/>
    <col min="7629" max="7629" width="2.625" customWidth="1"/>
    <col min="7630" max="7630" width="1.875" customWidth="1"/>
    <col min="7631" max="7633" width="7.5" customWidth="1"/>
    <col min="7634" max="7634" width="6.25" customWidth="1"/>
    <col min="7635" max="7636" width="5" customWidth="1"/>
    <col min="7637" max="7638" width="6.25" customWidth="1"/>
    <col min="7639" max="7640" width="5" customWidth="1"/>
    <col min="7641" max="7642" width="6.25" customWidth="1"/>
    <col min="7643" max="7643" width="4.25" customWidth="1"/>
    <col min="7644" max="7644" width="1.875" customWidth="1"/>
    <col min="7645" max="7647" width="7.5" customWidth="1"/>
    <col min="7648" max="7648" width="6.25" customWidth="1"/>
    <col min="7649" max="7649" width="7.625" customWidth="1"/>
    <col min="7650" max="7650" width="5" customWidth="1"/>
    <col min="7651" max="7652" width="6.25" customWidth="1"/>
    <col min="7653" max="7653" width="7.75" customWidth="1"/>
    <col min="7654" max="7654" width="5" customWidth="1"/>
    <col min="7655" max="7657" width="6.25" customWidth="1"/>
    <col min="7658" max="7658" width="1.875" customWidth="1"/>
    <col min="7659" max="7661" width="7.5" customWidth="1"/>
    <col min="7662" max="7662" width="6.25" customWidth="1"/>
    <col min="7663" max="7664" width="5" customWidth="1"/>
    <col min="7665" max="7666" width="6.25" customWidth="1"/>
    <col min="7667" max="7668" width="5" customWidth="1"/>
    <col min="7669" max="7671" width="6.25" customWidth="1"/>
    <col min="7672" max="7672" width="1.875" customWidth="1"/>
    <col min="7673" max="7675" width="7.5" customWidth="1"/>
    <col min="7676" max="7676" width="6.25" customWidth="1"/>
    <col min="7677" max="7678" width="5" customWidth="1"/>
    <col min="7679" max="7680" width="6.25" customWidth="1"/>
    <col min="7681" max="7682" width="5" customWidth="1"/>
    <col min="7683" max="7684" width="6.25" customWidth="1"/>
    <col min="7871" max="7871" width="2.625" customWidth="1"/>
    <col min="7872" max="7872" width="1.875" customWidth="1"/>
    <col min="7873" max="7875" width="7.5" customWidth="1"/>
    <col min="7876" max="7876" width="6.25" customWidth="1"/>
    <col min="7877" max="7878" width="5" customWidth="1"/>
    <col min="7879" max="7880" width="6.25" customWidth="1"/>
    <col min="7881" max="7882" width="5" customWidth="1"/>
    <col min="7883" max="7884" width="6.25" customWidth="1"/>
    <col min="7885" max="7885" width="2.625" customWidth="1"/>
    <col min="7886" max="7886" width="1.875" customWidth="1"/>
    <col min="7887" max="7889" width="7.5" customWidth="1"/>
    <col min="7890" max="7890" width="6.25" customWidth="1"/>
    <col min="7891" max="7892" width="5" customWidth="1"/>
    <col min="7893" max="7894" width="6.25" customWidth="1"/>
    <col min="7895" max="7896" width="5" customWidth="1"/>
    <col min="7897" max="7898" width="6.25" customWidth="1"/>
    <col min="7899" max="7899" width="4.25" customWidth="1"/>
    <col min="7900" max="7900" width="1.875" customWidth="1"/>
    <col min="7901" max="7903" width="7.5" customWidth="1"/>
    <col min="7904" max="7904" width="6.25" customWidth="1"/>
    <col min="7905" max="7905" width="7.625" customWidth="1"/>
    <col min="7906" max="7906" width="5" customWidth="1"/>
    <col min="7907" max="7908" width="6.25" customWidth="1"/>
    <col min="7909" max="7909" width="7.75" customWidth="1"/>
    <col min="7910" max="7910" width="5" customWidth="1"/>
    <col min="7911" max="7913" width="6.25" customWidth="1"/>
    <col min="7914" max="7914" width="1.875" customWidth="1"/>
    <col min="7915" max="7917" width="7.5" customWidth="1"/>
    <col min="7918" max="7918" width="6.25" customWidth="1"/>
    <col min="7919" max="7920" width="5" customWidth="1"/>
    <col min="7921" max="7922" width="6.25" customWidth="1"/>
    <col min="7923" max="7924" width="5" customWidth="1"/>
    <col min="7925" max="7927" width="6.25" customWidth="1"/>
    <col min="7928" max="7928" width="1.875" customWidth="1"/>
    <col min="7929" max="7931" width="7.5" customWidth="1"/>
    <col min="7932" max="7932" width="6.25" customWidth="1"/>
    <col min="7933" max="7934" width="5" customWidth="1"/>
    <col min="7935" max="7936" width="6.25" customWidth="1"/>
    <col min="7937" max="7938" width="5" customWidth="1"/>
    <col min="7939" max="7940" width="6.25" customWidth="1"/>
    <col min="8127" max="8127" width="2.625" customWidth="1"/>
    <col min="8128" max="8128" width="1.875" customWidth="1"/>
    <col min="8129" max="8131" width="7.5" customWidth="1"/>
    <col min="8132" max="8132" width="6.25" customWidth="1"/>
    <col min="8133" max="8134" width="5" customWidth="1"/>
    <col min="8135" max="8136" width="6.25" customWidth="1"/>
    <col min="8137" max="8138" width="5" customWidth="1"/>
    <col min="8139" max="8140" width="6.25" customWidth="1"/>
    <col min="8141" max="8141" width="2.625" customWidth="1"/>
    <col min="8142" max="8142" width="1.875" customWidth="1"/>
    <col min="8143" max="8145" width="7.5" customWidth="1"/>
    <col min="8146" max="8146" width="6.25" customWidth="1"/>
    <col min="8147" max="8148" width="5" customWidth="1"/>
    <col min="8149" max="8150" width="6.25" customWidth="1"/>
    <col min="8151" max="8152" width="5" customWidth="1"/>
    <col min="8153" max="8154" width="6.25" customWidth="1"/>
    <col min="8155" max="8155" width="4.25" customWidth="1"/>
    <col min="8156" max="8156" width="1.875" customWidth="1"/>
    <col min="8157" max="8159" width="7.5" customWidth="1"/>
    <col min="8160" max="8160" width="6.25" customWidth="1"/>
    <col min="8161" max="8161" width="7.625" customWidth="1"/>
    <col min="8162" max="8162" width="5" customWidth="1"/>
    <col min="8163" max="8164" width="6.25" customWidth="1"/>
    <col min="8165" max="8165" width="7.75" customWidth="1"/>
    <col min="8166" max="8166" width="5" customWidth="1"/>
    <col min="8167" max="8169" width="6.25" customWidth="1"/>
    <col min="8170" max="8170" width="1.875" customWidth="1"/>
    <col min="8171" max="8173" width="7.5" customWidth="1"/>
    <col min="8174" max="8174" width="6.25" customWidth="1"/>
    <col min="8175" max="8176" width="5" customWidth="1"/>
    <col min="8177" max="8178" width="6.25" customWidth="1"/>
    <col min="8179" max="8180" width="5" customWidth="1"/>
    <col min="8181" max="8183" width="6.25" customWidth="1"/>
    <col min="8184" max="8184" width="1.875" customWidth="1"/>
    <col min="8185" max="8187" width="7.5" customWidth="1"/>
    <col min="8188" max="8188" width="6.25" customWidth="1"/>
    <col min="8189" max="8190" width="5" customWidth="1"/>
    <col min="8191" max="8192" width="6.25" customWidth="1"/>
    <col min="8193" max="8194" width="5" customWidth="1"/>
    <col min="8195" max="8196" width="6.25" customWidth="1"/>
    <col min="8383" max="8383" width="2.625" customWidth="1"/>
    <col min="8384" max="8384" width="1.875" customWidth="1"/>
    <col min="8385" max="8387" width="7.5" customWidth="1"/>
    <col min="8388" max="8388" width="6.25" customWidth="1"/>
    <col min="8389" max="8390" width="5" customWidth="1"/>
    <col min="8391" max="8392" width="6.25" customWidth="1"/>
    <col min="8393" max="8394" width="5" customWidth="1"/>
    <col min="8395" max="8396" width="6.25" customWidth="1"/>
    <col min="8397" max="8397" width="2.625" customWidth="1"/>
    <col min="8398" max="8398" width="1.875" customWidth="1"/>
    <col min="8399" max="8401" width="7.5" customWidth="1"/>
    <col min="8402" max="8402" width="6.25" customWidth="1"/>
    <col min="8403" max="8404" width="5" customWidth="1"/>
    <col min="8405" max="8406" width="6.25" customWidth="1"/>
    <col min="8407" max="8408" width="5" customWidth="1"/>
    <col min="8409" max="8410" width="6.25" customWidth="1"/>
    <col min="8411" max="8411" width="4.25" customWidth="1"/>
    <col min="8412" max="8412" width="1.875" customWidth="1"/>
    <col min="8413" max="8415" width="7.5" customWidth="1"/>
    <col min="8416" max="8416" width="6.25" customWidth="1"/>
    <col min="8417" max="8417" width="7.625" customWidth="1"/>
    <col min="8418" max="8418" width="5" customWidth="1"/>
    <col min="8419" max="8420" width="6.25" customWidth="1"/>
    <col min="8421" max="8421" width="7.75" customWidth="1"/>
    <col min="8422" max="8422" width="5" customWidth="1"/>
    <col min="8423" max="8425" width="6.25" customWidth="1"/>
    <col min="8426" max="8426" width="1.875" customWidth="1"/>
    <col min="8427" max="8429" width="7.5" customWidth="1"/>
    <col min="8430" max="8430" width="6.25" customWidth="1"/>
    <col min="8431" max="8432" width="5" customWidth="1"/>
    <col min="8433" max="8434" width="6.25" customWidth="1"/>
    <col min="8435" max="8436" width="5" customWidth="1"/>
    <col min="8437" max="8439" width="6.25" customWidth="1"/>
    <col min="8440" max="8440" width="1.875" customWidth="1"/>
    <col min="8441" max="8443" width="7.5" customWidth="1"/>
    <col min="8444" max="8444" width="6.25" customWidth="1"/>
    <col min="8445" max="8446" width="5" customWidth="1"/>
    <col min="8447" max="8448" width="6.25" customWidth="1"/>
    <col min="8449" max="8450" width="5" customWidth="1"/>
    <col min="8451" max="8452" width="6.25" customWidth="1"/>
    <col min="8639" max="8639" width="2.625" customWidth="1"/>
    <col min="8640" max="8640" width="1.875" customWidth="1"/>
    <col min="8641" max="8643" width="7.5" customWidth="1"/>
    <col min="8644" max="8644" width="6.25" customWidth="1"/>
    <col min="8645" max="8646" width="5" customWidth="1"/>
    <col min="8647" max="8648" width="6.25" customWidth="1"/>
    <col min="8649" max="8650" width="5" customWidth="1"/>
    <col min="8651" max="8652" width="6.25" customWidth="1"/>
    <col min="8653" max="8653" width="2.625" customWidth="1"/>
    <col min="8654" max="8654" width="1.875" customWidth="1"/>
    <col min="8655" max="8657" width="7.5" customWidth="1"/>
    <col min="8658" max="8658" width="6.25" customWidth="1"/>
    <col min="8659" max="8660" width="5" customWidth="1"/>
    <col min="8661" max="8662" width="6.25" customWidth="1"/>
    <col min="8663" max="8664" width="5" customWidth="1"/>
    <col min="8665" max="8666" width="6.25" customWidth="1"/>
    <col min="8667" max="8667" width="4.25" customWidth="1"/>
    <col min="8668" max="8668" width="1.875" customWidth="1"/>
    <col min="8669" max="8671" width="7.5" customWidth="1"/>
    <col min="8672" max="8672" width="6.25" customWidth="1"/>
    <col min="8673" max="8673" width="7.625" customWidth="1"/>
    <col min="8674" max="8674" width="5" customWidth="1"/>
    <col min="8675" max="8676" width="6.25" customWidth="1"/>
    <col min="8677" max="8677" width="7.75" customWidth="1"/>
    <col min="8678" max="8678" width="5" customWidth="1"/>
    <col min="8679" max="8681" width="6.25" customWidth="1"/>
    <col min="8682" max="8682" width="1.875" customWidth="1"/>
    <col min="8683" max="8685" width="7.5" customWidth="1"/>
    <col min="8686" max="8686" width="6.25" customWidth="1"/>
    <col min="8687" max="8688" width="5" customWidth="1"/>
    <col min="8689" max="8690" width="6.25" customWidth="1"/>
    <col min="8691" max="8692" width="5" customWidth="1"/>
    <col min="8693" max="8695" width="6.25" customWidth="1"/>
    <col min="8696" max="8696" width="1.875" customWidth="1"/>
    <col min="8697" max="8699" width="7.5" customWidth="1"/>
    <col min="8700" max="8700" width="6.25" customWidth="1"/>
    <col min="8701" max="8702" width="5" customWidth="1"/>
    <col min="8703" max="8704" width="6.25" customWidth="1"/>
    <col min="8705" max="8706" width="5" customWidth="1"/>
    <col min="8707" max="8708" width="6.25" customWidth="1"/>
    <col min="8895" max="8895" width="2.625" customWidth="1"/>
    <col min="8896" max="8896" width="1.875" customWidth="1"/>
    <col min="8897" max="8899" width="7.5" customWidth="1"/>
    <col min="8900" max="8900" width="6.25" customWidth="1"/>
    <col min="8901" max="8902" width="5" customWidth="1"/>
    <col min="8903" max="8904" width="6.25" customWidth="1"/>
    <col min="8905" max="8906" width="5" customWidth="1"/>
    <col min="8907" max="8908" width="6.25" customWidth="1"/>
    <col min="8909" max="8909" width="2.625" customWidth="1"/>
    <col min="8910" max="8910" width="1.875" customWidth="1"/>
    <col min="8911" max="8913" width="7.5" customWidth="1"/>
    <col min="8914" max="8914" width="6.25" customWidth="1"/>
    <col min="8915" max="8916" width="5" customWidth="1"/>
    <col min="8917" max="8918" width="6.25" customWidth="1"/>
    <col min="8919" max="8920" width="5" customWidth="1"/>
    <col min="8921" max="8922" width="6.25" customWidth="1"/>
    <col min="8923" max="8923" width="4.25" customWidth="1"/>
    <col min="8924" max="8924" width="1.875" customWidth="1"/>
    <col min="8925" max="8927" width="7.5" customWidth="1"/>
    <col min="8928" max="8928" width="6.25" customWidth="1"/>
    <col min="8929" max="8929" width="7.625" customWidth="1"/>
    <col min="8930" max="8930" width="5" customWidth="1"/>
    <col min="8931" max="8932" width="6.25" customWidth="1"/>
    <col min="8933" max="8933" width="7.75" customWidth="1"/>
    <col min="8934" max="8934" width="5" customWidth="1"/>
    <col min="8935" max="8937" width="6.25" customWidth="1"/>
    <col min="8938" max="8938" width="1.875" customWidth="1"/>
    <col min="8939" max="8941" width="7.5" customWidth="1"/>
    <col min="8942" max="8942" width="6.25" customWidth="1"/>
    <col min="8943" max="8944" width="5" customWidth="1"/>
    <col min="8945" max="8946" width="6.25" customWidth="1"/>
    <col min="8947" max="8948" width="5" customWidth="1"/>
    <col min="8949" max="8951" width="6.25" customWidth="1"/>
    <col min="8952" max="8952" width="1.875" customWidth="1"/>
    <col min="8953" max="8955" width="7.5" customWidth="1"/>
    <col min="8956" max="8956" width="6.25" customWidth="1"/>
    <col min="8957" max="8958" width="5" customWidth="1"/>
    <col min="8959" max="8960" width="6.25" customWidth="1"/>
    <col min="8961" max="8962" width="5" customWidth="1"/>
    <col min="8963" max="8964" width="6.25" customWidth="1"/>
    <col min="9151" max="9151" width="2.625" customWidth="1"/>
    <col min="9152" max="9152" width="1.875" customWidth="1"/>
    <col min="9153" max="9155" width="7.5" customWidth="1"/>
    <col min="9156" max="9156" width="6.25" customWidth="1"/>
    <col min="9157" max="9158" width="5" customWidth="1"/>
    <col min="9159" max="9160" width="6.25" customWidth="1"/>
    <col min="9161" max="9162" width="5" customWidth="1"/>
    <col min="9163" max="9164" width="6.25" customWidth="1"/>
    <col min="9165" max="9165" width="2.625" customWidth="1"/>
    <col min="9166" max="9166" width="1.875" customWidth="1"/>
    <col min="9167" max="9169" width="7.5" customWidth="1"/>
    <col min="9170" max="9170" width="6.25" customWidth="1"/>
    <col min="9171" max="9172" width="5" customWidth="1"/>
    <col min="9173" max="9174" width="6.25" customWidth="1"/>
    <col min="9175" max="9176" width="5" customWidth="1"/>
    <col min="9177" max="9178" width="6.25" customWidth="1"/>
    <col min="9179" max="9179" width="4.25" customWidth="1"/>
    <col min="9180" max="9180" width="1.875" customWidth="1"/>
    <col min="9181" max="9183" width="7.5" customWidth="1"/>
    <col min="9184" max="9184" width="6.25" customWidth="1"/>
    <col min="9185" max="9185" width="7.625" customWidth="1"/>
    <col min="9186" max="9186" width="5" customWidth="1"/>
    <col min="9187" max="9188" width="6.25" customWidth="1"/>
    <col min="9189" max="9189" width="7.75" customWidth="1"/>
    <col min="9190" max="9190" width="5" customWidth="1"/>
    <col min="9191" max="9193" width="6.25" customWidth="1"/>
    <col min="9194" max="9194" width="1.875" customWidth="1"/>
    <col min="9195" max="9197" width="7.5" customWidth="1"/>
    <col min="9198" max="9198" width="6.25" customWidth="1"/>
    <col min="9199" max="9200" width="5" customWidth="1"/>
    <col min="9201" max="9202" width="6.25" customWidth="1"/>
    <col min="9203" max="9204" width="5" customWidth="1"/>
    <col min="9205" max="9207" width="6.25" customWidth="1"/>
    <col min="9208" max="9208" width="1.875" customWidth="1"/>
    <col min="9209" max="9211" width="7.5" customWidth="1"/>
    <col min="9212" max="9212" width="6.25" customWidth="1"/>
    <col min="9213" max="9214" width="5" customWidth="1"/>
    <col min="9215" max="9216" width="6.25" customWidth="1"/>
    <col min="9217" max="9218" width="5" customWidth="1"/>
    <col min="9219" max="9220" width="6.25" customWidth="1"/>
    <col min="9407" max="9407" width="2.625" customWidth="1"/>
    <col min="9408" max="9408" width="1.875" customWidth="1"/>
    <col min="9409" max="9411" width="7.5" customWidth="1"/>
    <col min="9412" max="9412" width="6.25" customWidth="1"/>
    <col min="9413" max="9414" width="5" customWidth="1"/>
    <col min="9415" max="9416" width="6.25" customWidth="1"/>
    <col min="9417" max="9418" width="5" customWidth="1"/>
    <col min="9419" max="9420" width="6.25" customWidth="1"/>
    <col min="9421" max="9421" width="2.625" customWidth="1"/>
    <col min="9422" max="9422" width="1.875" customWidth="1"/>
    <col min="9423" max="9425" width="7.5" customWidth="1"/>
    <col min="9426" max="9426" width="6.25" customWidth="1"/>
    <col min="9427" max="9428" width="5" customWidth="1"/>
    <col min="9429" max="9430" width="6.25" customWidth="1"/>
    <col min="9431" max="9432" width="5" customWidth="1"/>
    <col min="9433" max="9434" width="6.25" customWidth="1"/>
    <col min="9435" max="9435" width="4.25" customWidth="1"/>
    <col min="9436" max="9436" width="1.875" customWidth="1"/>
    <col min="9437" max="9439" width="7.5" customWidth="1"/>
    <col min="9440" max="9440" width="6.25" customWidth="1"/>
    <col min="9441" max="9441" width="7.625" customWidth="1"/>
    <col min="9442" max="9442" width="5" customWidth="1"/>
    <col min="9443" max="9444" width="6.25" customWidth="1"/>
    <col min="9445" max="9445" width="7.75" customWidth="1"/>
    <col min="9446" max="9446" width="5" customWidth="1"/>
    <col min="9447" max="9449" width="6.25" customWidth="1"/>
    <col min="9450" max="9450" width="1.875" customWidth="1"/>
    <col min="9451" max="9453" width="7.5" customWidth="1"/>
    <col min="9454" max="9454" width="6.25" customWidth="1"/>
    <col min="9455" max="9456" width="5" customWidth="1"/>
    <col min="9457" max="9458" width="6.25" customWidth="1"/>
    <col min="9459" max="9460" width="5" customWidth="1"/>
    <col min="9461" max="9463" width="6.25" customWidth="1"/>
    <col min="9464" max="9464" width="1.875" customWidth="1"/>
    <col min="9465" max="9467" width="7.5" customWidth="1"/>
    <col min="9468" max="9468" width="6.25" customWidth="1"/>
    <col min="9469" max="9470" width="5" customWidth="1"/>
    <col min="9471" max="9472" width="6.25" customWidth="1"/>
    <col min="9473" max="9474" width="5" customWidth="1"/>
    <col min="9475" max="9476" width="6.25" customWidth="1"/>
    <col min="9663" max="9663" width="2.625" customWidth="1"/>
    <col min="9664" max="9664" width="1.875" customWidth="1"/>
    <col min="9665" max="9667" width="7.5" customWidth="1"/>
    <col min="9668" max="9668" width="6.25" customWidth="1"/>
    <col min="9669" max="9670" width="5" customWidth="1"/>
    <col min="9671" max="9672" width="6.25" customWidth="1"/>
    <col min="9673" max="9674" width="5" customWidth="1"/>
    <col min="9675" max="9676" width="6.25" customWidth="1"/>
    <col min="9677" max="9677" width="2.625" customWidth="1"/>
    <col min="9678" max="9678" width="1.875" customWidth="1"/>
    <col min="9679" max="9681" width="7.5" customWidth="1"/>
    <col min="9682" max="9682" width="6.25" customWidth="1"/>
    <col min="9683" max="9684" width="5" customWidth="1"/>
    <col min="9685" max="9686" width="6.25" customWidth="1"/>
    <col min="9687" max="9688" width="5" customWidth="1"/>
    <col min="9689" max="9690" width="6.25" customWidth="1"/>
    <col min="9691" max="9691" width="4.25" customWidth="1"/>
    <col min="9692" max="9692" width="1.875" customWidth="1"/>
    <col min="9693" max="9695" width="7.5" customWidth="1"/>
    <col min="9696" max="9696" width="6.25" customWidth="1"/>
    <col min="9697" max="9697" width="7.625" customWidth="1"/>
    <col min="9698" max="9698" width="5" customWidth="1"/>
    <col min="9699" max="9700" width="6.25" customWidth="1"/>
    <col min="9701" max="9701" width="7.75" customWidth="1"/>
    <col min="9702" max="9702" width="5" customWidth="1"/>
    <col min="9703" max="9705" width="6.25" customWidth="1"/>
    <col min="9706" max="9706" width="1.875" customWidth="1"/>
    <col min="9707" max="9709" width="7.5" customWidth="1"/>
    <col min="9710" max="9710" width="6.25" customWidth="1"/>
    <col min="9711" max="9712" width="5" customWidth="1"/>
    <col min="9713" max="9714" width="6.25" customWidth="1"/>
    <col min="9715" max="9716" width="5" customWidth="1"/>
    <col min="9717" max="9719" width="6.25" customWidth="1"/>
    <col min="9720" max="9720" width="1.875" customWidth="1"/>
    <col min="9721" max="9723" width="7.5" customWidth="1"/>
    <col min="9724" max="9724" width="6.25" customWidth="1"/>
    <col min="9725" max="9726" width="5" customWidth="1"/>
    <col min="9727" max="9728" width="6.25" customWidth="1"/>
    <col min="9729" max="9730" width="5" customWidth="1"/>
    <col min="9731" max="9732" width="6.25" customWidth="1"/>
    <col min="9919" max="9919" width="2.625" customWidth="1"/>
    <col min="9920" max="9920" width="1.875" customWidth="1"/>
    <col min="9921" max="9923" width="7.5" customWidth="1"/>
    <col min="9924" max="9924" width="6.25" customWidth="1"/>
    <col min="9925" max="9926" width="5" customWidth="1"/>
    <col min="9927" max="9928" width="6.25" customWidth="1"/>
    <col min="9929" max="9930" width="5" customWidth="1"/>
    <col min="9931" max="9932" width="6.25" customWidth="1"/>
    <col min="9933" max="9933" width="2.625" customWidth="1"/>
    <col min="9934" max="9934" width="1.875" customWidth="1"/>
    <col min="9935" max="9937" width="7.5" customWidth="1"/>
    <col min="9938" max="9938" width="6.25" customWidth="1"/>
    <col min="9939" max="9940" width="5" customWidth="1"/>
    <col min="9941" max="9942" width="6.25" customWidth="1"/>
    <col min="9943" max="9944" width="5" customWidth="1"/>
    <col min="9945" max="9946" width="6.25" customWidth="1"/>
    <col min="9947" max="9947" width="4.25" customWidth="1"/>
    <col min="9948" max="9948" width="1.875" customWidth="1"/>
    <col min="9949" max="9951" width="7.5" customWidth="1"/>
    <col min="9952" max="9952" width="6.25" customWidth="1"/>
    <col min="9953" max="9953" width="7.625" customWidth="1"/>
    <col min="9954" max="9954" width="5" customWidth="1"/>
    <col min="9955" max="9956" width="6.25" customWidth="1"/>
    <col min="9957" max="9957" width="7.75" customWidth="1"/>
    <col min="9958" max="9958" width="5" customWidth="1"/>
    <col min="9959" max="9961" width="6.25" customWidth="1"/>
    <col min="9962" max="9962" width="1.875" customWidth="1"/>
    <col min="9963" max="9965" width="7.5" customWidth="1"/>
    <col min="9966" max="9966" width="6.25" customWidth="1"/>
    <col min="9967" max="9968" width="5" customWidth="1"/>
    <col min="9969" max="9970" width="6.25" customWidth="1"/>
    <col min="9971" max="9972" width="5" customWidth="1"/>
    <col min="9973" max="9975" width="6.25" customWidth="1"/>
    <col min="9976" max="9976" width="1.875" customWidth="1"/>
    <col min="9977" max="9979" width="7.5" customWidth="1"/>
    <col min="9980" max="9980" width="6.25" customWidth="1"/>
    <col min="9981" max="9982" width="5" customWidth="1"/>
    <col min="9983" max="9984" width="6.25" customWidth="1"/>
    <col min="9985" max="9986" width="5" customWidth="1"/>
    <col min="9987" max="9988" width="6.25" customWidth="1"/>
    <col min="10175" max="10175" width="2.625" customWidth="1"/>
    <col min="10176" max="10176" width="1.875" customWidth="1"/>
    <col min="10177" max="10179" width="7.5" customWidth="1"/>
    <col min="10180" max="10180" width="6.25" customWidth="1"/>
    <col min="10181" max="10182" width="5" customWidth="1"/>
    <col min="10183" max="10184" width="6.25" customWidth="1"/>
    <col min="10185" max="10186" width="5" customWidth="1"/>
    <col min="10187" max="10188" width="6.25" customWidth="1"/>
    <col min="10189" max="10189" width="2.625" customWidth="1"/>
    <col min="10190" max="10190" width="1.875" customWidth="1"/>
    <col min="10191" max="10193" width="7.5" customWidth="1"/>
    <col min="10194" max="10194" width="6.25" customWidth="1"/>
    <col min="10195" max="10196" width="5" customWidth="1"/>
    <col min="10197" max="10198" width="6.25" customWidth="1"/>
    <col min="10199" max="10200" width="5" customWidth="1"/>
    <col min="10201" max="10202" width="6.25" customWidth="1"/>
    <col min="10203" max="10203" width="4.25" customWidth="1"/>
    <col min="10204" max="10204" width="1.875" customWidth="1"/>
    <col min="10205" max="10207" width="7.5" customWidth="1"/>
    <col min="10208" max="10208" width="6.25" customWidth="1"/>
    <col min="10209" max="10209" width="7.625" customWidth="1"/>
    <col min="10210" max="10210" width="5" customWidth="1"/>
    <col min="10211" max="10212" width="6.25" customWidth="1"/>
    <col min="10213" max="10213" width="7.75" customWidth="1"/>
    <col min="10214" max="10214" width="5" customWidth="1"/>
    <col min="10215" max="10217" width="6.25" customWidth="1"/>
    <col min="10218" max="10218" width="1.875" customWidth="1"/>
    <col min="10219" max="10221" width="7.5" customWidth="1"/>
    <col min="10222" max="10222" width="6.25" customWidth="1"/>
    <col min="10223" max="10224" width="5" customWidth="1"/>
    <col min="10225" max="10226" width="6.25" customWidth="1"/>
    <col min="10227" max="10228" width="5" customWidth="1"/>
    <col min="10229" max="10231" width="6.25" customWidth="1"/>
    <col min="10232" max="10232" width="1.875" customWidth="1"/>
    <col min="10233" max="10235" width="7.5" customWidth="1"/>
    <col min="10236" max="10236" width="6.25" customWidth="1"/>
    <col min="10237" max="10238" width="5" customWidth="1"/>
    <col min="10239" max="10240" width="6.25" customWidth="1"/>
    <col min="10241" max="10242" width="5" customWidth="1"/>
    <col min="10243" max="10244" width="6.25" customWidth="1"/>
    <col min="10431" max="10431" width="2.625" customWidth="1"/>
    <col min="10432" max="10432" width="1.875" customWidth="1"/>
    <col min="10433" max="10435" width="7.5" customWidth="1"/>
    <col min="10436" max="10436" width="6.25" customWidth="1"/>
    <col min="10437" max="10438" width="5" customWidth="1"/>
    <col min="10439" max="10440" width="6.25" customWidth="1"/>
    <col min="10441" max="10442" width="5" customWidth="1"/>
    <col min="10443" max="10444" width="6.25" customWidth="1"/>
    <col min="10445" max="10445" width="2.625" customWidth="1"/>
    <col min="10446" max="10446" width="1.875" customWidth="1"/>
    <col min="10447" max="10449" width="7.5" customWidth="1"/>
    <col min="10450" max="10450" width="6.25" customWidth="1"/>
    <col min="10451" max="10452" width="5" customWidth="1"/>
    <col min="10453" max="10454" width="6.25" customWidth="1"/>
    <col min="10455" max="10456" width="5" customWidth="1"/>
    <col min="10457" max="10458" width="6.25" customWidth="1"/>
    <col min="10459" max="10459" width="4.25" customWidth="1"/>
    <col min="10460" max="10460" width="1.875" customWidth="1"/>
    <col min="10461" max="10463" width="7.5" customWidth="1"/>
    <col min="10464" max="10464" width="6.25" customWidth="1"/>
    <col min="10465" max="10465" width="7.625" customWidth="1"/>
    <col min="10466" max="10466" width="5" customWidth="1"/>
    <col min="10467" max="10468" width="6.25" customWidth="1"/>
    <col min="10469" max="10469" width="7.75" customWidth="1"/>
    <col min="10470" max="10470" width="5" customWidth="1"/>
    <col min="10471" max="10473" width="6.25" customWidth="1"/>
    <col min="10474" max="10474" width="1.875" customWidth="1"/>
    <col min="10475" max="10477" width="7.5" customWidth="1"/>
    <col min="10478" max="10478" width="6.25" customWidth="1"/>
    <col min="10479" max="10480" width="5" customWidth="1"/>
    <col min="10481" max="10482" width="6.25" customWidth="1"/>
    <col min="10483" max="10484" width="5" customWidth="1"/>
    <col min="10485" max="10487" width="6.25" customWidth="1"/>
    <col min="10488" max="10488" width="1.875" customWidth="1"/>
    <col min="10489" max="10491" width="7.5" customWidth="1"/>
    <col min="10492" max="10492" width="6.25" customWidth="1"/>
    <col min="10493" max="10494" width="5" customWidth="1"/>
    <col min="10495" max="10496" width="6.25" customWidth="1"/>
    <col min="10497" max="10498" width="5" customWidth="1"/>
    <col min="10499" max="10500" width="6.25" customWidth="1"/>
    <col min="10687" max="10687" width="2.625" customWidth="1"/>
    <col min="10688" max="10688" width="1.875" customWidth="1"/>
    <col min="10689" max="10691" width="7.5" customWidth="1"/>
    <col min="10692" max="10692" width="6.25" customWidth="1"/>
    <col min="10693" max="10694" width="5" customWidth="1"/>
    <col min="10695" max="10696" width="6.25" customWidth="1"/>
    <col min="10697" max="10698" width="5" customWidth="1"/>
    <col min="10699" max="10700" width="6.25" customWidth="1"/>
    <col min="10701" max="10701" width="2.625" customWidth="1"/>
    <col min="10702" max="10702" width="1.875" customWidth="1"/>
    <col min="10703" max="10705" width="7.5" customWidth="1"/>
    <col min="10706" max="10706" width="6.25" customWidth="1"/>
    <col min="10707" max="10708" width="5" customWidth="1"/>
    <col min="10709" max="10710" width="6.25" customWidth="1"/>
    <col min="10711" max="10712" width="5" customWidth="1"/>
    <col min="10713" max="10714" width="6.25" customWidth="1"/>
    <col min="10715" max="10715" width="4.25" customWidth="1"/>
    <col min="10716" max="10716" width="1.875" customWidth="1"/>
    <col min="10717" max="10719" width="7.5" customWidth="1"/>
    <col min="10720" max="10720" width="6.25" customWidth="1"/>
    <col min="10721" max="10721" width="7.625" customWidth="1"/>
    <col min="10722" max="10722" width="5" customWidth="1"/>
    <col min="10723" max="10724" width="6.25" customWidth="1"/>
    <col min="10725" max="10725" width="7.75" customWidth="1"/>
    <col min="10726" max="10726" width="5" customWidth="1"/>
    <col min="10727" max="10729" width="6.25" customWidth="1"/>
    <col min="10730" max="10730" width="1.875" customWidth="1"/>
    <col min="10731" max="10733" width="7.5" customWidth="1"/>
    <col min="10734" max="10734" width="6.25" customWidth="1"/>
    <col min="10735" max="10736" width="5" customWidth="1"/>
    <col min="10737" max="10738" width="6.25" customWidth="1"/>
    <col min="10739" max="10740" width="5" customWidth="1"/>
    <col min="10741" max="10743" width="6.25" customWidth="1"/>
    <col min="10744" max="10744" width="1.875" customWidth="1"/>
    <col min="10745" max="10747" width="7.5" customWidth="1"/>
    <col min="10748" max="10748" width="6.25" customWidth="1"/>
    <col min="10749" max="10750" width="5" customWidth="1"/>
    <col min="10751" max="10752" width="6.25" customWidth="1"/>
    <col min="10753" max="10754" width="5" customWidth="1"/>
    <col min="10755" max="10756" width="6.25" customWidth="1"/>
    <col min="10943" max="10943" width="2.625" customWidth="1"/>
    <col min="10944" max="10944" width="1.875" customWidth="1"/>
    <col min="10945" max="10947" width="7.5" customWidth="1"/>
    <col min="10948" max="10948" width="6.25" customWidth="1"/>
    <col min="10949" max="10950" width="5" customWidth="1"/>
    <col min="10951" max="10952" width="6.25" customWidth="1"/>
    <col min="10953" max="10954" width="5" customWidth="1"/>
    <col min="10955" max="10956" width="6.25" customWidth="1"/>
    <col min="10957" max="10957" width="2.625" customWidth="1"/>
    <col min="10958" max="10958" width="1.875" customWidth="1"/>
    <col min="10959" max="10961" width="7.5" customWidth="1"/>
    <col min="10962" max="10962" width="6.25" customWidth="1"/>
    <col min="10963" max="10964" width="5" customWidth="1"/>
    <col min="10965" max="10966" width="6.25" customWidth="1"/>
    <col min="10967" max="10968" width="5" customWidth="1"/>
    <col min="10969" max="10970" width="6.25" customWidth="1"/>
    <col min="10971" max="10971" width="4.25" customWidth="1"/>
    <col min="10972" max="10972" width="1.875" customWidth="1"/>
    <col min="10973" max="10975" width="7.5" customWidth="1"/>
    <col min="10976" max="10976" width="6.25" customWidth="1"/>
    <col min="10977" max="10977" width="7.625" customWidth="1"/>
    <col min="10978" max="10978" width="5" customWidth="1"/>
    <col min="10979" max="10980" width="6.25" customWidth="1"/>
    <col min="10981" max="10981" width="7.75" customWidth="1"/>
    <col min="10982" max="10982" width="5" customWidth="1"/>
    <col min="10983" max="10985" width="6.25" customWidth="1"/>
    <col min="10986" max="10986" width="1.875" customWidth="1"/>
    <col min="10987" max="10989" width="7.5" customWidth="1"/>
    <col min="10990" max="10990" width="6.25" customWidth="1"/>
    <col min="10991" max="10992" width="5" customWidth="1"/>
    <col min="10993" max="10994" width="6.25" customWidth="1"/>
    <col min="10995" max="10996" width="5" customWidth="1"/>
    <col min="10997" max="10999" width="6.25" customWidth="1"/>
    <col min="11000" max="11000" width="1.875" customWidth="1"/>
    <col min="11001" max="11003" width="7.5" customWidth="1"/>
    <col min="11004" max="11004" width="6.25" customWidth="1"/>
    <col min="11005" max="11006" width="5" customWidth="1"/>
    <col min="11007" max="11008" width="6.25" customWidth="1"/>
    <col min="11009" max="11010" width="5" customWidth="1"/>
    <col min="11011" max="11012" width="6.25" customWidth="1"/>
    <col min="11199" max="11199" width="2.625" customWidth="1"/>
    <col min="11200" max="11200" width="1.875" customWidth="1"/>
    <col min="11201" max="11203" width="7.5" customWidth="1"/>
    <col min="11204" max="11204" width="6.25" customWidth="1"/>
    <col min="11205" max="11206" width="5" customWidth="1"/>
    <col min="11207" max="11208" width="6.25" customWidth="1"/>
    <col min="11209" max="11210" width="5" customWidth="1"/>
    <col min="11211" max="11212" width="6.25" customWidth="1"/>
    <col min="11213" max="11213" width="2.625" customWidth="1"/>
    <col min="11214" max="11214" width="1.875" customWidth="1"/>
    <col min="11215" max="11217" width="7.5" customWidth="1"/>
    <col min="11218" max="11218" width="6.25" customWidth="1"/>
    <col min="11219" max="11220" width="5" customWidth="1"/>
    <col min="11221" max="11222" width="6.25" customWidth="1"/>
    <col min="11223" max="11224" width="5" customWidth="1"/>
    <col min="11225" max="11226" width="6.25" customWidth="1"/>
    <col min="11227" max="11227" width="4.25" customWidth="1"/>
    <col min="11228" max="11228" width="1.875" customWidth="1"/>
    <col min="11229" max="11231" width="7.5" customWidth="1"/>
    <col min="11232" max="11232" width="6.25" customWidth="1"/>
    <col min="11233" max="11233" width="7.625" customWidth="1"/>
    <col min="11234" max="11234" width="5" customWidth="1"/>
    <col min="11235" max="11236" width="6.25" customWidth="1"/>
    <col min="11237" max="11237" width="7.75" customWidth="1"/>
    <col min="11238" max="11238" width="5" customWidth="1"/>
    <col min="11239" max="11241" width="6.25" customWidth="1"/>
    <col min="11242" max="11242" width="1.875" customWidth="1"/>
    <col min="11243" max="11245" width="7.5" customWidth="1"/>
    <col min="11246" max="11246" width="6.25" customWidth="1"/>
    <col min="11247" max="11248" width="5" customWidth="1"/>
    <col min="11249" max="11250" width="6.25" customWidth="1"/>
    <col min="11251" max="11252" width="5" customWidth="1"/>
    <col min="11253" max="11255" width="6.25" customWidth="1"/>
    <col min="11256" max="11256" width="1.875" customWidth="1"/>
    <col min="11257" max="11259" width="7.5" customWidth="1"/>
    <col min="11260" max="11260" width="6.25" customWidth="1"/>
    <col min="11261" max="11262" width="5" customWidth="1"/>
    <col min="11263" max="11264" width="6.25" customWidth="1"/>
    <col min="11265" max="11266" width="5" customWidth="1"/>
    <col min="11267" max="11268" width="6.25" customWidth="1"/>
    <col min="11455" max="11455" width="2.625" customWidth="1"/>
    <col min="11456" max="11456" width="1.875" customWidth="1"/>
    <col min="11457" max="11459" width="7.5" customWidth="1"/>
    <col min="11460" max="11460" width="6.25" customWidth="1"/>
    <col min="11461" max="11462" width="5" customWidth="1"/>
    <col min="11463" max="11464" width="6.25" customWidth="1"/>
    <col min="11465" max="11466" width="5" customWidth="1"/>
    <col min="11467" max="11468" width="6.25" customWidth="1"/>
    <col min="11469" max="11469" width="2.625" customWidth="1"/>
    <col min="11470" max="11470" width="1.875" customWidth="1"/>
    <col min="11471" max="11473" width="7.5" customWidth="1"/>
    <col min="11474" max="11474" width="6.25" customWidth="1"/>
    <col min="11475" max="11476" width="5" customWidth="1"/>
    <col min="11477" max="11478" width="6.25" customWidth="1"/>
    <col min="11479" max="11480" width="5" customWidth="1"/>
    <col min="11481" max="11482" width="6.25" customWidth="1"/>
    <col min="11483" max="11483" width="4.25" customWidth="1"/>
    <col min="11484" max="11484" width="1.875" customWidth="1"/>
    <col min="11485" max="11487" width="7.5" customWidth="1"/>
    <col min="11488" max="11488" width="6.25" customWidth="1"/>
    <col min="11489" max="11489" width="7.625" customWidth="1"/>
    <col min="11490" max="11490" width="5" customWidth="1"/>
    <col min="11491" max="11492" width="6.25" customWidth="1"/>
    <col min="11493" max="11493" width="7.75" customWidth="1"/>
    <col min="11494" max="11494" width="5" customWidth="1"/>
    <col min="11495" max="11497" width="6.25" customWidth="1"/>
    <col min="11498" max="11498" width="1.875" customWidth="1"/>
    <col min="11499" max="11501" width="7.5" customWidth="1"/>
    <col min="11502" max="11502" width="6.25" customWidth="1"/>
    <col min="11503" max="11504" width="5" customWidth="1"/>
    <col min="11505" max="11506" width="6.25" customWidth="1"/>
    <col min="11507" max="11508" width="5" customWidth="1"/>
    <col min="11509" max="11511" width="6.25" customWidth="1"/>
    <col min="11512" max="11512" width="1.875" customWidth="1"/>
    <col min="11513" max="11515" width="7.5" customWidth="1"/>
    <col min="11516" max="11516" width="6.25" customWidth="1"/>
    <col min="11517" max="11518" width="5" customWidth="1"/>
    <col min="11519" max="11520" width="6.25" customWidth="1"/>
    <col min="11521" max="11522" width="5" customWidth="1"/>
    <col min="11523" max="11524" width="6.25" customWidth="1"/>
    <col min="11711" max="11711" width="2.625" customWidth="1"/>
    <col min="11712" max="11712" width="1.875" customWidth="1"/>
    <col min="11713" max="11715" width="7.5" customWidth="1"/>
    <col min="11716" max="11716" width="6.25" customWidth="1"/>
    <col min="11717" max="11718" width="5" customWidth="1"/>
    <col min="11719" max="11720" width="6.25" customWidth="1"/>
    <col min="11721" max="11722" width="5" customWidth="1"/>
    <col min="11723" max="11724" width="6.25" customWidth="1"/>
    <col min="11725" max="11725" width="2.625" customWidth="1"/>
    <col min="11726" max="11726" width="1.875" customWidth="1"/>
    <col min="11727" max="11729" width="7.5" customWidth="1"/>
    <col min="11730" max="11730" width="6.25" customWidth="1"/>
    <col min="11731" max="11732" width="5" customWidth="1"/>
    <col min="11733" max="11734" width="6.25" customWidth="1"/>
    <col min="11735" max="11736" width="5" customWidth="1"/>
    <col min="11737" max="11738" width="6.25" customWidth="1"/>
    <col min="11739" max="11739" width="4.25" customWidth="1"/>
    <col min="11740" max="11740" width="1.875" customWidth="1"/>
    <col min="11741" max="11743" width="7.5" customWidth="1"/>
    <col min="11744" max="11744" width="6.25" customWidth="1"/>
    <col min="11745" max="11745" width="7.625" customWidth="1"/>
    <col min="11746" max="11746" width="5" customWidth="1"/>
    <col min="11747" max="11748" width="6.25" customWidth="1"/>
    <col min="11749" max="11749" width="7.75" customWidth="1"/>
    <col min="11750" max="11750" width="5" customWidth="1"/>
    <col min="11751" max="11753" width="6.25" customWidth="1"/>
    <col min="11754" max="11754" width="1.875" customWidth="1"/>
    <col min="11755" max="11757" width="7.5" customWidth="1"/>
    <col min="11758" max="11758" width="6.25" customWidth="1"/>
    <col min="11759" max="11760" width="5" customWidth="1"/>
    <col min="11761" max="11762" width="6.25" customWidth="1"/>
    <col min="11763" max="11764" width="5" customWidth="1"/>
    <col min="11765" max="11767" width="6.25" customWidth="1"/>
    <col min="11768" max="11768" width="1.875" customWidth="1"/>
    <col min="11769" max="11771" width="7.5" customWidth="1"/>
    <col min="11772" max="11772" width="6.25" customWidth="1"/>
    <col min="11773" max="11774" width="5" customWidth="1"/>
    <col min="11775" max="11776" width="6.25" customWidth="1"/>
    <col min="11777" max="11778" width="5" customWidth="1"/>
    <col min="11779" max="11780" width="6.25" customWidth="1"/>
    <col min="11967" max="11967" width="2.625" customWidth="1"/>
    <col min="11968" max="11968" width="1.875" customWidth="1"/>
    <col min="11969" max="11971" width="7.5" customWidth="1"/>
    <col min="11972" max="11972" width="6.25" customWidth="1"/>
    <col min="11973" max="11974" width="5" customWidth="1"/>
    <col min="11975" max="11976" width="6.25" customWidth="1"/>
    <col min="11977" max="11978" width="5" customWidth="1"/>
    <col min="11979" max="11980" width="6.25" customWidth="1"/>
    <col min="11981" max="11981" width="2.625" customWidth="1"/>
    <col min="11982" max="11982" width="1.875" customWidth="1"/>
    <col min="11983" max="11985" width="7.5" customWidth="1"/>
    <col min="11986" max="11986" width="6.25" customWidth="1"/>
    <col min="11987" max="11988" width="5" customWidth="1"/>
    <col min="11989" max="11990" width="6.25" customWidth="1"/>
    <col min="11991" max="11992" width="5" customWidth="1"/>
    <col min="11993" max="11994" width="6.25" customWidth="1"/>
    <col min="11995" max="11995" width="4.25" customWidth="1"/>
    <col min="11996" max="11996" width="1.875" customWidth="1"/>
    <col min="11997" max="11999" width="7.5" customWidth="1"/>
    <col min="12000" max="12000" width="6.25" customWidth="1"/>
    <col min="12001" max="12001" width="7.625" customWidth="1"/>
    <col min="12002" max="12002" width="5" customWidth="1"/>
    <col min="12003" max="12004" width="6.25" customWidth="1"/>
    <col min="12005" max="12005" width="7.75" customWidth="1"/>
    <col min="12006" max="12006" width="5" customWidth="1"/>
    <col min="12007" max="12009" width="6.25" customWidth="1"/>
    <col min="12010" max="12010" width="1.875" customWidth="1"/>
    <col min="12011" max="12013" width="7.5" customWidth="1"/>
    <col min="12014" max="12014" width="6.25" customWidth="1"/>
    <col min="12015" max="12016" width="5" customWidth="1"/>
    <col min="12017" max="12018" width="6.25" customWidth="1"/>
    <col min="12019" max="12020" width="5" customWidth="1"/>
    <col min="12021" max="12023" width="6.25" customWidth="1"/>
    <col min="12024" max="12024" width="1.875" customWidth="1"/>
    <col min="12025" max="12027" width="7.5" customWidth="1"/>
    <col min="12028" max="12028" width="6.25" customWidth="1"/>
    <col min="12029" max="12030" width="5" customWidth="1"/>
    <col min="12031" max="12032" width="6.25" customWidth="1"/>
    <col min="12033" max="12034" width="5" customWidth="1"/>
    <col min="12035" max="12036" width="6.25" customWidth="1"/>
    <col min="12223" max="12223" width="2.625" customWidth="1"/>
    <col min="12224" max="12224" width="1.875" customWidth="1"/>
    <col min="12225" max="12227" width="7.5" customWidth="1"/>
    <col min="12228" max="12228" width="6.25" customWidth="1"/>
    <col min="12229" max="12230" width="5" customWidth="1"/>
    <col min="12231" max="12232" width="6.25" customWidth="1"/>
    <col min="12233" max="12234" width="5" customWidth="1"/>
    <col min="12235" max="12236" width="6.25" customWidth="1"/>
    <col min="12237" max="12237" width="2.625" customWidth="1"/>
    <col min="12238" max="12238" width="1.875" customWidth="1"/>
    <col min="12239" max="12241" width="7.5" customWidth="1"/>
    <col min="12242" max="12242" width="6.25" customWidth="1"/>
    <col min="12243" max="12244" width="5" customWidth="1"/>
    <col min="12245" max="12246" width="6.25" customWidth="1"/>
    <col min="12247" max="12248" width="5" customWidth="1"/>
    <col min="12249" max="12250" width="6.25" customWidth="1"/>
    <col min="12251" max="12251" width="4.25" customWidth="1"/>
    <col min="12252" max="12252" width="1.875" customWidth="1"/>
    <col min="12253" max="12255" width="7.5" customWidth="1"/>
    <col min="12256" max="12256" width="6.25" customWidth="1"/>
    <col min="12257" max="12257" width="7.625" customWidth="1"/>
    <col min="12258" max="12258" width="5" customWidth="1"/>
    <col min="12259" max="12260" width="6.25" customWidth="1"/>
    <col min="12261" max="12261" width="7.75" customWidth="1"/>
    <col min="12262" max="12262" width="5" customWidth="1"/>
    <col min="12263" max="12265" width="6.25" customWidth="1"/>
    <col min="12266" max="12266" width="1.875" customWidth="1"/>
    <col min="12267" max="12269" width="7.5" customWidth="1"/>
    <col min="12270" max="12270" width="6.25" customWidth="1"/>
    <col min="12271" max="12272" width="5" customWidth="1"/>
    <col min="12273" max="12274" width="6.25" customWidth="1"/>
    <col min="12275" max="12276" width="5" customWidth="1"/>
    <col min="12277" max="12279" width="6.25" customWidth="1"/>
    <col min="12280" max="12280" width="1.875" customWidth="1"/>
    <col min="12281" max="12283" width="7.5" customWidth="1"/>
    <col min="12284" max="12284" width="6.25" customWidth="1"/>
    <col min="12285" max="12286" width="5" customWidth="1"/>
    <col min="12287" max="12288" width="6.25" customWidth="1"/>
    <col min="12289" max="12290" width="5" customWidth="1"/>
    <col min="12291" max="12292" width="6.25" customWidth="1"/>
    <col min="12479" max="12479" width="2.625" customWidth="1"/>
    <col min="12480" max="12480" width="1.875" customWidth="1"/>
    <col min="12481" max="12483" width="7.5" customWidth="1"/>
    <col min="12484" max="12484" width="6.25" customWidth="1"/>
    <col min="12485" max="12486" width="5" customWidth="1"/>
    <col min="12487" max="12488" width="6.25" customWidth="1"/>
    <col min="12489" max="12490" width="5" customWidth="1"/>
    <col min="12491" max="12492" width="6.25" customWidth="1"/>
    <col min="12493" max="12493" width="2.625" customWidth="1"/>
    <col min="12494" max="12494" width="1.875" customWidth="1"/>
    <col min="12495" max="12497" width="7.5" customWidth="1"/>
    <col min="12498" max="12498" width="6.25" customWidth="1"/>
    <col min="12499" max="12500" width="5" customWidth="1"/>
    <col min="12501" max="12502" width="6.25" customWidth="1"/>
    <col min="12503" max="12504" width="5" customWidth="1"/>
    <col min="12505" max="12506" width="6.25" customWidth="1"/>
    <col min="12507" max="12507" width="4.25" customWidth="1"/>
    <col min="12508" max="12508" width="1.875" customWidth="1"/>
    <col min="12509" max="12511" width="7.5" customWidth="1"/>
    <col min="12512" max="12512" width="6.25" customWidth="1"/>
    <col min="12513" max="12513" width="7.625" customWidth="1"/>
    <col min="12514" max="12514" width="5" customWidth="1"/>
    <col min="12515" max="12516" width="6.25" customWidth="1"/>
    <col min="12517" max="12517" width="7.75" customWidth="1"/>
    <col min="12518" max="12518" width="5" customWidth="1"/>
    <col min="12519" max="12521" width="6.25" customWidth="1"/>
    <col min="12522" max="12522" width="1.875" customWidth="1"/>
    <col min="12523" max="12525" width="7.5" customWidth="1"/>
    <col min="12526" max="12526" width="6.25" customWidth="1"/>
    <col min="12527" max="12528" width="5" customWidth="1"/>
    <col min="12529" max="12530" width="6.25" customWidth="1"/>
    <col min="12531" max="12532" width="5" customWidth="1"/>
    <col min="12533" max="12535" width="6.25" customWidth="1"/>
    <col min="12536" max="12536" width="1.875" customWidth="1"/>
    <col min="12537" max="12539" width="7.5" customWidth="1"/>
    <col min="12540" max="12540" width="6.25" customWidth="1"/>
    <col min="12541" max="12542" width="5" customWidth="1"/>
    <col min="12543" max="12544" width="6.25" customWidth="1"/>
    <col min="12545" max="12546" width="5" customWidth="1"/>
    <col min="12547" max="12548" width="6.25" customWidth="1"/>
    <col min="12735" max="12735" width="2.625" customWidth="1"/>
    <col min="12736" max="12736" width="1.875" customWidth="1"/>
    <col min="12737" max="12739" width="7.5" customWidth="1"/>
    <col min="12740" max="12740" width="6.25" customWidth="1"/>
    <col min="12741" max="12742" width="5" customWidth="1"/>
    <col min="12743" max="12744" width="6.25" customWidth="1"/>
    <col min="12745" max="12746" width="5" customWidth="1"/>
    <col min="12747" max="12748" width="6.25" customWidth="1"/>
    <col min="12749" max="12749" width="2.625" customWidth="1"/>
    <col min="12750" max="12750" width="1.875" customWidth="1"/>
    <col min="12751" max="12753" width="7.5" customWidth="1"/>
    <col min="12754" max="12754" width="6.25" customWidth="1"/>
    <col min="12755" max="12756" width="5" customWidth="1"/>
    <col min="12757" max="12758" width="6.25" customWidth="1"/>
    <col min="12759" max="12760" width="5" customWidth="1"/>
    <col min="12761" max="12762" width="6.25" customWidth="1"/>
    <col min="12763" max="12763" width="4.25" customWidth="1"/>
    <col min="12764" max="12764" width="1.875" customWidth="1"/>
    <col min="12765" max="12767" width="7.5" customWidth="1"/>
    <col min="12768" max="12768" width="6.25" customWidth="1"/>
    <col min="12769" max="12769" width="7.625" customWidth="1"/>
    <col min="12770" max="12770" width="5" customWidth="1"/>
    <col min="12771" max="12772" width="6.25" customWidth="1"/>
    <col min="12773" max="12773" width="7.75" customWidth="1"/>
    <col min="12774" max="12774" width="5" customWidth="1"/>
    <col min="12775" max="12777" width="6.25" customWidth="1"/>
    <col min="12778" max="12778" width="1.875" customWidth="1"/>
    <col min="12779" max="12781" width="7.5" customWidth="1"/>
    <col min="12782" max="12782" width="6.25" customWidth="1"/>
    <col min="12783" max="12784" width="5" customWidth="1"/>
    <col min="12785" max="12786" width="6.25" customWidth="1"/>
    <col min="12787" max="12788" width="5" customWidth="1"/>
    <col min="12789" max="12791" width="6.25" customWidth="1"/>
    <col min="12792" max="12792" width="1.875" customWidth="1"/>
    <col min="12793" max="12795" width="7.5" customWidth="1"/>
    <col min="12796" max="12796" width="6.25" customWidth="1"/>
    <col min="12797" max="12798" width="5" customWidth="1"/>
    <col min="12799" max="12800" width="6.25" customWidth="1"/>
    <col min="12801" max="12802" width="5" customWidth="1"/>
    <col min="12803" max="12804" width="6.25" customWidth="1"/>
    <col min="12991" max="12991" width="2.625" customWidth="1"/>
    <col min="12992" max="12992" width="1.875" customWidth="1"/>
    <col min="12993" max="12995" width="7.5" customWidth="1"/>
    <col min="12996" max="12996" width="6.25" customWidth="1"/>
    <col min="12997" max="12998" width="5" customWidth="1"/>
    <col min="12999" max="13000" width="6.25" customWidth="1"/>
    <col min="13001" max="13002" width="5" customWidth="1"/>
    <col min="13003" max="13004" width="6.25" customWidth="1"/>
    <col min="13005" max="13005" width="2.625" customWidth="1"/>
    <col min="13006" max="13006" width="1.875" customWidth="1"/>
    <col min="13007" max="13009" width="7.5" customWidth="1"/>
    <col min="13010" max="13010" width="6.25" customWidth="1"/>
    <col min="13011" max="13012" width="5" customWidth="1"/>
    <col min="13013" max="13014" width="6.25" customWidth="1"/>
    <col min="13015" max="13016" width="5" customWidth="1"/>
    <col min="13017" max="13018" width="6.25" customWidth="1"/>
    <col min="13019" max="13019" width="4.25" customWidth="1"/>
    <col min="13020" max="13020" width="1.875" customWidth="1"/>
    <col min="13021" max="13023" width="7.5" customWidth="1"/>
    <col min="13024" max="13024" width="6.25" customWidth="1"/>
    <col min="13025" max="13025" width="7.625" customWidth="1"/>
    <col min="13026" max="13026" width="5" customWidth="1"/>
    <col min="13027" max="13028" width="6.25" customWidth="1"/>
    <col min="13029" max="13029" width="7.75" customWidth="1"/>
    <col min="13030" max="13030" width="5" customWidth="1"/>
    <col min="13031" max="13033" width="6.25" customWidth="1"/>
    <col min="13034" max="13034" width="1.875" customWidth="1"/>
    <col min="13035" max="13037" width="7.5" customWidth="1"/>
    <col min="13038" max="13038" width="6.25" customWidth="1"/>
    <col min="13039" max="13040" width="5" customWidth="1"/>
    <col min="13041" max="13042" width="6.25" customWidth="1"/>
    <col min="13043" max="13044" width="5" customWidth="1"/>
    <col min="13045" max="13047" width="6.25" customWidth="1"/>
    <col min="13048" max="13048" width="1.875" customWidth="1"/>
    <col min="13049" max="13051" width="7.5" customWidth="1"/>
    <col min="13052" max="13052" width="6.25" customWidth="1"/>
    <col min="13053" max="13054" width="5" customWidth="1"/>
    <col min="13055" max="13056" width="6.25" customWidth="1"/>
    <col min="13057" max="13058" width="5" customWidth="1"/>
    <col min="13059" max="13060" width="6.25" customWidth="1"/>
    <col min="13247" max="13247" width="2.625" customWidth="1"/>
    <col min="13248" max="13248" width="1.875" customWidth="1"/>
    <col min="13249" max="13251" width="7.5" customWidth="1"/>
    <col min="13252" max="13252" width="6.25" customWidth="1"/>
    <col min="13253" max="13254" width="5" customWidth="1"/>
    <col min="13255" max="13256" width="6.25" customWidth="1"/>
    <col min="13257" max="13258" width="5" customWidth="1"/>
    <col min="13259" max="13260" width="6.25" customWidth="1"/>
    <col min="13261" max="13261" width="2.625" customWidth="1"/>
    <col min="13262" max="13262" width="1.875" customWidth="1"/>
    <col min="13263" max="13265" width="7.5" customWidth="1"/>
    <col min="13266" max="13266" width="6.25" customWidth="1"/>
    <col min="13267" max="13268" width="5" customWidth="1"/>
    <col min="13269" max="13270" width="6.25" customWidth="1"/>
    <col min="13271" max="13272" width="5" customWidth="1"/>
    <col min="13273" max="13274" width="6.25" customWidth="1"/>
    <col min="13275" max="13275" width="4.25" customWidth="1"/>
    <col min="13276" max="13276" width="1.875" customWidth="1"/>
    <col min="13277" max="13279" width="7.5" customWidth="1"/>
    <col min="13280" max="13280" width="6.25" customWidth="1"/>
    <col min="13281" max="13281" width="7.625" customWidth="1"/>
    <col min="13282" max="13282" width="5" customWidth="1"/>
    <col min="13283" max="13284" width="6.25" customWidth="1"/>
    <col min="13285" max="13285" width="7.75" customWidth="1"/>
    <col min="13286" max="13286" width="5" customWidth="1"/>
    <col min="13287" max="13289" width="6.25" customWidth="1"/>
    <col min="13290" max="13290" width="1.875" customWidth="1"/>
    <col min="13291" max="13293" width="7.5" customWidth="1"/>
    <col min="13294" max="13294" width="6.25" customWidth="1"/>
    <col min="13295" max="13296" width="5" customWidth="1"/>
    <col min="13297" max="13298" width="6.25" customWidth="1"/>
    <col min="13299" max="13300" width="5" customWidth="1"/>
    <col min="13301" max="13303" width="6.25" customWidth="1"/>
    <col min="13304" max="13304" width="1.875" customWidth="1"/>
    <col min="13305" max="13307" width="7.5" customWidth="1"/>
    <col min="13308" max="13308" width="6.25" customWidth="1"/>
    <col min="13309" max="13310" width="5" customWidth="1"/>
    <col min="13311" max="13312" width="6.25" customWidth="1"/>
    <col min="13313" max="13314" width="5" customWidth="1"/>
    <col min="13315" max="13316" width="6.25" customWidth="1"/>
    <col min="13503" max="13503" width="2.625" customWidth="1"/>
    <col min="13504" max="13504" width="1.875" customWidth="1"/>
    <col min="13505" max="13507" width="7.5" customWidth="1"/>
    <col min="13508" max="13508" width="6.25" customWidth="1"/>
    <col min="13509" max="13510" width="5" customWidth="1"/>
    <col min="13511" max="13512" width="6.25" customWidth="1"/>
    <col min="13513" max="13514" width="5" customWidth="1"/>
    <col min="13515" max="13516" width="6.25" customWidth="1"/>
    <col min="13517" max="13517" width="2.625" customWidth="1"/>
    <col min="13518" max="13518" width="1.875" customWidth="1"/>
    <col min="13519" max="13521" width="7.5" customWidth="1"/>
    <col min="13522" max="13522" width="6.25" customWidth="1"/>
    <col min="13523" max="13524" width="5" customWidth="1"/>
    <col min="13525" max="13526" width="6.25" customWidth="1"/>
    <col min="13527" max="13528" width="5" customWidth="1"/>
    <col min="13529" max="13530" width="6.25" customWidth="1"/>
    <col min="13531" max="13531" width="4.25" customWidth="1"/>
    <col min="13532" max="13532" width="1.875" customWidth="1"/>
    <col min="13533" max="13535" width="7.5" customWidth="1"/>
    <col min="13536" max="13536" width="6.25" customWidth="1"/>
    <col min="13537" max="13537" width="7.625" customWidth="1"/>
    <col min="13538" max="13538" width="5" customWidth="1"/>
    <col min="13539" max="13540" width="6.25" customWidth="1"/>
    <col min="13541" max="13541" width="7.75" customWidth="1"/>
    <col min="13542" max="13542" width="5" customWidth="1"/>
    <col min="13543" max="13545" width="6.25" customWidth="1"/>
    <col min="13546" max="13546" width="1.875" customWidth="1"/>
    <col min="13547" max="13549" width="7.5" customWidth="1"/>
    <col min="13550" max="13550" width="6.25" customWidth="1"/>
    <col min="13551" max="13552" width="5" customWidth="1"/>
    <col min="13553" max="13554" width="6.25" customWidth="1"/>
    <col min="13555" max="13556" width="5" customWidth="1"/>
    <col min="13557" max="13559" width="6.25" customWidth="1"/>
    <col min="13560" max="13560" width="1.875" customWidth="1"/>
    <col min="13561" max="13563" width="7.5" customWidth="1"/>
    <col min="13564" max="13564" width="6.25" customWidth="1"/>
    <col min="13565" max="13566" width="5" customWidth="1"/>
    <col min="13567" max="13568" width="6.25" customWidth="1"/>
    <col min="13569" max="13570" width="5" customWidth="1"/>
    <col min="13571" max="13572" width="6.25" customWidth="1"/>
    <col min="13759" max="13759" width="2.625" customWidth="1"/>
    <col min="13760" max="13760" width="1.875" customWidth="1"/>
    <col min="13761" max="13763" width="7.5" customWidth="1"/>
    <col min="13764" max="13764" width="6.25" customWidth="1"/>
    <col min="13765" max="13766" width="5" customWidth="1"/>
    <col min="13767" max="13768" width="6.25" customWidth="1"/>
    <col min="13769" max="13770" width="5" customWidth="1"/>
    <col min="13771" max="13772" width="6.25" customWidth="1"/>
    <col min="13773" max="13773" width="2.625" customWidth="1"/>
    <col min="13774" max="13774" width="1.875" customWidth="1"/>
    <col min="13775" max="13777" width="7.5" customWidth="1"/>
    <col min="13778" max="13778" width="6.25" customWidth="1"/>
    <col min="13779" max="13780" width="5" customWidth="1"/>
    <col min="13781" max="13782" width="6.25" customWidth="1"/>
    <col min="13783" max="13784" width="5" customWidth="1"/>
    <col min="13785" max="13786" width="6.25" customWidth="1"/>
    <col min="13787" max="13787" width="4.25" customWidth="1"/>
    <col min="13788" max="13788" width="1.875" customWidth="1"/>
    <col min="13789" max="13791" width="7.5" customWidth="1"/>
    <col min="13792" max="13792" width="6.25" customWidth="1"/>
    <col min="13793" max="13793" width="7.625" customWidth="1"/>
    <col min="13794" max="13794" width="5" customWidth="1"/>
    <col min="13795" max="13796" width="6.25" customWidth="1"/>
    <col min="13797" max="13797" width="7.75" customWidth="1"/>
    <col min="13798" max="13798" width="5" customWidth="1"/>
    <col min="13799" max="13801" width="6.25" customWidth="1"/>
    <col min="13802" max="13802" width="1.875" customWidth="1"/>
    <col min="13803" max="13805" width="7.5" customWidth="1"/>
    <col min="13806" max="13806" width="6.25" customWidth="1"/>
    <col min="13807" max="13808" width="5" customWidth="1"/>
    <col min="13809" max="13810" width="6.25" customWidth="1"/>
    <col min="13811" max="13812" width="5" customWidth="1"/>
    <col min="13813" max="13815" width="6.25" customWidth="1"/>
    <col min="13816" max="13816" width="1.875" customWidth="1"/>
    <col min="13817" max="13819" width="7.5" customWidth="1"/>
    <col min="13820" max="13820" width="6.25" customWidth="1"/>
    <col min="13821" max="13822" width="5" customWidth="1"/>
    <col min="13823" max="13824" width="6.25" customWidth="1"/>
    <col min="13825" max="13826" width="5" customWidth="1"/>
    <col min="13827" max="13828" width="6.25" customWidth="1"/>
    <col min="14015" max="14015" width="2.625" customWidth="1"/>
    <col min="14016" max="14016" width="1.875" customWidth="1"/>
    <col min="14017" max="14019" width="7.5" customWidth="1"/>
    <col min="14020" max="14020" width="6.25" customWidth="1"/>
    <col min="14021" max="14022" width="5" customWidth="1"/>
    <col min="14023" max="14024" width="6.25" customWidth="1"/>
    <col min="14025" max="14026" width="5" customWidth="1"/>
    <col min="14027" max="14028" width="6.25" customWidth="1"/>
    <col min="14029" max="14029" width="2.625" customWidth="1"/>
    <col min="14030" max="14030" width="1.875" customWidth="1"/>
    <col min="14031" max="14033" width="7.5" customWidth="1"/>
    <col min="14034" max="14034" width="6.25" customWidth="1"/>
    <col min="14035" max="14036" width="5" customWidth="1"/>
    <col min="14037" max="14038" width="6.25" customWidth="1"/>
    <col min="14039" max="14040" width="5" customWidth="1"/>
    <col min="14041" max="14042" width="6.25" customWidth="1"/>
    <col min="14043" max="14043" width="4.25" customWidth="1"/>
    <col min="14044" max="14044" width="1.875" customWidth="1"/>
    <col min="14045" max="14047" width="7.5" customWidth="1"/>
    <col min="14048" max="14048" width="6.25" customWidth="1"/>
    <col min="14049" max="14049" width="7.625" customWidth="1"/>
    <col min="14050" max="14050" width="5" customWidth="1"/>
    <col min="14051" max="14052" width="6.25" customWidth="1"/>
    <col min="14053" max="14053" width="7.75" customWidth="1"/>
    <col min="14054" max="14054" width="5" customWidth="1"/>
    <col min="14055" max="14057" width="6.25" customWidth="1"/>
    <col min="14058" max="14058" width="1.875" customWidth="1"/>
    <col min="14059" max="14061" width="7.5" customWidth="1"/>
    <col min="14062" max="14062" width="6.25" customWidth="1"/>
    <col min="14063" max="14064" width="5" customWidth="1"/>
    <col min="14065" max="14066" width="6.25" customWidth="1"/>
    <col min="14067" max="14068" width="5" customWidth="1"/>
    <col min="14069" max="14071" width="6.25" customWidth="1"/>
    <col min="14072" max="14072" width="1.875" customWidth="1"/>
    <col min="14073" max="14075" width="7.5" customWidth="1"/>
    <col min="14076" max="14076" width="6.25" customWidth="1"/>
    <col min="14077" max="14078" width="5" customWidth="1"/>
    <col min="14079" max="14080" width="6.25" customWidth="1"/>
    <col min="14081" max="14082" width="5" customWidth="1"/>
    <col min="14083" max="14084" width="6.25" customWidth="1"/>
    <col min="14271" max="14271" width="2.625" customWidth="1"/>
    <col min="14272" max="14272" width="1.875" customWidth="1"/>
    <col min="14273" max="14275" width="7.5" customWidth="1"/>
    <col min="14276" max="14276" width="6.25" customWidth="1"/>
    <col min="14277" max="14278" width="5" customWidth="1"/>
    <col min="14279" max="14280" width="6.25" customWidth="1"/>
    <col min="14281" max="14282" width="5" customWidth="1"/>
    <col min="14283" max="14284" width="6.25" customWidth="1"/>
    <col min="14285" max="14285" width="2.625" customWidth="1"/>
    <col min="14286" max="14286" width="1.875" customWidth="1"/>
    <col min="14287" max="14289" width="7.5" customWidth="1"/>
    <col min="14290" max="14290" width="6.25" customWidth="1"/>
    <col min="14291" max="14292" width="5" customWidth="1"/>
    <col min="14293" max="14294" width="6.25" customWidth="1"/>
    <col min="14295" max="14296" width="5" customWidth="1"/>
    <col min="14297" max="14298" width="6.25" customWidth="1"/>
    <col min="14299" max="14299" width="4.25" customWidth="1"/>
    <col min="14300" max="14300" width="1.875" customWidth="1"/>
    <col min="14301" max="14303" width="7.5" customWidth="1"/>
    <col min="14304" max="14304" width="6.25" customWidth="1"/>
    <col min="14305" max="14305" width="7.625" customWidth="1"/>
    <col min="14306" max="14306" width="5" customWidth="1"/>
    <col min="14307" max="14308" width="6.25" customWidth="1"/>
    <col min="14309" max="14309" width="7.75" customWidth="1"/>
    <col min="14310" max="14310" width="5" customWidth="1"/>
    <col min="14311" max="14313" width="6.25" customWidth="1"/>
    <col min="14314" max="14314" width="1.875" customWidth="1"/>
    <col min="14315" max="14317" width="7.5" customWidth="1"/>
    <col min="14318" max="14318" width="6.25" customWidth="1"/>
    <col min="14319" max="14320" width="5" customWidth="1"/>
    <col min="14321" max="14322" width="6.25" customWidth="1"/>
    <col min="14323" max="14324" width="5" customWidth="1"/>
    <col min="14325" max="14327" width="6.25" customWidth="1"/>
    <col min="14328" max="14328" width="1.875" customWidth="1"/>
    <col min="14329" max="14331" width="7.5" customWidth="1"/>
    <col min="14332" max="14332" width="6.25" customWidth="1"/>
    <col min="14333" max="14334" width="5" customWidth="1"/>
    <col min="14335" max="14336" width="6.25" customWidth="1"/>
    <col min="14337" max="14338" width="5" customWidth="1"/>
    <col min="14339" max="14340" width="6.25" customWidth="1"/>
    <col min="14527" max="14527" width="2.625" customWidth="1"/>
    <col min="14528" max="14528" width="1.875" customWidth="1"/>
    <col min="14529" max="14531" width="7.5" customWidth="1"/>
    <col min="14532" max="14532" width="6.25" customWidth="1"/>
    <col min="14533" max="14534" width="5" customWidth="1"/>
    <col min="14535" max="14536" width="6.25" customWidth="1"/>
    <col min="14537" max="14538" width="5" customWidth="1"/>
    <col min="14539" max="14540" width="6.25" customWidth="1"/>
    <col min="14541" max="14541" width="2.625" customWidth="1"/>
    <col min="14542" max="14542" width="1.875" customWidth="1"/>
    <col min="14543" max="14545" width="7.5" customWidth="1"/>
    <col min="14546" max="14546" width="6.25" customWidth="1"/>
    <col min="14547" max="14548" width="5" customWidth="1"/>
    <col min="14549" max="14550" width="6.25" customWidth="1"/>
    <col min="14551" max="14552" width="5" customWidth="1"/>
    <col min="14553" max="14554" width="6.25" customWidth="1"/>
    <col min="14555" max="14555" width="4.25" customWidth="1"/>
    <col min="14556" max="14556" width="1.875" customWidth="1"/>
    <col min="14557" max="14559" width="7.5" customWidth="1"/>
    <col min="14560" max="14560" width="6.25" customWidth="1"/>
    <col min="14561" max="14561" width="7.625" customWidth="1"/>
    <col min="14562" max="14562" width="5" customWidth="1"/>
    <col min="14563" max="14564" width="6.25" customWidth="1"/>
    <col min="14565" max="14565" width="7.75" customWidth="1"/>
    <col min="14566" max="14566" width="5" customWidth="1"/>
    <col min="14567" max="14569" width="6.25" customWidth="1"/>
    <col min="14570" max="14570" width="1.875" customWidth="1"/>
    <col min="14571" max="14573" width="7.5" customWidth="1"/>
    <col min="14574" max="14574" width="6.25" customWidth="1"/>
    <col min="14575" max="14576" width="5" customWidth="1"/>
    <col min="14577" max="14578" width="6.25" customWidth="1"/>
    <col min="14579" max="14580" width="5" customWidth="1"/>
    <col min="14581" max="14583" width="6.25" customWidth="1"/>
    <col min="14584" max="14584" width="1.875" customWidth="1"/>
    <col min="14585" max="14587" width="7.5" customWidth="1"/>
    <col min="14588" max="14588" width="6.25" customWidth="1"/>
    <col min="14589" max="14590" width="5" customWidth="1"/>
    <col min="14591" max="14592" width="6.25" customWidth="1"/>
    <col min="14593" max="14594" width="5" customWidth="1"/>
    <col min="14595" max="14596" width="6.25" customWidth="1"/>
    <col min="14783" max="14783" width="2.625" customWidth="1"/>
    <col min="14784" max="14784" width="1.875" customWidth="1"/>
    <col min="14785" max="14787" width="7.5" customWidth="1"/>
    <col min="14788" max="14788" width="6.25" customWidth="1"/>
    <col min="14789" max="14790" width="5" customWidth="1"/>
    <col min="14791" max="14792" width="6.25" customWidth="1"/>
    <col min="14793" max="14794" width="5" customWidth="1"/>
    <col min="14795" max="14796" width="6.25" customWidth="1"/>
    <col min="14797" max="14797" width="2.625" customWidth="1"/>
    <col min="14798" max="14798" width="1.875" customWidth="1"/>
    <col min="14799" max="14801" width="7.5" customWidth="1"/>
    <col min="14802" max="14802" width="6.25" customWidth="1"/>
    <col min="14803" max="14804" width="5" customWidth="1"/>
    <col min="14805" max="14806" width="6.25" customWidth="1"/>
    <col min="14807" max="14808" width="5" customWidth="1"/>
    <col min="14809" max="14810" width="6.25" customWidth="1"/>
    <col min="14811" max="14811" width="4.25" customWidth="1"/>
    <col min="14812" max="14812" width="1.875" customWidth="1"/>
    <col min="14813" max="14815" width="7.5" customWidth="1"/>
    <col min="14816" max="14816" width="6.25" customWidth="1"/>
    <col min="14817" max="14817" width="7.625" customWidth="1"/>
    <col min="14818" max="14818" width="5" customWidth="1"/>
    <col min="14819" max="14820" width="6.25" customWidth="1"/>
    <col min="14821" max="14821" width="7.75" customWidth="1"/>
    <col min="14822" max="14822" width="5" customWidth="1"/>
    <col min="14823" max="14825" width="6.25" customWidth="1"/>
    <col min="14826" max="14826" width="1.875" customWidth="1"/>
    <col min="14827" max="14829" width="7.5" customWidth="1"/>
    <col min="14830" max="14830" width="6.25" customWidth="1"/>
    <col min="14831" max="14832" width="5" customWidth="1"/>
    <col min="14833" max="14834" width="6.25" customWidth="1"/>
    <col min="14835" max="14836" width="5" customWidth="1"/>
    <col min="14837" max="14839" width="6.25" customWidth="1"/>
    <col min="14840" max="14840" width="1.875" customWidth="1"/>
    <col min="14841" max="14843" width="7.5" customWidth="1"/>
    <col min="14844" max="14844" width="6.25" customWidth="1"/>
    <col min="14845" max="14846" width="5" customWidth="1"/>
    <col min="14847" max="14848" width="6.25" customWidth="1"/>
    <col min="14849" max="14850" width="5" customWidth="1"/>
    <col min="14851" max="14852" width="6.25" customWidth="1"/>
    <col min="15039" max="15039" width="2.625" customWidth="1"/>
    <col min="15040" max="15040" width="1.875" customWidth="1"/>
    <col min="15041" max="15043" width="7.5" customWidth="1"/>
    <col min="15044" max="15044" width="6.25" customWidth="1"/>
    <col min="15045" max="15046" width="5" customWidth="1"/>
    <col min="15047" max="15048" width="6.25" customWidth="1"/>
    <col min="15049" max="15050" width="5" customWidth="1"/>
    <col min="15051" max="15052" width="6.25" customWidth="1"/>
    <col min="15053" max="15053" width="2.625" customWidth="1"/>
    <col min="15054" max="15054" width="1.875" customWidth="1"/>
    <col min="15055" max="15057" width="7.5" customWidth="1"/>
    <col min="15058" max="15058" width="6.25" customWidth="1"/>
    <col min="15059" max="15060" width="5" customWidth="1"/>
    <col min="15061" max="15062" width="6.25" customWidth="1"/>
    <col min="15063" max="15064" width="5" customWidth="1"/>
    <col min="15065" max="15066" width="6.25" customWidth="1"/>
    <col min="15067" max="15067" width="4.25" customWidth="1"/>
    <col min="15068" max="15068" width="1.875" customWidth="1"/>
    <col min="15069" max="15071" width="7.5" customWidth="1"/>
    <col min="15072" max="15072" width="6.25" customWidth="1"/>
    <col min="15073" max="15073" width="7.625" customWidth="1"/>
    <col min="15074" max="15074" width="5" customWidth="1"/>
    <col min="15075" max="15076" width="6.25" customWidth="1"/>
    <col min="15077" max="15077" width="7.75" customWidth="1"/>
    <col min="15078" max="15078" width="5" customWidth="1"/>
    <col min="15079" max="15081" width="6.25" customWidth="1"/>
    <col min="15082" max="15082" width="1.875" customWidth="1"/>
    <col min="15083" max="15085" width="7.5" customWidth="1"/>
    <col min="15086" max="15086" width="6.25" customWidth="1"/>
    <col min="15087" max="15088" width="5" customWidth="1"/>
    <col min="15089" max="15090" width="6.25" customWidth="1"/>
    <col min="15091" max="15092" width="5" customWidth="1"/>
    <col min="15093" max="15095" width="6.25" customWidth="1"/>
    <col min="15096" max="15096" width="1.875" customWidth="1"/>
    <col min="15097" max="15099" width="7.5" customWidth="1"/>
    <col min="15100" max="15100" width="6.25" customWidth="1"/>
    <col min="15101" max="15102" width="5" customWidth="1"/>
    <col min="15103" max="15104" width="6.25" customWidth="1"/>
    <col min="15105" max="15106" width="5" customWidth="1"/>
    <col min="15107" max="15108" width="6.25" customWidth="1"/>
    <col min="15295" max="15295" width="2.625" customWidth="1"/>
    <col min="15296" max="15296" width="1.875" customWidth="1"/>
    <col min="15297" max="15299" width="7.5" customWidth="1"/>
    <col min="15300" max="15300" width="6.25" customWidth="1"/>
    <col min="15301" max="15302" width="5" customWidth="1"/>
    <col min="15303" max="15304" width="6.25" customWidth="1"/>
    <col min="15305" max="15306" width="5" customWidth="1"/>
    <col min="15307" max="15308" width="6.25" customWidth="1"/>
    <col min="15309" max="15309" width="2.625" customWidth="1"/>
    <col min="15310" max="15310" width="1.875" customWidth="1"/>
    <col min="15311" max="15313" width="7.5" customWidth="1"/>
    <col min="15314" max="15314" width="6.25" customWidth="1"/>
    <col min="15315" max="15316" width="5" customWidth="1"/>
    <col min="15317" max="15318" width="6.25" customWidth="1"/>
    <col min="15319" max="15320" width="5" customWidth="1"/>
    <col min="15321" max="15322" width="6.25" customWidth="1"/>
    <col min="15323" max="15323" width="4.25" customWidth="1"/>
    <col min="15324" max="15324" width="1.875" customWidth="1"/>
    <col min="15325" max="15327" width="7.5" customWidth="1"/>
    <col min="15328" max="15328" width="6.25" customWidth="1"/>
    <col min="15329" max="15329" width="7.625" customWidth="1"/>
    <col min="15330" max="15330" width="5" customWidth="1"/>
    <col min="15331" max="15332" width="6.25" customWidth="1"/>
    <col min="15333" max="15333" width="7.75" customWidth="1"/>
    <col min="15334" max="15334" width="5" customWidth="1"/>
    <col min="15335" max="15337" width="6.25" customWidth="1"/>
    <col min="15338" max="15338" width="1.875" customWidth="1"/>
    <col min="15339" max="15341" width="7.5" customWidth="1"/>
    <col min="15342" max="15342" width="6.25" customWidth="1"/>
    <col min="15343" max="15344" width="5" customWidth="1"/>
    <col min="15345" max="15346" width="6.25" customWidth="1"/>
    <col min="15347" max="15348" width="5" customWidth="1"/>
    <col min="15349" max="15351" width="6.25" customWidth="1"/>
    <col min="15352" max="15352" width="1.875" customWidth="1"/>
    <col min="15353" max="15355" width="7.5" customWidth="1"/>
    <col min="15356" max="15356" width="6.25" customWidth="1"/>
    <col min="15357" max="15358" width="5" customWidth="1"/>
    <col min="15359" max="15360" width="6.25" customWidth="1"/>
    <col min="15361" max="15362" width="5" customWidth="1"/>
    <col min="15363" max="15364" width="6.25" customWidth="1"/>
    <col min="15551" max="15551" width="2.625" customWidth="1"/>
    <col min="15552" max="15552" width="1.875" customWidth="1"/>
    <col min="15553" max="15555" width="7.5" customWidth="1"/>
    <col min="15556" max="15556" width="6.25" customWidth="1"/>
    <col min="15557" max="15558" width="5" customWidth="1"/>
    <col min="15559" max="15560" width="6.25" customWidth="1"/>
    <col min="15561" max="15562" width="5" customWidth="1"/>
    <col min="15563" max="15564" width="6.25" customWidth="1"/>
    <col min="15565" max="15565" width="2.625" customWidth="1"/>
    <col min="15566" max="15566" width="1.875" customWidth="1"/>
    <col min="15567" max="15569" width="7.5" customWidth="1"/>
    <col min="15570" max="15570" width="6.25" customWidth="1"/>
    <col min="15571" max="15572" width="5" customWidth="1"/>
    <col min="15573" max="15574" width="6.25" customWidth="1"/>
    <col min="15575" max="15576" width="5" customWidth="1"/>
    <col min="15577" max="15578" width="6.25" customWidth="1"/>
    <col min="15579" max="15579" width="4.25" customWidth="1"/>
    <col min="15580" max="15580" width="1.875" customWidth="1"/>
    <col min="15581" max="15583" width="7.5" customWidth="1"/>
    <col min="15584" max="15584" width="6.25" customWidth="1"/>
    <col min="15585" max="15585" width="7.625" customWidth="1"/>
    <col min="15586" max="15586" width="5" customWidth="1"/>
    <col min="15587" max="15588" width="6.25" customWidth="1"/>
    <col min="15589" max="15589" width="7.75" customWidth="1"/>
    <col min="15590" max="15590" width="5" customWidth="1"/>
    <col min="15591" max="15593" width="6.25" customWidth="1"/>
    <col min="15594" max="15594" width="1.875" customWidth="1"/>
    <col min="15595" max="15597" width="7.5" customWidth="1"/>
    <col min="15598" max="15598" width="6.25" customWidth="1"/>
    <col min="15599" max="15600" width="5" customWidth="1"/>
    <col min="15601" max="15602" width="6.25" customWidth="1"/>
    <col min="15603" max="15604" width="5" customWidth="1"/>
    <col min="15605" max="15607" width="6.25" customWidth="1"/>
    <col min="15608" max="15608" width="1.875" customWidth="1"/>
    <col min="15609" max="15611" width="7.5" customWidth="1"/>
    <col min="15612" max="15612" width="6.25" customWidth="1"/>
    <col min="15613" max="15614" width="5" customWidth="1"/>
    <col min="15615" max="15616" width="6.25" customWidth="1"/>
    <col min="15617" max="15618" width="5" customWidth="1"/>
    <col min="15619" max="15620" width="6.25" customWidth="1"/>
    <col min="15807" max="15807" width="2.625" customWidth="1"/>
    <col min="15808" max="15808" width="1.875" customWidth="1"/>
    <col min="15809" max="15811" width="7.5" customWidth="1"/>
    <col min="15812" max="15812" width="6.25" customWidth="1"/>
    <col min="15813" max="15814" width="5" customWidth="1"/>
    <col min="15815" max="15816" width="6.25" customWidth="1"/>
    <col min="15817" max="15818" width="5" customWidth="1"/>
    <col min="15819" max="15820" width="6.25" customWidth="1"/>
    <col min="15821" max="15821" width="2.625" customWidth="1"/>
    <col min="15822" max="15822" width="1.875" customWidth="1"/>
    <col min="15823" max="15825" width="7.5" customWidth="1"/>
    <col min="15826" max="15826" width="6.25" customWidth="1"/>
    <col min="15827" max="15828" width="5" customWidth="1"/>
    <col min="15829" max="15830" width="6.25" customWidth="1"/>
    <col min="15831" max="15832" width="5" customWidth="1"/>
    <col min="15833" max="15834" width="6.25" customWidth="1"/>
    <col min="15835" max="15835" width="4.25" customWidth="1"/>
    <col min="15836" max="15836" width="1.875" customWidth="1"/>
    <col min="15837" max="15839" width="7.5" customWidth="1"/>
    <col min="15840" max="15840" width="6.25" customWidth="1"/>
    <col min="15841" max="15841" width="7.625" customWidth="1"/>
    <col min="15842" max="15842" width="5" customWidth="1"/>
    <col min="15843" max="15844" width="6.25" customWidth="1"/>
    <col min="15845" max="15845" width="7.75" customWidth="1"/>
    <col min="15846" max="15846" width="5" customWidth="1"/>
    <col min="15847" max="15849" width="6.25" customWidth="1"/>
    <col min="15850" max="15850" width="1.875" customWidth="1"/>
    <col min="15851" max="15853" width="7.5" customWidth="1"/>
    <col min="15854" max="15854" width="6.25" customWidth="1"/>
    <col min="15855" max="15856" width="5" customWidth="1"/>
    <col min="15857" max="15858" width="6.25" customWidth="1"/>
    <col min="15859" max="15860" width="5" customWidth="1"/>
    <col min="15861" max="15863" width="6.25" customWidth="1"/>
    <col min="15864" max="15864" width="1.875" customWidth="1"/>
    <col min="15865" max="15867" width="7.5" customWidth="1"/>
    <col min="15868" max="15868" width="6.25" customWidth="1"/>
    <col min="15869" max="15870" width="5" customWidth="1"/>
    <col min="15871" max="15872" width="6.25" customWidth="1"/>
    <col min="15873" max="15874" width="5" customWidth="1"/>
    <col min="15875" max="15876" width="6.25" customWidth="1"/>
    <col min="16063" max="16063" width="2.625" customWidth="1"/>
    <col min="16064" max="16064" width="1.875" customWidth="1"/>
    <col min="16065" max="16067" width="7.5" customWidth="1"/>
    <col min="16068" max="16068" width="6.25" customWidth="1"/>
    <col min="16069" max="16070" width="5" customWidth="1"/>
    <col min="16071" max="16072" width="6.25" customWidth="1"/>
    <col min="16073" max="16074" width="5" customWidth="1"/>
    <col min="16075" max="16076" width="6.25" customWidth="1"/>
    <col min="16077" max="16077" width="2.625" customWidth="1"/>
    <col min="16078" max="16078" width="1.875" customWidth="1"/>
    <col min="16079" max="16081" width="7.5" customWidth="1"/>
    <col min="16082" max="16082" width="6.25" customWidth="1"/>
    <col min="16083" max="16084" width="5" customWidth="1"/>
    <col min="16085" max="16086" width="6.25" customWidth="1"/>
    <col min="16087" max="16088" width="5" customWidth="1"/>
    <col min="16089" max="16090" width="6.25" customWidth="1"/>
    <col min="16091" max="16091" width="4.25" customWidth="1"/>
    <col min="16092" max="16092" width="1.875" customWidth="1"/>
    <col min="16093" max="16095" width="7.5" customWidth="1"/>
    <col min="16096" max="16096" width="6.25" customWidth="1"/>
    <col min="16097" max="16097" width="7.625" customWidth="1"/>
    <col min="16098" max="16098" width="5" customWidth="1"/>
    <col min="16099" max="16100" width="6.25" customWidth="1"/>
    <col min="16101" max="16101" width="7.75" customWidth="1"/>
    <col min="16102" max="16102" width="5" customWidth="1"/>
    <col min="16103" max="16105" width="6.25" customWidth="1"/>
    <col min="16106" max="16106" width="1.875" customWidth="1"/>
    <col min="16107" max="16109" width="7.5" customWidth="1"/>
    <col min="16110" max="16110" width="6.25" customWidth="1"/>
    <col min="16111" max="16112" width="5" customWidth="1"/>
    <col min="16113" max="16114" width="6.25" customWidth="1"/>
    <col min="16115" max="16116" width="5" customWidth="1"/>
    <col min="16117" max="16119" width="6.25" customWidth="1"/>
    <col min="16120" max="16120" width="1.875" customWidth="1"/>
    <col min="16121" max="16123" width="7.5" customWidth="1"/>
    <col min="16124" max="16124" width="6.25" customWidth="1"/>
    <col min="16125" max="16126" width="5" customWidth="1"/>
    <col min="16127" max="16128" width="6.25" customWidth="1"/>
    <col min="16129" max="16130" width="5" customWidth="1"/>
    <col min="16131" max="16132" width="6.25" customWidth="1"/>
  </cols>
  <sheetData>
    <row r="1" spans="1:12" x14ac:dyDescent="0.15">
      <c r="A1" s="296" t="s">
        <v>510</v>
      </c>
    </row>
    <row r="4" spans="1:12" ht="3.75" customHeight="1" x14ac:dyDescent="0.15">
      <c r="G4" s="163"/>
    </row>
    <row r="5" spans="1:12" ht="16.5" customHeight="1" x14ac:dyDescent="0.15">
      <c r="B5" s="563" t="s">
        <v>205</v>
      </c>
      <c r="C5" s="564"/>
      <c r="D5" s="564"/>
      <c r="E5" s="565"/>
      <c r="F5" s="569" t="s">
        <v>15</v>
      </c>
      <c r="G5" s="570"/>
      <c r="H5" s="570"/>
      <c r="I5" s="569" t="s">
        <v>495</v>
      </c>
      <c r="J5" s="570"/>
      <c r="K5" s="570"/>
      <c r="L5" s="571"/>
    </row>
    <row r="6" spans="1:12" ht="7.5" customHeight="1" x14ac:dyDescent="0.15">
      <c r="B6" s="566"/>
      <c r="C6" s="567"/>
      <c r="D6" s="567"/>
      <c r="E6" s="568"/>
      <c r="F6" s="560" t="s">
        <v>484</v>
      </c>
      <c r="G6" s="560" t="s">
        <v>446</v>
      </c>
      <c r="H6" s="164"/>
      <c r="I6" s="560" t="s">
        <v>484</v>
      </c>
      <c r="J6" s="560" t="s">
        <v>446</v>
      </c>
      <c r="K6" s="227"/>
      <c r="L6" s="230"/>
    </row>
    <row r="7" spans="1:12" ht="41.25" customHeight="1" thickBot="1" x14ac:dyDescent="0.2">
      <c r="B7" s="566"/>
      <c r="C7" s="567"/>
      <c r="D7" s="567"/>
      <c r="E7" s="568"/>
      <c r="F7" s="561"/>
      <c r="G7" s="561"/>
      <c r="H7" s="165" t="s">
        <v>4</v>
      </c>
      <c r="I7" s="562"/>
      <c r="J7" s="561"/>
      <c r="K7" s="229" t="s">
        <v>4</v>
      </c>
      <c r="L7" s="228" t="s">
        <v>508</v>
      </c>
    </row>
    <row r="8" spans="1:12" ht="9.9499999999999993" customHeight="1" thickTop="1" x14ac:dyDescent="0.15">
      <c r="B8" s="166" t="s">
        <v>313</v>
      </c>
      <c r="C8" s="556" t="s">
        <v>314</v>
      </c>
      <c r="D8" s="556"/>
      <c r="E8" s="557"/>
      <c r="F8" s="167">
        <v>18155</v>
      </c>
      <c r="G8" s="167">
        <v>16573</v>
      </c>
      <c r="H8" s="168">
        <v>100</v>
      </c>
      <c r="I8" s="169">
        <v>404201</v>
      </c>
      <c r="J8" s="167">
        <v>401351</v>
      </c>
      <c r="K8" s="168">
        <v>100</v>
      </c>
      <c r="L8" s="170">
        <f t="shared" ref="L8:L33" si="0">ROUND(J8/G8,1)</f>
        <v>24.2</v>
      </c>
    </row>
    <row r="9" spans="1:12" ht="9.9499999999999993" customHeight="1" x14ac:dyDescent="0.15">
      <c r="B9" s="171" t="s">
        <v>315</v>
      </c>
      <c r="C9" s="558" t="s">
        <v>316</v>
      </c>
      <c r="D9" s="558"/>
      <c r="E9" s="559"/>
      <c r="F9" s="172">
        <v>2261</v>
      </c>
      <c r="G9" s="172">
        <v>2102</v>
      </c>
      <c r="H9" s="173">
        <f>ROUND(G9/$G$8*100,1)</f>
        <v>12.7</v>
      </c>
      <c r="I9" s="174">
        <v>64436</v>
      </c>
      <c r="J9" s="172">
        <v>63768</v>
      </c>
      <c r="K9" s="173">
        <f>ROUND(J9/$J$8*100,1)</f>
        <v>15.9</v>
      </c>
      <c r="L9" s="175">
        <f t="shared" si="0"/>
        <v>30.3</v>
      </c>
    </row>
    <row r="10" spans="1:12" ht="9.9499999999999993" customHeight="1" x14ac:dyDescent="0.15">
      <c r="B10" s="176">
        <v>10</v>
      </c>
      <c r="C10" s="558" t="s">
        <v>206</v>
      </c>
      <c r="D10" s="558"/>
      <c r="E10" s="559"/>
      <c r="F10" s="177">
        <v>258</v>
      </c>
      <c r="G10" s="177">
        <v>257</v>
      </c>
      <c r="H10" s="178">
        <f t="shared" ref="H10:H32" si="1">ROUND(G10/$G$8*100,1)</f>
        <v>1.6</v>
      </c>
      <c r="I10" s="179">
        <v>6283</v>
      </c>
      <c r="J10" s="177">
        <v>6509</v>
      </c>
      <c r="K10" s="178">
        <f t="shared" ref="K10:K32" si="2">ROUND(J10/$J$8*100,1)</f>
        <v>1.6</v>
      </c>
      <c r="L10" s="180">
        <f t="shared" si="0"/>
        <v>25.3</v>
      </c>
    </row>
    <row r="11" spans="1:12" ht="9.9499999999999993" customHeight="1" x14ac:dyDescent="0.15">
      <c r="B11" s="176">
        <v>11</v>
      </c>
      <c r="C11" s="558" t="s">
        <v>222</v>
      </c>
      <c r="D11" s="558"/>
      <c r="E11" s="559"/>
      <c r="F11" s="177">
        <v>1307</v>
      </c>
      <c r="G11" s="177">
        <v>1045</v>
      </c>
      <c r="H11" s="178">
        <f t="shared" si="1"/>
        <v>6.3</v>
      </c>
      <c r="I11" s="179">
        <v>10926</v>
      </c>
      <c r="J11" s="177">
        <v>9550</v>
      </c>
      <c r="K11" s="178">
        <f t="shared" si="2"/>
        <v>2.4</v>
      </c>
      <c r="L11" s="180">
        <f t="shared" si="0"/>
        <v>9.1</v>
      </c>
    </row>
    <row r="12" spans="1:12" ht="9.9499999999999993" customHeight="1" x14ac:dyDescent="0.15">
      <c r="B12" s="176">
        <v>12</v>
      </c>
      <c r="C12" s="558" t="s">
        <v>207</v>
      </c>
      <c r="D12" s="558"/>
      <c r="E12" s="559"/>
      <c r="F12" s="177">
        <v>430</v>
      </c>
      <c r="G12" s="177">
        <v>363</v>
      </c>
      <c r="H12" s="178">
        <f t="shared" si="1"/>
        <v>2.2000000000000002</v>
      </c>
      <c r="I12" s="179">
        <v>3225</v>
      </c>
      <c r="J12" s="177">
        <v>3052</v>
      </c>
      <c r="K12" s="178">
        <f t="shared" si="2"/>
        <v>0.8</v>
      </c>
      <c r="L12" s="180">
        <f t="shared" si="0"/>
        <v>8.4</v>
      </c>
    </row>
    <row r="13" spans="1:12" ht="9.9499999999999993" customHeight="1" x14ac:dyDescent="0.15">
      <c r="B13" s="176">
        <v>13</v>
      </c>
      <c r="C13" s="558" t="s">
        <v>208</v>
      </c>
      <c r="D13" s="558"/>
      <c r="E13" s="559"/>
      <c r="F13" s="177">
        <v>556</v>
      </c>
      <c r="G13" s="177">
        <v>454</v>
      </c>
      <c r="H13" s="178">
        <f t="shared" si="1"/>
        <v>2.7</v>
      </c>
      <c r="I13" s="179">
        <v>3320</v>
      </c>
      <c r="J13" s="177">
        <v>2868</v>
      </c>
      <c r="K13" s="178">
        <f t="shared" si="2"/>
        <v>0.7</v>
      </c>
      <c r="L13" s="180">
        <f t="shared" si="0"/>
        <v>6.3</v>
      </c>
    </row>
    <row r="14" spans="1:12" ht="9.9499999999999993" customHeight="1" x14ac:dyDescent="0.15">
      <c r="B14" s="176">
        <v>14</v>
      </c>
      <c r="C14" s="558" t="s">
        <v>209</v>
      </c>
      <c r="D14" s="558"/>
      <c r="E14" s="559"/>
      <c r="F14" s="177">
        <v>350</v>
      </c>
      <c r="G14" s="177">
        <v>317</v>
      </c>
      <c r="H14" s="178">
        <f t="shared" si="1"/>
        <v>1.9</v>
      </c>
      <c r="I14" s="179">
        <v>7854</v>
      </c>
      <c r="J14" s="177">
        <v>8072</v>
      </c>
      <c r="K14" s="178">
        <f t="shared" si="2"/>
        <v>2</v>
      </c>
      <c r="L14" s="180">
        <f t="shared" si="0"/>
        <v>25.5</v>
      </c>
    </row>
    <row r="15" spans="1:12" ht="9.9499999999999993" customHeight="1" x14ac:dyDescent="0.15">
      <c r="B15" s="176">
        <v>15</v>
      </c>
      <c r="C15" s="558" t="s">
        <v>210</v>
      </c>
      <c r="D15" s="558"/>
      <c r="E15" s="559"/>
      <c r="F15" s="177">
        <v>817</v>
      </c>
      <c r="G15" s="177">
        <v>713</v>
      </c>
      <c r="H15" s="178">
        <f t="shared" si="1"/>
        <v>4.3</v>
      </c>
      <c r="I15" s="179">
        <v>8802</v>
      </c>
      <c r="J15" s="177">
        <v>8383</v>
      </c>
      <c r="K15" s="178">
        <f t="shared" si="2"/>
        <v>2.1</v>
      </c>
      <c r="L15" s="180">
        <f t="shared" si="0"/>
        <v>11.8</v>
      </c>
    </row>
    <row r="16" spans="1:12" ht="9.9499999999999993" customHeight="1" x14ac:dyDescent="0.15">
      <c r="B16" s="176">
        <v>16</v>
      </c>
      <c r="C16" s="558" t="s">
        <v>211</v>
      </c>
      <c r="D16" s="558"/>
      <c r="E16" s="559"/>
      <c r="F16" s="177">
        <v>485</v>
      </c>
      <c r="G16" s="177">
        <v>511</v>
      </c>
      <c r="H16" s="178">
        <f t="shared" si="1"/>
        <v>3.1</v>
      </c>
      <c r="I16" s="179">
        <v>24095</v>
      </c>
      <c r="J16" s="177">
        <v>25197</v>
      </c>
      <c r="K16" s="178">
        <f t="shared" si="2"/>
        <v>6.3</v>
      </c>
      <c r="L16" s="180">
        <f t="shared" si="0"/>
        <v>49.3</v>
      </c>
    </row>
    <row r="17" spans="2:12" ht="9.9499999999999993" customHeight="1" x14ac:dyDescent="0.15">
      <c r="B17" s="176">
        <v>17</v>
      </c>
      <c r="C17" s="558" t="s">
        <v>212</v>
      </c>
      <c r="D17" s="558"/>
      <c r="E17" s="559"/>
      <c r="F17" s="177">
        <v>69</v>
      </c>
      <c r="G17" s="177">
        <v>64</v>
      </c>
      <c r="H17" s="178">
        <f t="shared" si="1"/>
        <v>0.4</v>
      </c>
      <c r="I17" s="179">
        <v>1529</v>
      </c>
      <c r="J17" s="177">
        <v>1412</v>
      </c>
      <c r="K17" s="178">
        <f t="shared" si="2"/>
        <v>0.4</v>
      </c>
      <c r="L17" s="180">
        <f t="shared" si="0"/>
        <v>22.1</v>
      </c>
    </row>
    <row r="18" spans="2:12" ht="9.9499999999999993" customHeight="1" x14ac:dyDescent="0.15">
      <c r="B18" s="176">
        <v>18</v>
      </c>
      <c r="C18" s="558" t="s">
        <v>213</v>
      </c>
      <c r="D18" s="558"/>
      <c r="E18" s="559"/>
      <c r="F18" s="177">
        <v>707</v>
      </c>
      <c r="G18" s="177">
        <v>653</v>
      </c>
      <c r="H18" s="178">
        <f t="shared" si="1"/>
        <v>3.9</v>
      </c>
      <c r="I18" s="179">
        <v>15796</v>
      </c>
      <c r="J18" s="177">
        <v>16200</v>
      </c>
      <c r="K18" s="178">
        <f t="shared" si="2"/>
        <v>4</v>
      </c>
      <c r="L18" s="180">
        <f t="shared" si="0"/>
        <v>24.8</v>
      </c>
    </row>
    <row r="19" spans="2:12" ht="9.9499999999999993" customHeight="1" x14ac:dyDescent="0.15">
      <c r="B19" s="176">
        <v>19</v>
      </c>
      <c r="C19" s="558" t="s">
        <v>214</v>
      </c>
      <c r="D19" s="558"/>
      <c r="E19" s="559"/>
      <c r="F19" s="177">
        <v>530</v>
      </c>
      <c r="G19" s="177">
        <v>394</v>
      </c>
      <c r="H19" s="178">
        <f t="shared" si="1"/>
        <v>2.4</v>
      </c>
      <c r="I19" s="179">
        <v>8940</v>
      </c>
      <c r="J19" s="177">
        <v>7321</v>
      </c>
      <c r="K19" s="178">
        <f t="shared" si="2"/>
        <v>1.8</v>
      </c>
      <c r="L19" s="180">
        <f t="shared" si="0"/>
        <v>18.600000000000001</v>
      </c>
    </row>
    <row r="20" spans="2:12" ht="9.9499999999999993" customHeight="1" x14ac:dyDescent="0.15">
      <c r="B20" s="176">
        <v>20</v>
      </c>
      <c r="C20" s="558" t="s">
        <v>215</v>
      </c>
      <c r="D20" s="558"/>
      <c r="E20" s="559"/>
      <c r="F20" s="177">
        <v>786</v>
      </c>
      <c r="G20" s="177">
        <v>640</v>
      </c>
      <c r="H20" s="178">
        <f t="shared" si="1"/>
        <v>3.9</v>
      </c>
      <c r="I20" s="179">
        <v>5953</v>
      </c>
      <c r="J20" s="177">
        <v>4757</v>
      </c>
      <c r="K20" s="178">
        <f t="shared" si="2"/>
        <v>1.2</v>
      </c>
      <c r="L20" s="180">
        <f t="shared" si="0"/>
        <v>7.4</v>
      </c>
    </row>
    <row r="21" spans="2:12" ht="9.9499999999999993" customHeight="1" x14ac:dyDescent="0.15">
      <c r="B21" s="176">
        <v>21</v>
      </c>
      <c r="C21" s="558" t="s">
        <v>216</v>
      </c>
      <c r="D21" s="558"/>
      <c r="E21" s="559"/>
      <c r="F21" s="177">
        <v>694</v>
      </c>
      <c r="G21" s="177">
        <v>640</v>
      </c>
      <c r="H21" s="178">
        <f t="shared" si="1"/>
        <v>3.9</v>
      </c>
      <c r="I21" s="179">
        <v>9745</v>
      </c>
      <c r="J21" s="177">
        <v>9850</v>
      </c>
      <c r="K21" s="178">
        <f t="shared" si="2"/>
        <v>2.5</v>
      </c>
      <c r="L21" s="180">
        <f t="shared" si="0"/>
        <v>15.4</v>
      </c>
    </row>
    <row r="22" spans="2:12" ht="9.9499999999999993" customHeight="1" x14ac:dyDescent="0.15">
      <c r="B22" s="176">
        <v>22</v>
      </c>
      <c r="C22" s="558" t="s">
        <v>217</v>
      </c>
      <c r="D22" s="558"/>
      <c r="E22" s="559"/>
      <c r="F22" s="177">
        <v>554</v>
      </c>
      <c r="G22" s="177">
        <v>487</v>
      </c>
      <c r="H22" s="178">
        <f t="shared" si="1"/>
        <v>2.9</v>
      </c>
      <c r="I22" s="179">
        <v>22865</v>
      </c>
      <c r="J22" s="177">
        <v>24946</v>
      </c>
      <c r="K22" s="178">
        <f t="shared" si="2"/>
        <v>6.2</v>
      </c>
      <c r="L22" s="180">
        <f t="shared" si="0"/>
        <v>51.2</v>
      </c>
    </row>
    <row r="23" spans="2:12" ht="9.9499999999999993" customHeight="1" x14ac:dyDescent="0.15">
      <c r="B23" s="176">
        <v>23</v>
      </c>
      <c r="C23" s="558" t="s">
        <v>218</v>
      </c>
      <c r="D23" s="558"/>
      <c r="E23" s="559"/>
      <c r="F23" s="177">
        <v>240</v>
      </c>
      <c r="G23" s="177">
        <v>224</v>
      </c>
      <c r="H23" s="178">
        <f t="shared" si="1"/>
        <v>1.4</v>
      </c>
      <c r="I23" s="179">
        <v>6430</v>
      </c>
      <c r="J23" s="177">
        <v>7072</v>
      </c>
      <c r="K23" s="178">
        <f t="shared" si="2"/>
        <v>1.8</v>
      </c>
      <c r="L23" s="180">
        <f t="shared" si="0"/>
        <v>31.6</v>
      </c>
    </row>
    <row r="24" spans="2:12" ht="9.9499999999999993" customHeight="1" x14ac:dyDescent="0.15">
      <c r="B24" s="176">
        <v>24</v>
      </c>
      <c r="C24" s="558" t="s">
        <v>219</v>
      </c>
      <c r="D24" s="558"/>
      <c r="E24" s="559"/>
      <c r="F24" s="177">
        <v>2566</v>
      </c>
      <c r="G24" s="177">
        <v>2437</v>
      </c>
      <c r="H24" s="178">
        <f t="shared" si="1"/>
        <v>14.7</v>
      </c>
      <c r="I24" s="179">
        <v>35127</v>
      </c>
      <c r="J24" s="177">
        <v>35099</v>
      </c>
      <c r="K24" s="178">
        <f t="shared" si="2"/>
        <v>8.6999999999999993</v>
      </c>
      <c r="L24" s="180">
        <f t="shared" si="0"/>
        <v>14.4</v>
      </c>
    </row>
    <row r="25" spans="2:12" ht="9.9499999999999993" customHeight="1" x14ac:dyDescent="0.15">
      <c r="B25" s="176">
        <v>25</v>
      </c>
      <c r="C25" s="558" t="s">
        <v>220</v>
      </c>
      <c r="D25" s="558"/>
      <c r="E25" s="559"/>
      <c r="F25" s="177">
        <v>873</v>
      </c>
      <c r="G25" s="177">
        <v>922</v>
      </c>
      <c r="H25" s="178">
        <f t="shared" si="1"/>
        <v>5.6</v>
      </c>
      <c r="I25" s="179">
        <v>32249</v>
      </c>
      <c r="J25" s="177">
        <v>28649</v>
      </c>
      <c r="K25" s="178">
        <f t="shared" si="2"/>
        <v>7.1</v>
      </c>
      <c r="L25" s="180">
        <f t="shared" si="0"/>
        <v>31.1</v>
      </c>
    </row>
    <row r="26" spans="2:12" ht="9.9499999999999993" customHeight="1" x14ac:dyDescent="0.15">
      <c r="B26" s="176">
        <v>26</v>
      </c>
      <c r="C26" s="558" t="s">
        <v>317</v>
      </c>
      <c r="D26" s="558"/>
      <c r="E26" s="559"/>
      <c r="F26" s="177">
        <v>1587</v>
      </c>
      <c r="G26" s="177">
        <v>1406</v>
      </c>
      <c r="H26" s="178">
        <f t="shared" si="1"/>
        <v>8.5</v>
      </c>
      <c r="I26" s="179">
        <v>30880</v>
      </c>
      <c r="J26" s="177">
        <v>31092</v>
      </c>
      <c r="K26" s="178">
        <f t="shared" si="2"/>
        <v>7.7</v>
      </c>
      <c r="L26" s="180">
        <f t="shared" si="0"/>
        <v>22.1</v>
      </c>
    </row>
    <row r="27" spans="2:12" ht="9.9499999999999993" customHeight="1" x14ac:dyDescent="0.15">
      <c r="B27" s="176">
        <v>27</v>
      </c>
      <c r="C27" s="558" t="s">
        <v>318</v>
      </c>
      <c r="D27" s="558"/>
      <c r="E27" s="559"/>
      <c r="F27" s="177">
        <v>231</v>
      </c>
      <c r="G27" s="177">
        <v>213</v>
      </c>
      <c r="H27" s="178">
        <f t="shared" si="1"/>
        <v>1.3</v>
      </c>
      <c r="I27" s="179">
        <v>8567</v>
      </c>
      <c r="J27" s="177">
        <v>8040</v>
      </c>
      <c r="K27" s="178">
        <f t="shared" si="2"/>
        <v>2</v>
      </c>
      <c r="L27" s="180">
        <f t="shared" si="0"/>
        <v>37.700000000000003</v>
      </c>
    </row>
    <row r="28" spans="2:12" ht="9.9499999999999993" customHeight="1" x14ac:dyDescent="0.15">
      <c r="B28" s="176">
        <v>28</v>
      </c>
      <c r="C28" s="558" t="s">
        <v>319</v>
      </c>
      <c r="D28" s="558"/>
      <c r="E28" s="559"/>
      <c r="F28" s="177">
        <v>208</v>
      </c>
      <c r="G28" s="177">
        <v>215</v>
      </c>
      <c r="H28" s="178">
        <f t="shared" si="1"/>
        <v>1.3</v>
      </c>
      <c r="I28" s="179">
        <v>9113</v>
      </c>
      <c r="J28" s="177">
        <v>9358</v>
      </c>
      <c r="K28" s="178">
        <f t="shared" si="2"/>
        <v>2.2999999999999998</v>
      </c>
      <c r="L28" s="180">
        <f t="shared" si="0"/>
        <v>43.5</v>
      </c>
    </row>
    <row r="29" spans="2:12" ht="9.9499999999999993" customHeight="1" x14ac:dyDescent="0.15">
      <c r="B29" s="176">
        <v>29</v>
      </c>
      <c r="C29" s="558" t="s">
        <v>320</v>
      </c>
      <c r="D29" s="558"/>
      <c r="E29" s="559"/>
      <c r="F29" s="177">
        <v>722</v>
      </c>
      <c r="G29" s="177">
        <v>707</v>
      </c>
      <c r="H29" s="178">
        <f t="shared" si="1"/>
        <v>4.3</v>
      </c>
      <c r="I29" s="179">
        <v>35167</v>
      </c>
      <c r="J29" s="177">
        <v>36086</v>
      </c>
      <c r="K29" s="178">
        <f t="shared" si="2"/>
        <v>9</v>
      </c>
      <c r="L29" s="180">
        <f t="shared" si="0"/>
        <v>51</v>
      </c>
    </row>
    <row r="30" spans="2:12" ht="9.9499999999999993" customHeight="1" x14ac:dyDescent="0.15">
      <c r="B30" s="176">
        <v>30</v>
      </c>
      <c r="C30" s="558" t="s">
        <v>321</v>
      </c>
      <c r="D30" s="558"/>
      <c r="E30" s="559"/>
      <c r="F30" s="177">
        <v>88</v>
      </c>
      <c r="G30" s="177">
        <v>77</v>
      </c>
      <c r="H30" s="178">
        <f t="shared" si="1"/>
        <v>0.5</v>
      </c>
      <c r="I30" s="179">
        <v>10931</v>
      </c>
      <c r="J30" s="177">
        <v>9492</v>
      </c>
      <c r="K30" s="178">
        <f t="shared" si="2"/>
        <v>2.4</v>
      </c>
      <c r="L30" s="180">
        <f t="shared" si="0"/>
        <v>123.3</v>
      </c>
    </row>
    <row r="31" spans="2:12" ht="9.9499999999999993" customHeight="1" x14ac:dyDescent="0.15">
      <c r="B31" s="176">
        <v>31</v>
      </c>
      <c r="C31" s="558" t="s">
        <v>322</v>
      </c>
      <c r="D31" s="558"/>
      <c r="E31" s="559"/>
      <c r="F31" s="177">
        <v>798</v>
      </c>
      <c r="G31" s="177">
        <v>785</v>
      </c>
      <c r="H31" s="178">
        <f t="shared" si="1"/>
        <v>4.7</v>
      </c>
      <c r="I31" s="179">
        <v>31752</v>
      </c>
      <c r="J31" s="177">
        <v>35251</v>
      </c>
      <c r="K31" s="178">
        <f t="shared" si="2"/>
        <v>8.8000000000000007</v>
      </c>
      <c r="L31" s="180">
        <f t="shared" si="0"/>
        <v>44.9</v>
      </c>
    </row>
    <row r="32" spans="2:12" ht="9.9499999999999993" customHeight="1" x14ac:dyDescent="0.15">
      <c r="B32" s="176">
        <v>32</v>
      </c>
      <c r="C32" s="558" t="s">
        <v>323</v>
      </c>
      <c r="D32" s="558"/>
      <c r="E32" s="559"/>
      <c r="F32" s="177">
        <v>1021</v>
      </c>
      <c r="G32" s="177">
        <v>945</v>
      </c>
      <c r="H32" s="178">
        <f t="shared" si="1"/>
        <v>5.7</v>
      </c>
      <c r="I32" s="179">
        <v>9876</v>
      </c>
      <c r="J32" s="177">
        <v>9318</v>
      </c>
      <c r="K32" s="178">
        <f t="shared" si="2"/>
        <v>2.2999999999999998</v>
      </c>
      <c r="L32" s="180">
        <f t="shared" si="0"/>
        <v>9.9</v>
      </c>
    </row>
    <row r="33" spans="2:12" ht="9.9499999999999993" customHeight="1" x14ac:dyDescent="0.15">
      <c r="B33" s="181" t="s">
        <v>324</v>
      </c>
      <c r="C33" s="572" t="s">
        <v>325</v>
      </c>
      <c r="D33" s="572"/>
      <c r="E33" s="573"/>
      <c r="F33" s="182">
        <v>17</v>
      </c>
      <c r="G33" s="182">
        <f>G8-G34</f>
        <v>2</v>
      </c>
      <c r="H33" s="380">
        <f>ROUND(G33/$G$8*100,1)</f>
        <v>0</v>
      </c>
      <c r="I33" s="184">
        <v>340</v>
      </c>
      <c r="J33" s="182">
        <f>J8-J34</f>
        <v>9</v>
      </c>
      <c r="K33" s="380">
        <f>ROUND(J33/$J$8*100,1)</f>
        <v>0</v>
      </c>
      <c r="L33" s="381">
        <f t="shared" si="0"/>
        <v>4.5</v>
      </c>
    </row>
    <row r="34" spans="2:12" hidden="1" x14ac:dyDescent="0.15">
      <c r="F34" s="444"/>
      <c r="G34" s="444">
        <f>SUM(G9:G32)</f>
        <v>16571</v>
      </c>
      <c r="H34" s="445"/>
      <c r="I34" s="445"/>
      <c r="J34" s="444">
        <f>SUM(J9:J32)</f>
        <v>401342</v>
      </c>
      <c r="K34" s="445"/>
      <c r="L34" s="445"/>
    </row>
  </sheetData>
  <sheetProtection sheet="1" objects="1" scenarios="1"/>
  <mergeCells count="33">
    <mergeCell ref="C32:E32"/>
    <mergeCell ref="C33:E33"/>
    <mergeCell ref="C30:E30"/>
    <mergeCell ref="C31:E31"/>
    <mergeCell ref="C28:E28"/>
    <mergeCell ref="C29:E29"/>
    <mergeCell ref="C26:E26"/>
    <mergeCell ref="C27:E27"/>
    <mergeCell ref="C24:E24"/>
    <mergeCell ref="C25:E25"/>
    <mergeCell ref="C22:E22"/>
    <mergeCell ref="C23:E23"/>
    <mergeCell ref="C20:E20"/>
    <mergeCell ref="C21:E21"/>
    <mergeCell ref="C18:E18"/>
    <mergeCell ref="C19:E19"/>
    <mergeCell ref="C16:E16"/>
    <mergeCell ref="C17:E17"/>
    <mergeCell ref="C14:E14"/>
    <mergeCell ref="C15:E15"/>
    <mergeCell ref="C12:E12"/>
    <mergeCell ref="C13:E13"/>
    <mergeCell ref="C10:E10"/>
    <mergeCell ref="C11:E11"/>
    <mergeCell ref="C8:E8"/>
    <mergeCell ref="C9:E9"/>
    <mergeCell ref="G6:G7"/>
    <mergeCell ref="F6:F7"/>
    <mergeCell ref="J6:J7"/>
    <mergeCell ref="I6:I7"/>
    <mergeCell ref="B5:E7"/>
    <mergeCell ref="F5:H5"/>
    <mergeCell ref="I5:L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  <pageSetUpPr fitToPage="1"/>
  </sheetPr>
  <dimension ref="B1:T36"/>
  <sheetViews>
    <sheetView showGridLines="0" view="pageBreakPreview" zoomScale="110" zoomScaleNormal="100" zoomScaleSheetLayoutView="110" workbookViewId="0">
      <selection activeCell="D19" sqref="D19"/>
    </sheetView>
  </sheetViews>
  <sheetFormatPr defaultRowHeight="13.5" x14ac:dyDescent="0.15"/>
  <cols>
    <col min="2" max="2" width="1.125" customWidth="1"/>
    <col min="3" max="3" width="2.5" customWidth="1"/>
    <col min="4" max="4" width="26.25" customWidth="1"/>
    <col min="5" max="5" width="7.625" style="160" customWidth="1"/>
    <col min="6" max="7" width="6.25" style="160" customWidth="1"/>
    <col min="8" max="8" width="8.375" style="160" customWidth="1"/>
    <col min="9" max="9" width="7.625" style="160" customWidth="1"/>
    <col min="10" max="13" width="6.25" customWidth="1"/>
    <col min="14" max="14" width="6.25" hidden="1" customWidth="1"/>
    <col min="15" max="16" width="7.5" style="46" hidden="1" customWidth="1"/>
    <col min="17" max="17" width="11.875" style="46" hidden="1" customWidth="1"/>
    <col min="18" max="19" width="7.5" style="46" hidden="1" customWidth="1"/>
    <col min="20" max="20" width="12.125" style="46" hidden="1" customWidth="1"/>
    <col min="21" max="21" width="2.375" customWidth="1"/>
    <col min="249" max="249" width="2.375" customWidth="1"/>
    <col min="250" max="250" width="2.5" customWidth="1"/>
    <col min="251" max="251" width="26.25" customWidth="1"/>
    <col min="252" max="252" width="7.625" customWidth="1"/>
    <col min="253" max="254" width="6.25" customWidth="1"/>
    <col min="255" max="255" width="8.375" customWidth="1"/>
    <col min="256" max="256" width="7.625" customWidth="1"/>
    <col min="257" max="260" width="6.25" customWidth="1"/>
    <col min="261" max="262" width="7.5" customWidth="1"/>
    <col min="263" max="263" width="11.875" customWidth="1"/>
    <col min="264" max="265" width="7.5" customWidth="1"/>
    <col min="266" max="266" width="12.125" customWidth="1"/>
    <col min="267" max="267" width="2.375" customWidth="1"/>
    <col min="268" max="268" width="29.125" customWidth="1"/>
    <col min="505" max="505" width="2.375" customWidth="1"/>
    <col min="506" max="506" width="2.5" customWidth="1"/>
    <col min="507" max="507" width="26.25" customWidth="1"/>
    <col min="508" max="508" width="7.625" customWidth="1"/>
    <col min="509" max="510" width="6.25" customWidth="1"/>
    <col min="511" max="511" width="8.375" customWidth="1"/>
    <col min="512" max="512" width="7.625" customWidth="1"/>
    <col min="513" max="516" width="6.25" customWidth="1"/>
    <col min="517" max="518" width="7.5" customWidth="1"/>
    <col min="519" max="519" width="11.875" customWidth="1"/>
    <col min="520" max="521" width="7.5" customWidth="1"/>
    <col min="522" max="522" width="12.125" customWidth="1"/>
    <col min="523" max="523" width="2.375" customWidth="1"/>
    <col min="524" max="524" width="29.125" customWidth="1"/>
    <col min="761" max="761" width="2.375" customWidth="1"/>
    <col min="762" max="762" width="2.5" customWidth="1"/>
    <col min="763" max="763" width="26.25" customWidth="1"/>
    <col min="764" max="764" width="7.625" customWidth="1"/>
    <col min="765" max="766" width="6.25" customWidth="1"/>
    <col min="767" max="767" width="8.375" customWidth="1"/>
    <col min="768" max="768" width="7.625" customWidth="1"/>
    <col min="769" max="772" width="6.25" customWidth="1"/>
    <col min="773" max="774" width="7.5" customWidth="1"/>
    <col min="775" max="775" width="11.875" customWidth="1"/>
    <col min="776" max="777" width="7.5" customWidth="1"/>
    <col min="778" max="778" width="12.125" customWidth="1"/>
    <col min="779" max="779" width="2.375" customWidth="1"/>
    <col min="780" max="780" width="29.125" customWidth="1"/>
    <col min="1017" max="1017" width="2.375" customWidth="1"/>
    <col min="1018" max="1018" width="2.5" customWidth="1"/>
    <col min="1019" max="1019" width="26.25" customWidth="1"/>
    <col min="1020" max="1020" width="7.625" customWidth="1"/>
    <col min="1021" max="1022" width="6.25" customWidth="1"/>
    <col min="1023" max="1023" width="8.375" customWidth="1"/>
    <col min="1024" max="1024" width="7.625" customWidth="1"/>
    <col min="1025" max="1028" width="6.25" customWidth="1"/>
    <col min="1029" max="1030" width="7.5" customWidth="1"/>
    <col min="1031" max="1031" width="11.875" customWidth="1"/>
    <col min="1032" max="1033" width="7.5" customWidth="1"/>
    <col min="1034" max="1034" width="12.125" customWidth="1"/>
    <col min="1035" max="1035" width="2.375" customWidth="1"/>
    <col min="1036" max="1036" width="29.125" customWidth="1"/>
    <col min="1273" max="1273" width="2.375" customWidth="1"/>
    <col min="1274" max="1274" width="2.5" customWidth="1"/>
    <col min="1275" max="1275" width="26.25" customWidth="1"/>
    <col min="1276" max="1276" width="7.625" customWidth="1"/>
    <col min="1277" max="1278" width="6.25" customWidth="1"/>
    <col min="1279" max="1279" width="8.375" customWidth="1"/>
    <col min="1280" max="1280" width="7.625" customWidth="1"/>
    <col min="1281" max="1284" width="6.25" customWidth="1"/>
    <col min="1285" max="1286" width="7.5" customWidth="1"/>
    <col min="1287" max="1287" width="11.875" customWidth="1"/>
    <col min="1288" max="1289" width="7.5" customWidth="1"/>
    <col min="1290" max="1290" width="12.125" customWidth="1"/>
    <col min="1291" max="1291" width="2.375" customWidth="1"/>
    <col min="1292" max="1292" width="29.125" customWidth="1"/>
    <col min="1529" max="1529" width="2.375" customWidth="1"/>
    <col min="1530" max="1530" width="2.5" customWidth="1"/>
    <col min="1531" max="1531" width="26.25" customWidth="1"/>
    <col min="1532" max="1532" width="7.625" customWidth="1"/>
    <col min="1533" max="1534" width="6.25" customWidth="1"/>
    <col min="1535" max="1535" width="8.375" customWidth="1"/>
    <col min="1536" max="1536" width="7.625" customWidth="1"/>
    <col min="1537" max="1540" width="6.25" customWidth="1"/>
    <col min="1541" max="1542" width="7.5" customWidth="1"/>
    <col min="1543" max="1543" width="11.875" customWidth="1"/>
    <col min="1544" max="1545" width="7.5" customWidth="1"/>
    <col min="1546" max="1546" width="12.125" customWidth="1"/>
    <col min="1547" max="1547" width="2.375" customWidth="1"/>
    <col min="1548" max="1548" width="29.125" customWidth="1"/>
    <col min="1785" max="1785" width="2.375" customWidth="1"/>
    <col min="1786" max="1786" width="2.5" customWidth="1"/>
    <col min="1787" max="1787" width="26.25" customWidth="1"/>
    <col min="1788" max="1788" width="7.625" customWidth="1"/>
    <col min="1789" max="1790" width="6.25" customWidth="1"/>
    <col min="1791" max="1791" width="8.375" customWidth="1"/>
    <col min="1792" max="1792" width="7.625" customWidth="1"/>
    <col min="1793" max="1796" width="6.25" customWidth="1"/>
    <col min="1797" max="1798" width="7.5" customWidth="1"/>
    <col min="1799" max="1799" width="11.875" customWidth="1"/>
    <col min="1800" max="1801" width="7.5" customWidth="1"/>
    <col min="1802" max="1802" width="12.125" customWidth="1"/>
    <col min="1803" max="1803" width="2.375" customWidth="1"/>
    <col min="1804" max="1804" width="29.125" customWidth="1"/>
    <col min="2041" max="2041" width="2.375" customWidth="1"/>
    <col min="2042" max="2042" width="2.5" customWidth="1"/>
    <col min="2043" max="2043" width="26.25" customWidth="1"/>
    <col min="2044" max="2044" width="7.625" customWidth="1"/>
    <col min="2045" max="2046" width="6.25" customWidth="1"/>
    <col min="2047" max="2047" width="8.375" customWidth="1"/>
    <col min="2048" max="2048" width="7.625" customWidth="1"/>
    <col min="2049" max="2052" width="6.25" customWidth="1"/>
    <col min="2053" max="2054" width="7.5" customWidth="1"/>
    <col min="2055" max="2055" width="11.875" customWidth="1"/>
    <col min="2056" max="2057" width="7.5" customWidth="1"/>
    <col min="2058" max="2058" width="12.125" customWidth="1"/>
    <col min="2059" max="2059" width="2.375" customWidth="1"/>
    <col min="2060" max="2060" width="29.125" customWidth="1"/>
    <col min="2297" max="2297" width="2.375" customWidth="1"/>
    <col min="2298" max="2298" width="2.5" customWidth="1"/>
    <col min="2299" max="2299" width="26.25" customWidth="1"/>
    <col min="2300" max="2300" width="7.625" customWidth="1"/>
    <col min="2301" max="2302" width="6.25" customWidth="1"/>
    <col min="2303" max="2303" width="8.375" customWidth="1"/>
    <col min="2304" max="2304" width="7.625" customWidth="1"/>
    <col min="2305" max="2308" width="6.25" customWidth="1"/>
    <col min="2309" max="2310" width="7.5" customWidth="1"/>
    <col min="2311" max="2311" width="11.875" customWidth="1"/>
    <col min="2312" max="2313" width="7.5" customWidth="1"/>
    <col min="2314" max="2314" width="12.125" customWidth="1"/>
    <col min="2315" max="2315" width="2.375" customWidth="1"/>
    <col min="2316" max="2316" width="29.125" customWidth="1"/>
    <col min="2553" max="2553" width="2.375" customWidth="1"/>
    <col min="2554" max="2554" width="2.5" customWidth="1"/>
    <col min="2555" max="2555" width="26.25" customWidth="1"/>
    <col min="2556" max="2556" width="7.625" customWidth="1"/>
    <col min="2557" max="2558" width="6.25" customWidth="1"/>
    <col min="2559" max="2559" width="8.375" customWidth="1"/>
    <col min="2560" max="2560" width="7.625" customWidth="1"/>
    <col min="2561" max="2564" width="6.25" customWidth="1"/>
    <col min="2565" max="2566" width="7.5" customWidth="1"/>
    <col min="2567" max="2567" width="11.875" customWidth="1"/>
    <col min="2568" max="2569" width="7.5" customWidth="1"/>
    <col min="2570" max="2570" width="12.125" customWidth="1"/>
    <col min="2571" max="2571" width="2.375" customWidth="1"/>
    <col min="2572" max="2572" width="29.125" customWidth="1"/>
    <col min="2809" max="2809" width="2.375" customWidth="1"/>
    <col min="2810" max="2810" width="2.5" customWidth="1"/>
    <col min="2811" max="2811" width="26.25" customWidth="1"/>
    <col min="2812" max="2812" width="7.625" customWidth="1"/>
    <col min="2813" max="2814" width="6.25" customWidth="1"/>
    <col min="2815" max="2815" width="8.375" customWidth="1"/>
    <col min="2816" max="2816" width="7.625" customWidth="1"/>
    <col min="2817" max="2820" width="6.25" customWidth="1"/>
    <col min="2821" max="2822" width="7.5" customWidth="1"/>
    <col min="2823" max="2823" width="11.875" customWidth="1"/>
    <col min="2824" max="2825" width="7.5" customWidth="1"/>
    <col min="2826" max="2826" width="12.125" customWidth="1"/>
    <col min="2827" max="2827" width="2.375" customWidth="1"/>
    <col min="2828" max="2828" width="29.125" customWidth="1"/>
    <col min="3065" max="3065" width="2.375" customWidth="1"/>
    <col min="3066" max="3066" width="2.5" customWidth="1"/>
    <col min="3067" max="3067" width="26.25" customWidth="1"/>
    <col min="3068" max="3068" width="7.625" customWidth="1"/>
    <col min="3069" max="3070" width="6.25" customWidth="1"/>
    <col min="3071" max="3071" width="8.375" customWidth="1"/>
    <col min="3072" max="3072" width="7.625" customWidth="1"/>
    <col min="3073" max="3076" width="6.25" customWidth="1"/>
    <col min="3077" max="3078" width="7.5" customWidth="1"/>
    <col min="3079" max="3079" width="11.875" customWidth="1"/>
    <col min="3080" max="3081" width="7.5" customWidth="1"/>
    <col min="3082" max="3082" width="12.125" customWidth="1"/>
    <col min="3083" max="3083" width="2.375" customWidth="1"/>
    <col min="3084" max="3084" width="29.125" customWidth="1"/>
    <col min="3321" max="3321" width="2.375" customWidth="1"/>
    <col min="3322" max="3322" width="2.5" customWidth="1"/>
    <col min="3323" max="3323" width="26.25" customWidth="1"/>
    <col min="3324" max="3324" width="7.625" customWidth="1"/>
    <col min="3325" max="3326" width="6.25" customWidth="1"/>
    <col min="3327" max="3327" width="8.375" customWidth="1"/>
    <col min="3328" max="3328" width="7.625" customWidth="1"/>
    <col min="3329" max="3332" width="6.25" customWidth="1"/>
    <col min="3333" max="3334" width="7.5" customWidth="1"/>
    <col min="3335" max="3335" width="11.875" customWidth="1"/>
    <col min="3336" max="3337" width="7.5" customWidth="1"/>
    <col min="3338" max="3338" width="12.125" customWidth="1"/>
    <col min="3339" max="3339" width="2.375" customWidth="1"/>
    <col min="3340" max="3340" width="29.125" customWidth="1"/>
    <col min="3577" max="3577" width="2.375" customWidth="1"/>
    <col min="3578" max="3578" width="2.5" customWidth="1"/>
    <col min="3579" max="3579" width="26.25" customWidth="1"/>
    <col min="3580" max="3580" width="7.625" customWidth="1"/>
    <col min="3581" max="3582" width="6.25" customWidth="1"/>
    <col min="3583" max="3583" width="8.375" customWidth="1"/>
    <col min="3584" max="3584" width="7.625" customWidth="1"/>
    <col min="3585" max="3588" width="6.25" customWidth="1"/>
    <col min="3589" max="3590" width="7.5" customWidth="1"/>
    <col min="3591" max="3591" width="11.875" customWidth="1"/>
    <col min="3592" max="3593" width="7.5" customWidth="1"/>
    <col min="3594" max="3594" width="12.125" customWidth="1"/>
    <col min="3595" max="3595" width="2.375" customWidth="1"/>
    <col min="3596" max="3596" width="29.125" customWidth="1"/>
    <col min="3833" max="3833" width="2.375" customWidth="1"/>
    <col min="3834" max="3834" width="2.5" customWidth="1"/>
    <col min="3835" max="3835" width="26.25" customWidth="1"/>
    <col min="3836" max="3836" width="7.625" customWidth="1"/>
    <col min="3837" max="3838" width="6.25" customWidth="1"/>
    <col min="3839" max="3839" width="8.375" customWidth="1"/>
    <col min="3840" max="3840" width="7.625" customWidth="1"/>
    <col min="3841" max="3844" width="6.25" customWidth="1"/>
    <col min="3845" max="3846" width="7.5" customWidth="1"/>
    <col min="3847" max="3847" width="11.875" customWidth="1"/>
    <col min="3848" max="3849" width="7.5" customWidth="1"/>
    <col min="3850" max="3850" width="12.125" customWidth="1"/>
    <col min="3851" max="3851" width="2.375" customWidth="1"/>
    <col min="3852" max="3852" width="29.125" customWidth="1"/>
    <col min="4089" max="4089" width="2.375" customWidth="1"/>
    <col min="4090" max="4090" width="2.5" customWidth="1"/>
    <col min="4091" max="4091" width="26.25" customWidth="1"/>
    <col min="4092" max="4092" width="7.625" customWidth="1"/>
    <col min="4093" max="4094" width="6.25" customWidth="1"/>
    <col min="4095" max="4095" width="8.375" customWidth="1"/>
    <col min="4096" max="4096" width="7.625" customWidth="1"/>
    <col min="4097" max="4100" width="6.25" customWidth="1"/>
    <col min="4101" max="4102" width="7.5" customWidth="1"/>
    <col min="4103" max="4103" width="11.875" customWidth="1"/>
    <col min="4104" max="4105" width="7.5" customWidth="1"/>
    <col min="4106" max="4106" width="12.125" customWidth="1"/>
    <col min="4107" max="4107" width="2.375" customWidth="1"/>
    <col min="4108" max="4108" width="29.125" customWidth="1"/>
    <col min="4345" max="4345" width="2.375" customWidth="1"/>
    <col min="4346" max="4346" width="2.5" customWidth="1"/>
    <col min="4347" max="4347" width="26.25" customWidth="1"/>
    <col min="4348" max="4348" width="7.625" customWidth="1"/>
    <col min="4349" max="4350" width="6.25" customWidth="1"/>
    <col min="4351" max="4351" width="8.375" customWidth="1"/>
    <col min="4352" max="4352" width="7.625" customWidth="1"/>
    <col min="4353" max="4356" width="6.25" customWidth="1"/>
    <col min="4357" max="4358" width="7.5" customWidth="1"/>
    <col min="4359" max="4359" width="11.875" customWidth="1"/>
    <col min="4360" max="4361" width="7.5" customWidth="1"/>
    <col min="4362" max="4362" width="12.125" customWidth="1"/>
    <col min="4363" max="4363" width="2.375" customWidth="1"/>
    <col min="4364" max="4364" width="29.125" customWidth="1"/>
    <col min="4601" max="4601" width="2.375" customWidth="1"/>
    <col min="4602" max="4602" width="2.5" customWidth="1"/>
    <col min="4603" max="4603" width="26.25" customWidth="1"/>
    <col min="4604" max="4604" width="7.625" customWidth="1"/>
    <col min="4605" max="4606" width="6.25" customWidth="1"/>
    <col min="4607" max="4607" width="8.375" customWidth="1"/>
    <col min="4608" max="4608" width="7.625" customWidth="1"/>
    <col min="4609" max="4612" width="6.25" customWidth="1"/>
    <col min="4613" max="4614" width="7.5" customWidth="1"/>
    <col min="4615" max="4615" width="11.875" customWidth="1"/>
    <col min="4616" max="4617" width="7.5" customWidth="1"/>
    <col min="4618" max="4618" width="12.125" customWidth="1"/>
    <col min="4619" max="4619" width="2.375" customWidth="1"/>
    <col min="4620" max="4620" width="29.125" customWidth="1"/>
    <col min="4857" max="4857" width="2.375" customWidth="1"/>
    <col min="4858" max="4858" width="2.5" customWidth="1"/>
    <col min="4859" max="4859" width="26.25" customWidth="1"/>
    <col min="4860" max="4860" width="7.625" customWidth="1"/>
    <col min="4861" max="4862" width="6.25" customWidth="1"/>
    <col min="4863" max="4863" width="8.375" customWidth="1"/>
    <col min="4864" max="4864" width="7.625" customWidth="1"/>
    <col min="4865" max="4868" width="6.25" customWidth="1"/>
    <col min="4869" max="4870" width="7.5" customWidth="1"/>
    <col min="4871" max="4871" width="11.875" customWidth="1"/>
    <col min="4872" max="4873" width="7.5" customWidth="1"/>
    <col min="4874" max="4874" width="12.125" customWidth="1"/>
    <col min="4875" max="4875" width="2.375" customWidth="1"/>
    <col min="4876" max="4876" width="29.125" customWidth="1"/>
    <col min="5113" max="5113" width="2.375" customWidth="1"/>
    <col min="5114" max="5114" width="2.5" customWidth="1"/>
    <col min="5115" max="5115" width="26.25" customWidth="1"/>
    <col min="5116" max="5116" width="7.625" customWidth="1"/>
    <col min="5117" max="5118" width="6.25" customWidth="1"/>
    <col min="5119" max="5119" width="8.375" customWidth="1"/>
    <col min="5120" max="5120" width="7.625" customWidth="1"/>
    <col min="5121" max="5124" width="6.25" customWidth="1"/>
    <col min="5125" max="5126" width="7.5" customWidth="1"/>
    <col min="5127" max="5127" width="11.875" customWidth="1"/>
    <col min="5128" max="5129" width="7.5" customWidth="1"/>
    <col min="5130" max="5130" width="12.125" customWidth="1"/>
    <col min="5131" max="5131" width="2.375" customWidth="1"/>
    <col min="5132" max="5132" width="29.125" customWidth="1"/>
    <col min="5369" max="5369" width="2.375" customWidth="1"/>
    <col min="5370" max="5370" width="2.5" customWidth="1"/>
    <col min="5371" max="5371" width="26.25" customWidth="1"/>
    <col min="5372" max="5372" width="7.625" customWidth="1"/>
    <col min="5373" max="5374" width="6.25" customWidth="1"/>
    <col min="5375" max="5375" width="8.375" customWidth="1"/>
    <col min="5376" max="5376" width="7.625" customWidth="1"/>
    <col min="5377" max="5380" width="6.25" customWidth="1"/>
    <col min="5381" max="5382" width="7.5" customWidth="1"/>
    <col min="5383" max="5383" width="11.875" customWidth="1"/>
    <col min="5384" max="5385" width="7.5" customWidth="1"/>
    <col min="5386" max="5386" width="12.125" customWidth="1"/>
    <col min="5387" max="5387" width="2.375" customWidth="1"/>
    <col min="5388" max="5388" width="29.125" customWidth="1"/>
    <col min="5625" max="5625" width="2.375" customWidth="1"/>
    <col min="5626" max="5626" width="2.5" customWidth="1"/>
    <col min="5627" max="5627" width="26.25" customWidth="1"/>
    <col min="5628" max="5628" width="7.625" customWidth="1"/>
    <col min="5629" max="5630" width="6.25" customWidth="1"/>
    <col min="5631" max="5631" width="8.375" customWidth="1"/>
    <col min="5632" max="5632" width="7.625" customWidth="1"/>
    <col min="5633" max="5636" width="6.25" customWidth="1"/>
    <col min="5637" max="5638" width="7.5" customWidth="1"/>
    <col min="5639" max="5639" width="11.875" customWidth="1"/>
    <col min="5640" max="5641" width="7.5" customWidth="1"/>
    <col min="5642" max="5642" width="12.125" customWidth="1"/>
    <col min="5643" max="5643" width="2.375" customWidth="1"/>
    <col min="5644" max="5644" width="29.125" customWidth="1"/>
    <col min="5881" max="5881" width="2.375" customWidth="1"/>
    <col min="5882" max="5882" width="2.5" customWidth="1"/>
    <col min="5883" max="5883" width="26.25" customWidth="1"/>
    <col min="5884" max="5884" width="7.625" customWidth="1"/>
    <col min="5885" max="5886" width="6.25" customWidth="1"/>
    <col min="5887" max="5887" width="8.375" customWidth="1"/>
    <col min="5888" max="5888" width="7.625" customWidth="1"/>
    <col min="5889" max="5892" width="6.25" customWidth="1"/>
    <col min="5893" max="5894" width="7.5" customWidth="1"/>
    <col min="5895" max="5895" width="11.875" customWidth="1"/>
    <col min="5896" max="5897" width="7.5" customWidth="1"/>
    <col min="5898" max="5898" width="12.125" customWidth="1"/>
    <col min="5899" max="5899" width="2.375" customWidth="1"/>
    <col min="5900" max="5900" width="29.125" customWidth="1"/>
    <col min="6137" max="6137" width="2.375" customWidth="1"/>
    <col min="6138" max="6138" width="2.5" customWidth="1"/>
    <col min="6139" max="6139" width="26.25" customWidth="1"/>
    <col min="6140" max="6140" width="7.625" customWidth="1"/>
    <col min="6141" max="6142" width="6.25" customWidth="1"/>
    <col min="6143" max="6143" width="8.375" customWidth="1"/>
    <col min="6144" max="6144" width="7.625" customWidth="1"/>
    <col min="6145" max="6148" width="6.25" customWidth="1"/>
    <col min="6149" max="6150" width="7.5" customWidth="1"/>
    <col min="6151" max="6151" width="11.875" customWidth="1"/>
    <col min="6152" max="6153" width="7.5" customWidth="1"/>
    <col min="6154" max="6154" width="12.125" customWidth="1"/>
    <col min="6155" max="6155" width="2.375" customWidth="1"/>
    <col min="6156" max="6156" width="29.125" customWidth="1"/>
    <col min="6393" max="6393" width="2.375" customWidth="1"/>
    <col min="6394" max="6394" width="2.5" customWidth="1"/>
    <col min="6395" max="6395" width="26.25" customWidth="1"/>
    <col min="6396" max="6396" width="7.625" customWidth="1"/>
    <col min="6397" max="6398" width="6.25" customWidth="1"/>
    <col min="6399" max="6399" width="8.375" customWidth="1"/>
    <col min="6400" max="6400" width="7.625" customWidth="1"/>
    <col min="6401" max="6404" width="6.25" customWidth="1"/>
    <col min="6405" max="6406" width="7.5" customWidth="1"/>
    <col min="6407" max="6407" width="11.875" customWidth="1"/>
    <col min="6408" max="6409" width="7.5" customWidth="1"/>
    <col min="6410" max="6410" width="12.125" customWidth="1"/>
    <col min="6411" max="6411" width="2.375" customWidth="1"/>
    <col min="6412" max="6412" width="29.125" customWidth="1"/>
    <col min="6649" max="6649" width="2.375" customWidth="1"/>
    <col min="6650" max="6650" width="2.5" customWidth="1"/>
    <col min="6651" max="6651" width="26.25" customWidth="1"/>
    <col min="6652" max="6652" width="7.625" customWidth="1"/>
    <col min="6653" max="6654" width="6.25" customWidth="1"/>
    <col min="6655" max="6655" width="8.375" customWidth="1"/>
    <col min="6656" max="6656" width="7.625" customWidth="1"/>
    <col min="6657" max="6660" width="6.25" customWidth="1"/>
    <col min="6661" max="6662" width="7.5" customWidth="1"/>
    <col min="6663" max="6663" width="11.875" customWidth="1"/>
    <col min="6664" max="6665" width="7.5" customWidth="1"/>
    <col min="6666" max="6666" width="12.125" customWidth="1"/>
    <col min="6667" max="6667" width="2.375" customWidth="1"/>
    <col min="6668" max="6668" width="29.125" customWidth="1"/>
    <col min="6905" max="6905" width="2.375" customWidth="1"/>
    <col min="6906" max="6906" width="2.5" customWidth="1"/>
    <col min="6907" max="6907" width="26.25" customWidth="1"/>
    <col min="6908" max="6908" width="7.625" customWidth="1"/>
    <col min="6909" max="6910" width="6.25" customWidth="1"/>
    <col min="6911" max="6911" width="8.375" customWidth="1"/>
    <col min="6912" max="6912" width="7.625" customWidth="1"/>
    <col min="6913" max="6916" width="6.25" customWidth="1"/>
    <col min="6917" max="6918" width="7.5" customWidth="1"/>
    <col min="6919" max="6919" width="11.875" customWidth="1"/>
    <col min="6920" max="6921" width="7.5" customWidth="1"/>
    <col min="6922" max="6922" width="12.125" customWidth="1"/>
    <col min="6923" max="6923" width="2.375" customWidth="1"/>
    <col min="6924" max="6924" width="29.125" customWidth="1"/>
    <col min="7161" max="7161" width="2.375" customWidth="1"/>
    <col min="7162" max="7162" width="2.5" customWidth="1"/>
    <col min="7163" max="7163" width="26.25" customWidth="1"/>
    <col min="7164" max="7164" width="7.625" customWidth="1"/>
    <col min="7165" max="7166" width="6.25" customWidth="1"/>
    <col min="7167" max="7167" width="8.375" customWidth="1"/>
    <col min="7168" max="7168" width="7.625" customWidth="1"/>
    <col min="7169" max="7172" width="6.25" customWidth="1"/>
    <col min="7173" max="7174" width="7.5" customWidth="1"/>
    <col min="7175" max="7175" width="11.875" customWidth="1"/>
    <col min="7176" max="7177" width="7.5" customWidth="1"/>
    <col min="7178" max="7178" width="12.125" customWidth="1"/>
    <col min="7179" max="7179" width="2.375" customWidth="1"/>
    <col min="7180" max="7180" width="29.125" customWidth="1"/>
    <col min="7417" max="7417" width="2.375" customWidth="1"/>
    <col min="7418" max="7418" width="2.5" customWidth="1"/>
    <col min="7419" max="7419" width="26.25" customWidth="1"/>
    <col min="7420" max="7420" width="7.625" customWidth="1"/>
    <col min="7421" max="7422" width="6.25" customWidth="1"/>
    <col min="7423" max="7423" width="8.375" customWidth="1"/>
    <col min="7424" max="7424" width="7.625" customWidth="1"/>
    <col min="7425" max="7428" width="6.25" customWidth="1"/>
    <col min="7429" max="7430" width="7.5" customWidth="1"/>
    <col min="7431" max="7431" width="11.875" customWidth="1"/>
    <col min="7432" max="7433" width="7.5" customWidth="1"/>
    <col min="7434" max="7434" width="12.125" customWidth="1"/>
    <col min="7435" max="7435" width="2.375" customWidth="1"/>
    <col min="7436" max="7436" width="29.125" customWidth="1"/>
    <col min="7673" max="7673" width="2.375" customWidth="1"/>
    <col min="7674" max="7674" width="2.5" customWidth="1"/>
    <col min="7675" max="7675" width="26.25" customWidth="1"/>
    <col min="7676" max="7676" width="7.625" customWidth="1"/>
    <col min="7677" max="7678" width="6.25" customWidth="1"/>
    <col min="7679" max="7679" width="8.375" customWidth="1"/>
    <col min="7680" max="7680" width="7.625" customWidth="1"/>
    <col min="7681" max="7684" width="6.25" customWidth="1"/>
    <col min="7685" max="7686" width="7.5" customWidth="1"/>
    <col min="7687" max="7687" width="11.875" customWidth="1"/>
    <col min="7688" max="7689" width="7.5" customWidth="1"/>
    <col min="7690" max="7690" width="12.125" customWidth="1"/>
    <col min="7691" max="7691" width="2.375" customWidth="1"/>
    <col min="7692" max="7692" width="29.125" customWidth="1"/>
    <col min="7929" max="7929" width="2.375" customWidth="1"/>
    <col min="7930" max="7930" width="2.5" customWidth="1"/>
    <col min="7931" max="7931" width="26.25" customWidth="1"/>
    <col min="7932" max="7932" width="7.625" customWidth="1"/>
    <col min="7933" max="7934" width="6.25" customWidth="1"/>
    <col min="7935" max="7935" width="8.375" customWidth="1"/>
    <col min="7936" max="7936" width="7.625" customWidth="1"/>
    <col min="7937" max="7940" width="6.25" customWidth="1"/>
    <col min="7941" max="7942" width="7.5" customWidth="1"/>
    <col min="7943" max="7943" width="11.875" customWidth="1"/>
    <col min="7944" max="7945" width="7.5" customWidth="1"/>
    <col min="7946" max="7946" width="12.125" customWidth="1"/>
    <col min="7947" max="7947" width="2.375" customWidth="1"/>
    <col min="7948" max="7948" width="29.125" customWidth="1"/>
    <col min="8185" max="8185" width="2.375" customWidth="1"/>
    <col min="8186" max="8186" width="2.5" customWidth="1"/>
    <col min="8187" max="8187" width="26.25" customWidth="1"/>
    <col min="8188" max="8188" width="7.625" customWidth="1"/>
    <col min="8189" max="8190" width="6.25" customWidth="1"/>
    <col min="8191" max="8191" width="8.375" customWidth="1"/>
    <col min="8192" max="8192" width="7.625" customWidth="1"/>
    <col min="8193" max="8196" width="6.25" customWidth="1"/>
    <col min="8197" max="8198" width="7.5" customWidth="1"/>
    <col min="8199" max="8199" width="11.875" customWidth="1"/>
    <col min="8200" max="8201" width="7.5" customWidth="1"/>
    <col min="8202" max="8202" width="12.125" customWidth="1"/>
    <col min="8203" max="8203" width="2.375" customWidth="1"/>
    <col min="8204" max="8204" width="29.125" customWidth="1"/>
    <col min="8441" max="8441" width="2.375" customWidth="1"/>
    <col min="8442" max="8442" width="2.5" customWidth="1"/>
    <col min="8443" max="8443" width="26.25" customWidth="1"/>
    <col min="8444" max="8444" width="7.625" customWidth="1"/>
    <col min="8445" max="8446" width="6.25" customWidth="1"/>
    <col min="8447" max="8447" width="8.375" customWidth="1"/>
    <col min="8448" max="8448" width="7.625" customWidth="1"/>
    <col min="8449" max="8452" width="6.25" customWidth="1"/>
    <col min="8453" max="8454" width="7.5" customWidth="1"/>
    <col min="8455" max="8455" width="11.875" customWidth="1"/>
    <col min="8456" max="8457" width="7.5" customWidth="1"/>
    <col min="8458" max="8458" width="12.125" customWidth="1"/>
    <col min="8459" max="8459" width="2.375" customWidth="1"/>
    <col min="8460" max="8460" width="29.125" customWidth="1"/>
    <col min="8697" max="8697" width="2.375" customWidth="1"/>
    <col min="8698" max="8698" width="2.5" customWidth="1"/>
    <col min="8699" max="8699" width="26.25" customWidth="1"/>
    <col min="8700" max="8700" width="7.625" customWidth="1"/>
    <col min="8701" max="8702" width="6.25" customWidth="1"/>
    <col min="8703" max="8703" width="8.375" customWidth="1"/>
    <col min="8704" max="8704" width="7.625" customWidth="1"/>
    <col min="8705" max="8708" width="6.25" customWidth="1"/>
    <col min="8709" max="8710" width="7.5" customWidth="1"/>
    <col min="8711" max="8711" width="11.875" customWidth="1"/>
    <col min="8712" max="8713" width="7.5" customWidth="1"/>
    <col min="8714" max="8714" width="12.125" customWidth="1"/>
    <col min="8715" max="8715" width="2.375" customWidth="1"/>
    <col min="8716" max="8716" width="29.125" customWidth="1"/>
    <col min="8953" max="8953" width="2.375" customWidth="1"/>
    <col min="8954" max="8954" width="2.5" customWidth="1"/>
    <col min="8955" max="8955" width="26.25" customWidth="1"/>
    <col min="8956" max="8956" width="7.625" customWidth="1"/>
    <col min="8957" max="8958" width="6.25" customWidth="1"/>
    <col min="8959" max="8959" width="8.375" customWidth="1"/>
    <col min="8960" max="8960" width="7.625" customWidth="1"/>
    <col min="8961" max="8964" width="6.25" customWidth="1"/>
    <col min="8965" max="8966" width="7.5" customWidth="1"/>
    <col min="8967" max="8967" width="11.875" customWidth="1"/>
    <col min="8968" max="8969" width="7.5" customWidth="1"/>
    <col min="8970" max="8970" width="12.125" customWidth="1"/>
    <col min="8971" max="8971" width="2.375" customWidth="1"/>
    <col min="8972" max="8972" width="29.125" customWidth="1"/>
    <col min="9209" max="9209" width="2.375" customWidth="1"/>
    <col min="9210" max="9210" width="2.5" customWidth="1"/>
    <col min="9211" max="9211" width="26.25" customWidth="1"/>
    <col min="9212" max="9212" width="7.625" customWidth="1"/>
    <col min="9213" max="9214" width="6.25" customWidth="1"/>
    <col min="9215" max="9215" width="8.375" customWidth="1"/>
    <col min="9216" max="9216" width="7.625" customWidth="1"/>
    <col min="9217" max="9220" width="6.25" customWidth="1"/>
    <col min="9221" max="9222" width="7.5" customWidth="1"/>
    <col min="9223" max="9223" width="11.875" customWidth="1"/>
    <col min="9224" max="9225" width="7.5" customWidth="1"/>
    <col min="9226" max="9226" width="12.125" customWidth="1"/>
    <col min="9227" max="9227" width="2.375" customWidth="1"/>
    <col min="9228" max="9228" width="29.125" customWidth="1"/>
    <col min="9465" max="9465" width="2.375" customWidth="1"/>
    <col min="9466" max="9466" width="2.5" customWidth="1"/>
    <col min="9467" max="9467" width="26.25" customWidth="1"/>
    <col min="9468" max="9468" width="7.625" customWidth="1"/>
    <col min="9469" max="9470" width="6.25" customWidth="1"/>
    <col min="9471" max="9471" width="8.375" customWidth="1"/>
    <col min="9472" max="9472" width="7.625" customWidth="1"/>
    <col min="9473" max="9476" width="6.25" customWidth="1"/>
    <col min="9477" max="9478" width="7.5" customWidth="1"/>
    <col min="9479" max="9479" width="11.875" customWidth="1"/>
    <col min="9480" max="9481" width="7.5" customWidth="1"/>
    <col min="9482" max="9482" width="12.125" customWidth="1"/>
    <col min="9483" max="9483" width="2.375" customWidth="1"/>
    <col min="9484" max="9484" width="29.125" customWidth="1"/>
    <col min="9721" max="9721" width="2.375" customWidth="1"/>
    <col min="9722" max="9722" width="2.5" customWidth="1"/>
    <col min="9723" max="9723" width="26.25" customWidth="1"/>
    <col min="9724" max="9724" width="7.625" customWidth="1"/>
    <col min="9725" max="9726" width="6.25" customWidth="1"/>
    <col min="9727" max="9727" width="8.375" customWidth="1"/>
    <col min="9728" max="9728" width="7.625" customWidth="1"/>
    <col min="9729" max="9732" width="6.25" customWidth="1"/>
    <col min="9733" max="9734" width="7.5" customWidth="1"/>
    <col min="9735" max="9735" width="11.875" customWidth="1"/>
    <col min="9736" max="9737" width="7.5" customWidth="1"/>
    <col min="9738" max="9738" width="12.125" customWidth="1"/>
    <col min="9739" max="9739" width="2.375" customWidth="1"/>
    <col min="9740" max="9740" width="29.125" customWidth="1"/>
    <col min="9977" max="9977" width="2.375" customWidth="1"/>
    <col min="9978" max="9978" width="2.5" customWidth="1"/>
    <col min="9979" max="9979" width="26.25" customWidth="1"/>
    <col min="9980" max="9980" width="7.625" customWidth="1"/>
    <col min="9981" max="9982" width="6.25" customWidth="1"/>
    <col min="9983" max="9983" width="8.375" customWidth="1"/>
    <col min="9984" max="9984" width="7.625" customWidth="1"/>
    <col min="9985" max="9988" width="6.25" customWidth="1"/>
    <col min="9989" max="9990" width="7.5" customWidth="1"/>
    <col min="9991" max="9991" width="11.875" customWidth="1"/>
    <col min="9992" max="9993" width="7.5" customWidth="1"/>
    <col min="9994" max="9994" width="12.125" customWidth="1"/>
    <col min="9995" max="9995" width="2.375" customWidth="1"/>
    <col min="9996" max="9996" width="29.125" customWidth="1"/>
    <col min="10233" max="10233" width="2.375" customWidth="1"/>
    <col min="10234" max="10234" width="2.5" customWidth="1"/>
    <col min="10235" max="10235" width="26.25" customWidth="1"/>
    <col min="10236" max="10236" width="7.625" customWidth="1"/>
    <col min="10237" max="10238" width="6.25" customWidth="1"/>
    <col min="10239" max="10239" width="8.375" customWidth="1"/>
    <col min="10240" max="10240" width="7.625" customWidth="1"/>
    <col min="10241" max="10244" width="6.25" customWidth="1"/>
    <col min="10245" max="10246" width="7.5" customWidth="1"/>
    <col min="10247" max="10247" width="11.875" customWidth="1"/>
    <col min="10248" max="10249" width="7.5" customWidth="1"/>
    <col min="10250" max="10250" width="12.125" customWidth="1"/>
    <col min="10251" max="10251" width="2.375" customWidth="1"/>
    <col min="10252" max="10252" width="29.125" customWidth="1"/>
    <col min="10489" max="10489" width="2.375" customWidth="1"/>
    <col min="10490" max="10490" width="2.5" customWidth="1"/>
    <col min="10491" max="10491" width="26.25" customWidth="1"/>
    <col min="10492" max="10492" width="7.625" customWidth="1"/>
    <col min="10493" max="10494" width="6.25" customWidth="1"/>
    <col min="10495" max="10495" width="8.375" customWidth="1"/>
    <col min="10496" max="10496" width="7.625" customWidth="1"/>
    <col min="10497" max="10500" width="6.25" customWidth="1"/>
    <col min="10501" max="10502" width="7.5" customWidth="1"/>
    <col min="10503" max="10503" width="11.875" customWidth="1"/>
    <col min="10504" max="10505" width="7.5" customWidth="1"/>
    <col min="10506" max="10506" width="12.125" customWidth="1"/>
    <col min="10507" max="10507" width="2.375" customWidth="1"/>
    <col min="10508" max="10508" width="29.125" customWidth="1"/>
    <col min="10745" max="10745" width="2.375" customWidth="1"/>
    <col min="10746" max="10746" width="2.5" customWidth="1"/>
    <col min="10747" max="10747" width="26.25" customWidth="1"/>
    <col min="10748" max="10748" width="7.625" customWidth="1"/>
    <col min="10749" max="10750" width="6.25" customWidth="1"/>
    <col min="10751" max="10751" width="8.375" customWidth="1"/>
    <col min="10752" max="10752" width="7.625" customWidth="1"/>
    <col min="10753" max="10756" width="6.25" customWidth="1"/>
    <col min="10757" max="10758" width="7.5" customWidth="1"/>
    <col min="10759" max="10759" width="11.875" customWidth="1"/>
    <col min="10760" max="10761" width="7.5" customWidth="1"/>
    <col min="10762" max="10762" width="12.125" customWidth="1"/>
    <col min="10763" max="10763" width="2.375" customWidth="1"/>
    <col min="10764" max="10764" width="29.125" customWidth="1"/>
    <col min="11001" max="11001" width="2.375" customWidth="1"/>
    <col min="11002" max="11002" width="2.5" customWidth="1"/>
    <col min="11003" max="11003" width="26.25" customWidth="1"/>
    <col min="11004" max="11004" width="7.625" customWidth="1"/>
    <col min="11005" max="11006" width="6.25" customWidth="1"/>
    <col min="11007" max="11007" width="8.375" customWidth="1"/>
    <col min="11008" max="11008" width="7.625" customWidth="1"/>
    <col min="11009" max="11012" width="6.25" customWidth="1"/>
    <col min="11013" max="11014" width="7.5" customWidth="1"/>
    <col min="11015" max="11015" width="11.875" customWidth="1"/>
    <col min="11016" max="11017" width="7.5" customWidth="1"/>
    <col min="11018" max="11018" width="12.125" customWidth="1"/>
    <col min="11019" max="11019" width="2.375" customWidth="1"/>
    <col min="11020" max="11020" width="29.125" customWidth="1"/>
    <col min="11257" max="11257" width="2.375" customWidth="1"/>
    <col min="11258" max="11258" width="2.5" customWidth="1"/>
    <col min="11259" max="11259" width="26.25" customWidth="1"/>
    <col min="11260" max="11260" width="7.625" customWidth="1"/>
    <col min="11261" max="11262" width="6.25" customWidth="1"/>
    <col min="11263" max="11263" width="8.375" customWidth="1"/>
    <col min="11264" max="11264" width="7.625" customWidth="1"/>
    <col min="11265" max="11268" width="6.25" customWidth="1"/>
    <col min="11269" max="11270" width="7.5" customWidth="1"/>
    <col min="11271" max="11271" width="11.875" customWidth="1"/>
    <col min="11272" max="11273" width="7.5" customWidth="1"/>
    <col min="11274" max="11274" width="12.125" customWidth="1"/>
    <col min="11275" max="11275" width="2.375" customWidth="1"/>
    <col min="11276" max="11276" width="29.125" customWidth="1"/>
    <col min="11513" max="11513" width="2.375" customWidth="1"/>
    <col min="11514" max="11514" width="2.5" customWidth="1"/>
    <col min="11515" max="11515" width="26.25" customWidth="1"/>
    <col min="11516" max="11516" width="7.625" customWidth="1"/>
    <col min="11517" max="11518" width="6.25" customWidth="1"/>
    <col min="11519" max="11519" width="8.375" customWidth="1"/>
    <col min="11520" max="11520" width="7.625" customWidth="1"/>
    <col min="11521" max="11524" width="6.25" customWidth="1"/>
    <col min="11525" max="11526" width="7.5" customWidth="1"/>
    <col min="11527" max="11527" width="11.875" customWidth="1"/>
    <col min="11528" max="11529" width="7.5" customWidth="1"/>
    <col min="11530" max="11530" width="12.125" customWidth="1"/>
    <col min="11531" max="11531" width="2.375" customWidth="1"/>
    <col min="11532" max="11532" width="29.125" customWidth="1"/>
    <col min="11769" max="11769" width="2.375" customWidth="1"/>
    <col min="11770" max="11770" width="2.5" customWidth="1"/>
    <col min="11771" max="11771" width="26.25" customWidth="1"/>
    <col min="11772" max="11772" width="7.625" customWidth="1"/>
    <col min="11773" max="11774" width="6.25" customWidth="1"/>
    <col min="11775" max="11775" width="8.375" customWidth="1"/>
    <col min="11776" max="11776" width="7.625" customWidth="1"/>
    <col min="11777" max="11780" width="6.25" customWidth="1"/>
    <col min="11781" max="11782" width="7.5" customWidth="1"/>
    <col min="11783" max="11783" width="11.875" customWidth="1"/>
    <col min="11784" max="11785" width="7.5" customWidth="1"/>
    <col min="11786" max="11786" width="12.125" customWidth="1"/>
    <col min="11787" max="11787" width="2.375" customWidth="1"/>
    <col min="11788" max="11788" width="29.125" customWidth="1"/>
    <col min="12025" max="12025" width="2.375" customWidth="1"/>
    <col min="12026" max="12026" width="2.5" customWidth="1"/>
    <col min="12027" max="12027" width="26.25" customWidth="1"/>
    <col min="12028" max="12028" width="7.625" customWidth="1"/>
    <col min="12029" max="12030" width="6.25" customWidth="1"/>
    <col min="12031" max="12031" width="8.375" customWidth="1"/>
    <col min="12032" max="12032" width="7.625" customWidth="1"/>
    <col min="12033" max="12036" width="6.25" customWidth="1"/>
    <col min="12037" max="12038" width="7.5" customWidth="1"/>
    <col min="12039" max="12039" width="11.875" customWidth="1"/>
    <col min="12040" max="12041" width="7.5" customWidth="1"/>
    <col min="12042" max="12042" width="12.125" customWidth="1"/>
    <col min="12043" max="12043" width="2.375" customWidth="1"/>
    <col min="12044" max="12044" width="29.125" customWidth="1"/>
    <col min="12281" max="12281" width="2.375" customWidth="1"/>
    <col min="12282" max="12282" width="2.5" customWidth="1"/>
    <col min="12283" max="12283" width="26.25" customWidth="1"/>
    <col min="12284" max="12284" width="7.625" customWidth="1"/>
    <col min="12285" max="12286" width="6.25" customWidth="1"/>
    <col min="12287" max="12287" width="8.375" customWidth="1"/>
    <col min="12288" max="12288" width="7.625" customWidth="1"/>
    <col min="12289" max="12292" width="6.25" customWidth="1"/>
    <col min="12293" max="12294" width="7.5" customWidth="1"/>
    <col min="12295" max="12295" width="11.875" customWidth="1"/>
    <col min="12296" max="12297" width="7.5" customWidth="1"/>
    <col min="12298" max="12298" width="12.125" customWidth="1"/>
    <col min="12299" max="12299" width="2.375" customWidth="1"/>
    <col min="12300" max="12300" width="29.125" customWidth="1"/>
    <col min="12537" max="12537" width="2.375" customWidth="1"/>
    <col min="12538" max="12538" width="2.5" customWidth="1"/>
    <col min="12539" max="12539" width="26.25" customWidth="1"/>
    <col min="12540" max="12540" width="7.625" customWidth="1"/>
    <col min="12541" max="12542" width="6.25" customWidth="1"/>
    <col min="12543" max="12543" width="8.375" customWidth="1"/>
    <col min="12544" max="12544" width="7.625" customWidth="1"/>
    <col min="12545" max="12548" width="6.25" customWidth="1"/>
    <col min="12549" max="12550" width="7.5" customWidth="1"/>
    <col min="12551" max="12551" width="11.875" customWidth="1"/>
    <col min="12552" max="12553" width="7.5" customWidth="1"/>
    <col min="12554" max="12554" width="12.125" customWidth="1"/>
    <col min="12555" max="12555" width="2.375" customWidth="1"/>
    <col min="12556" max="12556" width="29.125" customWidth="1"/>
    <col min="12793" max="12793" width="2.375" customWidth="1"/>
    <col min="12794" max="12794" width="2.5" customWidth="1"/>
    <col min="12795" max="12795" width="26.25" customWidth="1"/>
    <col min="12796" max="12796" width="7.625" customWidth="1"/>
    <col min="12797" max="12798" width="6.25" customWidth="1"/>
    <col min="12799" max="12799" width="8.375" customWidth="1"/>
    <col min="12800" max="12800" width="7.625" customWidth="1"/>
    <col min="12801" max="12804" width="6.25" customWidth="1"/>
    <col min="12805" max="12806" width="7.5" customWidth="1"/>
    <col min="12807" max="12807" width="11.875" customWidth="1"/>
    <col min="12808" max="12809" width="7.5" customWidth="1"/>
    <col min="12810" max="12810" width="12.125" customWidth="1"/>
    <col min="12811" max="12811" width="2.375" customWidth="1"/>
    <col min="12812" max="12812" width="29.125" customWidth="1"/>
    <col min="13049" max="13049" width="2.375" customWidth="1"/>
    <col min="13050" max="13050" width="2.5" customWidth="1"/>
    <col min="13051" max="13051" width="26.25" customWidth="1"/>
    <col min="13052" max="13052" width="7.625" customWidth="1"/>
    <col min="13053" max="13054" width="6.25" customWidth="1"/>
    <col min="13055" max="13055" width="8.375" customWidth="1"/>
    <col min="13056" max="13056" width="7.625" customWidth="1"/>
    <col min="13057" max="13060" width="6.25" customWidth="1"/>
    <col min="13061" max="13062" width="7.5" customWidth="1"/>
    <col min="13063" max="13063" width="11.875" customWidth="1"/>
    <col min="13064" max="13065" width="7.5" customWidth="1"/>
    <col min="13066" max="13066" width="12.125" customWidth="1"/>
    <col min="13067" max="13067" width="2.375" customWidth="1"/>
    <col min="13068" max="13068" width="29.125" customWidth="1"/>
    <col min="13305" max="13305" width="2.375" customWidth="1"/>
    <col min="13306" max="13306" width="2.5" customWidth="1"/>
    <col min="13307" max="13307" width="26.25" customWidth="1"/>
    <col min="13308" max="13308" width="7.625" customWidth="1"/>
    <col min="13309" max="13310" width="6.25" customWidth="1"/>
    <col min="13311" max="13311" width="8.375" customWidth="1"/>
    <col min="13312" max="13312" width="7.625" customWidth="1"/>
    <col min="13313" max="13316" width="6.25" customWidth="1"/>
    <col min="13317" max="13318" width="7.5" customWidth="1"/>
    <col min="13319" max="13319" width="11.875" customWidth="1"/>
    <col min="13320" max="13321" width="7.5" customWidth="1"/>
    <col min="13322" max="13322" width="12.125" customWidth="1"/>
    <col min="13323" max="13323" width="2.375" customWidth="1"/>
    <col min="13324" max="13324" width="29.125" customWidth="1"/>
    <col min="13561" max="13561" width="2.375" customWidth="1"/>
    <col min="13562" max="13562" width="2.5" customWidth="1"/>
    <col min="13563" max="13563" width="26.25" customWidth="1"/>
    <col min="13564" max="13564" width="7.625" customWidth="1"/>
    <col min="13565" max="13566" width="6.25" customWidth="1"/>
    <col min="13567" max="13567" width="8.375" customWidth="1"/>
    <col min="13568" max="13568" width="7.625" customWidth="1"/>
    <col min="13569" max="13572" width="6.25" customWidth="1"/>
    <col min="13573" max="13574" width="7.5" customWidth="1"/>
    <col min="13575" max="13575" width="11.875" customWidth="1"/>
    <col min="13576" max="13577" width="7.5" customWidth="1"/>
    <col min="13578" max="13578" width="12.125" customWidth="1"/>
    <col min="13579" max="13579" width="2.375" customWidth="1"/>
    <col min="13580" max="13580" width="29.125" customWidth="1"/>
    <col min="13817" max="13817" width="2.375" customWidth="1"/>
    <col min="13818" max="13818" width="2.5" customWidth="1"/>
    <col min="13819" max="13819" width="26.25" customWidth="1"/>
    <col min="13820" max="13820" width="7.625" customWidth="1"/>
    <col min="13821" max="13822" width="6.25" customWidth="1"/>
    <col min="13823" max="13823" width="8.375" customWidth="1"/>
    <col min="13824" max="13824" width="7.625" customWidth="1"/>
    <col min="13825" max="13828" width="6.25" customWidth="1"/>
    <col min="13829" max="13830" width="7.5" customWidth="1"/>
    <col min="13831" max="13831" width="11.875" customWidth="1"/>
    <col min="13832" max="13833" width="7.5" customWidth="1"/>
    <col min="13834" max="13834" width="12.125" customWidth="1"/>
    <col min="13835" max="13835" width="2.375" customWidth="1"/>
    <col min="13836" max="13836" width="29.125" customWidth="1"/>
    <col min="14073" max="14073" width="2.375" customWidth="1"/>
    <col min="14074" max="14074" width="2.5" customWidth="1"/>
    <col min="14075" max="14075" width="26.25" customWidth="1"/>
    <col min="14076" max="14076" width="7.625" customWidth="1"/>
    <col min="14077" max="14078" width="6.25" customWidth="1"/>
    <col min="14079" max="14079" width="8.375" customWidth="1"/>
    <col min="14080" max="14080" width="7.625" customWidth="1"/>
    <col min="14081" max="14084" width="6.25" customWidth="1"/>
    <col min="14085" max="14086" width="7.5" customWidth="1"/>
    <col min="14087" max="14087" width="11.875" customWidth="1"/>
    <col min="14088" max="14089" width="7.5" customWidth="1"/>
    <col min="14090" max="14090" width="12.125" customWidth="1"/>
    <col min="14091" max="14091" width="2.375" customWidth="1"/>
    <col min="14092" max="14092" width="29.125" customWidth="1"/>
    <col min="14329" max="14329" width="2.375" customWidth="1"/>
    <col min="14330" max="14330" width="2.5" customWidth="1"/>
    <col min="14331" max="14331" width="26.25" customWidth="1"/>
    <col min="14332" max="14332" width="7.625" customWidth="1"/>
    <col min="14333" max="14334" width="6.25" customWidth="1"/>
    <col min="14335" max="14335" width="8.375" customWidth="1"/>
    <col min="14336" max="14336" width="7.625" customWidth="1"/>
    <col min="14337" max="14340" width="6.25" customWidth="1"/>
    <col min="14341" max="14342" width="7.5" customWidth="1"/>
    <col min="14343" max="14343" width="11.875" customWidth="1"/>
    <col min="14344" max="14345" width="7.5" customWidth="1"/>
    <col min="14346" max="14346" width="12.125" customWidth="1"/>
    <col min="14347" max="14347" width="2.375" customWidth="1"/>
    <col min="14348" max="14348" width="29.125" customWidth="1"/>
    <col min="14585" max="14585" width="2.375" customWidth="1"/>
    <col min="14586" max="14586" width="2.5" customWidth="1"/>
    <col min="14587" max="14587" width="26.25" customWidth="1"/>
    <col min="14588" max="14588" width="7.625" customWidth="1"/>
    <col min="14589" max="14590" width="6.25" customWidth="1"/>
    <col min="14591" max="14591" width="8.375" customWidth="1"/>
    <col min="14592" max="14592" width="7.625" customWidth="1"/>
    <col min="14593" max="14596" width="6.25" customWidth="1"/>
    <col min="14597" max="14598" width="7.5" customWidth="1"/>
    <col min="14599" max="14599" width="11.875" customWidth="1"/>
    <col min="14600" max="14601" width="7.5" customWidth="1"/>
    <col min="14602" max="14602" width="12.125" customWidth="1"/>
    <col min="14603" max="14603" width="2.375" customWidth="1"/>
    <col min="14604" max="14604" width="29.125" customWidth="1"/>
    <col min="14841" max="14841" width="2.375" customWidth="1"/>
    <col min="14842" max="14842" width="2.5" customWidth="1"/>
    <col min="14843" max="14843" width="26.25" customWidth="1"/>
    <col min="14844" max="14844" width="7.625" customWidth="1"/>
    <col min="14845" max="14846" width="6.25" customWidth="1"/>
    <col min="14847" max="14847" width="8.375" customWidth="1"/>
    <col min="14848" max="14848" width="7.625" customWidth="1"/>
    <col min="14849" max="14852" width="6.25" customWidth="1"/>
    <col min="14853" max="14854" width="7.5" customWidth="1"/>
    <col min="14855" max="14855" width="11.875" customWidth="1"/>
    <col min="14856" max="14857" width="7.5" customWidth="1"/>
    <col min="14858" max="14858" width="12.125" customWidth="1"/>
    <col min="14859" max="14859" width="2.375" customWidth="1"/>
    <col min="14860" max="14860" width="29.125" customWidth="1"/>
    <col min="15097" max="15097" width="2.375" customWidth="1"/>
    <col min="15098" max="15098" width="2.5" customWidth="1"/>
    <col min="15099" max="15099" width="26.25" customWidth="1"/>
    <col min="15100" max="15100" width="7.625" customWidth="1"/>
    <col min="15101" max="15102" width="6.25" customWidth="1"/>
    <col min="15103" max="15103" width="8.375" customWidth="1"/>
    <col min="15104" max="15104" width="7.625" customWidth="1"/>
    <col min="15105" max="15108" width="6.25" customWidth="1"/>
    <col min="15109" max="15110" width="7.5" customWidth="1"/>
    <col min="15111" max="15111" width="11.875" customWidth="1"/>
    <col min="15112" max="15113" width="7.5" customWidth="1"/>
    <col min="15114" max="15114" width="12.125" customWidth="1"/>
    <col min="15115" max="15115" width="2.375" customWidth="1"/>
    <col min="15116" max="15116" width="29.125" customWidth="1"/>
    <col min="15353" max="15353" width="2.375" customWidth="1"/>
    <col min="15354" max="15354" width="2.5" customWidth="1"/>
    <col min="15355" max="15355" width="26.25" customWidth="1"/>
    <col min="15356" max="15356" width="7.625" customWidth="1"/>
    <col min="15357" max="15358" width="6.25" customWidth="1"/>
    <col min="15359" max="15359" width="8.375" customWidth="1"/>
    <col min="15360" max="15360" width="7.625" customWidth="1"/>
    <col min="15361" max="15364" width="6.25" customWidth="1"/>
    <col min="15365" max="15366" width="7.5" customWidth="1"/>
    <col min="15367" max="15367" width="11.875" customWidth="1"/>
    <col min="15368" max="15369" width="7.5" customWidth="1"/>
    <col min="15370" max="15370" width="12.125" customWidth="1"/>
    <col min="15371" max="15371" width="2.375" customWidth="1"/>
    <col min="15372" max="15372" width="29.125" customWidth="1"/>
    <col min="15609" max="15609" width="2.375" customWidth="1"/>
    <col min="15610" max="15610" width="2.5" customWidth="1"/>
    <col min="15611" max="15611" width="26.25" customWidth="1"/>
    <col min="15612" max="15612" width="7.625" customWidth="1"/>
    <col min="15613" max="15614" width="6.25" customWidth="1"/>
    <col min="15615" max="15615" width="8.375" customWidth="1"/>
    <col min="15616" max="15616" width="7.625" customWidth="1"/>
    <col min="15617" max="15620" width="6.25" customWidth="1"/>
    <col min="15621" max="15622" width="7.5" customWidth="1"/>
    <col min="15623" max="15623" width="11.875" customWidth="1"/>
    <col min="15624" max="15625" width="7.5" customWidth="1"/>
    <col min="15626" max="15626" width="12.125" customWidth="1"/>
    <col min="15627" max="15627" width="2.375" customWidth="1"/>
    <col min="15628" max="15628" width="29.125" customWidth="1"/>
    <col min="15865" max="15865" width="2.375" customWidth="1"/>
    <col min="15866" max="15866" width="2.5" customWidth="1"/>
    <col min="15867" max="15867" width="26.25" customWidth="1"/>
    <col min="15868" max="15868" width="7.625" customWidth="1"/>
    <col min="15869" max="15870" width="6.25" customWidth="1"/>
    <col min="15871" max="15871" width="8.375" customWidth="1"/>
    <col min="15872" max="15872" width="7.625" customWidth="1"/>
    <col min="15873" max="15876" width="6.25" customWidth="1"/>
    <col min="15877" max="15878" width="7.5" customWidth="1"/>
    <col min="15879" max="15879" width="11.875" customWidth="1"/>
    <col min="15880" max="15881" width="7.5" customWidth="1"/>
    <col min="15882" max="15882" width="12.125" customWidth="1"/>
    <col min="15883" max="15883" width="2.375" customWidth="1"/>
    <col min="15884" max="15884" width="29.125" customWidth="1"/>
    <col min="16121" max="16121" width="2.375" customWidth="1"/>
    <col min="16122" max="16122" width="2.5" customWidth="1"/>
    <col min="16123" max="16123" width="26.25" customWidth="1"/>
    <col min="16124" max="16124" width="7.625" customWidth="1"/>
    <col min="16125" max="16126" width="6.25" customWidth="1"/>
    <col min="16127" max="16127" width="8.375" customWidth="1"/>
    <col min="16128" max="16128" width="7.625" customWidth="1"/>
    <col min="16129" max="16132" width="6.25" customWidth="1"/>
    <col min="16133" max="16134" width="7.5" customWidth="1"/>
    <col min="16135" max="16135" width="11.875" customWidth="1"/>
    <col min="16136" max="16137" width="7.5" customWidth="1"/>
    <col min="16138" max="16138" width="12.125" customWidth="1"/>
    <col min="16139" max="16139" width="2.375" customWidth="1"/>
    <col min="16140" max="16140" width="29.125" customWidth="1"/>
  </cols>
  <sheetData>
    <row r="1" spans="2:20" x14ac:dyDescent="0.15">
      <c r="B1" t="s">
        <v>473</v>
      </c>
    </row>
    <row r="3" spans="2:20" x14ac:dyDescent="0.15">
      <c r="O3" s="428" t="s">
        <v>326</v>
      </c>
    </row>
    <row r="4" spans="2:20" ht="4.5" customHeight="1" x14ac:dyDescent="0.15"/>
    <row r="5" spans="2:20" ht="7.5" customHeight="1" x14ac:dyDescent="0.15">
      <c r="C5" s="578" t="s">
        <v>205</v>
      </c>
      <c r="D5" s="579"/>
      <c r="E5" s="584" t="s">
        <v>15</v>
      </c>
      <c r="F5" s="186"/>
      <c r="G5" s="186"/>
      <c r="H5" s="187"/>
      <c r="I5" s="188"/>
      <c r="J5" s="189"/>
      <c r="K5" s="189"/>
      <c r="L5" s="190"/>
      <c r="M5" s="426"/>
      <c r="N5" s="426"/>
      <c r="O5" s="428"/>
      <c r="P5" s="425"/>
      <c r="Q5" s="425"/>
      <c r="R5" s="425"/>
      <c r="S5" s="192"/>
      <c r="T5" s="192"/>
    </row>
    <row r="6" spans="2:20" ht="22.5" customHeight="1" x14ac:dyDescent="0.15">
      <c r="C6" s="580"/>
      <c r="D6" s="581"/>
      <c r="E6" s="585"/>
      <c r="F6" s="587" t="s">
        <v>327</v>
      </c>
      <c r="G6" s="588"/>
      <c r="H6" s="589"/>
      <c r="I6" s="590" t="s">
        <v>328</v>
      </c>
      <c r="J6" s="574" t="s">
        <v>329</v>
      </c>
      <c r="K6" s="575"/>
      <c r="L6" s="576"/>
      <c r="M6" s="427"/>
      <c r="N6" s="427"/>
      <c r="O6" s="425" t="s">
        <v>330</v>
      </c>
      <c r="P6" s="425"/>
      <c r="Q6" s="425"/>
      <c r="R6" s="425" t="s">
        <v>331</v>
      </c>
      <c r="S6" s="192"/>
      <c r="T6" s="192"/>
    </row>
    <row r="7" spans="2:20" ht="30" customHeight="1" thickBot="1" x14ac:dyDescent="0.2">
      <c r="C7" s="582"/>
      <c r="D7" s="583"/>
      <c r="E7" s="586"/>
      <c r="F7" s="195" t="s">
        <v>121</v>
      </c>
      <c r="G7" s="195" t="s">
        <v>122</v>
      </c>
      <c r="H7" s="196" t="s">
        <v>332</v>
      </c>
      <c r="I7" s="591"/>
      <c r="J7" s="197" t="s">
        <v>121</v>
      </c>
      <c r="K7" s="197" t="s">
        <v>122</v>
      </c>
      <c r="L7" s="198" t="s">
        <v>332</v>
      </c>
      <c r="M7" s="446"/>
      <c r="N7" s="448"/>
      <c r="O7" s="199" t="s">
        <v>121</v>
      </c>
      <c r="P7" s="200" t="s">
        <v>122</v>
      </c>
      <c r="Q7" s="197" t="s">
        <v>125</v>
      </c>
      <c r="R7" s="199" t="s">
        <v>121</v>
      </c>
      <c r="S7" s="200" t="s">
        <v>122</v>
      </c>
      <c r="T7" s="197" t="s">
        <v>125</v>
      </c>
    </row>
    <row r="8" spans="2:20" ht="9.9499999999999993" customHeight="1" thickTop="1" x14ac:dyDescent="0.15">
      <c r="C8" s="201" t="s">
        <v>313</v>
      </c>
      <c r="D8" s="202" t="s">
        <v>314</v>
      </c>
      <c r="E8" s="408">
        <v>16573</v>
      </c>
      <c r="F8" s="203">
        <f>IF(O8="-","-",ROUND(O8/$E8*100,1))</f>
        <v>28.2</v>
      </c>
      <c r="G8" s="203">
        <f>IF(P8="-","-",ROUND(P8/$E8*100,1))</f>
        <v>71.7</v>
      </c>
      <c r="H8" s="203">
        <f>IF(Q8="-","-",ROUND(Q8/$E8*100,1))</f>
        <v>0</v>
      </c>
      <c r="I8" s="408">
        <v>401351</v>
      </c>
      <c r="J8" s="204">
        <f>IF(R8="-","-",ROUND(R8/$I8*100,1))</f>
        <v>3.7</v>
      </c>
      <c r="K8" s="204">
        <f>IF(S8="-","-",ROUND(S8/$I8*100,1))</f>
        <v>96.3</v>
      </c>
      <c r="L8" s="204">
        <f>IF(T8="-","-",ROUND(T8/$I8*100,1))</f>
        <v>0</v>
      </c>
      <c r="M8" s="360"/>
      <c r="N8" s="449"/>
      <c r="O8" s="206">
        <v>4678</v>
      </c>
      <c r="P8" s="206">
        <v>11887</v>
      </c>
      <c r="Q8" s="206">
        <v>8</v>
      </c>
      <c r="R8" s="206">
        <v>14671</v>
      </c>
      <c r="S8" s="206">
        <v>386613</v>
      </c>
      <c r="T8" s="206">
        <v>67</v>
      </c>
    </row>
    <row r="9" spans="2:20" ht="9.9499999999999993" customHeight="1" x14ac:dyDescent="0.15">
      <c r="C9" s="207" t="s">
        <v>333</v>
      </c>
      <c r="D9" s="208" t="s">
        <v>334</v>
      </c>
      <c r="E9" s="209">
        <v>2102</v>
      </c>
      <c r="F9" s="210">
        <f t="shared" ref="F9:F32" si="0">IF(O9="-","-",ROUND(O9/$E9*100,1))</f>
        <v>32</v>
      </c>
      <c r="G9" s="210">
        <f t="shared" ref="G9:G32" si="1">IF(P9="-","-",ROUND(P9/$E9*100,1))</f>
        <v>67.8</v>
      </c>
      <c r="H9" s="210">
        <f t="shared" ref="H9:H32" si="2">IF(Q9="-","-",ROUND(Q9/$E9*100,1))</f>
        <v>0.2</v>
      </c>
      <c r="I9" s="209">
        <v>63768</v>
      </c>
      <c r="J9" s="211">
        <f t="shared" ref="J9:J32" si="3">IF(R9="-","-",ROUND(R9/$I9*100,1))</f>
        <v>5.7</v>
      </c>
      <c r="K9" s="211">
        <f t="shared" ref="K9:K32" si="4">IF(S9="-","-",ROUND(S9/$I9*100,1))</f>
        <v>94.3</v>
      </c>
      <c r="L9" s="211">
        <f t="shared" ref="L9:L32" si="5">IF(T9="-","-",ROUND(T9/$I9*100,1))</f>
        <v>0</v>
      </c>
      <c r="M9" s="360"/>
      <c r="N9" s="449"/>
      <c r="O9" s="212">
        <v>673</v>
      </c>
      <c r="P9" s="212">
        <v>1425</v>
      </c>
      <c r="Q9" s="212">
        <v>4</v>
      </c>
      <c r="R9" s="212">
        <v>3603</v>
      </c>
      <c r="S9" s="212">
        <v>60134</v>
      </c>
      <c r="T9" s="212">
        <v>31</v>
      </c>
    </row>
    <row r="10" spans="2:20" ht="9.9499999999999993" customHeight="1" x14ac:dyDescent="0.15">
      <c r="C10" s="213">
        <v>10</v>
      </c>
      <c r="D10" s="159" t="s">
        <v>335</v>
      </c>
      <c r="E10" s="214">
        <v>257</v>
      </c>
      <c r="F10" s="215">
        <f t="shared" si="0"/>
        <v>5.0999999999999996</v>
      </c>
      <c r="G10" s="215">
        <f t="shared" si="1"/>
        <v>94.2</v>
      </c>
      <c r="H10" s="215">
        <f t="shared" si="2"/>
        <v>0.8</v>
      </c>
      <c r="I10" s="214">
        <v>6509</v>
      </c>
      <c r="J10" s="216">
        <f t="shared" si="3"/>
        <v>0.9</v>
      </c>
      <c r="K10" s="216">
        <f t="shared" si="4"/>
        <v>98.6</v>
      </c>
      <c r="L10" s="216">
        <f t="shared" si="5"/>
        <v>0.5</v>
      </c>
      <c r="M10" s="360"/>
      <c r="N10" s="449"/>
      <c r="O10" s="217">
        <v>13</v>
      </c>
      <c r="P10" s="217">
        <v>242</v>
      </c>
      <c r="Q10" s="217">
        <v>2</v>
      </c>
      <c r="R10" s="217">
        <v>58</v>
      </c>
      <c r="S10" s="217">
        <v>6417</v>
      </c>
      <c r="T10" s="217">
        <v>34</v>
      </c>
    </row>
    <row r="11" spans="2:20" ht="9.9499999999999993" customHeight="1" x14ac:dyDescent="0.15">
      <c r="C11" s="213">
        <v>11</v>
      </c>
      <c r="D11" s="159" t="s">
        <v>336</v>
      </c>
      <c r="E11" s="214">
        <v>1045</v>
      </c>
      <c r="F11" s="215">
        <f t="shared" si="0"/>
        <v>46.1</v>
      </c>
      <c r="G11" s="215">
        <f t="shared" si="1"/>
        <v>53.9</v>
      </c>
      <c r="H11" s="215" t="str">
        <f t="shared" si="2"/>
        <v>-</v>
      </c>
      <c r="I11" s="214">
        <v>9550</v>
      </c>
      <c r="J11" s="216">
        <f t="shared" si="3"/>
        <v>13.7</v>
      </c>
      <c r="K11" s="216">
        <f t="shared" si="4"/>
        <v>86.3</v>
      </c>
      <c r="L11" s="216" t="str">
        <f t="shared" si="5"/>
        <v>-</v>
      </c>
      <c r="M11" s="360"/>
      <c r="N11" s="449"/>
      <c r="O11" s="217">
        <v>482</v>
      </c>
      <c r="P11" s="217">
        <v>563</v>
      </c>
      <c r="Q11" s="217" t="s">
        <v>498</v>
      </c>
      <c r="R11" s="217">
        <v>1309</v>
      </c>
      <c r="S11" s="217">
        <v>8241</v>
      </c>
      <c r="T11" s="217" t="s">
        <v>498</v>
      </c>
    </row>
    <row r="12" spans="2:20" ht="9.9499999999999993" customHeight="1" x14ac:dyDescent="0.15">
      <c r="C12" s="213">
        <v>12</v>
      </c>
      <c r="D12" s="159" t="s">
        <v>337</v>
      </c>
      <c r="E12" s="214">
        <v>363</v>
      </c>
      <c r="F12" s="215">
        <f t="shared" si="0"/>
        <v>34.200000000000003</v>
      </c>
      <c r="G12" s="215">
        <f t="shared" si="1"/>
        <v>65.8</v>
      </c>
      <c r="H12" s="215" t="str">
        <f t="shared" si="2"/>
        <v>-</v>
      </c>
      <c r="I12" s="214">
        <v>3052</v>
      </c>
      <c r="J12" s="216">
        <f t="shared" si="3"/>
        <v>11.6</v>
      </c>
      <c r="K12" s="216">
        <f t="shared" si="4"/>
        <v>88.4</v>
      </c>
      <c r="L12" s="216" t="str">
        <f t="shared" si="5"/>
        <v>-</v>
      </c>
      <c r="M12" s="447"/>
      <c r="N12" s="450"/>
      <c r="O12" s="217">
        <v>124</v>
      </c>
      <c r="P12" s="217">
        <v>239</v>
      </c>
      <c r="Q12" s="217" t="s">
        <v>498</v>
      </c>
      <c r="R12" s="217">
        <v>353</v>
      </c>
      <c r="S12" s="217">
        <v>2699</v>
      </c>
      <c r="T12" s="217" t="s">
        <v>498</v>
      </c>
    </row>
    <row r="13" spans="2:20" ht="9.9499999999999993" customHeight="1" x14ac:dyDescent="0.15">
      <c r="C13" s="213">
        <v>13</v>
      </c>
      <c r="D13" s="159" t="s">
        <v>338</v>
      </c>
      <c r="E13" s="214">
        <v>454</v>
      </c>
      <c r="F13" s="215">
        <f t="shared" si="0"/>
        <v>58.1</v>
      </c>
      <c r="G13" s="215">
        <f t="shared" si="1"/>
        <v>41.9</v>
      </c>
      <c r="H13" s="215" t="str">
        <f t="shared" si="2"/>
        <v>-</v>
      </c>
      <c r="I13" s="214">
        <v>2868</v>
      </c>
      <c r="J13" s="216">
        <f t="shared" si="3"/>
        <v>19.7</v>
      </c>
      <c r="K13" s="216">
        <f t="shared" si="4"/>
        <v>80.3</v>
      </c>
      <c r="L13" s="216" t="str">
        <f t="shared" si="5"/>
        <v>-</v>
      </c>
      <c r="M13" s="447"/>
      <c r="N13" s="450"/>
      <c r="O13" s="217">
        <v>264</v>
      </c>
      <c r="P13" s="217">
        <v>190</v>
      </c>
      <c r="Q13" s="217" t="s">
        <v>498</v>
      </c>
      <c r="R13" s="217">
        <v>565</v>
      </c>
      <c r="S13" s="217">
        <v>2303</v>
      </c>
      <c r="T13" s="217" t="s">
        <v>498</v>
      </c>
    </row>
    <row r="14" spans="2:20" ht="9.9499999999999993" customHeight="1" x14ac:dyDescent="0.15">
      <c r="C14" s="213">
        <v>14</v>
      </c>
      <c r="D14" s="159" t="s">
        <v>339</v>
      </c>
      <c r="E14" s="214">
        <v>317</v>
      </c>
      <c r="F14" s="215">
        <f t="shared" si="0"/>
        <v>17.7</v>
      </c>
      <c r="G14" s="215">
        <f t="shared" si="1"/>
        <v>82.3</v>
      </c>
      <c r="H14" s="215" t="str">
        <f t="shared" si="2"/>
        <v>-</v>
      </c>
      <c r="I14" s="214">
        <v>8072</v>
      </c>
      <c r="J14" s="216">
        <f t="shared" si="3"/>
        <v>2.5</v>
      </c>
      <c r="K14" s="216">
        <f t="shared" si="4"/>
        <v>97.5</v>
      </c>
      <c r="L14" s="216" t="str">
        <f t="shared" si="5"/>
        <v>-</v>
      </c>
      <c r="M14" s="447"/>
      <c r="N14" s="450"/>
      <c r="O14" s="217">
        <v>56</v>
      </c>
      <c r="P14" s="217">
        <v>261</v>
      </c>
      <c r="Q14" s="217" t="s">
        <v>498</v>
      </c>
      <c r="R14" s="217">
        <v>201</v>
      </c>
      <c r="S14" s="217">
        <v>7871</v>
      </c>
      <c r="T14" s="217" t="s">
        <v>498</v>
      </c>
    </row>
    <row r="15" spans="2:20" ht="9.9499999999999993" customHeight="1" x14ac:dyDescent="0.15">
      <c r="C15" s="213">
        <v>15</v>
      </c>
      <c r="D15" s="159" t="s">
        <v>340</v>
      </c>
      <c r="E15" s="214">
        <v>713</v>
      </c>
      <c r="F15" s="215">
        <f t="shared" si="0"/>
        <v>31.6</v>
      </c>
      <c r="G15" s="215">
        <f t="shared" si="1"/>
        <v>68.400000000000006</v>
      </c>
      <c r="H15" s="215" t="str">
        <f t="shared" si="2"/>
        <v>-</v>
      </c>
      <c r="I15" s="214">
        <v>8383</v>
      </c>
      <c r="J15" s="216">
        <f t="shared" si="3"/>
        <v>6.3</v>
      </c>
      <c r="K15" s="216">
        <f t="shared" si="4"/>
        <v>93.7</v>
      </c>
      <c r="L15" s="216" t="str">
        <f t="shared" si="5"/>
        <v>-</v>
      </c>
      <c r="M15" s="447"/>
      <c r="N15" s="450"/>
      <c r="O15" s="217">
        <v>225</v>
      </c>
      <c r="P15" s="217">
        <v>488</v>
      </c>
      <c r="Q15" s="217" t="s">
        <v>498</v>
      </c>
      <c r="R15" s="217">
        <v>529</v>
      </c>
      <c r="S15" s="217">
        <v>7854</v>
      </c>
      <c r="T15" s="217" t="s">
        <v>498</v>
      </c>
    </row>
    <row r="16" spans="2:20" ht="9.9499999999999993" customHeight="1" x14ac:dyDescent="0.15">
      <c r="C16" s="213">
        <v>16</v>
      </c>
      <c r="D16" s="159" t="s">
        <v>341</v>
      </c>
      <c r="E16" s="214">
        <v>511</v>
      </c>
      <c r="F16" s="215">
        <f t="shared" si="0"/>
        <v>2.5</v>
      </c>
      <c r="G16" s="215">
        <f t="shared" si="1"/>
        <v>97.3</v>
      </c>
      <c r="H16" s="215">
        <f t="shared" si="2"/>
        <v>0.2</v>
      </c>
      <c r="I16" s="214">
        <v>25197</v>
      </c>
      <c r="J16" s="216">
        <f t="shared" si="3"/>
        <v>0.2</v>
      </c>
      <c r="K16" s="216">
        <f t="shared" si="4"/>
        <v>99.8</v>
      </c>
      <c r="L16" s="216">
        <f t="shared" si="5"/>
        <v>0</v>
      </c>
      <c r="M16" s="360"/>
      <c r="N16" s="449"/>
      <c r="O16" s="217">
        <v>13</v>
      </c>
      <c r="P16" s="217">
        <v>497</v>
      </c>
      <c r="Q16" s="217">
        <v>1</v>
      </c>
      <c r="R16" s="217">
        <v>39</v>
      </c>
      <c r="S16" s="217">
        <v>25157</v>
      </c>
      <c r="T16" s="217">
        <v>1</v>
      </c>
    </row>
    <row r="17" spans="3:20" ht="9.9499999999999993" customHeight="1" x14ac:dyDescent="0.15">
      <c r="C17" s="213">
        <v>17</v>
      </c>
      <c r="D17" s="159" t="s">
        <v>342</v>
      </c>
      <c r="E17" s="214">
        <v>64</v>
      </c>
      <c r="F17" s="215" t="str">
        <f t="shared" si="0"/>
        <v>-</v>
      </c>
      <c r="G17" s="215">
        <f t="shared" si="1"/>
        <v>98.4</v>
      </c>
      <c r="H17" s="215">
        <f t="shared" si="2"/>
        <v>1.6</v>
      </c>
      <c r="I17" s="214">
        <v>1412</v>
      </c>
      <c r="J17" s="216" t="str">
        <f t="shared" si="3"/>
        <v>-</v>
      </c>
      <c r="K17" s="216">
        <f t="shared" si="4"/>
        <v>99.9</v>
      </c>
      <c r="L17" s="216">
        <f t="shared" si="5"/>
        <v>0.1</v>
      </c>
      <c r="M17" s="360"/>
      <c r="N17" s="449"/>
      <c r="O17" s="217" t="s">
        <v>498</v>
      </c>
      <c r="P17" s="217">
        <v>63</v>
      </c>
      <c r="Q17" s="217">
        <v>1</v>
      </c>
      <c r="R17" s="217" t="s">
        <v>498</v>
      </c>
      <c r="S17" s="217">
        <v>1411</v>
      </c>
      <c r="T17" s="217">
        <v>1</v>
      </c>
    </row>
    <row r="18" spans="3:20" ht="9.9499999999999993" customHeight="1" x14ac:dyDescent="0.15">
      <c r="C18" s="213">
        <v>18</v>
      </c>
      <c r="D18" s="159" t="s">
        <v>343</v>
      </c>
      <c r="E18" s="214">
        <v>653</v>
      </c>
      <c r="F18" s="215">
        <f t="shared" si="0"/>
        <v>15.8</v>
      </c>
      <c r="G18" s="215">
        <f t="shared" si="1"/>
        <v>84.2</v>
      </c>
      <c r="H18" s="215" t="str">
        <f t="shared" si="2"/>
        <v>-</v>
      </c>
      <c r="I18" s="214">
        <v>16200</v>
      </c>
      <c r="J18" s="216">
        <f t="shared" si="3"/>
        <v>2.1</v>
      </c>
      <c r="K18" s="216">
        <f t="shared" si="4"/>
        <v>97.9</v>
      </c>
      <c r="L18" s="216" t="str">
        <f t="shared" si="5"/>
        <v>-</v>
      </c>
      <c r="M18" s="447"/>
      <c r="N18" s="450"/>
      <c r="O18" s="217">
        <v>103</v>
      </c>
      <c r="P18" s="217">
        <v>550</v>
      </c>
      <c r="Q18" s="217" t="s">
        <v>498</v>
      </c>
      <c r="R18" s="217">
        <v>341</v>
      </c>
      <c r="S18" s="217">
        <v>15859</v>
      </c>
      <c r="T18" s="217" t="s">
        <v>498</v>
      </c>
    </row>
    <row r="19" spans="3:20" ht="9.9499999999999993" customHeight="1" x14ac:dyDescent="0.15">
      <c r="C19" s="213">
        <v>19</v>
      </c>
      <c r="D19" s="159" t="s">
        <v>344</v>
      </c>
      <c r="E19" s="214">
        <v>394</v>
      </c>
      <c r="F19" s="215">
        <f t="shared" si="0"/>
        <v>47</v>
      </c>
      <c r="G19" s="215">
        <f t="shared" si="1"/>
        <v>53</v>
      </c>
      <c r="H19" s="215" t="str">
        <f t="shared" si="2"/>
        <v>-</v>
      </c>
      <c r="I19" s="214">
        <v>7321</v>
      </c>
      <c r="J19" s="216">
        <f t="shared" si="3"/>
        <v>9.6</v>
      </c>
      <c r="K19" s="216">
        <f t="shared" si="4"/>
        <v>90.4</v>
      </c>
      <c r="L19" s="216" t="str">
        <f t="shared" si="5"/>
        <v>-</v>
      </c>
      <c r="M19" s="447"/>
      <c r="N19" s="450"/>
      <c r="O19" s="217">
        <v>185</v>
      </c>
      <c r="P19" s="217">
        <v>209</v>
      </c>
      <c r="Q19" s="217" t="s">
        <v>498</v>
      </c>
      <c r="R19" s="217">
        <v>701</v>
      </c>
      <c r="S19" s="217">
        <v>6620</v>
      </c>
      <c r="T19" s="217" t="s">
        <v>498</v>
      </c>
    </row>
    <row r="20" spans="3:20" ht="9.9499999999999993" customHeight="1" x14ac:dyDescent="0.15">
      <c r="C20" s="213">
        <v>20</v>
      </c>
      <c r="D20" s="159" t="s">
        <v>345</v>
      </c>
      <c r="E20" s="214">
        <v>640</v>
      </c>
      <c r="F20" s="215">
        <f t="shared" si="0"/>
        <v>64.8</v>
      </c>
      <c r="G20" s="215">
        <f t="shared" si="1"/>
        <v>35.200000000000003</v>
      </c>
      <c r="H20" s="215" t="str">
        <f t="shared" si="2"/>
        <v>-</v>
      </c>
      <c r="I20" s="214">
        <v>4757</v>
      </c>
      <c r="J20" s="216">
        <f t="shared" si="3"/>
        <v>31.6</v>
      </c>
      <c r="K20" s="216">
        <f t="shared" si="4"/>
        <v>68.400000000000006</v>
      </c>
      <c r="L20" s="216" t="str">
        <f t="shared" si="5"/>
        <v>-</v>
      </c>
      <c r="M20" s="447"/>
      <c r="N20" s="450"/>
      <c r="O20" s="217">
        <v>415</v>
      </c>
      <c r="P20" s="217">
        <v>225</v>
      </c>
      <c r="Q20" s="217" t="s">
        <v>498</v>
      </c>
      <c r="R20" s="217">
        <v>1501</v>
      </c>
      <c r="S20" s="217">
        <v>3256</v>
      </c>
      <c r="T20" s="217" t="s">
        <v>498</v>
      </c>
    </row>
    <row r="21" spans="3:20" ht="9.9499999999999993" customHeight="1" x14ac:dyDescent="0.15">
      <c r="C21" s="213">
        <v>21</v>
      </c>
      <c r="D21" s="159" t="s">
        <v>346</v>
      </c>
      <c r="E21" s="214">
        <v>640</v>
      </c>
      <c r="F21" s="215">
        <f t="shared" si="0"/>
        <v>25.6</v>
      </c>
      <c r="G21" s="215">
        <f t="shared" si="1"/>
        <v>74.400000000000006</v>
      </c>
      <c r="H21" s="215" t="str">
        <f t="shared" si="2"/>
        <v>-</v>
      </c>
      <c r="I21" s="214">
        <v>9850</v>
      </c>
      <c r="J21" s="216">
        <f t="shared" si="3"/>
        <v>4.2</v>
      </c>
      <c r="K21" s="216">
        <f t="shared" si="4"/>
        <v>95.8</v>
      </c>
      <c r="L21" s="216" t="str">
        <f t="shared" si="5"/>
        <v>-</v>
      </c>
      <c r="M21" s="447"/>
      <c r="N21" s="450"/>
      <c r="O21" s="217">
        <v>164</v>
      </c>
      <c r="P21" s="217">
        <v>476</v>
      </c>
      <c r="Q21" s="217" t="s">
        <v>498</v>
      </c>
      <c r="R21" s="217">
        <v>415</v>
      </c>
      <c r="S21" s="217">
        <v>9435</v>
      </c>
      <c r="T21" s="217" t="s">
        <v>498</v>
      </c>
    </row>
    <row r="22" spans="3:20" ht="9.9499999999999993" customHeight="1" x14ac:dyDescent="0.15">
      <c r="C22" s="213">
        <v>22</v>
      </c>
      <c r="D22" s="159" t="s">
        <v>347</v>
      </c>
      <c r="E22" s="214">
        <v>487</v>
      </c>
      <c r="F22" s="215">
        <f t="shared" si="0"/>
        <v>15.2</v>
      </c>
      <c r="G22" s="215">
        <f t="shared" si="1"/>
        <v>84.8</v>
      </c>
      <c r="H22" s="215" t="str">
        <f t="shared" si="2"/>
        <v>-</v>
      </c>
      <c r="I22" s="214">
        <v>24946</v>
      </c>
      <c r="J22" s="216">
        <f t="shared" si="3"/>
        <v>0.7</v>
      </c>
      <c r="K22" s="216">
        <f t="shared" si="4"/>
        <v>99.3</v>
      </c>
      <c r="L22" s="216" t="str">
        <f t="shared" si="5"/>
        <v>-</v>
      </c>
      <c r="M22" s="447"/>
      <c r="N22" s="450"/>
      <c r="O22" s="217">
        <v>74</v>
      </c>
      <c r="P22" s="217">
        <v>413</v>
      </c>
      <c r="Q22" s="217" t="s">
        <v>498</v>
      </c>
      <c r="R22" s="217">
        <v>174</v>
      </c>
      <c r="S22" s="217">
        <v>24772</v>
      </c>
      <c r="T22" s="217" t="s">
        <v>498</v>
      </c>
    </row>
    <row r="23" spans="3:20" ht="9.9499999999999993" customHeight="1" x14ac:dyDescent="0.15">
      <c r="C23" s="213">
        <v>23</v>
      </c>
      <c r="D23" s="159" t="s">
        <v>348</v>
      </c>
      <c r="E23" s="214">
        <v>224</v>
      </c>
      <c r="F23" s="215">
        <f t="shared" si="0"/>
        <v>13.8</v>
      </c>
      <c r="G23" s="215">
        <f t="shared" si="1"/>
        <v>86.2</v>
      </c>
      <c r="H23" s="215" t="str">
        <f t="shared" si="2"/>
        <v>-</v>
      </c>
      <c r="I23" s="214">
        <v>7072</v>
      </c>
      <c r="J23" s="216">
        <f t="shared" si="3"/>
        <v>1.4</v>
      </c>
      <c r="K23" s="216">
        <f t="shared" si="4"/>
        <v>98.6</v>
      </c>
      <c r="L23" s="216" t="str">
        <f t="shared" si="5"/>
        <v>-</v>
      </c>
      <c r="M23" s="447"/>
      <c r="N23" s="450"/>
      <c r="O23" s="217">
        <v>31</v>
      </c>
      <c r="P23" s="217">
        <v>193</v>
      </c>
      <c r="Q23" s="217" t="s">
        <v>498</v>
      </c>
      <c r="R23" s="217">
        <v>100</v>
      </c>
      <c r="S23" s="217">
        <v>6972</v>
      </c>
      <c r="T23" s="217" t="s">
        <v>498</v>
      </c>
    </row>
    <row r="24" spans="3:20" ht="9.9499999999999993" customHeight="1" x14ac:dyDescent="0.15">
      <c r="C24" s="213">
        <v>24</v>
      </c>
      <c r="D24" s="159" t="s">
        <v>349</v>
      </c>
      <c r="E24" s="214">
        <v>2437</v>
      </c>
      <c r="F24" s="215">
        <f t="shared" si="0"/>
        <v>26.5</v>
      </c>
      <c r="G24" s="215">
        <f t="shared" si="1"/>
        <v>73.5</v>
      </c>
      <c r="H24" s="215" t="str">
        <f t="shared" si="2"/>
        <v>-</v>
      </c>
      <c r="I24" s="214">
        <v>35099</v>
      </c>
      <c r="J24" s="216">
        <f t="shared" si="3"/>
        <v>4.7</v>
      </c>
      <c r="K24" s="216">
        <f t="shared" si="4"/>
        <v>95.3</v>
      </c>
      <c r="L24" s="216" t="str">
        <f t="shared" si="5"/>
        <v>-</v>
      </c>
      <c r="M24" s="360"/>
      <c r="N24" s="449"/>
      <c r="O24" s="217">
        <v>647</v>
      </c>
      <c r="P24" s="217">
        <v>1790</v>
      </c>
      <c r="Q24" s="217" t="s">
        <v>498</v>
      </c>
      <c r="R24" s="217">
        <v>1658</v>
      </c>
      <c r="S24" s="217">
        <v>33441</v>
      </c>
      <c r="T24" s="217" t="s">
        <v>498</v>
      </c>
    </row>
    <row r="25" spans="3:20" ht="9.9499999999999993" customHeight="1" x14ac:dyDescent="0.15">
      <c r="C25" s="213">
        <v>25</v>
      </c>
      <c r="D25" s="159" t="s">
        <v>350</v>
      </c>
      <c r="E25" s="214">
        <v>922</v>
      </c>
      <c r="F25" s="215">
        <f t="shared" si="0"/>
        <v>26</v>
      </c>
      <c r="G25" s="215">
        <f t="shared" si="1"/>
        <v>74</v>
      </c>
      <c r="H25" s="215" t="str">
        <f t="shared" si="2"/>
        <v>-</v>
      </c>
      <c r="I25" s="214">
        <v>28649</v>
      </c>
      <c r="J25" s="216">
        <f t="shared" si="3"/>
        <v>2</v>
      </c>
      <c r="K25" s="216">
        <f t="shared" si="4"/>
        <v>98</v>
      </c>
      <c r="L25" s="216" t="str">
        <f t="shared" si="5"/>
        <v>-</v>
      </c>
      <c r="M25" s="360"/>
      <c r="N25" s="449"/>
      <c r="O25" s="217">
        <v>240</v>
      </c>
      <c r="P25" s="217">
        <v>682</v>
      </c>
      <c r="Q25" s="217" t="s">
        <v>498</v>
      </c>
      <c r="R25" s="217">
        <v>581</v>
      </c>
      <c r="S25" s="217">
        <v>28068</v>
      </c>
      <c r="T25" s="217" t="s">
        <v>498</v>
      </c>
    </row>
    <row r="26" spans="3:20" ht="9.9499999999999993" customHeight="1" x14ac:dyDescent="0.15">
      <c r="C26" s="213">
        <v>26</v>
      </c>
      <c r="D26" s="159" t="s">
        <v>351</v>
      </c>
      <c r="E26" s="214">
        <v>1406</v>
      </c>
      <c r="F26" s="215">
        <f t="shared" si="0"/>
        <v>20.3</v>
      </c>
      <c r="G26" s="215">
        <f t="shared" si="1"/>
        <v>79.7</v>
      </c>
      <c r="H26" s="215" t="str">
        <f t="shared" si="2"/>
        <v>-</v>
      </c>
      <c r="I26" s="214">
        <v>31092</v>
      </c>
      <c r="J26" s="216">
        <f t="shared" si="3"/>
        <v>2.4</v>
      </c>
      <c r="K26" s="216">
        <f t="shared" si="4"/>
        <v>97.6</v>
      </c>
      <c r="L26" s="216" t="str">
        <f t="shared" si="5"/>
        <v>-</v>
      </c>
      <c r="M26" s="447"/>
      <c r="N26" s="450"/>
      <c r="O26" s="217">
        <v>286</v>
      </c>
      <c r="P26" s="217">
        <v>1120</v>
      </c>
      <c r="Q26" s="217" t="s">
        <v>498</v>
      </c>
      <c r="R26" s="217">
        <v>737</v>
      </c>
      <c r="S26" s="217">
        <v>30355</v>
      </c>
      <c r="T26" s="217" t="s">
        <v>498</v>
      </c>
    </row>
    <row r="27" spans="3:20" ht="9.9499999999999993" customHeight="1" x14ac:dyDescent="0.15">
      <c r="C27" s="213">
        <v>27</v>
      </c>
      <c r="D27" s="159" t="s">
        <v>318</v>
      </c>
      <c r="E27" s="214">
        <v>213</v>
      </c>
      <c r="F27" s="215">
        <f t="shared" si="0"/>
        <v>10.8</v>
      </c>
      <c r="G27" s="215">
        <f t="shared" si="1"/>
        <v>89.2</v>
      </c>
      <c r="H27" s="215" t="str">
        <f t="shared" si="2"/>
        <v>-</v>
      </c>
      <c r="I27" s="214">
        <v>8040</v>
      </c>
      <c r="J27" s="216">
        <f t="shared" si="3"/>
        <v>1.1000000000000001</v>
      </c>
      <c r="K27" s="216">
        <f t="shared" si="4"/>
        <v>98.9</v>
      </c>
      <c r="L27" s="216" t="str">
        <f t="shared" si="5"/>
        <v>-</v>
      </c>
      <c r="M27" s="447"/>
      <c r="N27" s="450"/>
      <c r="O27" s="217">
        <v>23</v>
      </c>
      <c r="P27" s="217">
        <v>190</v>
      </c>
      <c r="Q27" s="217" t="s">
        <v>498</v>
      </c>
      <c r="R27" s="217">
        <v>88</v>
      </c>
      <c r="S27" s="217">
        <v>7952</v>
      </c>
      <c r="T27" s="217" t="s">
        <v>498</v>
      </c>
    </row>
    <row r="28" spans="3:20" ht="9.9499999999999993" customHeight="1" x14ac:dyDescent="0.15">
      <c r="C28" s="213">
        <v>28</v>
      </c>
      <c r="D28" s="159" t="s">
        <v>319</v>
      </c>
      <c r="E28" s="214">
        <v>215</v>
      </c>
      <c r="F28" s="215">
        <f t="shared" si="0"/>
        <v>16.3</v>
      </c>
      <c r="G28" s="215">
        <f t="shared" si="1"/>
        <v>83.7</v>
      </c>
      <c r="H28" s="215" t="str">
        <f t="shared" si="2"/>
        <v>-</v>
      </c>
      <c r="I28" s="214">
        <v>9358</v>
      </c>
      <c r="J28" s="216">
        <f t="shared" si="3"/>
        <v>1.3</v>
      </c>
      <c r="K28" s="216">
        <f t="shared" si="4"/>
        <v>98.7</v>
      </c>
      <c r="L28" s="216" t="str">
        <f t="shared" si="5"/>
        <v>-</v>
      </c>
      <c r="M28" s="447"/>
      <c r="N28" s="450"/>
      <c r="O28" s="217">
        <v>35</v>
      </c>
      <c r="P28" s="217">
        <v>180</v>
      </c>
      <c r="Q28" s="217" t="s">
        <v>498</v>
      </c>
      <c r="R28" s="217">
        <v>124</v>
      </c>
      <c r="S28" s="217">
        <v>9234</v>
      </c>
      <c r="T28" s="217" t="s">
        <v>498</v>
      </c>
    </row>
    <row r="29" spans="3:20" ht="9.9499999999999993" customHeight="1" x14ac:dyDescent="0.15">
      <c r="C29" s="213">
        <v>29</v>
      </c>
      <c r="D29" s="159" t="s">
        <v>320</v>
      </c>
      <c r="E29" s="214">
        <v>707</v>
      </c>
      <c r="F29" s="215">
        <f t="shared" si="0"/>
        <v>11.6</v>
      </c>
      <c r="G29" s="215">
        <f t="shared" si="1"/>
        <v>88.4</v>
      </c>
      <c r="H29" s="215" t="str">
        <f t="shared" si="2"/>
        <v>-</v>
      </c>
      <c r="I29" s="214">
        <v>36086</v>
      </c>
      <c r="J29" s="216">
        <f t="shared" si="3"/>
        <v>0.6</v>
      </c>
      <c r="K29" s="216">
        <f t="shared" si="4"/>
        <v>99.4</v>
      </c>
      <c r="L29" s="216" t="str">
        <f t="shared" si="5"/>
        <v>-</v>
      </c>
      <c r="M29" s="447"/>
      <c r="N29" s="450"/>
      <c r="O29" s="217">
        <v>82</v>
      </c>
      <c r="P29" s="217">
        <v>625</v>
      </c>
      <c r="Q29" s="217" t="s">
        <v>498</v>
      </c>
      <c r="R29" s="217">
        <v>228</v>
      </c>
      <c r="S29" s="217">
        <v>35858</v>
      </c>
      <c r="T29" s="217" t="s">
        <v>498</v>
      </c>
    </row>
    <row r="30" spans="3:20" ht="9.9499999999999993" customHeight="1" x14ac:dyDescent="0.15">
      <c r="C30" s="213">
        <v>30</v>
      </c>
      <c r="D30" s="159" t="s">
        <v>321</v>
      </c>
      <c r="E30" s="214">
        <v>77</v>
      </c>
      <c r="F30" s="215">
        <f t="shared" si="0"/>
        <v>3.9</v>
      </c>
      <c r="G30" s="215">
        <f t="shared" si="1"/>
        <v>96.1</v>
      </c>
      <c r="H30" s="215" t="str">
        <f t="shared" si="2"/>
        <v>-</v>
      </c>
      <c r="I30" s="214">
        <v>9492</v>
      </c>
      <c r="J30" s="216">
        <f t="shared" si="3"/>
        <v>0.2</v>
      </c>
      <c r="K30" s="216">
        <f t="shared" si="4"/>
        <v>99.8</v>
      </c>
      <c r="L30" s="216" t="str">
        <f t="shared" si="5"/>
        <v>-</v>
      </c>
      <c r="M30" s="447"/>
      <c r="N30" s="450"/>
      <c r="O30" s="217">
        <v>3</v>
      </c>
      <c r="P30" s="217">
        <v>74</v>
      </c>
      <c r="Q30" s="217" t="s">
        <v>498</v>
      </c>
      <c r="R30" s="217">
        <v>15</v>
      </c>
      <c r="S30" s="217">
        <v>9477</v>
      </c>
      <c r="T30" s="217" t="s">
        <v>498</v>
      </c>
    </row>
    <row r="31" spans="3:20" ht="9.9499999999999993" customHeight="1" x14ac:dyDescent="0.15">
      <c r="C31" s="213">
        <v>31</v>
      </c>
      <c r="D31" s="159" t="s">
        <v>322</v>
      </c>
      <c r="E31" s="214">
        <v>785</v>
      </c>
      <c r="F31" s="215">
        <f t="shared" si="0"/>
        <v>19.100000000000001</v>
      </c>
      <c r="G31" s="215">
        <f t="shared" si="1"/>
        <v>80.900000000000006</v>
      </c>
      <c r="H31" s="215" t="str">
        <f t="shared" si="2"/>
        <v>-</v>
      </c>
      <c r="I31" s="214">
        <v>35251</v>
      </c>
      <c r="J31" s="216">
        <f t="shared" si="3"/>
        <v>1.2</v>
      </c>
      <c r="K31" s="216">
        <f t="shared" si="4"/>
        <v>98.8</v>
      </c>
      <c r="L31" s="216" t="str">
        <f t="shared" si="5"/>
        <v>-</v>
      </c>
      <c r="M31" s="447"/>
      <c r="N31" s="450"/>
      <c r="O31" s="217">
        <v>150</v>
      </c>
      <c r="P31" s="217">
        <v>635</v>
      </c>
      <c r="Q31" s="217" t="s">
        <v>498</v>
      </c>
      <c r="R31" s="217">
        <v>437</v>
      </c>
      <c r="S31" s="217">
        <v>34814</v>
      </c>
      <c r="T31" s="217" t="s">
        <v>498</v>
      </c>
    </row>
    <row r="32" spans="3:20" ht="9.9499999999999993" customHeight="1" x14ac:dyDescent="0.15">
      <c r="C32" s="218">
        <v>32</v>
      </c>
      <c r="D32" s="161" t="s">
        <v>323</v>
      </c>
      <c r="E32" s="219">
        <v>945</v>
      </c>
      <c r="F32" s="220">
        <f t="shared" si="0"/>
        <v>41.3</v>
      </c>
      <c r="G32" s="220">
        <f t="shared" si="1"/>
        <v>58.7</v>
      </c>
      <c r="H32" s="220" t="str">
        <f t="shared" si="2"/>
        <v>-</v>
      </c>
      <c r="I32" s="219">
        <v>9318</v>
      </c>
      <c r="J32" s="221">
        <f t="shared" si="3"/>
        <v>9.8000000000000007</v>
      </c>
      <c r="K32" s="221">
        <f t="shared" si="4"/>
        <v>90.2</v>
      </c>
      <c r="L32" s="221" t="str">
        <f t="shared" si="5"/>
        <v>-</v>
      </c>
      <c r="M32" s="447"/>
      <c r="N32" s="450"/>
      <c r="O32" s="222">
        <v>390</v>
      </c>
      <c r="P32" s="222">
        <v>555</v>
      </c>
      <c r="Q32" s="222" t="s">
        <v>498</v>
      </c>
      <c r="R32" s="222">
        <v>914</v>
      </c>
      <c r="S32" s="222">
        <v>8404</v>
      </c>
      <c r="T32" s="222" t="s">
        <v>498</v>
      </c>
    </row>
    <row r="33" spans="3:20" ht="9.9499999999999993" customHeight="1" x14ac:dyDescent="0.15">
      <c r="C33" s="577"/>
      <c r="D33" s="577"/>
      <c r="E33" s="223"/>
      <c r="F33" s="224"/>
      <c r="G33" s="224"/>
      <c r="H33" s="224"/>
      <c r="I33" s="223"/>
      <c r="J33" s="225"/>
      <c r="K33" s="225"/>
      <c r="L33" s="225"/>
      <c r="M33" s="225"/>
      <c r="N33" s="225"/>
      <c r="O33" s="451"/>
      <c r="P33" s="451"/>
      <c r="Q33" s="451"/>
      <c r="R33" s="451"/>
      <c r="S33" s="451"/>
      <c r="T33" s="451"/>
    </row>
    <row r="34" spans="3:20" ht="9.9499999999999993" customHeight="1" x14ac:dyDescent="0.15">
      <c r="C34" s="345"/>
      <c r="D34" s="345"/>
      <c r="E34" s="223"/>
      <c r="F34" s="224"/>
      <c r="G34" s="224"/>
      <c r="H34" s="224"/>
      <c r="I34" s="223"/>
      <c r="J34" s="225"/>
      <c r="K34" s="225"/>
      <c r="L34" s="225"/>
      <c r="M34" s="225"/>
      <c r="N34" s="225"/>
      <c r="O34" s="451"/>
      <c r="P34" s="451"/>
      <c r="Q34" s="451"/>
      <c r="R34" s="451"/>
      <c r="S34" s="451"/>
      <c r="T34" s="451"/>
    </row>
    <row r="35" spans="3:20" ht="9.9499999999999993" customHeight="1" x14ac:dyDescent="0.15">
      <c r="C35" s="345"/>
      <c r="D35" s="345"/>
      <c r="E35" s="223"/>
      <c r="F35" s="224"/>
      <c r="G35" s="224"/>
      <c r="H35" s="224"/>
      <c r="I35" s="223"/>
      <c r="J35" s="225"/>
      <c r="K35" s="225"/>
      <c r="L35" s="225"/>
      <c r="M35" s="225"/>
      <c r="N35" s="225"/>
      <c r="O35" s="451"/>
      <c r="P35" s="451"/>
      <c r="Q35" s="451"/>
      <c r="R35" s="451"/>
      <c r="S35" s="451"/>
      <c r="T35" s="451"/>
    </row>
    <row r="36" spans="3:20" ht="9.9499999999999993" customHeight="1" x14ac:dyDescent="0.15">
      <c r="C36" s="345"/>
      <c r="D36" s="345"/>
      <c r="E36" s="223"/>
      <c r="F36" s="224"/>
      <c r="G36" s="224"/>
      <c r="H36" s="224"/>
      <c r="I36" s="223"/>
      <c r="J36" s="225"/>
      <c r="K36" s="225"/>
      <c r="L36" s="225"/>
      <c r="M36" s="225"/>
      <c r="N36" s="225"/>
      <c r="O36" s="451"/>
      <c r="P36" s="451"/>
      <c r="Q36" s="451"/>
      <c r="R36" s="451"/>
      <c r="S36" s="451"/>
      <c r="T36" s="451"/>
    </row>
  </sheetData>
  <sheetProtection sheet="1" objects="1" scenarios="1"/>
  <mergeCells count="6">
    <mergeCell ref="J6:L6"/>
    <mergeCell ref="C33:D33"/>
    <mergeCell ref="C5:D7"/>
    <mergeCell ref="E5:E7"/>
    <mergeCell ref="F6:H6"/>
    <mergeCell ref="I6:I7"/>
  </mergeCells>
  <phoneticPr fontId="3"/>
  <pageMargins left="0.75" right="0.75" top="1" bottom="1" header="0.51200000000000001" footer="0.51200000000000001"/>
  <pageSetup paperSize="9"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L24"/>
  <sheetViews>
    <sheetView showGridLines="0" zoomScale="120" zoomScaleNormal="120" workbookViewId="0">
      <selection activeCell="G9" sqref="G9:G22"/>
    </sheetView>
  </sheetViews>
  <sheetFormatPr defaultRowHeight="13.5" x14ac:dyDescent="0.15"/>
  <cols>
    <col min="1" max="1" width="1" customWidth="1"/>
    <col min="2" max="2" width="1.875" customWidth="1"/>
    <col min="3" max="5" width="7.5" customWidth="1"/>
    <col min="6" max="7" width="6.25" customWidth="1"/>
    <col min="8" max="8" width="5" customWidth="1"/>
    <col min="9" max="10" width="6.25" customWidth="1"/>
    <col min="11" max="11" width="5" customWidth="1"/>
    <col min="12" max="12" width="6.5" bestFit="1" customWidth="1"/>
    <col min="13" max="13" width="2.625" customWidth="1"/>
    <col min="190" max="190" width="2.625" customWidth="1"/>
    <col min="191" max="191" width="1.875" customWidth="1"/>
    <col min="192" max="194" width="7.5" customWidth="1"/>
    <col min="195" max="195" width="6.25" customWidth="1"/>
    <col min="196" max="197" width="5" customWidth="1"/>
    <col min="198" max="199" width="6.25" customWidth="1"/>
    <col min="200" max="201" width="5" customWidth="1"/>
    <col min="202" max="202" width="6.25" customWidth="1"/>
    <col min="203" max="203" width="6.5" bestFit="1" customWidth="1"/>
    <col min="204" max="204" width="2.625" customWidth="1"/>
    <col min="205" max="205" width="1.875" customWidth="1"/>
    <col min="206" max="208" width="7.5" customWidth="1"/>
    <col min="209" max="209" width="6.25" customWidth="1"/>
    <col min="210" max="211" width="5" customWidth="1"/>
    <col min="212" max="213" width="6.25" customWidth="1"/>
    <col min="214" max="215" width="5" customWidth="1"/>
    <col min="216" max="216" width="6.25" customWidth="1"/>
    <col min="217" max="217" width="6.5" bestFit="1" customWidth="1"/>
    <col min="218" max="218" width="2.625" customWidth="1"/>
    <col min="219" max="219" width="1.875" customWidth="1"/>
    <col min="220" max="222" width="7.5" customWidth="1"/>
    <col min="223" max="223" width="6.25" customWidth="1"/>
    <col min="224" max="224" width="5.75" customWidth="1"/>
    <col min="225" max="225" width="5" customWidth="1"/>
    <col min="226" max="227" width="6.25" customWidth="1"/>
    <col min="228" max="228" width="5.875" customWidth="1"/>
    <col min="229" max="229" width="5" customWidth="1"/>
    <col min="230" max="231" width="6.25" customWidth="1"/>
    <col min="232" max="232" width="2.625" customWidth="1"/>
    <col min="233" max="233" width="1.875" customWidth="1"/>
    <col min="234" max="236" width="7.5" customWidth="1"/>
    <col min="237" max="237" width="6.25" customWidth="1"/>
    <col min="238" max="239" width="5" customWidth="1"/>
    <col min="240" max="241" width="6.25" customWidth="1"/>
    <col min="242" max="243" width="5" customWidth="1"/>
    <col min="244" max="245" width="6.25" customWidth="1"/>
    <col min="246" max="246" width="2.625" customWidth="1"/>
    <col min="247" max="247" width="1.875" customWidth="1"/>
    <col min="248" max="250" width="7.5" customWidth="1"/>
    <col min="251" max="251" width="6.25" customWidth="1"/>
    <col min="252" max="253" width="5" customWidth="1"/>
    <col min="254" max="255" width="6.25" customWidth="1"/>
    <col min="256" max="257" width="5" customWidth="1"/>
    <col min="258" max="259" width="6.25" customWidth="1"/>
    <col min="446" max="446" width="2.625" customWidth="1"/>
    <col min="447" max="447" width="1.875" customWidth="1"/>
    <col min="448" max="450" width="7.5" customWidth="1"/>
    <col min="451" max="451" width="6.25" customWidth="1"/>
    <col min="452" max="453" width="5" customWidth="1"/>
    <col min="454" max="455" width="6.25" customWidth="1"/>
    <col min="456" max="457" width="5" customWidth="1"/>
    <col min="458" max="458" width="6.25" customWidth="1"/>
    <col min="459" max="459" width="6.5" bestFit="1" customWidth="1"/>
    <col min="460" max="460" width="2.625" customWidth="1"/>
    <col min="461" max="461" width="1.875" customWidth="1"/>
    <col min="462" max="464" width="7.5" customWidth="1"/>
    <col min="465" max="465" width="6.25" customWidth="1"/>
    <col min="466" max="467" width="5" customWidth="1"/>
    <col min="468" max="469" width="6.25" customWidth="1"/>
    <col min="470" max="471" width="5" customWidth="1"/>
    <col min="472" max="472" width="6.25" customWidth="1"/>
    <col min="473" max="473" width="6.5" bestFit="1" customWidth="1"/>
    <col min="474" max="474" width="2.625" customWidth="1"/>
    <col min="475" max="475" width="1.875" customWidth="1"/>
    <col min="476" max="478" width="7.5" customWidth="1"/>
    <col min="479" max="479" width="6.25" customWidth="1"/>
    <col min="480" max="480" width="5.75" customWidth="1"/>
    <col min="481" max="481" width="5" customWidth="1"/>
    <col min="482" max="483" width="6.25" customWidth="1"/>
    <col min="484" max="484" width="5.875" customWidth="1"/>
    <col min="485" max="485" width="5" customWidth="1"/>
    <col min="486" max="487" width="6.25" customWidth="1"/>
    <col min="488" max="488" width="2.625" customWidth="1"/>
    <col min="489" max="489" width="1.875" customWidth="1"/>
    <col min="490" max="492" width="7.5" customWidth="1"/>
    <col min="493" max="493" width="6.25" customWidth="1"/>
    <col min="494" max="495" width="5" customWidth="1"/>
    <col min="496" max="497" width="6.25" customWidth="1"/>
    <col min="498" max="499" width="5" customWidth="1"/>
    <col min="500" max="501" width="6.25" customWidth="1"/>
    <col min="502" max="502" width="2.625" customWidth="1"/>
    <col min="503" max="503" width="1.875" customWidth="1"/>
    <col min="504" max="506" width="7.5" customWidth="1"/>
    <col min="507" max="507" width="6.25" customWidth="1"/>
    <col min="508" max="509" width="5" customWidth="1"/>
    <col min="510" max="511" width="6.25" customWidth="1"/>
    <col min="512" max="513" width="5" customWidth="1"/>
    <col min="514" max="515" width="6.25" customWidth="1"/>
    <col min="702" max="702" width="2.625" customWidth="1"/>
    <col min="703" max="703" width="1.875" customWidth="1"/>
    <col min="704" max="706" width="7.5" customWidth="1"/>
    <col min="707" max="707" width="6.25" customWidth="1"/>
    <col min="708" max="709" width="5" customWidth="1"/>
    <col min="710" max="711" width="6.25" customWidth="1"/>
    <col min="712" max="713" width="5" customWidth="1"/>
    <col min="714" max="714" width="6.25" customWidth="1"/>
    <col min="715" max="715" width="6.5" bestFit="1" customWidth="1"/>
    <col min="716" max="716" width="2.625" customWidth="1"/>
    <col min="717" max="717" width="1.875" customWidth="1"/>
    <col min="718" max="720" width="7.5" customWidth="1"/>
    <col min="721" max="721" width="6.25" customWidth="1"/>
    <col min="722" max="723" width="5" customWidth="1"/>
    <col min="724" max="725" width="6.25" customWidth="1"/>
    <col min="726" max="727" width="5" customWidth="1"/>
    <col min="728" max="728" width="6.25" customWidth="1"/>
    <col min="729" max="729" width="6.5" bestFit="1" customWidth="1"/>
    <col min="730" max="730" width="2.625" customWidth="1"/>
    <col min="731" max="731" width="1.875" customWidth="1"/>
    <col min="732" max="734" width="7.5" customWidth="1"/>
    <col min="735" max="735" width="6.25" customWidth="1"/>
    <col min="736" max="736" width="5.75" customWidth="1"/>
    <col min="737" max="737" width="5" customWidth="1"/>
    <col min="738" max="739" width="6.25" customWidth="1"/>
    <col min="740" max="740" width="5.875" customWidth="1"/>
    <col min="741" max="741" width="5" customWidth="1"/>
    <col min="742" max="743" width="6.25" customWidth="1"/>
    <col min="744" max="744" width="2.625" customWidth="1"/>
    <col min="745" max="745" width="1.875" customWidth="1"/>
    <col min="746" max="748" width="7.5" customWidth="1"/>
    <col min="749" max="749" width="6.25" customWidth="1"/>
    <col min="750" max="751" width="5" customWidth="1"/>
    <col min="752" max="753" width="6.25" customWidth="1"/>
    <col min="754" max="755" width="5" customWidth="1"/>
    <col min="756" max="757" width="6.25" customWidth="1"/>
    <col min="758" max="758" width="2.625" customWidth="1"/>
    <col min="759" max="759" width="1.875" customWidth="1"/>
    <col min="760" max="762" width="7.5" customWidth="1"/>
    <col min="763" max="763" width="6.25" customWidth="1"/>
    <col min="764" max="765" width="5" customWidth="1"/>
    <col min="766" max="767" width="6.25" customWidth="1"/>
    <col min="768" max="769" width="5" customWidth="1"/>
    <col min="770" max="771" width="6.25" customWidth="1"/>
    <col min="958" max="958" width="2.625" customWidth="1"/>
    <col min="959" max="959" width="1.875" customWidth="1"/>
    <col min="960" max="962" width="7.5" customWidth="1"/>
    <col min="963" max="963" width="6.25" customWidth="1"/>
    <col min="964" max="965" width="5" customWidth="1"/>
    <col min="966" max="967" width="6.25" customWidth="1"/>
    <col min="968" max="969" width="5" customWidth="1"/>
    <col min="970" max="970" width="6.25" customWidth="1"/>
    <col min="971" max="971" width="6.5" bestFit="1" customWidth="1"/>
    <col min="972" max="972" width="2.625" customWidth="1"/>
    <col min="973" max="973" width="1.875" customWidth="1"/>
    <col min="974" max="976" width="7.5" customWidth="1"/>
    <col min="977" max="977" width="6.25" customWidth="1"/>
    <col min="978" max="979" width="5" customWidth="1"/>
    <col min="980" max="981" width="6.25" customWidth="1"/>
    <col min="982" max="983" width="5" customWidth="1"/>
    <col min="984" max="984" width="6.25" customWidth="1"/>
    <col min="985" max="985" width="6.5" bestFit="1" customWidth="1"/>
    <col min="986" max="986" width="2.625" customWidth="1"/>
    <col min="987" max="987" width="1.875" customWidth="1"/>
    <col min="988" max="990" width="7.5" customWidth="1"/>
    <col min="991" max="991" width="6.25" customWidth="1"/>
    <col min="992" max="992" width="5.75" customWidth="1"/>
    <col min="993" max="993" width="5" customWidth="1"/>
    <col min="994" max="995" width="6.25" customWidth="1"/>
    <col min="996" max="996" width="5.875" customWidth="1"/>
    <col min="997" max="997" width="5" customWidth="1"/>
    <col min="998" max="999" width="6.25" customWidth="1"/>
    <col min="1000" max="1000" width="2.625" customWidth="1"/>
    <col min="1001" max="1001" width="1.875" customWidth="1"/>
    <col min="1002" max="1004" width="7.5" customWidth="1"/>
    <col min="1005" max="1005" width="6.25" customWidth="1"/>
    <col min="1006" max="1007" width="5" customWidth="1"/>
    <col min="1008" max="1009" width="6.25" customWidth="1"/>
    <col min="1010" max="1011" width="5" customWidth="1"/>
    <col min="1012" max="1013" width="6.25" customWidth="1"/>
    <col min="1014" max="1014" width="2.625" customWidth="1"/>
    <col min="1015" max="1015" width="1.875" customWidth="1"/>
    <col min="1016" max="1018" width="7.5" customWidth="1"/>
    <col min="1019" max="1019" width="6.25" customWidth="1"/>
    <col min="1020" max="1021" width="5" customWidth="1"/>
    <col min="1022" max="1023" width="6.25" customWidth="1"/>
    <col min="1024" max="1025" width="5" customWidth="1"/>
    <col min="1026" max="1027" width="6.25" customWidth="1"/>
    <col min="1214" max="1214" width="2.625" customWidth="1"/>
    <col min="1215" max="1215" width="1.875" customWidth="1"/>
    <col min="1216" max="1218" width="7.5" customWidth="1"/>
    <col min="1219" max="1219" width="6.25" customWidth="1"/>
    <col min="1220" max="1221" width="5" customWidth="1"/>
    <col min="1222" max="1223" width="6.25" customWidth="1"/>
    <col min="1224" max="1225" width="5" customWidth="1"/>
    <col min="1226" max="1226" width="6.25" customWidth="1"/>
    <col min="1227" max="1227" width="6.5" bestFit="1" customWidth="1"/>
    <col min="1228" max="1228" width="2.625" customWidth="1"/>
    <col min="1229" max="1229" width="1.875" customWidth="1"/>
    <col min="1230" max="1232" width="7.5" customWidth="1"/>
    <col min="1233" max="1233" width="6.25" customWidth="1"/>
    <col min="1234" max="1235" width="5" customWidth="1"/>
    <col min="1236" max="1237" width="6.25" customWidth="1"/>
    <col min="1238" max="1239" width="5" customWidth="1"/>
    <col min="1240" max="1240" width="6.25" customWidth="1"/>
    <col min="1241" max="1241" width="6.5" bestFit="1" customWidth="1"/>
    <col min="1242" max="1242" width="2.625" customWidth="1"/>
    <col min="1243" max="1243" width="1.875" customWidth="1"/>
    <col min="1244" max="1246" width="7.5" customWidth="1"/>
    <col min="1247" max="1247" width="6.25" customWidth="1"/>
    <col min="1248" max="1248" width="5.75" customWidth="1"/>
    <col min="1249" max="1249" width="5" customWidth="1"/>
    <col min="1250" max="1251" width="6.25" customWidth="1"/>
    <col min="1252" max="1252" width="5.875" customWidth="1"/>
    <col min="1253" max="1253" width="5" customWidth="1"/>
    <col min="1254" max="1255" width="6.25" customWidth="1"/>
    <col min="1256" max="1256" width="2.625" customWidth="1"/>
    <col min="1257" max="1257" width="1.875" customWidth="1"/>
    <col min="1258" max="1260" width="7.5" customWidth="1"/>
    <col min="1261" max="1261" width="6.25" customWidth="1"/>
    <col min="1262" max="1263" width="5" customWidth="1"/>
    <col min="1264" max="1265" width="6.25" customWidth="1"/>
    <col min="1266" max="1267" width="5" customWidth="1"/>
    <col min="1268" max="1269" width="6.25" customWidth="1"/>
    <col min="1270" max="1270" width="2.625" customWidth="1"/>
    <col min="1271" max="1271" width="1.875" customWidth="1"/>
    <col min="1272" max="1274" width="7.5" customWidth="1"/>
    <col min="1275" max="1275" width="6.25" customWidth="1"/>
    <col min="1276" max="1277" width="5" customWidth="1"/>
    <col min="1278" max="1279" width="6.25" customWidth="1"/>
    <col min="1280" max="1281" width="5" customWidth="1"/>
    <col min="1282" max="1283" width="6.25" customWidth="1"/>
    <col min="1470" max="1470" width="2.625" customWidth="1"/>
    <col min="1471" max="1471" width="1.875" customWidth="1"/>
    <col min="1472" max="1474" width="7.5" customWidth="1"/>
    <col min="1475" max="1475" width="6.25" customWidth="1"/>
    <col min="1476" max="1477" width="5" customWidth="1"/>
    <col min="1478" max="1479" width="6.25" customWidth="1"/>
    <col min="1480" max="1481" width="5" customWidth="1"/>
    <col min="1482" max="1482" width="6.25" customWidth="1"/>
    <col min="1483" max="1483" width="6.5" bestFit="1" customWidth="1"/>
    <col min="1484" max="1484" width="2.625" customWidth="1"/>
    <col min="1485" max="1485" width="1.875" customWidth="1"/>
    <col min="1486" max="1488" width="7.5" customWidth="1"/>
    <col min="1489" max="1489" width="6.25" customWidth="1"/>
    <col min="1490" max="1491" width="5" customWidth="1"/>
    <col min="1492" max="1493" width="6.25" customWidth="1"/>
    <col min="1494" max="1495" width="5" customWidth="1"/>
    <col min="1496" max="1496" width="6.25" customWidth="1"/>
    <col min="1497" max="1497" width="6.5" bestFit="1" customWidth="1"/>
    <col min="1498" max="1498" width="2.625" customWidth="1"/>
    <col min="1499" max="1499" width="1.875" customWidth="1"/>
    <col min="1500" max="1502" width="7.5" customWidth="1"/>
    <col min="1503" max="1503" width="6.25" customWidth="1"/>
    <col min="1504" max="1504" width="5.75" customWidth="1"/>
    <col min="1505" max="1505" width="5" customWidth="1"/>
    <col min="1506" max="1507" width="6.25" customWidth="1"/>
    <col min="1508" max="1508" width="5.875" customWidth="1"/>
    <col min="1509" max="1509" width="5" customWidth="1"/>
    <col min="1510" max="1511" width="6.25" customWidth="1"/>
    <col min="1512" max="1512" width="2.625" customWidth="1"/>
    <col min="1513" max="1513" width="1.875" customWidth="1"/>
    <col min="1514" max="1516" width="7.5" customWidth="1"/>
    <col min="1517" max="1517" width="6.25" customWidth="1"/>
    <col min="1518" max="1519" width="5" customWidth="1"/>
    <col min="1520" max="1521" width="6.25" customWidth="1"/>
    <col min="1522" max="1523" width="5" customWidth="1"/>
    <col min="1524" max="1525" width="6.25" customWidth="1"/>
    <col min="1526" max="1526" width="2.625" customWidth="1"/>
    <col min="1527" max="1527" width="1.875" customWidth="1"/>
    <col min="1528" max="1530" width="7.5" customWidth="1"/>
    <col min="1531" max="1531" width="6.25" customWidth="1"/>
    <col min="1532" max="1533" width="5" customWidth="1"/>
    <col min="1534" max="1535" width="6.25" customWidth="1"/>
    <col min="1536" max="1537" width="5" customWidth="1"/>
    <col min="1538" max="1539" width="6.25" customWidth="1"/>
    <col min="1726" max="1726" width="2.625" customWidth="1"/>
    <col min="1727" max="1727" width="1.875" customWidth="1"/>
    <col min="1728" max="1730" width="7.5" customWidth="1"/>
    <col min="1731" max="1731" width="6.25" customWidth="1"/>
    <col min="1732" max="1733" width="5" customWidth="1"/>
    <col min="1734" max="1735" width="6.25" customWidth="1"/>
    <col min="1736" max="1737" width="5" customWidth="1"/>
    <col min="1738" max="1738" width="6.25" customWidth="1"/>
    <col min="1739" max="1739" width="6.5" bestFit="1" customWidth="1"/>
    <col min="1740" max="1740" width="2.625" customWidth="1"/>
    <col min="1741" max="1741" width="1.875" customWidth="1"/>
    <col min="1742" max="1744" width="7.5" customWidth="1"/>
    <col min="1745" max="1745" width="6.25" customWidth="1"/>
    <col min="1746" max="1747" width="5" customWidth="1"/>
    <col min="1748" max="1749" width="6.25" customWidth="1"/>
    <col min="1750" max="1751" width="5" customWidth="1"/>
    <col min="1752" max="1752" width="6.25" customWidth="1"/>
    <col min="1753" max="1753" width="6.5" bestFit="1" customWidth="1"/>
    <col min="1754" max="1754" width="2.625" customWidth="1"/>
    <col min="1755" max="1755" width="1.875" customWidth="1"/>
    <col min="1756" max="1758" width="7.5" customWidth="1"/>
    <col min="1759" max="1759" width="6.25" customWidth="1"/>
    <col min="1760" max="1760" width="5.75" customWidth="1"/>
    <col min="1761" max="1761" width="5" customWidth="1"/>
    <col min="1762" max="1763" width="6.25" customWidth="1"/>
    <col min="1764" max="1764" width="5.875" customWidth="1"/>
    <col min="1765" max="1765" width="5" customWidth="1"/>
    <col min="1766" max="1767" width="6.25" customWidth="1"/>
    <col min="1768" max="1768" width="2.625" customWidth="1"/>
    <col min="1769" max="1769" width="1.875" customWidth="1"/>
    <col min="1770" max="1772" width="7.5" customWidth="1"/>
    <col min="1773" max="1773" width="6.25" customWidth="1"/>
    <col min="1774" max="1775" width="5" customWidth="1"/>
    <col min="1776" max="1777" width="6.25" customWidth="1"/>
    <col min="1778" max="1779" width="5" customWidth="1"/>
    <col min="1780" max="1781" width="6.25" customWidth="1"/>
    <col min="1782" max="1782" width="2.625" customWidth="1"/>
    <col min="1783" max="1783" width="1.875" customWidth="1"/>
    <col min="1784" max="1786" width="7.5" customWidth="1"/>
    <col min="1787" max="1787" width="6.25" customWidth="1"/>
    <col min="1788" max="1789" width="5" customWidth="1"/>
    <col min="1790" max="1791" width="6.25" customWidth="1"/>
    <col min="1792" max="1793" width="5" customWidth="1"/>
    <col min="1794" max="1795" width="6.25" customWidth="1"/>
    <col min="1982" max="1982" width="2.625" customWidth="1"/>
    <col min="1983" max="1983" width="1.875" customWidth="1"/>
    <col min="1984" max="1986" width="7.5" customWidth="1"/>
    <col min="1987" max="1987" width="6.25" customWidth="1"/>
    <col min="1988" max="1989" width="5" customWidth="1"/>
    <col min="1990" max="1991" width="6.25" customWidth="1"/>
    <col min="1992" max="1993" width="5" customWidth="1"/>
    <col min="1994" max="1994" width="6.25" customWidth="1"/>
    <col min="1995" max="1995" width="6.5" bestFit="1" customWidth="1"/>
    <col min="1996" max="1996" width="2.625" customWidth="1"/>
    <col min="1997" max="1997" width="1.875" customWidth="1"/>
    <col min="1998" max="2000" width="7.5" customWidth="1"/>
    <col min="2001" max="2001" width="6.25" customWidth="1"/>
    <col min="2002" max="2003" width="5" customWidth="1"/>
    <col min="2004" max="2005" width="6.25" customWidth="1"/>
    <col min="2006" max="2007" width="5" customWidth="1"/>
    <col min="2008" max="2008" width="6.25" customWidth="1"/>
    <col min="2009" max="2009" width="6.5" bestFit="1" customWidth="1"/>
    <col min="2010" max="2010" width="2.625" customWidth="1"/>
    <col min="2011" max="2011" width="1.875" customWidth="1"/>
    <col min="2012" max="2014" width="7.5" customWidth="1"/>
    <col min="2015" max="2015" width="6.25" customWidth="1"/>
    <col min="2016" max="2016" width="5.75" customWidth="1"/>
    <col min="2017" max="2017" width="5" customWidth="1"/>
    <col min="2018" max="2019" width="6.25" customWidth="1"/>
    <col min="2020" max="2020" width="5.875" customWidth="1"/>
    <col min="2021" max="2021" width="5" customWidth="1"/>
    <col min="2022" max="2023" width="6.25" customWidth="1"/>
    <col min="2024" max="2024" width="2.625" customWidth="1"/>
    <col min="2025" max="2025" width="1.875" customWidth="1"/>
    <col min="2026" max="2028" width="7.5" customWidth="1"/>
    <col min="2029" max="2029" width="6.25" customWidth="1"/>
    <col min="2030" max="2031" width="5" customWidth="1"/>
    <col min="2032" max="2033" width="6.25" customWidth="1"/>
    <col min="2034" max="2035" width="5" customWidth="1"/>
    <col min="2036" max="2037" width="6.25" customWidth="1"/>
    <col min="2038" max="2038" width="2.625" customWidth="1"/>
    <col min="2039" max="2039" width="1.875" customWidth="1"/>
    <col min="2040" max="2042" width="7.5" customWidth="1"/>
    <col min="2043" max="2043" width="6.25" customWidth="1"/>
    <col min="2044" max="2045" width="5" customWidth="1"/>
    <col min="2046" max="2047" width="6.25" customWidth="1"/>
    <col min="2048" max="2049" width="5" customWidth="1"/>
    <col min="2050" max="2051" width="6.25" customWidth="1"/>
    <col min="2238" max="2238" width="2.625" customWidth="1"/>
    <col min="2239" max="2239" width="1.875" customWidth="1"/>
    <col min="2240" max="2242" width="7.5" customWidth="1"/>
    <col min="2243" max="2243" width="6.25" customWidth="1"/>
    <col min="2244" max="2245" width="5" customWidth="1"/>
    <col min="2246" max="2247" width="6.25" customWidth="1"/>
    <col min="2248" max="2249" width="5" customWidth="1"/>
    <col min="2250" max="2250" width="6.25" customWidth="1"/>
    <col min="2251" max="2251" width="6.5" bestFit="1" customWidth="1"/>
    <col min="2252" max="2252" width="2.625" customWidth="1"/>
    <col min="2253" max="2253" width="1.875" customWidth="1"/>
    <col min="2254" max="2256" width="7.5" customWidth="1"/>
    <col min="2257" max="2257" width="6.25" customWidth="1"/>
    <col min="2258" max="2259" width="5" customWidth="1"/>
    <col min="2260" max="2261" width="6.25" customWidth="1"/>
    <col min="2262" max="2263" width="5" customWidth="1"/>
    <col min="2264" max="2264" width="6.25" customWidth="1"/>
    <col min="2265" max="2265" width="6.5" bestFit="1" customWidth="1"/>
    <col min="2266" max="2266" width="2.625" customWidth="1"/>
    <col min="2267" max="2267" width="1.875" customWidth="1"/>
    <col min="2268" max="2270" width="7.5" customWidth="1"/>
    <col min="2271" max="2271" width="6.25" customWidth="1"/>
    <col min="2272" max="2272" width="5.75" customWidth="1"/>
    <col min="2273" max="2273" width="5" customWidth="1"/>
    <col min="2274" max="2275" width="6.25" customWidth="1"/>
    <col min="2276" max="2276" width="5.875" customWidth="1"/>
    <col min="2277" max="2277" width="5" customWidth="1"/>
    <col min="2278" max="2279" width="6.25" customWidth="1"/>
    <col min="2280" max="2280" width="2.625" customWidth="1"/>
    <col min="2281" max="2281" width="1.875" customWidth="1"/>
    <col min="2282" max="2284" width="7.5" customWidth="1"/>
    <col min="2285" max="2285" width="6.25" customWidth="1"/>
    <col min="2286" max="2287" width="5" customWidth="1"/>
    <col min="2288" max="2289" width="6.25" customWidth="1"/>
    <col min="2290" max="2291" width="5" customWidth="1"/>
    <col min="2292" max="2293" width="6.25" customWidth="1"/>
    <col min="2294" max="2294" width="2.625" customWidth="1"/>
    <col min="2295" max="2295" width="1.875" customWidth="1"/>
    <col min="2296" max="2298" width="7.5" customWidth="1"/>
    <col min="2299" max="2299" width="6.25" customWidth="1"/>
    <col min="2300" max="2301" width="5" customWidth="1"/>
    <col min="2302" max="2303" width="6.25" customWidth="1"/>
    <col min="2304" max="2305" width="5" customWidth="1"/>
    <col min="2306" max="2307" width="6.25" customWidth="1"/>
    <col min="2494" max="2494" width="2.625" customWidth="1"/>
    <col min="2495" max="2495" width="1.875" customWidth="1"/>
    <col min="2496" max="2498" width="7.5" customWidth="1"/>
    <col min="2499" max="2499" width="6.25" customWidth="1"/>
    <col min="2500" max="2501" width="5" customWidth="1"/>
    <col min="2502" max="2503" width="6.25" customWidth="1"/>
    <col min="2504" max="2505" width="5" customWidth="1"/>
    <col min="2506" max="2506" width="6.25" customWidth="1"/>
    <col min="2507" max="2507" width="6.5" bestFit="1" customWidth="1"/>
    <col min="2508" max="2508" width="2.625" customWidth="1"/>
    <col min="2509" max="2509" width="1.875" customWidth="1"/>
    <col min="2510" max="2512" width="7.5" customWidth="1"/>
    <col min="2513" max="2513" width="6.25" customWidth="1"/>
    <col min="2514" max="2515" width="5" customWidth="1"/>
    <col min="2516" max="2517" width="6.25" customWidth="1"/>
    <col min="2518" max="2519" width="5" customWidth="1"/>
    <col min="2520" max="2520" width="6.25" customWidth="1"/>
    <col min="2521" max="2521" width="6.5" bestFit="1" customWidth="1"/>
    <col min="2522" max="2522" width="2.625" customWidth="1"/>
    <col min="2523" max="2523" width="1.875" customWidth="1"/>
    <col min="2524" max="2526" width="7.5" customWidth="1"/>
    <col min="2527" max="2527" width="6.25" customWidth="1"/>
    <col min="2528" max="2528" width="5.75" customWidth="1"/>
    <col min="2529" max="2529" width="5" customWidth="1"/>
    <col min="2530" max="2531" width="6.25" customWidth="1"/>
    <col min="2532" max="2532" width="5.875" customWidth="1"/>
    <col min="2533" max="2533" width="5" customWidth="1"/>
    <col min="2534" max="2535" width="6.25" customWidth="1"/>
    <col min="2536" max="2536" width="2.625" customWidth="1"/>
    <col min="2537" max="2537" width="1.875" customWidth="1"/>
    <col min="2538" max="2540" width="7.5" customWidth="1"/>
    <col min="2541" max="2541" width="6.25" customWidth="1"/>
    <col min="2542" max="2543" width="5" customWidth="1"/>
    <col min="2544" max="2545" width="6.25" customWidth="1"/>
    <col min="2546" max="2547" width="5" customWidth="1"/>
    <col min="2548" max="2549" width="6.25" customWidth="1"/>
    <col min="2550" max="2550" width="2.625" customWidth="1"/>
    <col min="2551" max="2551" width="1.875" customWidth="1"/>
    <col min="2552" max="2554" width="7.5" customWidth="1"/>
    <col min="2555" max="2555" width="6.25" customWidth="1"/>
    <col min="2556" max="2557" width="5" customWidth="1"/>
    <col min="2558" max="2559" width="6.25" customWidth="1"/>
    <col min="2560" max="2561" width="5" customWidth="1"/>
    <col min="2562" max="2563" width="6.25" customWidth="1"/>
    <col min="2750" max="2750" width="2.625" customWidth="1"/>
    <col min="2751" max="2751" width="1.875" customWidth="1"/>
    <col min="2752" max="2754" width="7.5" customWidth="1"/>
    <col min="2755" max="2755" width="6.25" customWidth="1"/>
    <col min="2756" max="2757" width="5" customWidth="1"/>
    <col min="2758" max="2759" width="6.25" customWidth="1"/>
    <col min="2760" max="2761" width="5" customWidth="1"/>
    <col min="2762" max="2762" width="6.25" customWidth="1"/>
    <col min="2763" max="2763" width="6.5" bestFit="1" customWidth="1"/>
    <col min="2764" max="2764" width="2.625" customWidth="1"/>
    <col min="2765" max="2765" width="1.875" customWidth="1"/>
    <col min="2766" max="2768" width="7.5" customWidth="1"/>
    <col min="2769" max="2769" width="6.25" customWidth="1"/>
    <col min="2770" max="2771" width="5" customWidth="1"/>
    <col min="2772" max="2773" width="6.25" customWidth="1"/>
    <col min="2774" max="2775" width="5" customWidth="1"/>
    <col min="2776" max="2776" width="6.25" customWidth="1"/>
    <col min="2777" max="2777" width="6.5" bestFit="1" customWidth="1"/>
    <col min="2778" max="2778" width="2.625" customWidth="1"/>
    <col min="2779" max="2779" width="1.875" customWidth="1"/>
    <col min="2780" max="2782" width="7.5" customWidth="1"/>
    <col min="2783" max="2783" width="6.25" customWidth="1"/>
    <col min="2784" max="2784" width="5.75" customWidth="1"/>
    <col min="2785" max="2785" width="5" customWidth="1"/>
    <col min="2786" max="2787" width="6.25" customWidth="1"/>
    <col min="2788" max="2788" width="5.875" customWidth="1"/>
    <col min="2789" max="2789" width="5" customWidth="1"/>
    <col min="2790" max="2791" width="6.25" customWidth="1"/>
    <col min="2792" max="2792" width="2.625" customWidth="1"/>
    <col min="2793" max="2793" width="1.875" customWidth="1"/>
    <col min="2794" max="2796" width="7.5" customWidth="1"/>
    <col min="2797" max="2797" width="6.25" customWidth="1"/>
    <col min="2798" max="2799" width="5" customWidth="1"/>
    <col min="2800" max="2801" width="6.25" customWidth="1"/>
    <col min="2802" max="2803" width="5" customWidth="1"/>
    <col min="2804" max="2805" width="6.25" customWidth="1"/>
    <col min="2806" max="2806" width="2.625" customWidth="1"/>
    <col min="2807" max="2807" width="1.875" customWidth="1"/>
    <col min="2808" max="2810" width="7.5" customWidth="1"/>
    <col min="2811" max="2811" width="6.25" customWidth="1"/>
    <col min="2812" max="2813" width="5" customWidth="1"/>
    <col min="2814" max="2815" width="6.25" customWidth="1"/>
    <col min="2816" max="2817" width="5" customWidth="1"/>
    <col min="2818" max="2819" width="6.25" customWidth="1"/>
    <col min="3006" max="3006" width="2.625" customWidth="1"/>
    <col min="3007" max="3007" width="1.875" customWidth="1"/>
    <col min="3008" max="3010" width="7.5" customWidth="1"/>
    <col min="3011" max="3011" width="6.25" customWidth="1"/>
    <col min="3012" max="3013" width="5" customWidth="1"/>
    <col min="3014" max="3015" width="6.25" customWidth="1"/>
    <col min="3016" max="3017" width="5" customWidth="1"/>
    <col min="3018" max="3018" width="6.25" customWidth="1"/>
    <col min="3019" max="3019" width="6.5" bestFit="1" customWidth="1"/>
    <col min="3020" max="3020" width="2.625" customWidth="1"/>
    <col min="3021" max="3021" width="1.875" customWidth="1"/>
    <col min="3022" max="3024" width="7.5" customWidth="1"/>
    <col min="3025" max="3025" width="6.25" customWidth="1"/>
    <col min="3026" max="3027" width="5" customWidth="1"/>
    <col min="3028" max="3029" width="6.25" customWidth="1"/>
    <col min="3030" max="3031" width="5" customWidth="1"/>
    <col min="3032" max="3032" width="6.25" customWidth="1"/>
    <col min="3033" max="3033" width="6.5" bestFit="1" customWidth="1"/>
    <col min="3034" max="3034" width="2.625" customWidth="1"/>
    <col min="3035" max="3035" width="1.875" customWidth="1"/>
    <col min="3036" max="3038" width="7.5" customWidth="1"/>
    <col min="3039" max="3039" width="6.25" customWidth="1"/>
    <col min="3040" max="3040" width="5.75" customWidth="1"/>
    <col min="3041" max="3041" width="5" customWidth="1"/>
    <col min="3042" max="3043" width="6.25" customWidth="1"/>
    <col min="3044" max="3044" width="5.875" customWidth="1"/>
    <col min="3045" max="3045" width="5" customWidth="1"/>
    <col min="3046" max="3047" width="6.25" customWidth="1"/>
    <col min="3048" max="3048" width="2.625" customWidth="1"/>
    <col min="3049" max="3049" width="1.875" customWidth="1"/>
    <col min="3050" max="3052" width="7.5" customWidth="1"/>
    <col min="3053" max="3053" width="6.25" customWidth="1"/>
    <col min="3054" max="3055" width="5" customWidth="1"/>
    <col min="3056" max="3057" width="6.25" customWidth="1"/>
    <col min="3058" max="3059" width="5" customWidth="1"/>
    <col min="3060" max="3061" width="6.25" customWidth="1"/>
    <col min="3062" max="3062" width="2.625" customWidth="1"/>
    <col min="3063" max="3063" width="1.875" customWidth="1"/>
    <col min="3064" max="3066" width="7.5" customWidth="1"/>
    <col min="3067" max="3067" width="6.25" customWidth="1"/>
    <col min="3068" max="3069" width="5" customWidth="1"/>
    <col min="3070" max="3071" width="6.25" customWidth="1"/>
    <col min="3072" max="3073" width="5" customWidth="1"/>
    <col min="3074" max="3075" width="6.25" customWidth="1"/>
    <col min="3262" max="3262" width="2.625" customWidth="1"/>
    <col min="3263" max="3263" width="1.875" customWidth="1"/>
    <col min="3264" max="3266" width="7.5" customWidth="1"/>
    <col min="3267" max="3267" width="6.25" customWidth="1"/>
    <col min="3268" max="3269" width="5" customWidth="1"/>
    <col min="3270" max="3271" width="6.25" customWidth="1"/>
    <col min="3272" max="3273" width="5" customWidth="1"/>
    <col min="3274" max="3274" width="6.25" customWidth="1"/>
    <col min="3275" max="3275" width="6.5" bestFit="1" customWidth="1"/>
    <col min="3276" max="3276" width="2.625" customWidth="1"/>
    <col min="3277" max="3277" width="1.875" customWidth="1"/>
    <col min="3278" max="3280" width="7.5" customWidth="1"/>
    <col min="3281" max="3281" width="6.25" customWidth="1"/>
    <col min="3282" max="3283" width="5" customWidth="1"/>
    <col min="3284" max="3285" width="6.25" customWidth="1"/>
    <col min="3286" max="3287" width="5" customWidth="1"/>
    <col min="3288" max="3288" width="6.25" customWidth="1"/>
    <col min="3289" max="3289" width="6.5" bestFit="1" customWidth="1"/>
    <col min="3290" max="3290" width="2.625" customWidth="1"/>
    <col min="3291" max="3291" width="1.875" customWidth="1"/>
    <col min="3292" max="3294" width="7.5" customWidth="1"/>
    <col min="3295" max="3295" width="6.25" customWidth="1"/>
    <col min="3296" max="3296" width="5.75" customWidth="1"/>
    <col min="3297" max="3297" width="5" customWidth="1"/>
    <col min="3298" max="3299" width="6.25" customWidth="1"/>
    <col min="3300" max="3300" width="5.875" customWidth="1"/>
    <col min="3301" max="3301" width="5" customWidth="1"/>
    <col min="3302" max="3303" width="6.25" customWidth="1"/>
    <col min="3304" max="3304" width="2.625" customWidth="1"/>
    <col min="3305" max="3305" width="1.875" customWidth="1"/>
    <col min="3306" max="3308" width="7.5" customWidth="1"/>
    <col min="3309" max="3309" width="6.25" customWidth="1"/>
    <col min="3310" max="3311" width="5" customWidth="1"/>
    <col min="3312" max="3313" width="6.25" customWidth="1"/>
    <col min="3314" max="3315" width="5" customWidth="1"/>
    <col min="3316" max="3317" width="6.25" customWidth="1"/>
    <col min="3318" max="3318" width="2.625" customWidth="1"/>
    <col min="3319" max="3319" width="1.875" customWidth="1"/>
    <col min="3320" max="3322" width="7.5" customWidth="1"/>
    <col min="3323" max="3323" width="6.25" customWidth="1"/>
    <col min="3324" max="3325" width="5" customWidth="1"/>
    <col min="3326" max="3327" width="6.25" customWidth="1"/>
    <col min="3328" max="3329" width="5" customWidth="1"/>
    <col min="3330" max="3331" width="6.25" customWidth="1"/>
    <col min="3518" max="3518" width="2.625" customWidth="1"/>
    <col min="3519" max="3519" width="1.875" customWidth="1"/>
    <col min="3520" max="3522" width="7.5" customWidth="1"/>
    <col min="3523" max="3523" width="6.25" customWidth="1"/>
    <col min="3524" max="3525" width="5" customWidth="1"/>
    <col min="3526" max="3527" width="6.25" customWidth="1"/>
    <col min="3528" max="3529" width="5" customWidth="1"/>
    <col min="3530" max="3530" width="6.25" customWidth="1"/>
    <col min="3531" max="3531" width="6.5" bestFit="1" customWidth="1"/>
    <col min="3532" max="3532" width="2.625" customWidth="1"/>
    <col min="3533" max="3533" width="1.875" customWidth="1"/>
    <col min="3534" max="3536" width="7.5" customWidth="1"/>
    <col min="3537" max="3537" width="6.25" customWidth="1"/>
    <col min="3538" max="3539" width="5" customWidth="1"/>
    <col min="3540" max="3541" width="6.25" customWidth="1"/>
    <col min="3542" max="3543" width="5" customWidth="1"/>
    <col min="3544" max="3544" width="6.25" customWidth="1"/>
    <col min="3545" max="3545" width="6.5" bestFit="1" customWidth="1"/>
    <col min="3546" max="3546" width="2.625" customWidth="1"/>
    <col min="3547" max="3547" width="1.875" customWidth="1"/>
    <col min="3548" max="3550" width="7.5" customWidth="1"/>
    <col min="3551" max="3551" width="6.25" customWidth="1"/>
    <col min="3552" max="3552" width="5.75" customWidth="1"/>
    <col min="3553" max="3553" width="5" customWidth="1"/>
    <col min="3554" max="3555" width="6.25" customWidth="1"/>
    <col min="3556" max="3556" width="5.875" customWidth="1"/>
    <col min="3557" max="3557" width="5" customWidth="1"/>
    <col min="3558" max="3559" width="6.25" customWidth="1"/>
    <col min="3560" max="3560" width="2.625" customWidth="1"/>
    <col min="3561" max="3561" width="1.875" customWidth="1"/>
    <col min="3562" max="3564" width="7.5" customWidth="1"/>
    <col min="3565" max="3565" width="6.25" customWidth="1"/>
    <col min="3566" max="3567" width="5" customWidth="1"/>
    <col min="3568" max="3569" width="6.25" customWidth="1"/>
    <col min="3570" max="3571" width="5" customWidth="1"/>
    <col min="3572" max="3573" width="6.25" customWidth="1"/>
    <col min="3574" max="3574" width="2.625" customWidth="1"/>
    <col min="3575" max="3575" width="1.875" customWidth="1"/>
    <col min="3576" max="3578" width="7.5" customWidth="1"/>
    <col min="3579" max="3579" width="6.25" customWidth="1"/>
    <col min="3580" max="3581" width="5" customWidth="1"/>
    <col min="3582" max="3583" width="6.25" customWidth="1"/>
    <col min="3584" max="3585" width="5" customWidth="1"/>
    <col min="3586" max="3587" width="6.25" customWidth="1"/>
    <col min="3774" max="3774" width="2.625" customWidth="1"/>
    <col min="3775" max="3775" width="1.875" customWidth="1"/>
    <col min="3776" max="3778" width="7.5" customWidth="1"/>
    <col min="3779" max="3779" width="6.25" customWidth="1"/>
    <col min="3780" max="3781" width="5" customWidth="1"/>
    <col min="3782" max="3783" width="6.25" customWidth="1"/>
    <col min="3784" max="3785" width="5" customWidth="1"/>
    <col min="3786" max="3786" width="6.25" customWidth="1"/>
    <col min="3787" max="3787" width="6.5" bestFit="1" customWidth="1"/>
    <col min="3788" max="3788" width="2.625" customWidth="1"/>
    <col min="3789" max="3789" width="1.875" customWidth="1"/>
    <col min="3790" max="3792" width="7.5" customWidth="1"/>
    <col min="3793" max="3793" width="6.25" customWidth="1"/>
    <col min="3794" max="3795" width="5" customWidth="1"/>
    <col min="3796" max="3797" width="6.25" customWidth="1"/>
    <col min="3798" max="3799" width="5" customWidth="1"/>
    <col min="3800" max="3800" width="6.25" customWidth="1"/>
    <col min="3801" max="3801" width="6.5" bestFit="1" customWidth="1"/>
    <col min="3802" max="3802" width="2.625" customWidth="1"/>
    <col min="3803" max="3803" width="1.875" customWidth="1"/>
    <col min="3804" max="3806" width="7.5" customWidth="1"/>
    <col min="3807" max="3807" width="6.25" customWidth="1"/>
    <col min="3808" max="3808" width="5.75" customWidth="1"/>
    <col min="3809" max="3809" width="5" customWidth="1"/>
    <col min="3810" max="3811" width="6.25" customWidth="1"/>
    <col min="3812" max="3812" width="5.875" customWidth="1"/>
    <col min="3813" max="3813" width="5" customWidth="1"/>
    <col min="3814" max="3815" width="6.25" customWidth="1"/>
    <col min="3816" max="3816" width="2.625" customWidth="1"/>
    <col min="3817" max="3817" width="1.875" customWidth="1"/>
    <col min="3818" max="3820" width="7.5" customWidth="1"/>
    <col min="3821" max="3821" width="6.25" customWidth="1"/>
    <col min="3822" max="3823" width="5" customWidth="1"/>
    <col min="3824" max="3825" width="6.25" customWidth="1"/>
    <col min="3826" max="3827" width="5" customWidth="1"/>
    <col min="3828" max="3829" width="6.25" customWidth="1"/>
    <col min="3830" max="3830" width="2.625" customWidth="1"/>
    <col min="3831" max="3831" width="1.875" customWidth="1"/>
    <col min="3832" max="3834" width="7.5" customWidth="1"/>
    <col min="3835" max="3835" width="6.25" customWidth="1"/>
    <col min="3836" max="3837" width="5" customWidth="1"/>
    <col min="3838" max="3839" width="6.25" customWidth="1"/>
    <col min="3840" max="3841" width="5" customWidth="1"/>
    <col min="3842" max="3843" width="6.25" customWidth="1"/>
    <col min="4030" max="4030" width="2.625" customWidth="1"/>
    <col min="4031" max="4031" width="1.875" customWidth="1"/>
    <col min="4032" max="4034" width="7.5" customWidth="1"/>
    <col min="4035" max="4035" width="6.25" customWidth="1"/>
    <col min="4036" max="4037" width="5" customWidth="1"/>
    <col min="4038" max="4039" width="6.25" customWidth="1"/>
    <col min="4040" max="4041" width="5" customWidth="1"/>
    <col min="4042" max="4042" width="6.25" customWidth="1"/>
    <col min="4043" max="4043" width="6.5" bestFit="1" customWidth="1"/>
    <col min="4044" max="4044" width="2.625" customWidth="1"/>
    <col min="4045" max="4045" width="1.875" customWidth="1"/>
    <col min="4046" max="4048" width="7.5" customWidth="1"/>
    <col min="4049" max="4049" width="6.25" customWidth="1"/>
    <col min="4050" max="4051" width="5" customWidth="1"/>
    <col min="4052" max="4053" width="6.25" customWidth="1"/>
    <col min="4054" max="4055" width="5" customWidth="1"/>
    <col min="4056" max="4056" width="6.25" customWidth="1"/>
    <col min="4057" max="4057" width="6.5" bestFit="1" customWidth="1"/>
    <col min="4058" max="4058" width="2.625" customWidth="1"/>
    <col min="4059" max="4059" width="1.875" customWidth="1"/>
    <col min="4060" max="4062" width="7.5" customWidth="1"/>
    <col min="4063" max="4063" width="6.25" customWidth="1"/>
    <col min="4064" max="4064" width="5.75" customWidth="1"/>
    <col min="4065" max="4065" width="5" customWidth="1"/>
    <col min="4066" max="4067" width="6.25" customWidth="1"/>
    <col min="4068" max="4068" width="5.875" customWidth="1"/>
    <col min="4069" max="4069" width="5" customWidth="1"/>
    <col min="4070" max="4071" width="6.25" customWidth="1"/>
    <col min="4072" max="4072" width="2.625" customWidth="1"/>
    <col min="4073" max="4073" width="1.875" customWidth="1"/>
    <col min="4074" max="4076" width="7.5" customWidth="1"/>
    <col min="4077" max="4077" width="6.25" customWidth="1"/>
    <col min="4078" max="4079" width="5" customWidth="1"/>
    <col min="4080" max="4081" width="6.25" customWidth="1"/>
    <col min="4082" max="4083" width="5" customWidth="1"/>
    <col min="4084" max="4085" width="6.25" customWidth="1"/>
    <col min="4086" max="4086" width="2.625" customWidth="1"/>
    <col min="4087" max="4087" width="1.875" customWidth="1"/>
    <col min="4088" max="4090" width="7.5" customWidth="1"/>
    <col min="4091" max="4091" width="6.25" customWidth="1"/>
    <col min="4092" max="4093" width="5" customWidth="1"/>
    <col min="4094" max="4095" width="6.25" customWidth="1"/>
    <col min="4096" max="4097" width="5" customWidth="1"/>
    <col min="4098" max="4099" width="6.25" customWidth="1"/>
    <col min="4286" max="4286" width="2.625" customWidth="1"/>
    <col min="4287" max="4287" width="1.875" customWidth="1"/>
    <col min="4288" max="4290" width="7.5" customWidth="1"/>
    <col min="4291" max="4291" width="6.25" customWidth="1"/>
    <col min="4292" max="4293" width="5" customWidth="1"/>
    <col min="4294" max="4295" width="6.25" customWidth="1"/>
    <col min="4296" max="4297" width="5" customWidth="1"/>
    <col min="4298" max="4298" width="6.25" customWidth="1"/>
    <col min="4299" max="4299" width="6.5" bestFit="1" customWidth="1"/>
    <col min="4300" max="4300" width="2.625" customWidth="1"/>
    <col min="4301" max="4301" width="1.875" customWidth="1"/>
    <col min="4302" max="4304" width="7.5" customWidth="1"/>
    <col min="4305" max="4305" width="6.25" customWidth="1"/>
    <col min="4306" max="4307" width="5" customWidth="1"/>
    <col min="4308" max="4309" width="6.25" customWidth="1"/>
    <col min="4310" max="4311" width="5" customWidth="1"/>
    <col min="4312" max="4312" width="6.25" customWidth="1"/>
    <col min="4313" max="4313" width="6.5" bestFit="1" customWidth="1"/>
    <col min="4314" max="4314" width="2.625" customWidth="1"/>
    <col min="4315" max="4315" width="1.875" customWidth="1"/>
    <col min="4316" max="4318" width="7.5" customWidth="1"/>
    <col min="4319" max="4319" width="6.25" customWidth="1"/>
    <col min="4320" max="4320" width="5.75" customWidth="1"/>
    <col min="4321" max="4321" width="5" customWidth="1"/>
    <col min="4322" max="4323" width="6.25" customWidth="1"/>
    <col min="4324" max="4324" width="5.875" customWidth="1"/>
    <col min="4325" max="4325" width="5" customWidth="1"/>
    <col min="4326" max="4327" width="6.25" customWidth="1"/>
    <col min="4328" max="4328" width="2.625" customWidth="1"/>
    <col min="4329" max="4329" width="1.875" customWidth="1"/>
    <col min="4330" max="4332" width="7.5" customWidth="1"/>
    <col min="4333" max="4333" width="6.25" customWidth="1"/>
    <col min="4334" max="4335" width="5" customWidth="1"/>
    <col min="4336" max="4337" width="6.25" customWidth="1"/>
    <col min="4338" max="4339" width="5" customWidth="1"/>
    <col min="4340" max="4341" width="6.25" customWidth="1"/>
    <col min="4342" max="4342" width="2.625" customWidth="1"/>
    <col min="4343" max="4343" width="1.875" customWidth="1"/>
    <col min="4344" max="4346" width="7.5" customWidth="1"/>
    <col min="4347" max="4347" width="6.25" customWidth="1"/>
    <col min="4348" max="4349" width="5" customWidth="1"/>
    <col min="4350" max="4351" width="6.25" customWidth="1"/>
    <col min="4352" max="4353" width="5" customWidth="1"/>
    <col min="4354" max="4355" width="6.25" customWidth="1"/>
    <col min="4542" max="4542" width="2.625" customWidth="1"/>
    <col min="4543" max="4543" width="1.875" customWidth="1"/>
    <col min="4544" max="4546" width="7.5" customWidth="1"/>
    <col min="4547" max="4547" width="6.25" customWidth="1"/>
    <col min="4548" max="4549" width="5" customWidth="1"/>
    <col min="4550" max="4551" width="6.25" customWidth="1"/>
    <col min="4552" max="4553" width="5" customWidth="1"/>
    <col min="4554" max="4554" width="6.25" customWidth="1"/>
    <col min="4555" max="4555" width="6.5" bestFit="1" customWidth="1"/>
    <col min="4556" max="4556" width="2.625" customWidth="1"/>
    <col min="4557" max="4557" width="1.875" customWidth="1"/>
    <col min="4558" max="4560" width="7.5" customWidth="1"/>
    <col min="4561" max="4561" width="6.25" customWidth="1"/>
    <col min="4562" max="4563" width="5" customWidth="1"/>
    <col min="4564" max="4565" width="6.25" customWidth="1"/>
    <col min="4566" max="4567" width="5" customWidth="1"/>
    <col min="4568" max="4568" width="6.25" customWidth="1"/>
    <col min="4569" max="4569" width="6.5" bestFit="1" customWidth="1"/>
    <col min="4570" max="4570" width="2.625" customWidth="1"/>
    <col min="4571" max="4571" width="1.875" customWidth="1"/>
    <col min="4572" max="4574" width="7.5" customWidth="1"/>
    <col min="4575" max="4575" width="6.25" customWidth="1"/>
    <col min="4576" max="4576" width="5.75" customWidth="1"/>
    <col min="4577" max="4577" width="5" customWidth="1"/>
    <col min="4578" max="4579" width="6.25" customWidth="1"/>
    <col min="4580" max="4580" width="5.875" customWidth="1"/>
    <col min="4581" max="4581" width="5" customWidth="1"/>
    <col min="4582" max="4583" width="6.25" customWidth="1"/>
    <col min="4584" max="4584" width="2.625" customWidth="1"/>
    <col min="4585" max="4585" width="1.875" customWidth="1"/>
    <col min="4586" max="4588" width="7.5" customWidth="1"/>
    <col min="4589" max="4589" width="6.25" customWidth="1"/>
    <col min="4590" max="4591" width="5" customWidth="1"/>
    <col min="4592" max="4593" width="6.25" customWidth="1"/>
    <col min="4594" max="4595" width="5" customWidth="1"/>
    <col min="4596" max="4597" width="6.25" customWidth="1"/>
    <col min="4598" max="4598" width="2.625" customWidth="1"/>
    <col min="4599" max="4599" width="1.875" customWidth="1"/>
    <col min="4600" max="4602" width="7.5" customWidth="1"/>
    <col min="4603" max="4603" width="6.25" customWidth="1"/>
    <col min="4604" max="4605" width="5" customWidth="1"/>
    <col min="4606" max="4607" width="6.25" customWidth="1"/>
    <col min="4608" max="4609" width="5" customWidth="1"/>
    <col min="4610" max="4611" width="6.25" customWidth="1"/>
    <col min="4798" max="4798" width="2.625" customWidth="1"/>
    <col min="4799" max="4799" width="1.875" customWidth="1"/>
    <col min="4800" max="4802" width="7.5" customWidth="1"/>
    <col min="4803" max="4803" width="6.25" customWidth="1"/>
    <col min="4804" max="4805" width="5" customWidth="1"/>
    <col min="4806" max="4807" width="6.25" customWidth="1"/>
    <col min="4808" max="4809" width="5" customWidth="1"/>
    <col min="4810" max="4810" width="6.25" customWidth="1"/>
    <col min="4811" max="4811" width="6.5" bestFit="1" customWidth="1"/>
    <col min="4812" max="4812" width="2.625" customWidth="1"/>
    <col min="4813" max="4813" width="1.875" customWidth="1"/>
    <col min="4814" max="4816" width="7.5" customWidth="1"/>
    <col min="4817" max="4817" width="6.25" customWidth="1"/>
    <col min="4818" max="4819" width="5" customWidth="1"/>
    <col min="4820" max="4821" width="6.25" customWidth="1"/>
    <col min="4822" max="4823" width="5" customWidth="1"/>
    <col min="4824" max="4824" width="6.25" customWidth="1"/>
    <col min="4825" max="4825" width="6.5" bestFit="1" customWidth="1"/>
    <col min="4826" max="4826" width="2.625" customWidth="1"/>
    <col min="4827" max="4827" width="1.875" customWidth="1"/>
    <col min="4828" max="4830" width="7.5" customWidth="1"/>
    <col min="4831" max="4831" width="6.25" customWidth="1"/>
    <col min="4832" max="4832" width="5.75" customWidth="1"/>
    <col min="4833" max="4833" width="5" customWidth="1"/>
    <col min="4834" max="4835" width="6.25" customWidth="1"/>
    <col min="4836" max="4836" width="5.875" customWidth="1"/>
    <col min="4837" max="4837" width="5" customWidth="1"/>
    <col min="4838" max="4839" width="6.25" customWidth="1"/>
    <col min="4840" max="4840" width="2.625" customWidth="1"/>
    <col min="4841" max="4841" width="1.875" customWidth="1"/>
    <col min="4842" max="4844" width="7.5" customWidth="1"/>
    <col min="4845" max="4845" width="6.25" customWidth="1"/>
    <col min="4846" max="4847" width="5" customWidth="1"/>
    <col min="4848" max="4849" width="6.25" customWidth="1"/>
    <col min="4850" max="4851" width="5" customWidth="1"/>
    <col min="4852" max="4853" width="6.25" customWidth="1"/>
    <col min="4854" max="4854" width="2.625" customWidth="1"/>
    <col min="4855" max="4855" width="1.875" customWidth="1"/>
    <col min="4856" max="4858" width="7.5" customWidth="1"/>
    <col min="4859" max="4859" width="6.25" customWidth="1"/>
    <col min="4860" max="4861" width="5" customWidth="1"/>
    <col min="4862" max="4863" width="6.25" customWidth="1"/>
    <col min="4864" max="4865" width="5" customWidth="1"/>
    <col min="4866" max="4867" width="6.25" customWidth="1"/>
    <col min="5054" max="5054" width="2.625" customWidth="1"/>
    <col min="5055" max="5055" width="1.875" customWidth="1"/>
    <col min="5056" max="5058" width="7.5" customWidth="1"/>
    <col min="5059" max="5059" width="6.25" customWidth="1"/>
    <col min="5060" max="5061" width="5" customWidth="1"/>
    <col min="5062" max="5063" width="6.25" customWidth="1"/>
    <col min="5064" max="5065" width="5" customWidth="1"/>
    <col min="5066" max="5066" width="6.25" customWidth="1"/>
    <col min="5067" max="5067" width="6.5" bestFit="1" customWidth="1"/>
    <col min="5068" max="5068" width="2.625" customWidth="1"/>
    <col min="5069" max="5069" width="1.875" customWidth="1"/>
    <col min="5070" max="5072" width="7.5" customWidth="1"/>
    <col min="5073" max="5073" width="6.25" customWidth="1"/>
    <col min="5074" max="5075" width="5" customWidth="1"/>
    <col min="5076" max="5077" width="6.25" customWidth="1"/>
    <col min="5078" max="5079" width="5" customWidth="1"/>
    <col min="5080" max="5080" width="6.25" customWidth="1"/>
    <col min="5081" max="5081" width="6.5" bestFit="1" customWidth="1"/>
    <col min="5082" max="5082" width="2.625" customWidth="1"/>
    <col min="5083" max="5083" width="1.875" customWidth="1"/>
    <col min="5084" max="5086" width="7.5" customWidth="1"/>
    <col min="5087" max="5087" width="6.25" customWidth="1"/>
    <col min="5088" max="5088" width="5.75" customWidth="1"/>
    <col min="5089" max="5089" width="5" customWidth="1"/>
    <col min="5090" max="5091" width="6.25" customWidth="1"/>
    <col min="5092" max="5092" width="5.875" customWidth="1"/>
    <col min="5093" max="5093" width="5" customWidth="1"/>
    <col min="5094" max="5095" width="6.25" customWidth="1"/>
    <col min="5096" max="5096" width="2.625" customWidth="1"/>
    <col min="5097" max="5097" width="1.875" customWidth="1"/>
    <col min="5098" max="5100" width="7.5" customWidth="1"/>
    <col min="5101" max="5101" width="6.25" customWidth="1"/>
    <col min="5102" max="5103" width="5" customWidth="1"/>
    <col min="5104" max="5105" width="6.25" customWidth="1"/>
    <col min="5106" max="5107" width="5" customWidth="1"/>
    <col min="5108" max="5109" width="6.25" customWidth="1"/>
    <col min="5110" max="5110" width="2.625" customWidth="1"/>
    <col min="5111" max="5111" width="1.875" customWidth="1"/>
    <col min="5112" max="5114" width="7.5" customWidth="1"/>
    <col min="5115" max="5115" width="6.25" customWidth="1"/>
    <col min="5116" max="5117" width="5" customWidth="1"/>
    <col min="5118" max="5119" width="6.25" customWidth="1"/>
    <col min="5120" max="5121" width="5" customWidth="1"/>
    <col min="5122" max="5123" width="6.25" customWidth="1"/>
    <col min="5310" max="5310" width="2.625" customWidth="1"/>
    <col min="5311" max="5311" width="1.875" customWidth="1"/>
    <col min="5312" max="5314" width="7.5" customWidth="1"/>
    <col min="5315" max="5315" width="6.25" customWidth="1"/>
    <col min="5316" max="5317" width="5" customWidth="1"/>
    <col min="5318" max="5319" width="6.25" customWidth="1"/>
    <col min="5320" max="5321" width="5" customWidth="1"/>
    <col min="5322" max="5322" width="6.25" customWidth="1"/>
    <col min="5323" max="5323" width="6.5" bestFit="1" customWidth="1"/>
    <col min="5324" max="5324" width="2.625" customWidth="1"/>
    <col min="5325" max="5325" width="1.875" customWidth="1"/>
    <col min="5326" max="5328" width="7.5" customWidth="1"/>
    <col min="5329" max="5329" width="6.25" customWidth="1"/>
    <col min="5330" max="5331" width="5" customWidth="1"/>
    <col min="5332" max="5333" width="6.25" customWidth="1"/>
    <col min="5334" max="5335" width="5" customWidth="1"/>
    <col min="5336" max="5336" width="6.25" customWidth="1"/>
    <col min="5337" max="5337" width="6.5" bestFit="1" customWidth="1"/>
    <col min="5338" max="5338" width="2.625" customWidth="1"/>
    <col min="5339" max="5339" width="1.875" customWidth="1"/>
    <col min="5340" max="5342" width="7.5" customWidth="1"/>
    <col min="5343" max="5343" width="6.25" customWidth="1"/>
    <col min="5344" max="5344" width="5.75" customWidth="1"/>
    <col min="5345" max="5345" width="5" customWidth="1"/>
    <col min="5346" max="5347" width="6.25" customWidth="1"/>
    <col min="5348" max="5348" width="5.875" customWidth="1"/>
    <col min="5349" max="5349" width="5" customWidth="1"/>
    <col min="5350" max="5351" width="6.25" customWidth="1"/>
    <col min="5352" max="5352" width="2.625" customWidth="1"/>
    <col min="5353" max="5353" width="1.875" customWidth="1"/>
    <col min="5354" max="5356" width="7.5" customWidth="1"/>
    <col min="5357" max="5357" width="6.25" customWidth="1"/>
    <col min="5358" max="5359" width="5" customWidth="1"/>
    <col min="5360" max="5361" width="6.25" customWidth="1"/>
    <col min="5362" max="5363" width="5" customWidth="1"/>
    <col min="5364" max="5365" width="6.25" customWidth="1"/>
    <col min="5366" max="5366" width="2.625" customWidth="1"/>
    <col min="5367" max="5367" width="1.875" customWidth="1"/>
    <col min="5368" max="5370" width="7.5" customWidth="1"/>
    <col min="5371" max="5371" width="6.25" customWidth="1"/>
    <col min="5372" max="5373" width="5" customWidth="1"/>
    <col min="5374" max="5375" width="6.25" customWidth="1"/>
    <col min="5376" max="5377" width="5" customWidth="1"/>
    <col min="5378" max="5379" width="6.25" customWidth="1"/>
    <col min="5566" max="5566" width="2.625" customWidth="1"/>
    <col min="5567" max="5567" width="1.875" customWidth="1"/>
    <col min="5568" max="5570" width="7.5" customWidth="1"/>
    <col min="5571" max="5571" width="6.25" customWidth="1"/>
    <col min="5572" max="5573" width="5" customWidth="1"/>
    <col min="5574" max="5575" width="6.25" customWidth="1"/>
    <col min="5576" max="5577" width="5" customWidth="1"/>
    <col min="5578" max="5578" width="6.25" customWidth="1"/>
    <col min="5579" max="5579" width="6.5" bestFit="1" customWidth="1"/>
    <col min="5580" max="5580" width="2.625" customWidth="1"/>
    <col min="5581" max="5581" width="1.875" customWidth="1"/>
    <col min="5582" max="5584" width="7.5" customWidth="1"/>
    <col min="5585" max="5585" width="6.25" customWidth="1"/>
    <col min="5586" max="5587" width="5" customWidth="1"/>
    <col min="5588" max="5589" width="6.25" customWidth="1"/>
    <col min="5590" max="5591" width="5" customWidth="1"/>
    <col min="5592" max="5592" width="6.25" customWidth="1"/>
    <col min="5593" max="5593" width="6.5" bestFit="1" customWidth="1"/>
    <col min="5594" max="5594" width="2.625" customWidth="1"/>
    <col min="5595" max="5595" width="1.875" customWidth="1"/>
    <col min="5596" max="5598" width="7.5" customWidth="1"/>
    <col min="5599" max="5599" width="6.25" customWidth="1"/>
    <col min="5600" max="5600" width="5.75" customWidth="1"/>
    <col min="5601" max="5601" width="5" customWidth="1"/>
    <col min="5602" max="5603" width="6.25" customWidth="1"/>
    <col min="5604" max="5604" width="5.875" customWidth="1"/>
    <col min="5605" max="5605" width="5" customWidth="1"/>
    <col min="5606" max="5607" width="6.25" customWidth="1"/>
    <col min="5608" max="5608" width="2.625" customWidth="1"/>
    <col min="5609" max="5609" width="1.875" customWidth="1"/>
    <col min="5610" max="5612" width="7.5" customWidth="1"/>
    <col min="5613" max="5613" width="6.25" customWidth="1"/>
    <col min="5614" max="5615" width="5" customWidth="1"/>
    <col min="5616" max="5617" width="6.25" customWidth="1"/>
    <col min="5618" max="5619" width="5" customWidth="1"/>
    <col min="5620" max="5621" width="6.25" customWidth="1"/>
    <col min="5622" max="5622" width="2.625" customWidth="1"/>
    <col min="5623" max="5623" width="1.875" customWidth="1"/>
    <col min="5624" max="5626" width="7.5" customWidth="1"/>
    <col min="5627" max="5627" width="6.25" customWidth="1"/>
    <col min="5628" max="5629" width="5" customWidth="1"/>
    <col min="5630" max="5631" width="6.25" customWidth="1"/>
    <col min="5632" max="5633" width="5" customWidth="1"/>
    <col min="5634" max="5635" width="6.25" customWidth="1"/>
    <col min="5822" max="5822" width="2.625" customWidth="1"/>
    <col min="5823" max="5823" width="1.875" customWidth="1"/>
    <col min="5824" max="5826" width="7.5" customWidth="1"/>
    <col min="5827" max="5827" width="6.25" customWidth="1"/>
    <col min="5828" max="5829" width="5" customWidth="1"/>
    <col min="5830" max="5831" width="6.25" customWidth="1"/>
    <col min="5832" max="5833" width="5" customWidth="1"/>
    <col min="5834" max="5834" width="6.25" customWidth="1"/>
    <col min="5835" max="5835" width="6.5" bestFit="1" customWidth="1"/>
    <col min="5836" max="5836" width="2.625" customWidth="1"/>
    <col min="5837" max="5837" width="1.875" customWidth="1"/>
    <col min="5838" max="5840" width="7.5" customWidth="1"/>
    <col min="5841" max="5841" width="6.25" customWidth="1"/>
    <col min="5842" max="5843" width="5" customWidth="1"/>
    <col min="5844" max="5845" width="6.25" customWidth="1"/>
    <col min="5846" max="5847" width="5" customWidth="1"/>
    <col min="5848" max="5848" width="6.25" customWidth="1"/>
    <col min="5849" max="5849" width="6.5" bestFit="1" customWidth="1"/>
    <col min="5850" max="5850" width="2.625" customWidth="1"/>
    <col min="5851" max="5851" width="1.875" customWidth="1"/>
    <col min="5852" max="5854" width="7.5" customWidth="1"/>
    <col min="5855" max="5855" width="6.25" customWidth="1"/>
    <col min="5856" max="5856" width="5.75" customWidth="1"/>
    <col min="5857" max="5857" width="5" customWidth="1"/>
    <col min="5858" max="5859" width="6.25" customWidth="1"/>
    <col min="5860" max="5860" width="5.875" customWidth="1"/>
    <col min="5861" max="5861" width="5" customWidth="1"/>
    <col min="5862" max="5863" width="6.25" customWidth="1"/>
    <col min="5864" max="5864" width="2.625" customWidth="1"/>
    <col min="5865" max="5865" width="1.875" customWidth="1"/>
    <col min="5866" max="5868" width="7.5" customWidth="1"/>
    <col min="5869" max="5869" width="6.25" customWidth="1"/>
    <col min="5870" max="5871" width="5" customWidth="1"/>
    <col min="5872" max="5873" width="6.25" customWidth="1"/>
    <col min="5874" max="5875" width="5" customWidth="1"/>
    <col min="5876" max="5877" width="6.25" customWidth="1"/>
    <col min="5878" max="5878" width="2.625" customWidth="1"/>
    <col min="5879" max="5879" width="1.875" customWidth="1"/>
    <col min="5880" max="5882" width="7.5" customWidth="1"/>
    <col min="5883" max="5883" width="6.25" customWidth="1"/>
    <col min="5884" max="5885" width="5" customWidth="1"/>
    <col min="5886" max="5887" width="6.25" customWidth="1"/>
    <col min="5888" max="5889" width="5" customWidth="1"/>
    <col min="5890" max="5891" width="6.25" customWidth="1"/>
    <col min="6078" max="6078" width="2.625" customWidth="1"/>
    <col min="6079" max="6079" width="1.875" customWidth="1"/>
    <col min="6080" max="6082" width="7.5" customWidth="1"/>
    <col min="6083" max="6083" width="6.25" customWidth="1"/>
    <col min="6084" max="6085" width="5" customWidth="1"/>
    <col min="6086" max="6087" width="6.25" customWidth="1"/>
    <col min="6088" max="6089" width="5" customWidth="1"/>
    <col min="6090" max="6090" width="6.25" customWidth="1"/>
    <col min="6091" max="6091" width="6.5" bestFit="1" customWidth="1"/>
    <col min="6092" max="6092" width="2.625" customWidth="1"/>
    <col min="6093" max="6093" width="1.875" customWidth="1"/>
    <col min="6094" max="6096" width="7.5" customWidth="1"/>
    <col min="6097" max="6097" width="6.25" customWidth="1"/>
    <col min="6098" max="6099" width="5" customWidth="1"/>
    <col min="6100" max="6101" width="6.25" customWidth="1"/>
    <col min="6102" max="6103" width="5" customWidth="1"/>
    <col min="6104" max="6104" width="6.25" customWidth="1"/>
    <col min="6105" max="6105" width="6.5" bestFit="1" customWidth="1"/>
    <col min="6106" max="6106" width="2.625" customWidth="1"/>
    <col min="6107" max="6107" width="1.875" customWidth="1"/>
    <col min="6108" max="6110" width="7.5" customWidth="1"/>
    <col min="6111" max="6111" width="6.25" customWidth="1"/>
    <col min="6112" max="6112" width="5.75" customWidth="1"/>
    <col min="6113" max="6113" width="5" customWidth="1"/>
    <col min="6114" max="6115" width="6.25" customWidth="1"/>
    <col min="6116" max="6116" width="5.875" customWidth="1"/>
    <col min="6117" max="6117" width="5" customWidth="1"/>
    <col min="6118" max="6119" width="6.25" customWidth="1"/>
    <col min="6120" max="6120" width="2.625" customWidth="1"/>
    <col min="6121" max="6121" width="1.875" customWidth="1"/>
    <col min="6122" max="6124" width="7.5" customWidth="1"/>
    <col min="6125" max="6125" width="6.25" customWidth="1"/>
    <col min="6126" max="6127" width="5" customWidth="1"/>
    <col min="6128" max="6129" width="6.25" customWidth="1"/>
    <col min="6130" max="6131" width="5" customWidth="1"/>
    <col min="6132" max="6133" width="6.25" customWidth="1"/>
    <col min="6134" max="6134" width="2.625" customWidth="1"/>
    <col min="6135" max="6135" width="1.875" customWidth="1"/>
    <col min="6136" max="6138" width="7.5" customWidth="1"/>
    <col min="6139" max="6139" width="6.25" customWidth="1"/>
    <col min="6140" max="6141" width="5" customWidth="1"/>
    <col min="6142" max="6143" width="6.25" customWidth="1"/>
    <col min="6144" max="6145" width="5" customWidth="1"/>
    <col min="6146" max="6147" width="6.25" customWidth="1"/>
    <col min="6334" max="6334" width="2.625" customWidth="1"/>
    <col min="6335" max="6335" width="1.875" customWidth="1"/>
    <col min="6336" max="6338" width="7.5" customWidth="1"/>
    <col min="6339" max="6339" width="6.25" customWidth="1"/>
    <col min="6340" max="6341" width="5" customWidth="1"/>
    <col min="6342" max="6343" width="6.25" customWidth="1"/>
    <col min="6344" max="6345" width="5" customWidth="1"/>
    <col min="6346" max="6346" width="6.25" customWidth="1"/>
    <col min="6347" max="6347" width="6.5" bestFit="1" customWidth="1"/>
    <col min="6348" max="6348" width="2.625" customWidth="1"/>
    <col min="6349" max="6349" width="1.875" customWidth="1"/>
    <col min="6350" max="6352" width="7.5" customWidth="1"/>
    <col min="6353" max="6353" width="6.25" customWidth="1"/>
    <col min="6354" max="6355" width="5" customWidth="1"/>
    <col min="6356" max="6357" width="6.25" customWidth="1"/>
    <col min="6358" max="6359" width="5" customWidth="1"/>
    <col min="6360" max="6360" width="6.25" customWidth="1"/>
    <col min="6361" max="6361" width="6.5" bestFit="1" customWidth="1"/>
    <col min="6362" max="6362" width="2.625" customWidth="1"/>
    <col min="6363" max="6363" width="1.875" customWidth="1"/>
    <col min="6364" max="6366" width="7.5" customWidth="1"/>
    <col min="6367" max="6367" width="6.25" customWidth="1"/>
    <col min="6368" max="6368" width="5.75" customWidth="1"/>
    <col min="6369" max="6369" width="5" customWidth="1"/>
    <col min="6370" max="6371" width="6.25" customWidth="1"/>
    <col min="6372" max="6372" width="5.875" customWidth="1"/>
    <col min="6373" max="6373" width="5" customWidth="1"/>
    <col min="6374" max="6375" width="6.25" customWidth="1"/>
    <col min="6376" max="6376" width="2.625" customWidth="1"/>
    <col min="6377" max="6377" width="1.875" customWidth="1"/>
    <col min="6378" max="6380" width="7.5" customWidth="1"/>
    <col min="6381" max="6381" width="6.25" customWidth="1"/>
    <col min="6382" max="6383" width="5" customWidth="1"/>
    <col min="6384" max="6385" width="6.25" customWidth="1"/>
    <col min="6386" max="6387" width="5" customWidth="1"/>
    <col min="6388" max="6389" width="6.25" customWidth="1"/>
    <col min="6390" max="6390" width="2.625" customWidth="1"/>
    <col min="6391" max="6391" width="1.875" customWidth="1"/>
    <col min="6392" max="6394" width="7.5" customWidth="1"/>
    <col min="6395" max="6395" width="6.25" customWidth="1"/>
    <col min="6396" max="6397" width="5" customWidth="1"/>
    <col min="6398" max="6399" width="6.25" customWidth="1"/>
    <col min="6400" max="6401" width="5" customWidth="1"/>
    <col min="6402" max="6403" width="6.25" customWidth="1"/>
    <col min="6590" max="6590" width="2.625" customWidth="1"/>
    <col min="6591" max="6591" width="1.875" customWidth="1"/>
    <col min="6592" max="6594" width="7.5" customWidth="1"/>
    <col min="6595" max="6595" width="6.25" customWidth="1"/>
    <col min="6596" max="6597" width="5" customWidth="1"/>
    <col min="6598" max="6599" width="6.25" customWidth="1"/>
    <col min="6600" max="6601" width="5" customWidth="1"/>
    <col min="6602" max="6602" width="6.25" customWidth="1"/>
    <col min="6603" max="6603" width="6.5" bestFit="1" customWidth="1"/>
    <col min="6604" max="6604" width="2.625" customWidth="1"/>
    <col min="6605" max="6605" width="1.875" customWidth="1"/>
    <col min="6606" max="6608" width="7.5" customWidth="1"/>
    <col min="6609" max="6609" width="6.25" customWidth="1"/>
    <col min="6610" max="6611" width="5" customWidth="1"/>
    <col min="6612" max="6613" width="6.25" customWidth="1"/>
    <col min="6614" max="6615" width="5" customWidth="1"/>
    <col min="6616" max="6616" width="6.25" customWidth="1"/>
    <col min="6617" max="6617" width="6.5" bestFit="1" customWidth="1"/>
    <col min="6618" max="6618" width="2.625" customWidth="1"/>
    <col min="6619" max="6619" width="1.875" customWidth="1"/>
    <col min="6620" max="6622" width="7.5" customWidth="1"/>
    <col min="6623" max="6623" width="6.25" customWidth="1"/>
    <col min="6624" max="6624" width="5.75" customWidth="1"/>
    <col min="6625" max="6625" width="5" customWidth="1"/>
    <col min="6626" max="6627" width="6.25" customWidth="1"/>
    <col min="6628" max="6628" width="5.875" customWidth="1"/>
    <col min="6629" max="6629" width="5" customWidth="1"/>
    <col min="6630" max="6631" width="6.25" customWidth="1"/>
    <col min="6632" max="6632" width="2.625" customWidth="1"/>
    <col min="6633" max="6633" width="1.875" customWidth="1"/>
    <col min="6634" max="6636" width="7.5" customWidth="1"/>
    <col min="6637" max="6637" width="6.25" customWidth="1"/>
    <col min="6638" max="6639" width="5" customWidth="1"/>
    <col min="6640" max="6641" width="6.25" customWidth="1"/>
    <col min="6642" max="6643" width="5" customWidth="1"/>
    <col min="6644" max="6645" width="6.25" customWidth="1"/>
    <col min="6646" max="6646" width="2.625" customWidth="1"/>
    <col min="6647" max="6647" width="1.875" customWidth="1"/>
    <col min="6648" max="6650" width="7.5" customWidth="1"/>
    <col min="6651" max="6651" width="6.25" customWidth="1"/>
    <col min="6652" max="6653" width="5" customWidth="1"/>
    <col min="6654" max="6655" width="6.25" customWidth="1"/>
    <col min="6656" max="6657" width="5" customWidth="1"/>
    <col min="6658" max="6659" width="6.25" customWidth="1"/>
    <col min="6846" max="6846" width="2.625" customWidth="1"/>
    <col min="6847" max="6847" width="1.875" customWidth="1"/>
    <col min="6848" max="6850" width="7.5" customWidth="1"/>
    <col min="6851" max="6851" width="6.25" customWidth="1"/>
    <col min="6852" max="6853" width="5" customWidth="1"/>
    <col min="6854" max="6855" width="6.25" customWidth="1"/>
    <col min="6856" max="6857" width="5" customWidth="1"/>
    <col min="6858" max="6858" width="6.25" customWidth="1"/>
    <col min="6859" max="6859" width="6.5" bestFit="1" customWidth="1"/>
    <col min="6860" max="6860" width="2.625" customWidth="1"/>
    <col min="6861" max="6861" width="1.875" customWidth="1"/>
    <col min="6862" max="6864" width="7.5" customWidth="1"/>
    <col min="6865" max="6865" width="6.25" customWidth="1"/>
    <col min="6866" max="6867" width="5" customWidth="1"/>
    <col min="6868" max="6869" width="6.25" customWidth="1"/>
    <col min="6870" max="6871" width="5" customWidth="1"/>
    <col min="6872" max="6872" width="6.25" customWidth="1"/>
    <col min="6873" max="6873" width="6.5" bestFit="1" customWidth="1"/>
    <col min="6874" max="6874" width="2.625" customWidth="1"/>
    <col min="6875" max="6875" width="1.875" customWidth="1"/>
    <col min="6876" max="6878" width="7.5" customWidth="1"/>
    <col min="6879" max="6879" width="6.25" customWidth="1"/>
    <col min="6880" max="6880" width="5.75" customWidth="1"/>
    <col min="6881" max="6881" width="5" customWidth="1"/>
    <col min="6882" max="6883" width="6.25" customWidth="1"/>
    <col min="6884" max="6884" width="5.875" customWidth="1"/>
    <col min="6885" max="6885" width="5" customWidth="1"/>
    <col min="6886" max="6887" width="6.25" customWidth="1"/>
    <col min="6888" max="6888" width="2.625" customWidth="1"/>
    <col min="6889" max="6889" width="1.875" customWidth="1"/>
    <col min="6890" max="6892" width="7.5" customWidth="1"/>
    <col min="6893" max="6893" width="6.25" customWidth="1"/>
    <col min="6894" max="6895" width="5" customWidth="1"/>
    <col min="6896" max="6897" width="6.25" customWidth="1"/>
    <col min="6898" max="6899" width="5" customWidth="1"/>
    <col min="6900" max="6901" width="6.25" customWidth="1"/>
    <col min="6902" max="6902" width="2.625" customWidth="1"/>
    <col min="6903" max="6903" width="1.875" customWidth="1"/>
    <col min="6904" max="6906" width="7.5" customWidth="1"/>
    <col min="6907" max="6907" width="6.25" customWidth="1"/>
    <col min="6908" max="6909" width="5" customWidth="1"/>
    <col min="6910" max="6911" width="6.25" customWidth="1"/>
    <col min="6912" max="6913" width="5" customWidth="1"/>
    <col min="6914" max="6915" width="6.25" customWidth="1"/>
    <col min="7102" max="7102" width="2.625" customWidth="1"/>
    <col min="7103" max="7103" width="1.875" customWidth="1"/>
    <col min="7104" max="7106" width="7.5" customWidth="1"/>
    <col min="7107" max="7107" width="6.25" customWidth="1"/>
    <col min="7108" max="7109" width="5" customWidth="1"/>
    <col min="7110" max="7111" width="6.25" customWidth="1"/>
    <col min="7112" max="7113" width="5" customWidth="1"/>
    <col min="7114" max="7114" width="6.25" customWidth="1"/>
    <col min="7115" max="7115" width="6.5" bestFit="1" customWidth="1"/>
    <col min="7116" max="7116" width="2.625" customWidth="1"/>
    <col min="7117" max="7117" width="1.875" customWidth="1"/>
    <col min="7118" max="7120" width="7.5" customWidth="1"/>
    <col min="7121" max="7121" width="6.25" customWidth="1"/>
    <col min="7122" max="7123" width="5" customWidth="1"/>
    <col min="7124" max="7125" width="6.25" customWidth="1"/>
    <col min="7126" max="7127" width="5" customWidth="1"/>
    <col min="7128" max="7128" width="6.25" customWidth="1"/>
    <col min="7129" max="7129" width="6.5" bestFit="1" customWidth="1"/>
    <col min="7130" max="7130" width="2.625" customWidth="1"/>
    <col min="7131" max="7131" width="1.875" customWidth="1"/>
    <col min="7132" max="7134" width="7.5" customWidth="1"/>
    <col min="7135" max="7135" width="6.25" customWidth="1"/>
    <col min="7136" max="7136" width="5.75" customWidth="1"/>
    <col min="7137" max="7137" width="5" customWidth="1"/>
    <col min="7138" max="7139" width="6.25" customWidth="1"/>
    <col min="7140" max="7140" width="5.875" customWidth="1"/>
    <col min="7141" max="7141" width="5" customWidth="1"/>
    <col min="7142" max="7143" width="6.25" customWidth="1"/>
    <col min="7144" max="7144" width="2.625" customWidth="1"/>
    <col min="7145" max="7145" width="1.875" customWidth="1"/>
    <col min="7146" max="7148" width="7.5" customWidth="1"/>
    <col min="7149" max="7149" width="6.25" customWidth="1"/>
    <col min="7150" max="7151" width="5" customWidth="1"/>
    <col min="7152" max="7153" width="6.25" customWidth="1"/>
    <col min="7154" max="7155" width="5" customWidth="1"/>
    <col min="7156" max="7157" width="6.25" customWidth="1"/>
    <col min="7158" max="7158" width="2.625" customWidth="1"/>
    <col min="7159" max="7159" width="1.875" customWidth="1"/>
    <col min="7160" max="7162" width="7.5" customWidth="1"/>
    <col min="7163" max="7163" width="6.25" customWidth="1"/>
    <col min="7164" max="7165" width="5" customWidth="1"/>
    <col min="7166" max="7167" width="6.25" customWidth="1"/>
    <col min="7168" max="7169" width="5" customWidth="1"/>
    <col min="7170" max="7171" width="6.25" customWidth="1"/>
    <col min="7358" max="7358" width="2.625" customWidth="1"/>
    <col min="7359" max="7359" width="1.875" customWidth="1"/>
    <col min="7360" max="7362" width="7.5" customWidth="1"/>
    <col min="7363" max="7363" width="6.25" customWidth="1"/>
    <col min="7364" max="7365" width="5" customWidth="1"/>
    <col min="7366" max="7367" width="6.25" customWidth="1"/>
    <col min="7368" max="7369" width="5" customWidth="1"/>
    <col min="7370" max="7370" width="6.25" customWidth="1"/>
    <col min="7371" max="7371" width="6.5" bestFit="1" customWidth="1"/>
    <col min="7372" max="7372" width="2.625" customWidth="1"/>
    <col min="7373" max="7373" width="1.875" customWidth="1"/>
    <col min="7374" max="7376" width="7.5" customWidth="1"/>
    <col min="7377" max="7377" width="6.25" customWidth="1"/>
    <col min="7378" max="7379" width="5" customWidth="1"/>
    <col min="7380" max="7381" width="6.25" customWidth="1"/>
    <col min="7382" max="7383" width="5" customWidth="1"/>
    <col min="7384" max="7384" width="6.25" customWidth="1"/>
    <col min="7385" max="7385" width="6.5" bestFit="1" customWidth="1"/>
    <col min="7386" max="7386" width="2.625" customWidth="1"/>
    <col min="7387" max="7387" width="1.875" customWidth="1"/>
    <col min="7388" max="7390" width="7.5" customWidth="1"/>
    <col min="7391" max="7391" width="6.25" customWidth="1"/>
    <col min="7392" max="7392" width="5.75" customWidth="1"/>
    <col min="7393" max="7393" width="5" customWidth="1"/>
    <col min="7394" max="7395" width="6.25" customWidth="1"/>
    <col min="7396" max="7396" width="5.875" customWidth="1"/>
    <col min="7397" max="7397" width="5" customWidth="1"/>
    <col min="7398" max="7399" width="6.25" customWidth="1"/>
    <col min="7400" max="7400" width="2.625" customWidth="1"/>
    <col min="7401" max="7401" width="1.875" customWidth="1"/>
    <col min="7402" max="7404" width="7.5" customWidth="1"/>
    <col min="7405" max="7405" width="6.25" customWidth="1"/>
    <col min="7406" max="7407" width="5" customWidth="1"/>
    <col min="7408" max="7409" width="6.25" customWidth="1"/>
    <col min="7410" max="7411" width="5" customWidth="1"/>
    <col min="7412" max="7413" width="6.25" customWidth="1"/>
    <col min="7414" max="7414" width="2.625" customWidth="1"/>
    <col min="7415" max="7415" width="1.875" customWidth="1"/>
    <col min="7416" max="7418" width="7.5" customWidth="1"/>
    <col min="7419" max="7419" width="6.25" customWidth="1"/>
    <col min="7420" max="7421" width="5" customWidth="1"/>
    <col min="7422" max="7423" width="6.25" customWidth="1"/>
    <col min="7424" max="7425" width="5" customWidth="1"/>
    <col min="7426" max="7427" width="6.25" customWidth="1"/>
    <col min="7614" max="7614" width="2.625" customWidth="1"/>
    <col min="7615" max="7615" width="1.875" customWidth="1"/>
    <col min="7616" max="7618" width="7.5" customWidth="1"/>
    <col min="7619" max="7619" width="6.25" customWidth="1"/>
    <col min="7620" max="7621" width="5" customWidth="1"/>
    <col min="7622" max="7623" width="6.25" customWidth="1"/>
    <col min="7624" max="7625" width="5" customWidth="1"/>
    <col min="7626" max="7626" width="6.25" customWidth="1"/>
    <col min="7627" max="7627" width="6.5" bestFit="1" customWidth="1"/>
    <col min="7628" max="7628" width="2.625" customWidth="1"/>
    <col min="7629" max="7629" width="1.875" customWidth="1"/>
    <col min="7630" max="7632" width="7.5" customWidth="1"/>
    <col min="7633" max="7633" width="6.25" customWidth="1"/>
    <col min="7634" max="7635" width="5" customWidth="1"/>
    <col min="7636" max="7637" width="6.25" customWidth="1"/>
    <col min="7638" max="7639" width="5" customWidth="1"/>
    <col min="7640" max="7640" width="6.25" customWidth="1"/>
    <col min="7641" max="7641" width="6.5" bestFit="1" customWidth="1"/>
    <col min="7642" max="7642" width="2.625" customWidth="1"/>
    <col min="7643" max="7643" width="1.875" customWidth="1"/>
    <col min="7644" max="7646" width="7.5" customWidth="1"/>
    <col min="7647" max="7647" width="6.25" customWidth="1"/>
    <col min="7648" max="7648" width="5.75" customWidth="1"/>
    <col min="7649" max="7649" width="5" customWidth="1"/>
    <col min="7650" max="7651" width="6.25" customWidth="1"/>
    <col min="7652" max="7652" width="5.875" customWidth="1"/>
    <col min="7653" max="7653" width="5" customWidth="1"/>
    <col min="7654" max="7655" width="6.25" customWidth="1"/>
    <col min="7656" max="7656" width="2.625" customWidth="1"/>
    <col min="7657" max="7657" width="1.875" customWidth="1"/>
    <col min="7658" max="7660" width="7.5" customWidth="1"/>
    <col min="7661" max="7661" width="6.25" customWidth="1"/>
    <col min="7662" max="7663" width="5" customWidth="1"/>
    <col min="7664" max="7665" width="6.25" customWidth="1"/>
    <col min="7666" max="7667" width="5" customWidth="1"/>
    <col min="7668" max="7669" width="6.25" customWidth="1"/>
    <col min="7670" max="7670" width="2.625" customWidth="1"/>
    <col min="7671" max="7671" width="1.875" customWidth="1"/>
    <col min="7672" max="7674" width="7.5" customWidth="1"/>
    <col min="7675" max="7675" width="6.25" customWidth="1"/>
    <col min="7676" max="7677" width="5" customWidth="1"/>
    <col min="7678" max="7679" width="6.25" customWidth="1"/>
    <col min="7680" max="7681" width="5" customWidth="1"/>
    <col min="7682" max="7683" width="6.25" customWidth="1"/>
    <col min="7870" max="7870" width="2.625" customWidth="1"/>
    <col min="7871" max="7871" width="1.875" customWidth="1"/>
    <col min="7872" max="7874" width="7.5" customWidth="1"/>
    <col min="7875" max="7875" width="6.25" customWidth="1"/>
    <col min="7876" max="7877" width="5" customWidth="1"/>
    <col min="7878" max="7879" width="6.25" customWidth="1"/>
    <col min="7880" max="7881" width="5" customWidth="1"/>
    <col min="7882" max="7882" width="6.25" customWidth="1"/>
    <col min="7883" max="7883" width="6.5" bestFit="1" customWidth="1"/>
    <col min="7884" max="7884" width="2.625" customWidth="1"/>
    <col min="7885" max="7885" width="1.875" customWidth="1"/>
    <col min="7886" max="7888" width="7.5" customWidth="1"/>
    <col min="7889" max="7889" width="6.25" customWidth="1"/>
    <col min="7890" max="7891" width="5" customWidth="1"/>
    <col min="7892" max="7893" width="6.25" customWidth="1"/>
    <col min="7894" max="7895" width="5" customWidth="1"/>
    <col min="7896" max="7896" width="6.25" customWidth="1"/>
    <col min="7897" max="7897" width="6.5" bestFit="1" customWidth="1"/>
    <col min="7898" max="7898" width="2.625" customWidth="1"/>
    <col min="7899" max="7899" width="1.875" customWidth="1"/>
    <col min="7900" max="7902" width="7.5" customWidth="1"/>
    <col min="7903" max="7903" width="6.25" customWidth="1"/>
    <col min="7904" max="7904" width="5.75" customWidth="1"/>
    <col min="7905" max="7905" width="5" customWidth="1"/>
    <col min="7906" max="7907" width="6.25" customWidth="1"/>
    <col min="7908" max="7908" width="5.875" customWidth="1"/>
    <col min="7909" max="7909" width="5" customWidth="1"/>
    <col min="7910" max="7911" width="6.25" customWidth="1"/>
    <col min="7912" max="7912" width="2.625" customWidth="1"/>
    <col min="7913" max="7913" width="1.875" customWidth="1"/>
    <col min="7914" max="7916" width="7.5" customWidth="1"/>
    <col min="7917" max="7917" width="6.25" customWidth="1"/>
    <col min="7918" max="7919" width="5" customWidth="1"/>
    <col min="7920" max="7921" width="6.25" customWidth="1"/>
    <col min="7922" max="7923" width="5" customWidth="1"/>
    <col min="7924" max="7925" width="6.25" customWidth="1"/>
    <col min="7926" max="7926" width="2.625" customWidth="1"/>
    <col min="7927" max="7927" width="1.875" customWidth="1"/>
    <col min="7928" max="7930" width="7.5" customWidth="1"/>
    <col min="7931" max="7931" width="6.25" customWidth="1"/>
    <col min="7932" max="7933" width="5" customWidth="1"/>
    <col min="7934" max="7935" width="6.25" customWidth="1"/>
    <col min="7936" max="7937" width="5" customWidth="1"/>
    <col min="7938" max="7939" width="6.25" customWidth="1"/>
    <col min="8126" max="8126" width="2.625" customWidth="1"/>
    <col min="8127" max="8127" width="1.875" customWidth="1"/>
    <col min="8128" max="8130" width="7.5" customWidth="1"/>
    <col min="8131" max="8131" width="6.25" customWidth="1"/>
    <col min="8132" max="8133" width="5" customWidth="1"/>
    <col min="8134" max="8135" width="6.25" customWidth="1"/>
    <col min="8136" max="8137" width="5" customWidth="1"/>
    <col min="8138" max="8138" width="6.25" customWidth="1"/>
    <col min="8139" max="8139" width="6.5" bestFit="1" customWidth="1"/>
    <col min="8140" max="8140" width="2.625" customWidth="1"/>
    <col min="8141" max="8141" width="1.875" customWidth="1"/>
    <col min="8142" max="8144" width="7.5" customWidth="1"/>
    <col min="8145" max="8145" width="6.25" customWidth="1"/>
    <col min="8146" max="8147" width="5" customWidth="1"/>
    <col min="8148" max="8149" width="6.25" customWidth="1"/>
    <col min="8150" max="8151" width="5" customWidth="1"/>
    <col min="8152" max="8152" width="6.25" customWidth="1"/>
    <col min="8153" max="8153" width="6.5" bestFit="1" customWidth="1"/>
    <col min="8154" max="8154" width="2.625" customWidth="1"/>
    <col min="8155" max="8155" width="1.875" customWidth="1"/>
    <col min="8156" max="8158" width="7.5" customWidth="1"/>
    <col min="8159" max="8159" width="6.25" customWidth="1"/>
    <col min="8160" max="8160" width="5.75" customWidth="1"/>
    <col min="8161" max="8161" width="5" customWidth="1"/>
    <col min="8162" max="8163" width="6.25" customWidth="1"/>
    <col min="8164" max="8164" width="5.875" customWidth="1"/>
    <col min="8165" max="8165" width="5" customWidth="1"/>
    <col min="8166" max="8167" width="6.25" customWidth="1"/>
    <col min="8168" max="8168" width="2.625" customWidth="1"/>
    <col min="8169" max="8169" width="1.875" customWidth="1"/>
    <col min="8170" max="8172" width="7.5" customWidth="1"/>
    <col min="8173" max="8173" width="6.25" customWidth="1"/>
    <col min="8174" max="8175" width="5" customWidth="1"/>
    <col min="8176" max="8177" width="6.25" customWidth="1"/>
    <col min="8178" max="8179" width="5" customWidth="1"/>
    <col min="8180" max="8181" width="6.25" customWidth="1"/>
    <col min="8182" max="8182" width="2.625" customWidth="1"/>
    <col min="8183" max="8183" width="1.875" customWidth="1"/>
    <col min="8184" max="8186" width="7.5" customWidth="1"/>
    <col min="8187" max="8187" width="6.25" customWidth="1"/>
    <col min="8188" max="8189" width="5" customWidth="1"/>
    <col min="8190" max="8191" width="6.25" customWidth="1"/>
    <col min="8192" max="8193" width="5" customWidth="1"/>
    <col min="8194" max="8195" width="6.25" customWidth="1"/>
    <col min="8382" max="8382" width="2.625" customWidth="1"/>
    <col min="8383" max="8383" width="1.875" customWidth="1"/>
    <col min="8384" max="8386" width="7.5" customWidth="1"/>
    <col min="8387" max="8387" width="6.25" customWidth="1"/>
    <col min="8388" max="8389" width="5" customWidth="1"/>
    <col min="8390" max="8391" width="6.25" customWidth="1"/>
    <col min="8392" max="8393" width="5" customWidth="1"/>
    <col min="8394" max="8394" width="6.25" customWidth="1"/>
    <col min="8395" max="8395" width="6.5" bestFit="1" customWidth="1"/>
    <col min="8396" max="8396" width="2.625" customWidth="1"/>
    <col min="8397" max="8397" width="1.875" customWidth="1"/>
    <col min="8398" max="8400" width="7.5" customWidth="1"/>
    <col min="8401" max="8401" width="6.25" customWidth="1"/>
    <col min="8402" max="8403" width="5" customWidth="1"/>
    <col min="8404" max="8405" width="6.25" customWidth="1"/>
    <col min="8406" max="8407" width="5" customWidth="1"/>
    <col min="8408" max="8408" width="6.25" customWidth="1"/>
    <col min="8409" max="8409" width="6.5" bestFit="1" customWidth="1"/>
    <col min="8410" max="8410" width="2.625" customWidth="1"/>
    <col min="8411" max="8411" width="1.875" customWidth="1"/>
    <col min="8412" max="8414" width="7.5" customWidth="1"/>
    <col min="8415" max="8415" width="6.25" customWidth="1"/>
    <col min="8416" max="8416" width="5.75" customWidth="1"/>
    <col min="8417" max="8417" width="5" customWidth="1"/>
    <col min="8418" max="8419" width="6.25" customWidth="1"/>
    <col min="8420" max="8420" width="5.875" customWidth="1"/>
    <col min="8421" max="8421" width="5" customWidth="1"/>
    <col min="8422" max="8423" width="6.25" customWidth="1"/>
    <col min="8424" max="8424" width="2.625" customWidth="1"/>
    <col min="8425" max="8425" width="1.875" customWidth="1"/>
    <col min="8426" max="8428" width="7.5" customWidth="1"/>
    <col min="8429" max="8429" width="6.25" customWidth="1"/>
    <col min="8430" max="8431" width="5" customWidth="1"/>
    <col min="8432" max="8433" width="6.25" customWidth="1"/>
    <col min="8434" max="8435" width="5" customWidth="1"/>
    <col min="8436" max="8437" width="6.25" customWidth="1"/>
    <col min="8438" max="8438" width="2.625" customWidth="1"/>
    <col min="8439" max="8439" width="1.875" customWidth="1"/>
    <col min="8440" max="8442" width="7.5" customWidth="1"/>
    <col min="8443" max="8443" width="6.25" customWidth="1"/>
    <col min="8444" max="8445" width="5" customWidth="1"/>
    <col min="8446" max="8447" width="6.25" customWidth="1"/>
    <col min="8448" max="8449" width="5" customWidth="1"/>
    <col min="8450" max="8451" width="6.25" customWidth="1"/>
    <col min="8638" max="8638" width="2.625" customWidth="1"/>
    <col min="8639" max="8639" width="1.875" customWidth="1"/>
    <col min="8640" max="8642" width="7.5" customWidth="1"/>
    <col min="8643" max="8643" width="6.25" customWidth="1"/>
    <col min="8644" max="8645" width="5" customWidth="1"/>
    <col min="8646" max="8647" width="6.25" customWidth="1"/>
    <col min="8648" max="8649" width="5" customWidth="1"/>
    <col min="8650" max="8650" width="6.25" customWidth="1"/>
    <col min="8651" max="8651" width="6.5" bestFit="1" customWidth="1"/>
    <col min="8652" max="8652" width="2.625" customWidth="1"/>
    <col min="8653" max="8653" width="1.875" customWidth="1"/>
    <col min="8654" max="8656" width="7.5" customWidth="1"/>
    <col min="8657" max="8657" width="6.25" customWidth="1"/>
    <col min="8658" max="8659" width="5" customWidth="1"/>
    <col min="8660" max="8661" width="6.25" customWidth="1"/>
    <col min="8662" max="8663" width="5" customWidth="1"/>
    <col min="8664" max="8664" width="6.25" customWidth="1"/>
    <col min="8665" max="8665" width="6.5" bestFit="1" customWidth="1"/>
    <col min="8666" max="8666" width="2.625" customWidth="1"/>
    <col min="8667" max="8667" width="1.875" customWidth="1"/>
    <col min="8668" max="8670" width="7.5" customWidth="1"/>
    <col min="8671" max="8671" width="6.25" customWidth="1"/>
    <col min="8672" max="8672" width="5.75" customWidth="1"/>
    <col min="8673" max="8673" width="5" customWidth="1"/>
    <col min="8674" max="8675" width="6.25" customWidth="1"/>
    <col min="8676" max="8676" width="5.875" customWidth="1"/>
    <col min="8677" max="8677" width="5" customWidth="1"/>
    <col min="8678" max="8679" width="6.25" customWidth="1"/>
    <col min="8680" max="8680" width="2.625" customWidth="1"/>
    <col min="8681" max="8681" width="1.875" customWidth="1"/>
    <col min="8682" max="8684" width="7.5" customWidth="1"/>
    <col min="8685" max="8685" width="6.25" customWidth="1"/>
    <col min="8686" max="8687" width="5" customWidth="1"/>
    <col min="8688" max="8689" width="6.25" customWidth="1"/>
    <col min="8690" max="8691" width="5" customWidth="1"/>
    <col min="8692" max="8693" width="6.25" customWidth="1"/>
    <col min="8694" max="8694" width="2.625" customWidth="1"/>
    <col min="8695" max="8695" width="1.875" customWidth="1"/>
    <col min="8696" max="8698" width="7.5" customWidth="1"/>
    <col min="8699" max="8699" width="6.25" customWidth="1"/>
    <col min="8700" max="8701" width="5" customWidth="1"/>
    <col min="8702" max="8703" width="6.25" customWidth="1"/>
    <col min="8704" max="8705" width="5" customWidth="1"/>
    <col min="8706" max="8707" width="6.25" customWidth="1"/>
    <col min="8894" max="8894" width="2.625" customWidth="1"/>
    <col min="8895" max="8895" width="1.875" customWidth="1"/>
    <col min="8896" max="8898" width="7.5" customWidth="1"/>
    <col min="8899" max="8899" width="6.25" customWidth="1"/>
    <col min="8900" max="8901" width="5" customWidth="1"/>
    <col min="8902" max="8903" width="6.25" customWidth="1"/>
    <col min="8904" max="8905" width="5" customWidth="1"/>
    <col min="8906" max="8906" width="6.25" customWidth="1"/>
    <col min="8907" max="8907" width="6.5" bestFit="1" customWidth="1"/>
    <col min="8908" max="8908" width="2.625" customWidth="1"/>
    <col min="8909" max="8909" width="1.875" customWidth="1"/>
    <col min="8910" max="8912" width="7.5" customWidth="1"/>
    <col min="8913" max="8913" width="6.25" customWidth="1"/>
    <col min="8914" max="8915" width="5" customWidth="1"/>
    <col min="8916" max="8917" width="6.25" customWidth="1"/>
    <col min="8918" max="8919" width="5" customWidth="1"/>
    <col min="8920" max="8920" width="6.25" customWidth="1"/>
    <col min="8921" max="8921" width="6.5" bestFit="1" customWidth="1"/>
    <col min="8922" max="8922" width="2.625" customWidth="1"/>
    <col min="8923" max="8923" width="1.875" customWidth="1"/>
    <col min="8924" max="8926" width="7.5" customWidth="1"/>
    <col min="8927" max="8927" width="6.25" customWidth="1"/>
    <col min="8928" max="8928" width="5.75" customWidth="1"/>
    <col min="8929" max="8929" width="5" customWidth="1"/>
    <col min="8930" max="8931" width="6.25" customWidth="1"/>
    <col min="8932" max="8932" width="5.875" customWidth="1"/>
    <col min="8933" max="8933" width="5" customWidth="1"/>
    <col min="8934" max="8935" width="6.25" customWidth="1"/>
    <col min="8936" max="8936" width="2.625" customWidth="1"/>
    <col min="8937" max="8937" width="1.875" customWidth="1"/>
    <col min="8938" max="8940" width="7.5" customWidth="1"/>
    <col min="8941" max="8941" width="6.25" customWidth="1"/>
    <col min="8942" max="8943" width="5" customWidth="1"/>
    <col min="8944" max="8945" width="6.25" customWidth="1"/>
    <col min="8946" max="8947" width="5" customWidth="1"/>
    <col min="8948" max="8949" width="6.25" customWidth="1"/>
    <col min="8950" max="8950" width="2.625" customWidth="1"/>
    <col min="8951" max="8951" width="1.875" customWidth="1"/>
    <col min="8952" max="8954" width="7.5" customWidth="1"/>
    <col min="8955" max="8955" width="6.25" customWidth="1"/>
    <col min="8956" max="8957" width="5" customWidth="1"/>
    <col min="8958" max="8959" width="6.25" customWidth="1"/>
    <col min="8960" max="8961" width="5" customWidth="1"/>
    <col min="8962" max="8963" width="6.25" customWidth="1"/>
    <col min="9150" max="9150" width="2.625" customWidth="1"/>
    <col min="9151" max="9151" width="1.875" customWidth="1"/>
    <col min="9152" max="9154" width="7.5" customWidth="1"/>
    <col min="9155" max="9155" width="6.25" customWidth="1"/>
    <col min="9156" max="9157" width="5" customWidth="1"/>
    <col min="9158" max="9159" width="6.25" customWidth="1"/>
    <col min="9160" max="9161" width="5" customWidth="1"/>
    <col min="9162" max="9162" width="6.25" customWidth="1"/>
    <col min="9163" max="9163" width="6.5" bestFit="1" customWidth="1"/>
    <col min="9164" max="9164" width="2.625" customWidth="1"/>
    <col min="9165" max="9165" width="1.875" customWidth="1"/>
    <col min="9166" max="9168" width="7.5" customWidth="1"/>
    <col min="9169" max="9169" width="6.25" customWidth="1"/>
    <col min="9170" max="9171" width="5" customWidth="1"/>
    <col min="9172" max="9173" width="6.25" customWidth="1"/>
    <col min="9174" max="9175" width="5" customWidth="1"/>
    <col min="9176" max="9176" width="6.25" customWidth="1"/>
    <col min="9177" max="9177" width="6.5" bestFit="1" customWidth="1"/>
    <col min="9178" max="9178" width="2.625" customWidth="1"/>
    <col min="9179" max="9179" width="1.875" customWidth="1"/>
    <col min="9180" max="9182" width="7.5" customWidth="1"/>
    <col min="9183" max="9183" width="6.25" customWidth="1"/>
    <col min="9184" max="9184" width="5.75" customWidth="1"/>
    <col min="9185" max="9185" width="5" customWidth="1"/>
    <col min="9186" max="9187" width="6.25" customWidth="1"/>
    <col min="9188" max="9188" width="5.875" customWidth="1"/>
    <col min="9189" max="9189" width="5" customWidth="1"/>
    <col min="9190" max="9191" width="6.25" customWidth="1"/>
    <col min="9192" max="9192" width="2.625" customWidth="1"/>
    <col min="9193" max="9193" width="1.875" customWidth="1"/>
    <col min="9194" max="9196" width="7.5" customWidth="1"/>
    <col min="9197" max="9197" width="6.25" customWidth="1"/>
    <col min="9198" max="9199" width="5" customWidth="1"/>
    <col min="9200" max="9201" width="6.25" customWidth="1"/>
    <col min="9202" max="9203" width="5" customWidth="1"/>
    <col min="9204" max="9205" width="6.25" customWidth="1"/>
    <col min="9206" max="9206" width="2.625" customWidth="1"/>
    <col min="9207" max="9207" width="1.875" customWidth="1"/>
    <col min="9208" max="9210" width="7.5" customWidth="1"/>
    <col min="9211" max="9211" width="6.25" customWidth="1"/>
    <col min="9212" max="9213" width="5" customWidth="1"/>
    <col min="9214" max="9215" width="6.25" customWidth="1"/>
    <col min="9216" max="9217" width="5" customWidth="1"/>
    <col min="9218" max="9219" width="6.25" customWidth="1"/>
    <col min="9406" max="9406" width="2.625" customWidth="1"/>
    <col min="9407" max="9407" width="1.875" customWidth="1"/>
    <col min="9408" max="9410" width="7.5" customWidth="1"/>
    <col min="9411" max="9411" width="6.25" customWidth="1"/>
    <col min="9412" max="9413" width="5" customWidth="1"/>
    <col min="9414" max="9415" width="6.25" customWidth="1"/>
    <col min="9416" max="9417" width="5" customWidth="1"/>
    <col min="9418" max="9418" width="6.25" customWidth="1"/>
    <col min="9419" max="9419" width="6.5" bestFit="1" customWidth="1"/>
    <col min="9420" max="9420" width="2.625" customWidth="1"/>
    <col min="9421" max="9421" width="1.875" customWidth="1"/>
    <col min="9422" max="9424" width="7.5" customWidth="1"/>
    <col min="9425" max="9425" width="6.25" customWidth="1"/>
    <col min="9426" max="9427" width="5" customWidth="1"/>
    <col min="9428" max="9429" width="6.25" customWidth="1"/>
    <col min="9430" max="9431" width="5" customWidth="1"/>
    <col min="9432" max="9432" width="6.25" customWidth="1"/>
    <col min="9433" max="9433" width="6.5" bestFit="1" customWidth="1"/>
    <col min="9434" max="9434" width="2.625" customWidth="1"/>
    <col min="9435" max="9435" width="1.875" customWidth="1"/>
    <col min="9436" max="9438" width="7.5" customWidth="1"/>
    <col min="9439" max="9439" width="6.25" customWidth="1"/>
    <col min="9440" max="9440" width="5.75" customWidth="1"/>
    <col min="9441" max="9441" width="5" customWidth="1"/>
    <col min="9442" max="9443" width="6.25" customWidth="1"/>
    <col min="9444" max="9444" width="5.875" customWidth="1"/>
    <col min="9445" max="9445" width="5" customWidth="1"/>
    <col min="9446" max="9447" width="6.25" customWidth="1"/>
    <col min="9448" max="9448" width="2.625" customWidth="1"/>
    <col min="9449" max="9449" width="1.875" customWidth="1"/>
    <col min="9450" max="9452" width="7.5" customWidth="1"/>
    <col min="9453" max="9453" width="6.25" customWidth="1"/>
    <col min="9454" max="9455" width="5" customWidth="1"/>
    <col min="9456" max="9457" width="6.25" customWidth="1"/>
    <col min="9458" max="9459" width="5" customWidth="1"/>
    <col min="9460" max="9461" width="6.25" customWidth="1"/>
    <col min="9462" max="9462" width="2.625" customWidth="1"/>
    <col min="9463" max="9463" width="1.875" customWidth="1"/>
    <col min="9464" max="9466" width="7.5" customWidth="1"/>
    <col min="9467" max="9467" width="6.25" customWidth="1"/>
    <col min="9468" max="9469" width="5" customWidth="1"/>
    <col min="9470" max="9471" width="6.25" customWidth="1"/>
    <col min="9472" max="9473" width="5" customWidth="1"/>
    <col min="9474" max="9475" width="6.25" customWidth="1"/>
    <col min="9662" max="9662" width="2.625" customWidth="1"/>
    <col min="9663" max="9663" width="1.875" customWidth="1"/>
    <col min="9664" max="9666" width="7.5" customWidth="1"/>
    <col min="9667" max="9667" width="6.25" customWidth="1"/>
    <col min="9668" max="9669" width="5" customWidth="1"/>
    <col min="9670" max="9671" width="6.25" customWidth="1"/>
    <col min="9672" max="9673" width="5" customWidth="1"/>
    <col min="9674" max="9674" width="6.25" customWidth="1"/>
    <col min="9675" max="9675" width="6.5" bestFit="1" customWidth="1"/>
    <col min="9676" max="9676" width="2.625" customWidth="1"/>
    <col min="9677" max="9677" width="1.875" customWidth="1"/>
    <col min="9678" max="9680" width="7.5" customWidth="1"/>
    <col min="9681" max="9681" width="6.25" customWidth="1"/>
    <col min="9682" max="9683" width="5" customWidth="1"/>
    <col min="9684" max="9685" width="6.25" customWidth="1"/>
    <col min="9686" max="9687" width="5" customWidth="1"/>
    <col min="9688" max="9688" width="6.25" customWidth="1"/>
    <col min="9689" max="9689" width="6.5" bestFit="1" customWidth="1"/>
    <col min="9690" max="9690" width="2.625" customWidth="1"/>
    <col min="9691" max="9691" width="1.875" customWidth="1"/>
    <col min="9692" max="9694" width="7.5" customWidth="1"/>
    <col min="9695" max="9695" width="6.25" customWidth="1"/>
    <col min="9696" max="9696" width="5.75" customWidth="1"/>
    <col min="9697" max="9697" width="5" customWidth="1"/>
    <col min="9698" max="9699" width="6.25" customWidth="1"/>
    <col min="9700" max="9700" width="5.875" customWidth="1"/>
    <col min="9701" max="9701" width="5" customWidth="1"/>
    <col min="9702" max="9703" width="6.25" customWidth="1"/>
    <col min="9704" max="9704" width="2.625" customWidth="1"/>
    <col min="9705" max="9705" width="1.875" customWidth="1"/>
    <col min="9706" max="9708" width="7.5" customWidth="1"/>
    <col min="9709" max="9709" width="6.25" customWidth="1"/>
    <col min="9710" max="9711" width="5" customWidth="1"/>
    <col min="9712" max="9713" width="6.25" customWidth="1"/>
    <col min="9714" max="9715" width="5" customWidth="1"/>
    <col min="9716" max="9717" width="6.25" customWidth="1"/>
    <col min="9718" max="9718" width="2.625" customWidth="1"/>
    <col min="9719" max="9719" width="1.875" customWidth="1"/>
    <col min="9720" max="9722" width="7.5" customWidth="1"/>
    <col min="9723" max="9723" width="6.25" customWidth="1"/>
    <col min="9724" max="9725" width="5" customWidth="1"/>
    <col min="9726" max="9727" width="6.25" customWidth="1"/>
    <col min="9728" max="9729" width="5" customWidth="1"/>
    <col min="9730" max="9731" width="6.25" customWidth="1"/>
    <col min="9918" max="9918" width="2.625" customWidth="1"/>
    <col min="9919" max="9919" width="1.875" customWidth="1"/>
    <col min="9920" max="9922" width="7.5" customWidth="1"/>
    <col min="9923" max="9923" width="6.25" customWidth="1"/>
    <col min="9924" max="9925" width="5" customWidth="1"/>
    <col min="9926" max="9927" width="6.25" customWidth="1"/>
    <col min="9928" max="9929" width="5" customWidth="1"/>
    <col min="9930" max="9930" width="6.25" customWidth="1"/>
    <col min="9931" max="9931" width="6.5" bestFit="1" customWidth="1"/>
    <col min="9932" max="9932" width="2.625" customWidth="1"/>
    <col min="9933" max="9933" width="1.875" customWidth="1"/>
    <col min="9934" max="9936" width="7.5" customWidth="1"/>
    <col min="9937" max="9937" width="6.25" customWidth="1"/>
    <col min="9938" max="9939" width="5" customWidth="1"/>
    <col min="9940" max="9941" width="6.25" customWidth="1"/>
    <col min="9942" max="9943" width="5" customWidth="1"/>
    <col min="9944" max="9944" width="6.25" customWidth="1"/>
    <col min="9945" max="9945" width="6.5" bestFit="1" customWidth="1"/>
    <col min="9946" max="9946" width="2.625" customWidth="1"/>
    <col min="9947" max="9947" width="1.875" customWidth="1"/>
    <col min="9948" max="9950" width="7.5" customWidth="1"/>
    <col min="9951" max="9951" width="6.25" customWidth="1"/>
    <col min="9952" max="9952" width="5.75" customWidth="1"/>
    <col min="9953" max="9953" width="5" customWidth="1"/>
    <col min="9954" max="9955" width="6.25" customWidth="1"/>
    <col min="9956" max="9956" width="5.875" customWidth="1"/>
    <col min="9957" max="9957" width="5" customWidth="1"/>
    <col min="9958" max="9959" width="6.25" customWidth="1"/>
    <col min="9960" max="9960" width="2.625" customWidth="1"/>
    <col min="9961" max="9961" width="1.875" customWidth="1"/>
    <col min="9962" max="9964" width="7.5" customWidth="1"/>
    <col min="9965" max="9965" width="6.25" customWidth="1"/>
    <col min="9966" max="9967" width="5" customWidth="1"/>
    <col min="9968" max="9969" width="6.25" customWidth="1"/>
    <col min="9970" max="9971" width="5" customWidth="1"/>
    <col min="9972" max="9973" width="6.25" customWidth="1"/>
    <col min="9974" max="9974" width="2.625" customWidth="1"/>
    <col min="9975" max="9975" width="1.875" customWidth="1"/>
    <col min="9976" max="9978" width="7.5" customWidth="1"/>
    <col min="9979" max="9979" width="6.25" customWidth="1"/>
    <col min="9980" max="9981" width="5" customWidth="1"/>
    <col min="9982" max="9983" width="6.25" customWidth="1"/>
    <col min="9984" max="9985" width="5" customWidth="1"/>
    <col min="9986" max="9987" width="6.25" customWidth="1"/>
    <col min="10174" max="10174" width="2.625" customWidth="1"/>
    <col min="10175" max="10175" width="1.875" customWidth="1"/>
    <col min="10176" max="10178" width="7.5" customWidth="1"/>
    <col min="10179" max="10179" width="6.25" customWidth="1"/>
    <col min="10180" max="10181" width="5" customWidth="1"/>
    <col min="10182" max="10183" width="6.25" customWidth="1"/>
    <col min="10184" max="10185" width="5" customWidth="1"/>
    <col min="10186" max="10186" width="6.25" customWidth="1"/>
    <col min="10187" max="10187" width="6.5" bestFit="1" customWidth="1"/>
    <col min="10188" max="10188" width="2.625" customWidth="1"/>
    <col min="10189" max="10189" width="1.875" customWidth="1"/>
    <col min="10190" max="10192" width="7.5" customWidth="1"/>
    <col min="10193" max="10193" width="6.25" customWidth="1"/>
    <col min="10194" max="10195" width="5" customWidth="1"/>
    <col min="10196" max="10197" width="6.25" customWidth="1"/>
    <col min="10198" max="10199" width="5" customWidth="1"/>
    <col min="10200" max="10200" width="6.25" customWidth="1"/>
    <col min="10201" max="10201" width="6.5" bestFit="1" customWidth="1"/>
    <col min="10202" max="10202" width="2.625" customWidth="1"/>
    <col min="10203" max="10203" width="1.875" customWidth="1"/>
    <col min="10204" max="10206" width="7.5" customWidth="1"/>
    <col min="10207" max="10207" width="6.25" customWidth="1"/>
    <col min="10208" max="10208" width="5.75" customWidth="1"/>
    <col min="10209" max="10209" width="5" customWidth="1"/>
    <col min="10210" max="10211" width="6.25" customWidth="1"/>
    <col min="10212" max="10212" width="5.875" customWidth="1"/>
    <col min="10213" max="10213" width="5" customWidth="1"/>
    <col min="10214" max="10215" width="6.25" customWidth="1"/>
    <col min="10216" max="10216" width="2.625" customWidth="1"/>
    <col min="10217" max="10217" width="1.875" customWidth="1"/>
    <col min="10218" max="10220" width="7.5" customWidth="1"/>
    <col min="10221" max="10221" width="6.25" customWidth="1"/>
    <col min="10222" max="10223" width="5" customWidth="1"/>
    <col min="10224" max="10225" width="6.25" customWidth="1"/>
    <col min="10226" max="10227" width="5" customWidth="1"/>
    <col min="10228" max="10229" width="6.25" customWidth="1"/>
    <col min="10230" max="10230" width="2.625" customWidth="1"/>
    <col min="10231" max="10231" width="1.875" customWidth="1"/>
    <col min="10232" max="10234" width="7.5" customWidth="1"/>
    <col min="10235" max="10235" width="6.25" customWidth="1"/>
    <col min="10236" max="10237" width="5" customWidth="1"/>
    <col min="10238" max="10239" width="6.25" customWidth="1"/>
    <col min="10240" max="10241" width="5" customWidth="1"/>
    <col min="10242" max="10243" width="6.25" customWidth="1"/>
    <col min="10430" max="10430" width="2.625" customWidth="1"/>
    <col min="10431" max="10431" width="1.875" customWidth="1"/>
    <col min="10432" max="10434" width="7.5" customWidth="1"/>
    <col min="10435" max="10435" width="6.25" customWidth="1"/>
    <col min="10436" max="10437" width="5" customWidth="1"/>
    <col min="10438" max="10439" width="6.25" customWidth="1"/>
    <col min="10440" max="10441" width="5" customWidth="1"/>
    <col min="10442" max="10442" width="6.25" customWidth="1"/>
    <col min="10443" max="10443" width="6.5" bestFit="1" customWidth="1"/>
    <col min="10444" max="10444" width="2.625" customWidth="1"/>
    <col min="10445" max="10445" width="1.875" customWidth="1"/>
    <col min="10446" max="10448" width="7.5" customWidth="1"/>
    <col min="10449" max="10449" width="6.25" customWidth="1"/>
    <col min="10450" max="10451" width="5" customWidth="1"/>
    <col min="10452" max="10453" width="6.25" customWidth="1"/>
    <col min="10454" max="10455" width="5" customWidth="1"/>
    <col min="10456" max="10456" width="6.25" customWidth="1"/>
    <col min="10457" max="10457" width="6.5" bestFit="1" customWidth="1"/>
    <col min="10458" max="10458" width="2.625" customWidth="1"/>
    <col min="10459" max="10459" width="1.875" customWidth="1"/>
    <col min="10460" max="10462" width="7.5" customWidth="1"/>
    <col min="10463" max="10463" width="6.25" customWidth="1"/>
    <col min="10464" max="10464" width="5.75" customWidth="1"/>
    <col min="10465" max="10465" width="5" customWidth="1"/>
    <col min="10466" max="10467" width="6.25" customWidth="1"/>
    <col min="10468" max="10468" width="5.875" customWidth="1"/>
    <col min="10469" max="10469" width="5" customWidth="1"/>
    <col min="10470" max="10471" width="6.25" customWidth="1"/>
    <col min="10472" max="10472" width="2.625" customWidth="1"/>
    <col min="10473" max="10473" width="1.875" customWidth="1"/>
    <col min="10474" max="10476" width="7.5" customWidth="1"/>
    <col min="10477" max="10477" width="6.25" customWidth="1"/>
    <col min="10478" max="10479" width="5" customWidth="1"/>
    <col min="10480" max="10481" width="6.25" customWidth="1"/>
    <col min="10482" max="10483" width="5" customWidth="1"/>
    <col min="10484" max="10485" width="6.25" customWidth="1"/>
    <col min="10486" max="10486" width="2.625" customWidth="1"/>
    <col min="10487" max="10487" width="1.875" customWidth="1"/>
    <col min="10488" max="10490" width="7.5" customWidth="1"/>
    <col min="10491" max="10491" width="6.25" customWidth="1"/>
    <col min="10492" max="10493" width="5" customWidth="1"/>
    <col min="10494" max="10495" width="6.25" customWidth="1"/>
    <col min="10496" max="10497" width="5" customWidth="1"/>
    <col min="10498" max="10499" width="6.25" customWidth="1"/>
    <col min="10686" max="10686" width="2.625" customWidth="1"/>
    <col min="10687" max="10687" width="1.875" customWidth="1"/>
    <col min="10688" max="10690" width="7.5" customWidth="1"/>
    <col min="10691" max="10691" width="6.25" customWidth="1"/>
    <col min="10692" max="10693" width="5" customWidth="1"/>
    <col min="10694" max="10695" width="6.25" customWidth="1"/>
    <col min="10696" max="10697" width="5" customWidth="1"/>
    <col min="10698" max="10698" width="6.25" customWidth="1"/>
    <col min="10699" max="10699" width="6.5" bestFit="1" customWidth="1"/>
    <col min="10700" max="10700" width="2.625" customWidth="1"/>
    <col min="10701" max="10701" width="1.875" customWidth="1"/>
    <col min="10702" max="10704" width="7.5" customWidth="1"/>
    <col min="10705" max="10705" width="6.25" customWidth="1"/>
    <col min="10706" max="10707" width="5" customWidth="1"/>
    <col min="10708" max="10709" width="6.25" customWidth="1"/>
    <col min="10710" max="10711" width="5" customWidth="1"/>
    <col min="10712" max="10712" width="6.25" customWidth="1"/>
    <col min="10713" max="10713" width="6.5" bestFit="1" customWidth="1"/>
    <col min="10714" max="10714" width="2.625" customWidth="1"/>
    <col min="10715" max="10715" width="1.875" customWidth="1"/>
    <col min="10716" max="10718" width="7.5" customWidth="1"/>
    <col min="10719" max="10719" width="6.25" customWidth="1"/>
    <col min="10720" max="10720" width="5.75" customWidth="1"/>
    <col min="10721" max="10721" width="5" customWidth="1"/>
    <col min="10722" max="10723" width="6.25" customWidth="1"/>
    <col min="10724" max="10724" width="5.875" customWidth="1"/>
    <col min="10725" max="10725" width="5" customWidth="1"/>
    <col min="10726" max="10727" width="6.25" customWidth="1"/>
    <col min="10728" max="10728" width="2.625" customWidth="1"/>
    <col min="10729" max="10729" width="1.875" customWidth="1"/>
    <col min="10730" max="10732" width="7.5" customWidth="1"/>
    <col min="10733" max="10733" width="6.25" customWidth="1"/>
    <col min="10734" max="10735" width="5" customWidth="1"/>
    <col min="10736" max="10737" width="6.25" customWidth="1"/>
    <col min="10738" max="10739" width="5" customWidth="1"/>
    <col min="10740" max="10741" width="6.25" customWidth="1"/>
    <col min="10742" max="10742" width="2.625" customWidth="1"/>
    <col min="10743" max="10743" width="1.875" customWidth="1"/>
    <col min="10744" max="10746" width="7.5" customWidth="1"/>
    <col min="10747" max="10747" width="6.25" customWidth="1"/>
    <col min="10748" max="10749" width="5" customWidth="1"/>
    <col min="10750" max="10751" width="6.25" customWidth="1"/>
    <col min="10752" max="10753" width="5" customWidth="1"/>
    <col min="10754" max="10755" width="6.25" customWidth="1"/>
    <col min="10942" max="10942" width="2.625" customWidth="1"/>
    <col min="10943" max="10943" width="1.875" customWidth="1"/>
    <col min="10944" max="10946" width="7.5" customWidth="1"/>
    <col min="10947" max="10947" width="6.25" customWidth="1"/>
    <col min="10948" max="10949" width="5" customWidth="1"/>
    <col min="10950" max="10951" width="6.25" customWidth="1"/>
    <col min="10952" max="10953" width="5" customWidth="1"/>
    <col min="10954" max="10954" width="6.25" customWidth="1"/>
    <col min="10955" max="10955" width="6.5" bestFit="1" customWidth="1"/>
    <col min="10956" max="10956" width="2.625" customWidth="1"/>
    <col min="10957" max="10957" width="1.875" customWidth="1"/>
    <col min="10958" max="10960" width="7.5" customWidth="1"/>
    <col min="10961" max="10961" width="6.25" customWidth="1"/>
    <col min="10962" max="10963" width="5" customWidth="1"/>
    <col min="10964" max="10965" width="6.25" customWidth="1"/>
    <col min="10966" max="10967" width="5" customWidth="1"/>
    <col min="10968" max="10968" width="6.25" customWidth="1"/>
    <col min="10969" max="10969" width="6.5" bestFit="1" customWidth="1"/>
    <col min="10970" max="10970" width="2.625" customWidth="1"/>
    <col min="10971" max="10971" width="1.875" customWidth="1"/>
    <col min="10972" max="10974" width="7.5" customWidth="1"/>
    <col min="10975" max="10975" width="6.25" customWidth="1"/>
    <col min="10976" max="10976" width="5.75" customWidth="1"/>
    <col min="10977" max="10977" width="5" customWidth="1"/>
    <col min="10978" max="10979" width="6.25" customWidth="1"/>
    <col min="10980" max="10980" width="5.875" customWidth="1"/>
    <col min="10981" max="10981" width="5" customWidth="1"/>
    <col min="10982" max="10983" width="6.25" customWidth="1"/>
    <col min="10984" max="10984" width="2.625" customWidth="1"/>
    <col min="10985" max="10985" width="1.875" customWidth="1"/>
    <col min="10986" max="10988" width="7.5" customWidth="1"/>
    <col min="10989" max="10989" width="6.25" customWidth="1"/>
    <col min="10990" max="10991" width="5" customWidth="1"/>
    <col min="10992" max="10993" width="6.25" customWidth="1"/>
    <col min="10994" max="10995" width="5" customWidth="1"/>
    <col min="10996" max="10997" width="6.25" customWidth="1"/>
    <col min="10998" max="10998" width="2.625" customWidth="1"/>
    <col min="10999" max="10999" width="1.875" customWidth="1"/>
    <col min="11000" max="11002" width="7.5" customWidth="1"/>
    <col min="11003" max="11003" width="6.25" customWidth="1"/>
    <col min="11004" max="11005" width="5" customWidth="1"/>
    <col min="11006" max="11007" width="6.25" customWidth="1"/>
    <col min="11008" max="11009" width="5" customWidth="1"/>
    <col min="11010" max="11011" width="6.25" customWidth="1"/>
    <col min="11198" max="11198" width="2.625" customWidth="1"/>
    <col min="11199" max="11199" width="1.875" customWidth="1"/>
    <col min="11200" max="11202" width="7.5" customWidth="1"/>
    <col min="11203" max="11203" width="6.25" customWidth="1"/>
    <col min="11204" max="11205" width="5" customWidth="1"/>
    <col min="11206" max="11207" width="6.25" customWidth="1"/>
    <col min="11208" max="11209" width="5" customWidth="1"/>
    <col min="11210" max="11210" width="6.25" customWidth="1"/>
    <col min="11211" max="11211" width="6.5" bestFit="1" customWidth="1"/>
    <col min="11212" max="11212" width="2.625" customWidth="1"/>
    <col min="11213" max="11213" width="1.875" customWidth="1"/>
    <col min="11214" max="11216" width="7.5" customWidth="1"/>
    <col min="11217" max="11217" width="6.25" customWidth="1"/>
    <col min="11218" max="11219" width="5" customWidth="1"/>
    <col min="11220" max="11221" width="6.25" customWidth="1"/>
    <col min="11222" max="11223" width="5" customWidth="1"/>
    <col min="11224" max="11224" width="6.25" customWidth="1"/>
    <col min="11225" max="11225" width="6.5" bestFit="1" customWidth="1"/>
    <col min="11226" max="11226" width="2.625" customWidth="1"/>
    <col min="11227" max="11227" width="1.875" customWidth="1"/>
    <col min="11228" max="11230" width="7.5" customWidth="1"/>
    <col min="11231" max="11231" width="6.25" customWidth="1"/>
    <col min="11232" max="11232" width="5.75" customWidth="1"/>
    <col min="11233" max="11233" width="5" customWidth="1"/>
    <col min="11234" max="11235" width="6.25" customWidth="1"/>
    <col min="11236" max="11236" width="5.875" customWidth="1"/>
    <col min="11237" max="11237" width="5" customWidth="1"/>
    <col min="11238" max="11239" width="6.25" customWidth="1"/>
    <col min="11240" max="11240" width="2.625" customWidth="1"/>
    <col min="11241" max="11241" width="1.875" customWidth="1"/>
    <col min="11242" max="11244" width="7.5" customWidth="1"/>
    <col min="11245" max="11245" width="6.25" customWidth="1"/>
    <col min="11246" max="11247" width="5" customWidth="1"/>
    <col min="11248" max="11249" width="6.25" customWidth="1"/>
    <col min="11250" max="11251" width="5" customWidth="1"/>
    <col min="11252" max="11253" width="6.25" customWidth="1"/>
    <col min="11254" max="11254" width="2.625" customWidth="1"/>
    <col min="11255" max="11255" width="1.875" customWidth="1"/>
    <col min="11256" max="11258" width="7.5" customWidth="1"/>
    <col min="11259" max="11259" width="6.25" customWidth="1"/>
    <col min="11260" max="11261" width="5" customWidth="1"/>
    <col min="11262" max="11263" width="6.25" customWidth="1"/>
    <col min="11264" max="11265" width="5" customWidth="1"/>
    <col min="11266" max="11267" width="6.25" customWidth="1"/>
    <col min="11454" max="11454" width="2.625" customWidth="1"/>
    <col min="11455" max="11455" width="1.875" customWidth="1"/>
    <col min="11456" max="11458" width="7.5" customWidth="1"/>
    <col min="11459" max="11459" width="6.25" customWidth="1"/>
    <col min="11460" max="11461" width="5" customWidth="1"/>
    <col min="11462" max="11463" width="6.25" customWidth="1"/>
    <col min="11464" max="11465" width="5" customWidth="1"/>
    <col min="11466" max="11466" width="6.25" customWidth="1"/>
    <col min="11467" max="11467" width="6.5" bestFit="1" customWidth="1"/>
    <col min="11468" max="11468" width="2.625" customWidth="1"/>
    <col min="11469" max="11469" width="1.875" customWidth="1"/>
    <col min="11470" max="11472" width="7.5" customWidth="1"/>
    <col min="11473" max="11473" width="6.25" customWidth="1"/>
    <col min="11474" max="11475" width="5" customWidth="1"/>
    <col min="11476" max="11477" width="6.25" customWidth="1"/>
    <col min="11478" max="11479" width="5" customWidth="1"/>
    <col min="11480" max="11480" width="6.25" customWidth="1"/>
    <col min="11481" max="11481" width="6.5" bestFit="1" customWidth="1"/>
    <col min="11482" max="11482" width="2.625" customWidth="1"/>
    <col min="11483" max="11483" width="1.875" customWidth="1"/>
    <col min="11484" max="11486" width="7.5" customWidth="1"/>
    <col min="11487" max="11487" width="6.25" customWidth="1"/>
    <col min="11488" max="11488" width="5.75" customWidth="1"/>
    <col min="11489" max="11489" width="5" customWidth="1"/>
    <col min="11490" max="11491" width="6.25" customWidth="1"/>
    <col min="11492" max="11492" width="5.875" customWidth="1"/>
    <col min="11493" max="11493" width="5" customWidth="1"/>
    <col min="11494" max="11495" width="6.25" customWidth="1"/>
    <col min="11496" max="11496" width="2.625" customWidth="1"/>
    <col min="11497" max="11497" width="1.875" customWidth="1"/>
    <col min="11498" max="11500" width="7.5" customWidth="1"/>
    <col min="11501" max="11501" width="6.25" customWidth="1"/>
    <col min="11502" max="11503" width="5" customWidth="1"/>
    <col min="11504" max="11505" width="6.25" customWidth="1"/>
    <col min="11506" max="11507" width="5" customWidth="1"/>
    <col min="11508" max="11509" width="6.25" customWidth="1"/>
    <col min="11510" max="11510" width="2.625" customWidth="1"/>
    <col min="11511" max="11511" width="1.875" customWidth="1"/>
    <col min="11512" max="11514" width="7.5" customWidth="1"/>
    <col min="11515" max="11515" width="6.25" customWidth="1"/>
    <col min="11516" max="11517" width="5" customWidth="1"/>
    <col min="11518" max="11519" width="6.25" customWidth="1"/>
    <col min="11520" max="11521" width="5" customWidth="1"/>
    <col min="11522" max="11523" width="6.25" customWidth="1"/>
    <col min="11710" max="11710" width="2.625" customWidth="1"/>
    <col min="11711" max="11711" width="1.875" customWidth="1"/>
    <col min="11712" max="11714" width="7.5" customWidth="1"/>
    <col min="11715" max="11715" width="6.25" customWidth="1"/>
    <col min="11716" max="11717" width="5" customWidth="1"/>
    <col min="11718" max="11719" width="6.25" customWidth="1"/>
    <col min="11720" max="11721" width="5" customWidth="1"/>
    <col min="11722" max="11722" width="6.25" customWidth="1"/>
    <col min="11723" max="11723" width="6.5" bestFit="1" customWidth="1"/>
    <col min="11724" max="11724" width="2.625" customWidth="1"/>
    <col min="11725" max="11725" width="1.875" customWidth="1"/>
    <col min="11726" max="11728" width="7.5" customWidth="1"/>
    <col min="11729" max="11729" width="6.25" customWidth="1"/>
    <col min="11730" max="11731" width="5" customWidth="1"/>
    <col min="11732" max="11733" width="6.25" customWidth="1"/>
    <col min="11734" max="11735" width="5" customWidth="1"/>
    <col min="11736" max="11736" width="6.25" customWidth="1"/>
    <col min="11737" max="11737" width="6.5" bestFit="1" customWidth="1"/>
    <col min="11738" max="11738" width="2.625" customWidth="1"/>
    <col min="11739" max="11739" width="1.875" customWidth="1"/>
    <col min="11740" max="11742" width="7.5" customWidth="1"/>
    <col min="11743" max="11743" width="6.25" customWidth="1"/>
    <col min="11744" max="11744" width="5.75" customWidth="1"/>
    <col min="11745" max="11745" width="5" customWidth="1"/>
    <col min="11746" max="11747" width="6.25" customWidth="1"/>
    <col min="11748" max="11748" width="5.875" customWidth="1"/>
    <col min="11749" max="11749" width="5" customWidth="1"/>
    <col min="11750" max="11751" width="6.25" customWidth="1"/>
    <col min="11752" max="11752" width="2.625" customWidth="1"/>
    <col min="11753" max="11753" width="1.875" customWidth="1"/>
    <col min="11754" max="11756" width="7.5" customWidth="1"/>
    <col min="11757" max="11757" width="6.25" customWidth="1"/>
    <col min="11758" max="11759" width="5" customWidth="1"/>
    <col min="11760" max="11761" width="6.25" customWidth="1"/>
    <col min="11762" max="11763" width="5" customWidth="1"/>
    <col min="11764" max="11765" width="6.25" customWidth="1"/>
    <col min="11766" max="11766" width="2.625" customWidth="1"/>
    <col min="11767" max="11767" width="1.875" customWidth="1"/>
    <col min="11768" max="11770" width="7.5" customWidth="1"/>
    <col min="11771" max="11771" width="6.25" customWidth="1"/>
    <col min="11772" max="11773" width="5" customWidth="1"/>
    <col min="11774" max="11775" width="6.25" customWidth="1"/>
    <col min="11776" max="11777" width="5" customWidth="1"/>
    <col min="11778" max="11779" width="6.25" customWidth="1"/>
    <col min="11966" max="11966" width="2.625" customWidth="1"/>
    <col min="11967" max="11967" width="1.875" customWidth="1"/>
    <col min="11968" max="11970" width="7.5" customWidth="1"/>
    <col min="11971" max="11971" width="6.25" customWidth="1"/>
    <col min="11972" max="11973" width="5" customWidth="1"/>
    <col min="11974" max="11975" width="6.25" customWidth="1"/>
    <col min="11976" max="11977" width="5" customWidth="1"/>
    <col min="11978" max="11978" width="6.25" customWidth="1"/>
    <col min="11979" max="11979" width="6.5" bestFit="1" customWidth="1"/>
    <col min="11980" max="11980" width="2.625" customWidth="1"/>
    <col min="11981" max="11981" width="1.875" customWidth="1"/>
    <col min="11982" max="11984" width="7.5" customWidth="1"/>
    <col min="11985" max="11985" width="6.25" customWidth="1"/>
    <col min="11986" max="11987" width="5" customWidth="1"/>
    <col min="11988" max="11989" width="6.25" customWidth="1"/>
    <col min="11990" max="11991" width="5" customWidth="1"/>
    <col min="11992" max="11992" width="6.25" customWidth="1"/>
    <col min="11993" max="11993" width="6.5" bestFit="1" customWidth="1"/>
    <col min="11994" max="11994" width="2.625" customWidth="1"/>
    <col min="11995" max="11995" width="1.875" customWidth="1"/>
    <col min="11996" max="11998" width="7.5" customWidth="1"/>
    <col min="11999" max="11999" width="6.25" customWidth="1"/>
    <col min="12000" max="12000" width="5.75" customWidth="1"/>
    <col min="12001" max="12001" width="5" customWidth="1"/>
    <col min="12002" max="12003" width="6.25" customWidth="1"/>
    <col min="12004" max="12004" width="5.875" customWidth="1"/>
    <col min="12005" max="12005" width="5" customWidth="1"/>
    <col min="12006" max="12007" width="6.25" customWidth="1"/>
    <col min="12008" max="12008" width="2.625" customWidth="1"/>
    <col min="12009" max="12009" width="1.875" customWidth="1"/>
    <col min="12010" max="12012" width="7.5" customWidth="1"/>
    <col min="12013" max="12013" width="6.25" customWidth="1"/>
    <col min="12014" max="12015" width="5" customWidth="1"/>
    <col min="12016" max="12017" width="6.25" customWidth="1"/>
    <col min="12018" max="12019" width="5" customWidth="1"/>
    <col min="12020" max="12021" width="6.25" customWidth="1"/>
    <col min="12022" max="12022" width="2.625" customWidth="1"/>
    <col min="12023" max="12023" width="1.875" customWidth="1"/>
    <col min="12024" max="12026" width="7.5" customWidth="1"/>
    <col min="12027" max="12027" width="6.25" customWidth="1"/>
    <col min="12028" max="12029" width="5" customWidth="1"/>
    <col min="12030" max="12031" width="6.25" customWidth="1"/>
    <col min="12032" max="12033" width="5" customWidth="1"/>
    <col min="12034" max="12035" width="6.25" customWidth="1"/>
    <col min="12222" max="12222" width="2.625" customWidth="1"/>
    <col min="12223" max="12223" width="1.875" customWidth="1"/>
    <col min="12224" max="12226" width="7.5" customWidth="1"/>
    <col min="12227" max="12227" width="6.25" customWidth="1"/>
    <col min="12228" max="12229" width="5" customWidth="1"/>
    <col min="12230" max="12231" width="6.25" customWidth="1"/>
    <col min="12232" max="12233" width="5" customWidth="1"/>
    <col min="12234" max="12234" width="6.25" customWidth="1"/>
    <col min="12235" max="12235" width="6.5" bestFit="1" customWidth="1"/>
    <col min="12236" max="12236" width="2.625" customWidth="1"/>
    <col min="12237" max="12237" width="1.875" customWidth="1"/>
    <col min="12238" max="12240" width="7.5" customWidth="1"/>
    <col min="12241" max="12241" width="6.25" customWidth="1"/>
    <col min="12242" max="12243" width="5" customWidth="1"/>
    <col min="12244" max="12245" width="6.25" customWidth="1"/>
    <col min="12246" max="12247" width="5" customWidth="1"/>
    <col min="12248" max="12248" width="6.25" customWidth="1"/>
    <col min="12249" max="12249" width="6.5" bestFit="1" customWidth="1"/>
    <col min="12250" max="12250" width="2.625" customWidth="1"/>
    <col min="12251" max="12251" width="1.875" customWidth="1"/>
    <col min="12252" max="12254" width="7.5" customWidth="1"/>
    <col min="12255" max="12255" width="6.25" customWidth="1"/>
    <col min="12256" max="12256" width="5.75" customWidth="1"/>
    <col min="12257" max="12257" width="5" customWidth="1"/>
    <col min="12258" max="12259" width="6.25" customWidth="1"/>
    <col min="12260" max="12260" width="5.875" customWidth="1"/>
    <col min="12261" max="12261" width="5" customWidth="1"/>
    <col min="12262" max="12263" width="6.25" customWidth="1"/>
    <col min="12264" max="12264" width="2.625" customWidth="1"/>
    <col min="12265" max="12265" width="1.875" customWidth="1"/>
    <col min="12266" max="12268" width="7.5" customWidth="1"/>
    <col min="12269" max="12269" width="6.25" customWidth="1"/>
    <col min="12270" max="12271" width="5" customWidth="1"/>
    <col min="12272" max="12273" width="6.25" customWidth="1"/>
    <col min="12274" max="12275" width="5" customWidth="1"/>
    <col min="12276" max="12277" width="6.25" customWidth="1"/>
    <col min="12278" max="12278" width="2.625" customWidth="1"/>
    <col min="12279" max="12279" width="1.875" customWidth="1"/>
    <col min="12280" max="12282" width="7.5" customWidth="1"/>
    <col min="12283" max="12283" width="6.25" customWidth="1"/>
    <col min="12284" max="12285" width="5" customWidth="1"/>
    <col min="12286" max="12287" width="6.25" customWidth="1"/>
    <col min="12288" max="12289" width="5" customWidth="1"/>
    <col min="12290" max="12291" width="6.25" customWidth="1"/>
    <col min="12478" max="12478" width="2.625" customWidth="1"/>
    <col min="12479" max="12479" width="1.875" customWidth="1"/>
    <col min="12480" max="12482" width="7.5" customWidth="1"/>
    <col min="12483" max="12483" width="6.25" customWidth="1"/>
    <col min="12484" max="12485" width="5" customWidth="1"/>
    <col min="12486" max="12487" width="6.25" customWidth="1"/>
    <col min="12488" max="12489" width="5" customWidth="1"/>
    <col min="12490" max="12490" width="6.25" customWidth="1"/>
    <col min="12491" max="12491" width="6.5" bestFit="1" customWidth="1"/>
    <col min="12492" max="12492" width="2.625" customWidth="1"/>
    <col min="12493" max="12493" width="1.875" customWidth="1"/>
    <col min="12494" max="12496" width="7.5" customWidth="1"/>
    <col min="12497" max="12497" width="6.25" customWidth="1"/>
    <col min="12498" max="12499" width="5" customWidth="1"/>
    <col min="12500" max="12501" width="6.25" customWidth="1"/>
    <col min="12502" max="12503" width="5" customWidth="1"/>
    <col min="12504" max="12504" width="6.25" customWidth="1"/>
    <col min="12505" max="12505" width="6.5" bestFit="1" customWidth="1"/>
    <col min="12506" max="12506" width="2.625" customWidth="1"/>
    <col min="12507" max="12507" width="1.875" customWidth="1"/>
    <col min="12508" max="12510" width="7.5" customWidth="1"/>
    <col min="12511" max="12511" width="6.25" customWidth="1"/>
    <col min="12512" max="12512" width="5.75" customWidth="1"/>
    <col min="12513" max="12513" width="5" customWidth="1"/>
    <col min="12514" max="12515" width="6.25" customWidth="1"/>
    <col min="12516" max="12516" width="5.875" customWidth="1"/>
    <col min="12517" max="12517" width="5" customWidth="1"/>
    <col min="12518" max="12519" width="6.25" customWidth="1"/>
    <col min="12520" max="12520" width="2.625" customWidth="1"/>
    <col min="12521" max="12521" width="1.875" customWidth="1"/>
    <col min="12522" max="12524" width="7.5" customWidth="1"/>
    <col min="12525" max="12525" width="6.25" customWidth="1"/>
    <col min="12526" max="12527" width="5" customWidth="1"/>
    <col min="12528" max="12529" width="6.25" customWidth="1"/>
    <col min="12530" max="12531" width="5" customWidth="1"/>
    <col min="12532" max="12533" width="6.25" customWidth="1"/>
    <col min="12534" max="12534" width="2.625" customWidth="1"/>
    <col min="12535" max="12535" width="1.875" customWidth="1"/>
    <col min="12536" max="12538" width="7.5" customWidth="1"/>
    <col min="12539" max="12539" width="6.25" customWidth="1"/>
    <col min="12540" max="12541" width="5" customWidth="1"/>
    <col min="12542" max="12543" width="6.25" customWidth="1"/>
    <col min="12544" max="12545" width="5" customWidth="1"/>
    <col min="12546" max="12547" width="6.25" customWidth="1"/>
    <col min="12734" max="12734" width="2.625" customWidth="1"/>
    <col min="12735" max="12735" width="1.875" customWidth="1"/>
    <col min="12736" max="12738" width="7.5" customWidth="1"/>
    <col min="12739" max="12739" width="6.25" customWidth="1"/>
    <col min="12740" max="12741" width="5" customWidth="1"/>
    <col min="12742" max="12743" width="6.25" customWidth="1"/>
    <col min="12744" max="12745" width="5" customWidth="1"/>
    <col min="12746" max="12746" width="6.25" customWidth="1"/>
    <col min="12747" max="12747" width="6.5" bestFit="1" customWidth="1"/>
    <col min="12748" max="12748" width="2.625" customWidth="1"/>
    <col min="12749" max="12749" width="1.875" customWidth="1"/>
    <col min="12750" max="12752" width="7.5" customWidth="1"/>
    <col min="12753" max="12753" width="6.25" customWidth="1"/>
    <col min="12754" max="12755" width="5" customWidth="1"/>
    <col min="12756" max="12757" width="6.25" customWidth="1"/>
    <col min="12758" max="12759" width="5" customWidth="1"/>
    <col min="12760" max="12760" width="6.25" customWidth="1"/>
    <col min="12761" max="12761" width="6.5" bestFit="1" customWidth="1"/>
    <col min="12762" max="12762" width="2.625" customWidth="1"/>
    <col min="12763" max="12763" width="1.875" customWidth="1"/>
    <col min="12764" max="12766" width="7.5" customWidth="1"/>
    <col min="12767" max="12767" width="6.25" customWidth="1"/>
    <col min="12768" max="12768" width="5.75" customWidth="1"/>
    <col min="12769" max="12769" width="5" customWidth="1"/>
    <col min="12770" max="12771" width="6.25" customWidth="1"/>
    <col min="12772" max="12772" width="5.875" customWidth="1"/>
    <col min="12773" max="12773" width="5" customWidth="1"/>
    <col min="12774" max="12775" width="6.25" customWidth="1"/>
    <col min="12776" max="12776" width="2.625" customWidth="1"/>
    <col min="12777" max="12777" width="1.875" customWidth="1"/>
    <col min="12778" max="12780" width="7.5" customWidth="1"/>
    <col min="12781" max="12781" width="6.25" customWidth="1"/>
    <col min="12782" max="12783" width="5" customWidth="1"/>
    <col min="12784" max="12785" width="6.25" customWidth="1"/>
    <col min="12786" max="12787" width="5" customWidth="1"/>
    <col min="12788" max="12789" width="6.25" customWidth="1"/>
    <col min="12790" max="12790" width="2.625" customWidth="1"/>
    <col min="12791" max="12791" width="1.875" customWidth="1"/>
    <col min="12792" max="12794" width="7.5" customWidth="1"/>
    <col min="12795" max="12795" width="6.25" customWidth="1"/>
    <col min="12796" max="12797" width="5" customWidth="1"/>
    <col min="12798" max="12799" width="6.25" customWidth="1"/>
    <col min="12800" max="12801" width="5" customWidth="1"/>
    <col min="12802" max="12803" width="6.25" customWidth="1"/>
    <col min="12990" max="12990" width="2.625" customWidth="1"/>
    <col min="12991" max="12991" width="1.875" customWidth="1"/>
    <col min="12992" max="12994" width="7.5" customWidth="1"/>
    <col min="12995" max="12995" width="6.25" customWidth="1"/>
    <col min="12996" max="12997" width="5" customWidth="1"/>
    <col min="12998" max="12999" width="6.25" customWidth="1"/>
    <col min="13000" max="13001" width="5" customWidth="1"/>
    <col min="13002" max="13002" width="6.25" customWidth="1"/>
    <col min="13003" max="13003" width="6.5" bestFit="1" customWidth="1"/>
    <col min="13004" max="13004" width="2.625" customWidth="1"/>
    <col min="13005" max="13005" width="1.875" customWidth="1"/>
    <col min="13006" max="13008" width="7.5" customWidth="1"/>
    <col min="13009" max="13009" width="6.25" customWidth="1"/>
    <col min="13010" max="13011" width="5" customWidth="1"/>
    <col min="13012" max="13013" width="6.25" customWidth="1"/>
    <col min="13014" max="13015" width="5" customWidth="1"/>
    <col min="13016" max="13016" width="6.25" customWidth="1"/>
    <col min="13017" max="13017" width="6.5" bestFit="1" customWidth="1"/>
    <col min="13018" max="13018" width="2.625" customWidth="1"/>
    <col min="13019" max="13019" width="1.875" customWidth="1"/>
    <col min="13020" max="13022" width="7.5" customWidth="1"/>
    <col min="13023" max="13023" width="6.25" customWidth="1"/>
    <col min="13024" max="13024" width="5.75" customWidth="1"/>
    <col min="13025" max="13025" width="5" customWidth="1"/>
    <col min="13026" max="13027" width="6.25" customWidth="1"/>
    <col min="13028" max="13028" width="5.875" customWidth="1"/>
    <col min="13029" max="13029" width="5" customWidth="1"/>
    <col min="13030" max="13031" width="6.25" customWidth="1"/>
    <col min="13032" max="13032" width="2.625" customWidth="1"/>
    <col min="13033" max="13033" width="1.875" customWidth="1"/>
    <col min="13034" max="13036" width="7.5" customWidth="1"/>
    <col min="13037" max="13037" width="6.25" customWidth="1"/>
    <col min="13038" max="13039" width="5" customWidth="1"/>
    <col min="13040" max="13041" width="6.25" customWidth="1"/>
    <col min="13042" max="13043" width="5" customWidth="1"/>
    <col min="13044" max="13045" width="6.25" customWidth="1"/>
    <col min="13046" max="13046" width="2.625" customWidth="1"/>
    <col min="13047" max="13047" width="1.875" customWidth="1"/>
    <col min="13048" max="13050" width="7.5" customWidth="1"/>
    <col min="13051" max="13051" width="6.25" customWidth="1"/>
    <col min="13052" max="13053" width="5" customWidth="1"/>
    <col min="13054" max="13055" width="6.25" customWidth="1"/>
    <col min="13056" max="13057" width="5" customWidth="1"/>
    <col min="13058" max="13059" width="6.25" customWidth="1"/>
    <col min="13246" max="13246" width="2.625" customWidth="1"/>
    <col min="13247" max="13247" width="1.875" customWidth="1"/>
    <col min="13248" max="13250" width="7.5" customWidth="1"/>
    <col min="13251" max="13251" width="6.25" customWidth="1"/>
    <col min="13252" max="13253" width="5" customWidth="1"/>
    <col min="13254" max="13255" width="6.25" customWidth="1"/>
    <col min="13256" max="13257" width="5" customWidth="1"/>
    <col min="13258" max="13258" width="6.25" customWidth="1"/>
    <col min="13259" max="13259" width="6.5" bestFit="1" customWidth="1"/>
    <col min="13260" max="13260" width="2.625" customWidth="1"/>
    <col min="13261" max="13261" width="1.875" customWidth="1"/>
    <col min="13262" max="13264" width="7.5" customWidth="1"/>
    <col min="13265" max="13265" width="6.25" customWidth="1"/>
    <col min="13266" max="13267" width="5" customWidth="1"/>
    <col min="13268" max="13269" width="6.25" customWidth="1"/>
    <col min="13270" max="13271" width="5" customWidth="1"/>
    <col min="13272" max="13272" width="6.25" customWidth="1"/>
    <col min="13273" max="13273" width="6.5" bestFit="1" customWidth="1"/>
    <col min="13274" max="13274" width="2.625" customWidth="1"/>
    <col min="13275" max="13275" width="1.875" customWidth="1"/>
    <col min="13276" max="13278" width="7.5" customWidth="1"/>
    <col min="13279" max="13279" width="6.25" customWidth="1"/>
    <col min="13280" max="13280" width="5.75" customWidth="1"/>
    <col min="13281" max="13281" width="5" customWidth="1"/>
    <col min="13282" max="13283" width="6.25" customWidth="1"/>
    <col min="13284" max="13284" width="5.875" customWidth="1"/>
    <col min="13285" max="13285" width="5" customWidth="1"/>
    <col min="13286" max="13287" width="6.25" customWidth="1"/>
    <col min="13288" max="13288" width="2.625" customWidth="1"/>
    <col min="13289" max="13289" width="1.875" customWidth="1"/>
    <col min="13290" max="13292" width="7.5" customWidth="1"/>
    <col min="13293" max="13293" width="6.25" customWidth="1"/>
    <col min="13294" max="13295" width="5" customWidth="1"/>
    <col min="13296" max="13297" width="6.25" customWidth="1"/>
    <col min="13298" max="13299" width="5" customWidth="1"/>
    <col min="13300" max="13301" width="6.25" customWidth="1"/>
    <col min="13302" max="13302" width="2.625" customWidth="1"/>
    <col min="13303" max="13303" width="1.875" customWidth="1"/>
    <col min="13304" max="13306" width="7.5" customWidth="1"/>
    <col min="13307" max="13307" width="6.25" customWidth="1"/>
    <col min="13308" max="13309" width="5" customWidth="1"/>
    <col min="13310" max="13311" width="6.25" customWidth="1"/>
    <col min="13312" max="13313" width="5" customWidth="1"/>
    <col min="13314" max="13315" width="6.25" customWidth="1"/>
    <col min="13502" max="13502" width="2.625" customWidth="1"/>
    <col min="13503" max="13503" width="1.875" customWidth="1"/>
    <col min="13504" max="13506" width="7.5" customWidth="1"/>
    <col min="13507" max="13507" width="6.25" customWidth="1"/>
    <col min="13508" max="13509" width="5" customWidth="1"/>
    <col min="13510" max="13511" width="6.25" customWidth="1"/>
    <col min="13512" max="13513" width="5" customWidth="1"/>
    <col min="13514" max="13514" width="6.25" customWidth="1"/>
    <col min="13515" max="13515" width="6.5" bestFit="1" customWidth="1"/>
    <col min="13516" max="13516" width="2.625" customWidth="1"/>
    <col min="13517" max="13517" width="1.875" customWidth="1"/>
    <col min="13518" max="13520" width="7.5" customWidth="1"/>
    <col min="13521" max="13521" width="6.25" customWidth="1"/>
    <col min="13522" max="13523" width="5" customWidth="1"/>
    <col min="13524" max="13525" width="6.25" customWidth="1"/>
    <col min="13526" max="13527" width="5" customWidth="1"/>
    <col min="13528" max="13528" width="6.25" customWidth="1"/>
    <col min="13529" max="13529" width="6.5" bestFit="1" customWidth="1"/>
    <col min="13530" max="13530" width="2.625" customWidth="1"/>
    <col min="13531" max="13531" width="1.875" customWidth="1"/>
    <col min="13532" max="13534" width="7.5" customWidth="1"/>
    <col min="13535" max="13535" width="6.25" customWidth="1"/>
    <col min="13536" max="13536" width="5.75" customWidth="1"/>
    <col min="13537" max="13537" width="5" customWidth="1"/>
    <col min="13538" max="13539" width="6.25" customWidth="1"/>
    <col min="13540" max="13540" width="5.875" customWidth="1"/>
    <col min="13541" max="13541" width="5" customWidth="1"/>
    <col min="13542" max="13543" width="6.25" customWidth="1"/>
    <col min="13544" max="13544" width="2.625" customWidth="1"/>
    <col min="13545" max="13545" width="1.875" customWidth="1"/>
    <col min="13546" max="13548" width="7.5" customWidth="1"/>
    <col min="13549" max="13549" width="6.25" customWidth="1"/>
    <col min="13550" max="13551" width="5" customWidth="1"/>
    <col min="13552" max="13553" width="6.25" customWidth="1"/>
    <col min="13554" max="13555" width="5" customWidth="1"/>
    <col min="13556" max="13557" width="6.25" customWidth="1"/>
    <col min="13558" max="13558" width="2.625" customWidth="1"/>
    <col min="13559" max="13559" width="1.875" customWidth="1"/>
    <col min="13560" max="13562" width="7.5" customWidth="1"/>
    <col min="13563" max="13563" width="6.25" customWidth="1"/>
    <col min="13564" max="13565" width="5" customWidth="1"/>
    <col min="13566" max="13567" width="6.25" customWidth="1"/>
    <col min="13568" max="13569" width="5" customWidth="1"/>
    <col min="13570" max="13571" width="6.25" customWidth="1"/>
    <col min="13758" max="13758" width="2.625" customWidth="1"/>
    <col min="13759" max="13759" width="1.875" customWidth="1"/>
    <col min="13760" max="13762" width="7.5" customWidth="1"/>
    <col min="13763" max="13763" width="6.25" customWidth="1"/>
    <col min="13764" max="13765" width="5" customWidth="1"/>
    <col min="13766" max="13767" width="6.25" customWidth="1"/>
    <col min="13768" max="13769" width="5" customWidth="1"/>
    <col min="13770" max="13770" width="6.25" customWidth="1"/>
    <col min="13771" max="13771" width="6.5" bestFit="1" customWidth="1"/>
    <col min="13772" max="13772" width="2.625" customWidth="1"/>
    <col min="13773" max="13773" width="1.875" customWidth="1"/>
    <col min="13774" max="13776" width="7.5" customWidth="1"/>
    <col min="13777" max="13777" width="6.25" customWidth="1"/>
    <col min="13778" max="13779" width="5" customWidth="1"/>
    <col min="13780" max="13781" width="6.25" customWidth="1"/>
    <col min="13782" max="13783" width="5" customWidth="1"/>
    <col min="13784" max="13784" width="6.25" customWidth="1"/>
    <col min="13785" max="13785" width="6.5" bestFit="1" customWidth="1"/>
    <col min="13786" max="13786" width="2.625" customWidth="1"/>
    <col min="13787" max="13787" width="1.875" customWidth="1"/>
    <col min="13788" max="13790" width="7.5" customWidth="1"/>
    <col min="13791" max="13791" width="6.25" customWidth="1"/>
    <col min="13792" max="13792" width="5.75" customWidth="1"/>
    <col min="13793" max="13793" width="5" customWidth="1"/>
    <col min="13794" max="13795" width="6.25" customWidth="1"/>
    <col min="13796" max="13796" width="5.875" customWidth="1"/>
    <col min="13797" max="13797" width="5" customWidth="1"/>
    <col min="13798" max="13799" width="6.25" customWidth="1"/>
    <col min="13800" max="13800" width="2.625" customWidth="1"/>
    <col min="13801" max="13801" width="1.875" customWidth="1"/>
    <col min="13802" max="13804" width="7.5" customWidth="1"/>
    <col min="13805" max="13805" width="6.25" customWidth="1"/>
    <col min="13806" max="13807" width="5" customWidth="1"/>
    <col min="13808" max="13809" width="6.25" customWidth="1"/>
    <col min="13810" max="13811" width="5" customWidth="1"/>
    <col min="13812" max="13813" width="6.25" customWidth="1"/>
    <col min="13814" max="13814" width="2.625" customWidth="1"/>
    <col min="13815" max="13815" width="1.875" customWidth="1"/>
    <col min="13816" max="13818" width="7.5" customWidth="1"/>
    <col min="13819" max="13819" width="6.25" customWidth="1"/>
    <col min="13820" max="13821" width="5" customWidth="1"/>
    <col min="13822" max="13823" width="6.25" customWidth="1"/>
    <col min="13824" max="13825" width="5" customWidth="1"/>
    <col min="13826" max="13827" width="6.25" customWidth="1"/>
    <col min="14014" max="14014" width="2.625" customWidth="1"/>
    <col min="14015" max="14015" width="1.875" customWidth="1"/>
    <col min="14016" max="14018" width="7.5" customWidth="1"/>
    <col min="14019" max="14019" width="6.25" customWidth="1"/>
    <col min="14020" max="14021" width="5" customWidth="1"/>
    <col min="14022" max="14023" width="6.25" customWidth="1"/>
    <col min="14024" max="14025" width="5" customWidth="1"/>
    <col min="14026" max="14026" width="6.25" customWidth="1"/>
    <col min="14027" max="14027" width="6.5" bestFit="1" customWidth="1"/>
    <col min="14028" max="14028" width="2.625" customWidth="1"/>
    <col min="14029" max="14029" width="1.875" customWidth="1"/>
    <col min="14030" max="14032" width="7.5" customWidth="1"/>
    <col min="14033" max="14033" width="6.25" customWidth="1"/>
    <col min="14034" max="14035" width="5" customWidth="1"/>
    <col min="14036" max="14037" width="6.25" customWidth="1"/>
    <col min="14038" max="14039" width="5" customWidth="1"/>
    <col min="14040" max="14040" width="6.25" customWidth="1"/>
    <col min="14041" max="14041" width="6.5" bestFit="1" customWidth="1"/>
    <col min="14042" max="14042" width="2.625" customWidth="1"/>
    <col min="14043" max="14043" width="1.875" customWidth="1"/>
    <col min="14044" max="14046" width="7.5" customWidth="1"/>
    <col min="14047" max="14047" width="6.25" customWidth="1"/>
    <col min="14048" max="14048" width="5.75" customWidth="1"/>
    <col min="14049" max="14049" width="5" customWidth="1"/>
    <col min="14050" max="14051" width="6.25" customWidth="1"/>
    <col min="14052" max="14052" width="5.875" customWidth="1"/>
    <col min="14053" max="14053" width="5" customWidth="1"/>
    <col min="14054" max="14055" width="6.25" customWidth="1"/>
    <col min="14056" max="14056" width="2.625" customWidth="1"/>
    <col min="14057" max="14057" width="1.875" customWidth="1"/>
    <col min="14058" max="14060" width="7.5" customWidth="1"/>
    <col min="14061" max="14061" width="6.25" customWidth="1"/>
    <col min="14062" max="14063" width="5" customWidth="1"/>
    <col min="14064" max="14065" width="6.25" customWidth="1"/>
    <col min="14066" max="14067" width="5" customWidth="1"/>
    <col min="14068" max="14069" width="6.25" customWidth="1"/>
    <col min="14070" max="14070" width="2.625" customWidth="1"/>
    <col min="14071" max="14071" width="1.875" customWidth="1"/>
    <col min="14072" max="14074" width="7.5" customWidth="1"/>
    <col min="14075" max="14075" width="6.25" customWidth="1"/>
    <col min="14076" max="14077" width="5" customWidth="1"/>
    <col min="14078" max="14079" width="6.25" customWidth="1"/>
    <col min="14080" max="14081" width="5" customWidth="1"/>
    <col min="14082" max="14083" width="6.25" customWidth="1"/>
    <col min="14270" max="14270" width="2.625" customWidth="1"/>
    <col min="14271" max="14271" width="1.875" customWidth="1"/>
    <col min="14272" max="14274" width="7.5" customWidth="1"/>
    <col min="14275" max="14275" width="6.25" customWidth="1"/>
    <col min="14276" max="14277" width="5" customWidth="1"/>
    <col min="14278" max="14279" width="6.25" customWidth="1"/>
    <col min="14280" max="14281" width="5" customWidth="1"/>
    <col min="14282" max="14282" width="6.25" customWidth="1"/>
    <col min="14283" max="14283" width="6.5" bestFit="1" customWidth="1"/>
    <col min="14284" max="14284" width="2.625" customWidth="1"/>
    <col min="14285" max="14285" width="1.875" customWidth="1"/>
    <col min="14286" max="14288" width="7.5" customWidth="1"/>
    <col min="14289" max="14289" width="6.25" customWidth="1"/>
    <col min="14290" max="14291" width="5" customWidth="1"/>
    <col min="14292" max="14293" width="6.25" customWidth="1"/>
    <col min="14294" max="14295" width="5" customWidth="1"/>
    <col min="14296" max="14296" width="6.25" customWidth="1"/>
    <col min="14297" max="14297" width="6.5" bestFit="1" customWidth="1"/>
    <col min="14298" max="14298" width="2.625" customWidth="1"/>
    <col min="14299" max="14299" width="1.875" customWidth="1"/>
    <col min="14300" max="14302" width="7.5" customWidth="1"/>
    <col min="14303" max="14303" width="6.25" customWidth="1"/>
    <col min="14304" max="14304" width="5.75" customWidth="1"/>
    <col min="14305" max="14305" width="5" customWidth="1"/>
    <col min="14306" max="14307" width="6.25" customWidth="1"/>
    <col min="14308" max="14308" width="5.875" customWidth="1"/>
    <col min="14309" max="14309" width="5" customWidth="1"/>
    <col min="14310" max="14311" width="6.25" customWidth="1"/>
    <col min="14312" max="14312" width="2.625" customWidth="1"/>
    <col min="14313" max="14313" width="1.875" customWidth="1"/>
    <col min="14314" max="14316" width="7.5" customWidth="1"/>
    <col min="14317" max="14317" width="6.25" customWidth="1"/>
    <col min="14318" max="14319" width="5" customWidth="1"/>
    <col min="14320" max="14321" width="6.25" customWidth="1"/>
    <col min="14322" max="14323" width="5" customWidth="1"/>
    <col min="14324" max="14325" width="6.25" customWidth="1"/>
    <col min="14326" max="14326" width="2.625" customWidth="1"/>
    <col min="14327" max="14327" width="1.875" customWidth="1"/>
    <col min="14328" max="14330" width="7.5" customWidth="1"/>
    <col min="14331" max="14331" width="6.25" customWidth="1"/>
    <col min="14332" max="14333" width="5" customWidth="1"/>
    <col min="14334" max="14335" width="6.25" customWidth="1"/>
    <col min="14336" max="14337" width="5" customWidth="1"/>
    <col min="14338" max="14339" width="6.25" customWidth="1"/>
    <col min="14526" max="14526" width="2.625" customWidth="1"/>
    <col min="14527" max="14527" width="1.875" customWidth="1"/>
    <col min="14528" max="14530" width="7.5" customWidth="1"/>
    <col min="14531" max="14531" width="6.25" customWidth="1"/>
    <col min="14532" max="14533" width="5" customWidth="1"/>
    <col min="14534" max="14535" width="6.25" customWidth="1"/>
    <col min="14536" max="14537" width="5" customWidth="1"/>
    <col min="14538" max="14538" width="6.25" customWidth="1"/>
    <col min="14539" max="14539" width="6.5" bestFit="1" customWidth="1"/>
    <col min="14540" max="14540" width="2.625" customWidth="1"/>
    <col min="14541" max="14541" width="1.875" customWidth="1"/>
    <col min="14542" max="14544" width="7.5" customWidth="1"/>
    <col min="14545" max="14545" width="6.25" customWidth="1"/>
    <col min="14546" max="14547" width="5" customWidth="1"/>
    <col min="14548" max="14549" width="6.25" customWidth="1"/>
    <col min="14550" max="14551" width="5" customWidth="1"/>
    <col min="14552" max="14552" width="6.25" customWidth="1"/>
    <col min="14553" max="14553" width="6.5" bestFit="1" customWidth="1"/>
    <col min="14554" max="14554" width="2.625" customWidth="1"/>
    <col min="14555" max="14555" width="1.875" customWidth="1"/>
    <col min="14556" max="14558" width="7.5" customWidth="1"/>
    <col min="14559" max="14559" width="6.25" customWidth="1"/>
    <col min="14560" max="14560" width="5.75" customWidth="1"/>
    <col min="14561" max="14561" width="5" customWidth="1"/>
    <col min="14562" max="14563" width="6.25" customWidth="1"/>
    <col min="14564" max="14564" width="5.875" customWidth="1"/>
    <col min="14565" max="14565" width="5" customWidth="1"/>
    <col min="14566" max="14567" width="6.25" customWidth="1"/>
    <col min="14568" max="14568" width="2.625" customWidth="1"/>
    <col min="14569" max="14569" width="1.875" customWidth="1"/>
    <col min="14570" max="14572" width="7.5" customWidth="1"/>
    <col min="14573" max="14573" width="6.25" customWidth="1"/>
    <col min="14574" max="14575" width="5" customWidth="1"/>
    <col min="14576" max="14577" width="6.25" customWidth="1"/>
    <col min="14578" max="14579" width="5" customWidth="1"/>
    <col min="14580" max="14581" width="6.25" customWidth="1"/>
    <col min="14582" max="14582" width="2.625" customWidth="1"/>
    <col min="14583" max="14583" width="1.875" customWidth="1"/>
    <col min="14584" max="14586" width="7.5" customWidth="1"/>
    <col min="14587" max="14587" width="6.25" customWidth="1"/>
    <col min="14588" max="14589" width="5" customWidth="1"/>
    <col min="14590" max="14591" width="6.25" customWidth="1"/>
    <col min="14592" max="14593" width="5" customWidth="1"/>
    <col min="14594" max="14595" width="6.25" customWidth="1"/>
    <col min="14782" max="14782" width="2.625" customWidth="1"/>
    <col min="14783" max="14783" width="1.875" customWidth="1"/>
    <col min="14784" max="14786" width="7.5" customWidth="1"/>
    <col min="14787" max="14787" width="6.25" customWidth="1"/>
    <col min="14788" max="14789" width="5" customWidth="1"/>
    <col min="14790" max="14791" width="6.25" customWidth="1"/>
    <col min="14792" max="14793" width="5" customWidth="1"/>
    <col min="14794" max="14794" width="6.25" customWidth="1"/>
    <col min="14795" max="14795" width="6.5" bestFit="1" customWidth="1"/>
    <col min="14796" max="14796" width="2.625" customWidth="1"/>
    <col min="14797" max="14797" width="1.875" customWidth="1"/>
    <col min="14798" max="14800" width="7.5" customWidth="1"/>
    <col min="14801" max="14801" width="6.25" customWidth="1"/>
    <col min="14802" max="14803" width="5" customWidth="1"/>
    <col min="14804" max="14805" width="6.25" customWidth="1"/>
    <col min="14806" max="14807" width="5" customWidth="1"/>
    <col min="14808" max="14808" width="6.25" customWidth="1"/>
    <col min="14809" max="14809" width="6.5" bestFit="1" customWidth="1"/>
    <col min="14810" max="14810" width="2.625" customWidth="1"/>
    <col min="14811" max="14811" width="1.875" customWidth="1"/>
    <col min="14812" max="14814" width="7.5" customWidth="1"/>
    <col min="14815" max="14815" width="6.25" customWidth="1"/>
    <col min="14816" max="14816" width="5.75" customWidth="1"/>
    <col min="14817" max="14817" width="5" customWidth="1"/>
    <col min="14818" max="14819" width="6.25" customWidth="1"/>
    <col min="14820" max="14820" width="5.875" customWidth="1"/>
    <col min="14821" max="14821" width="5" customWidth="1"/>
    <col min="14822" max="14823" width="6.25" customWidth="1"/>
    <col min="14824" max="14824" width="2.625" customWidth="1"/>
    <col min="14825" max="14825" width="1.875" customWidth="1"/>
    <col min="14826" max="14828" width="7.5" customWidth="1"/>
    <col min="14829" max="14829" width="6.25" customWidth="1"/>
    <col min="14830" max="14831" width="5" customWidth="1"/>
    <col min="14832" max="14833" width="6.25" customWidth="1"/>
    <col min="14834" max="14835" width="5" customWidth="1"/>
    <col min="14836" max="14837" width="6.25" customWidth="1"/>
    <col min="14838" max="14838" width="2.625" customWidth="1"/>
    <col min="14839" max="14839" width="1.875" customWidth="1"/>
    <col min="14840" max="14842" width="7.5" customWidth="1"/>
    <col min="14843" max="14843" width="6.25" customWidth="1"/>
    <col min="14844" max="14845" width="5" customWidth="1"/>
    <col min="14846" max="14847" width="6.25" customWidth="1"/>
    <col min="14848" max="14849" width="5" customWidth="1"/>
    <col min="14850" max="14851" width="6.25" customWidth="1"/>
    <col min="15038" max="15038" width="2.625" customWidth="1"/>
    <col min="15039" max="15039" width="1.875" customWidth="1"/>
    <col min="15040" max="15042" width="7.5" customWidth="1"/>
    <col min="15043" max="15043" width="6.25" customWidth="1"/>
    <col min="15044" max="15045" width="5" customWidth="1"/>
    <col min="15046" max="15047" width="6.25" customWidth="1"/>
    <col min="15048" max="15049" width="5" customWidth="1"/>
    <col min="15050" max="15050" width="6.25" customWidth="1"/>
    <col min="15051" max="15051" width="6.5" bestFit="1" customWidth="1"/>
    <col min="15052" max="15052" width="2.625" customWidth="1"/>
    <col min="15053" max="15053" width="1.875" customWidth="1"/>
    <col min="15054" max="15056" width="7.5" customWidth="1"/>
    <col min="15057" max="15057" width="6.25" customWidth="1"/>
    <col min="15058" max="15059" width="5" customWidth="1"/>
    <col min="15060" max="15061" width="6.25" customWidth="1"/>
    <col min="15062" max="15063" width="5" customWidth="1"/>
    <col min="15064" max="15064" width="6.25" customWidth="1"/>
    <col min="15065" max="15065" width="6.5" bestFit="1" customWidth="1"/>
    <col min="15066" max="15066" width="2.625" customWidth="1"/>
    <col min="15067" max="15067" width="1.875" customWidth="1"/>
    <col min="15068" max="15070" width="7.5" customWidth="1"/>
    <col min="15071" max="15071" width="6.25" customWidth="1"/>
    <col min="15072" max="15072" width="5.75" customWidth="1"/>
    <col min="15073" max="15073" width="5" customWidth="1"/>
    <col min="15074" max="15075" width="6.25" customWidth="1"/>
    <col min="15076" max="15076" width="5.875" customWidth="1"/>
    <col min="15077" max="15077" width="5" customWidth="1"/>
    <col min="15078" max="15079" width="6.25" customWidth="1"/>
    <col min="15080" max="15080" width="2.625" customWidth="1"/>
    <col min="15081" max="15081" width="1.875" customWidth="1"/>
    <col min="15082" max="15084" width="7.5" customWidth="1"/>
    <col min="15085" max="15085" width="6.25" customWidth="1"/>
    <col min="15086" max="15087" width="5" customWidth="1"/>
    <col min="15088" max="15089" width="6.25" customWidth="1"/>
    <col min="15090" max="15091" width="5" customWidth="1"/>
    <col min="15092" max="15093" width="6.25" customWidth="1"/>
    <col min="15094" max="15094" width="2.625" customWidth="1"/>
    <col min="15095" max="15095" width="1.875" customWidth="1"/>
    <col min="15096" max="15098" width="7.5" customWidth="1"/>
    <col min="15099" max="15099" width="6.25" customWidth="1"/>
    <col min="15100" max="15101" width="5" customWidth="1"/>
    <col min="15102" max="15103" width="6.25" customWidth="1"/>
    <col min="15104" max="15105" width="5" customWidth="1"/>
    <col min="15106" max="15107" width="6.25" customWidth="1"/>
    <col min="15294" max="15294" width="2.625" customWidth="1"/>
    <col min="15295" max="15295" width="1.875" customWidth="1"/>
    <col min="15296" max="15298" width="7.5" customWidth="1"/>
    <col min="15299" max="15299" width="6.25" customWidth="1"/>
    <col min="15300" max="15301" width="5" customWidth="1"/>
    <col min="15302" max="15303" width="6.25" customWidth="1"/>
    <col min="15304" max="15305" width="5" customWidth="1"/>
    <col min="15306" max="15306" width="6.25" customWidth="1"/>
    <col min="15307" max="15307" width="6.5" bestFit="1" customWidth="1"/>
    <col min="15308" max="15308" width="2.625" customWidth="1"/>
    <col min="15309" max="15309" width="1.875" customWidth="1"/>
    <col min="15310" max="15312" width="7.5" customWidth="1"/>
    <col min="15313" max="15313" width="6.25" customWidth="1"/>
    <col min="15314" max="15315" width="5" customWidth="1"/>
    <col min="15316" max="15317" width="6.25" customWidth="1"/>
    <col min="15318" max="15319" width="5" customWidth="1"/>
    <col min="15320" max="15320" width="6.25" customWidth="1"/>
    <col min="15321" max="15321" width="6.5" bestFit="1" customWidth="1"/>
    <col min="15322" max="15322" width="2.625" customWidth="1"/>
    <col min="15323" max="15323" width="1.875" customWidth="1"/>
    <col min="15324" max="15326" width="7.5" customWidth="1"/>
    <col min="15327" max="15327" width="6.25" customWidth="1"/>
    <col min="15328" max="15328" width="5.75" customWidth="1"/>
    <col min="15329" max="15329" width="5" customWidth="1"/>
    <col min="15330" max="15331" width="6.25" customWidth="1"/>
    <col min="15332" max="15332" width="5.875" customWidth="1"/>
    <col min="15333" max="15333" width="5" customWidth="1"/>
    <col min="15334" max="15335" width="6.25" customWidth="1"/>
    <col min="15336" max="15336" width="2.625" customWidth="1"/>
    <col min="15337" max="15337" width="1.875" customWidth="1"/>
    <col min="15338" max="15340" width="7.5" customWidth="1"/>
    <col min="15341" max="15341" width="6.25" customWidth="1"/>
    <col min="15342" max="15343" width="5" customWidth="1"/>
    <col min="15344" max="15345" width="6.25" customWidth="1"/>
    <col min="15346" max="15347" width="5" customWidth="1"/>
    <col min="15348" max="15349" width="6.25" customWidth="1"/>
    <col min="15350" max="15350" width="2.625" customWidth="1"/>
    <col min="15351" max="15351" width="1.875" customWidth="1"/>
    <col min="15352" max="15354" width="7.5" customWidth="1"/>
    <col min="15355" max="15355" width="6.25" customWidth="1"/>
    <col min="15356" max="15357" width="5" customWidth="1"/>
    <col min="15358" max="15359" width="6.25" customWidth="1"/>
    <col min="15360" max="15361" width="5" customWidth="1"/>
    <col min="15362" max="15363" width="6.25" customWidth="1"/>
    <col min="15550" max="15550" width="2.625" customWidth="1"/>
    <col min="15551" max="15551" width="1.875" customWidth="1"/>
    <col min="15552" max="15554" width="7.5" customWidth="1"/>
    <col min="15555" max="15555" width="6.25" customWidth="1"/>
    <col min="15556" max="15557" width="5" customWidth="1"/>
    <col min="15558" max="15559" width="6.25" customWidth="1"/>
    <col min="15560" max="15561" width="5" customWidth="1"/>
    <col min="15562" max="15562" width="6.25" customWidth="1"/>
    <col min="15563" max="15563" width="6.5" bestFit="1" customWidth="1"/>
    <col min="15564" max="15564" width="2.625" customWidth="1"/>
    <col min="15565" max="15565" width="1.875" customWidth="1"/>
    <col min="15566" max="15568" width="7.5" customWidth="1"/>
    <col min="15569" max="15569" width="6.25" customWidth="1"/>
    <col min="15570" max="15571" width="5" customWidth="1"/>
    <col min="15572" max="15573" width="6.25" customWidth="1"/>
    <col min="15574" max="15575" width="5" customWidth="1"/>
    <col min="15576" max="15576" width="6.25" customWidth="1"/>
    <col min="15577" max="15577" width="6.5" bestFit="1" customWidth="1"/>
    <col min="15578" max="15578" width="2.625" customWidth="1"/>
    <col min="15579" max="15579" width="1.875" customWidth="1"/>
    <col min="15580" max="15582" width="7.5" customWidth="1"/>
    <col min="15583" max="15583" width="6.25" customWidth="1"/>
    <col min="15584" max="15584" width="5.75" customWidth="1"/>
    <col min="15585" max="15585" width="5" customWidth="1"/>
    <col min="15586" max="15587" width="6.25" customWidth="1"/>
    <col min="15588" max="15588" width="5.875" customWidth="1"/>
    <col min="15589" max="15589" width="5" customWidth="1"/>
    <col min="15590" max="15591" width="6.25" customWidth="1"/>
    <col min="15592" max="15592" width="2.625" customWidth="1"/>
    <col min="15593" max="15593" width="1.875" customWidth="1"/>
    <col min="15594" max="15596" width="7.5" customWidth="1"/>
    <col min="15597" max="15597" width="6.25" customWidth="1"/>
    <col min="15598" max="15599" width="5" customWidth="1"/>
    <col min="15600" max="15601" width="6.25" customWidth="1"/>
    <col min="15602" max="15603" width="5" customWidth="1"/>
    <col min="15604" max="15605" width="6.25" customWidth="1"/>
    <col min="15606" max="15606" width="2.625" customWidth="1"/>
    <col min="15607" max="15607" width="1.875" customWidth="1"/>
    <col min="15608" max="15610" width="7.5" customWidth="1"/>
    <col min="15611" max="15611" width="6.25" customWidth="1"/>
    <col min="15612" max="15613" width="5" customWidth="1"/>
    <col min="15614" max="15615" width="6.25" customWidth="1"/>
    <col min="15616" max="15617" width="5" customWidth="1"/>
    <col min="15618" max="15619" width="6.25" customWidth="1"/>
    <col min="15806" max="15806" width="2.625" customWidth="1"/>
    <col min="15807" max="15807" width="1.875" customWidth="1"/>
    <col min="15808" max="15810" width="7.5" customWidth="1"/>
    <col min="15811" max="15811" width="6.25" customWidth="1"/>
    <col min="15812" max="15813" width="5" customWidth="1"/>
    <col min="15814" max="15815" width="6.25" customWidth="1"/>
    <col min="15816" max="15817" width="5" customWidth="1"/>
    <col min="15818" max="15818" width="6.25" customWidth="1"/>
    <col min="15819" max="15819" width="6.5" bestFit="1" customWidth="1"/>
    <col min="15820" max="15820" width="2.625" customWidth="1"/>
    <col min="15821" max="15821" width="1.875" customWidth="1"/>
    <col min="15822" max="15824" width="7.5" customWidth="1"/>
    <col min="15825" max="15825" width="6.25" customWidth="1"/>
    <col min="15826" max="15827" width="5" customWidth="1"/>
    <col min="15828" max="15829" width="6.25" customWidth="1"/>
    <col min="15830" max="15831" width="5" customWidth="1"/>
    <col min="15832" max="15832" width="6.25" customWidth="1"/>
    <col min="15833" max="15833" width="6.5" bestFit="1" customWidth="1"/>
    <col min="15834" max="15834" width="2.625" customWidth="1"/>
    <col min="15835" max="15835" width="1.875" customWidth="1"/>
    <col min="15836" max="15838" width="7.5" customWidth="1"/>
    <col min="15839" max="15839" width="6.25" customWidth="1"/>
    <col min="15840" max="15840" width="5.75" customWidth="1"/>
    <col min="15841" max="15841" width="5" customWidth="1"/>
    <col min="15842" max="15843" width="6.25" customWidth="1"/>
    <col min="15844" max="15844" width="5.875" customWidth="1"/>
    <col min="15845" max="15845" width="5" customWidth="1"/>
    <col min="15846" max="15847" width="6.25" customWidth="1"/>
    <col min="15848" max="15848" width="2.625" customWidth="1"/>
    <col min="15849" max="15849" width="1.875" customWidth="1"/>
    <col min="15850" max="15852" width="7.5" customWidth="1"/>
    <col min="15853" max="15853" width="6.25" customWidth="1"/>
    <col min="15854" max="15855" width="5" customWidth="1"/>
    <col min="15856" max="15857" width="6.25" customWidth="1"/>
    <col min="15858" max="15859" width="5" customWidth="1"/>
    <col min="15860" max="15861" width="6.25" customWidth="1"/>
    <col min="15862" max="15862" width="2.625" customWidth="1"/>
    <col min="15863" max="15863" width="1.875" customWidth="1"/>
    <col min="15864" max="15866" width="7.5" customWidth="1"/>
    <col min="15867" max="15867" width="6.25" customWidth="1"/>
    <col min="15868" max="15869" width="5" customWidth="1"/>
    <col min="15870" max="15871" width="6.25" customWidth="1"/>
    <col min="15872" max="15873" width="5" customWidth="1"/>
    <col min="15874" max="15875" width="6.25" customWidth="1"/>
    <col min="16062" max="16062" width="2.625" customWidth="1"/>
    <col min="16063" max="16063" width="1.875" customWidth="1"/>
    <col min="16064" max="16066" width="7.5" customWidth="1"/>
    <col min="16067" max="16067" width="6.25" customWidth="1"/>
    <col min="16068" max="16069" width="5" customWidth="1"/>
    <col min="16070" max="16071" width="6.25" customWidth="1"/>
    <col min="16072" max="16073" width="5" customWidth="1"/>
    <col min="16074" max="16074" width="6.25" customWidth="1"/>
    <col min="16075" max="16075" width="6.5" bestFit="1" customWidth="1"/>
    <col min="16076" max="16076" width="2.625" customWidth="1"/>
    <col min="16077" max="16077" width="1.875" customWidth="1"/>
    <col min="16078" max="16080" width="7.5" customWidth="1"/>
    <col min="16081" max="16081" width="6.25" customWidth="1"/>
    <col min="16082" max="16083" width="5" customWidth="1"/>
    <col min="16084" max="16085" width="6.25" customWidth="1"/>
    <col min="16086" max="16087" width="5" customWidth="1"/>
    <col min="16088" max="16088" width="6.25" customWidth="1"/>
    <col min="16089" max="16089" width="6.5" bestFit="1" customWidth="1"/>
    <col min="16090" max="16090" width="2.625" customWidth="1"/>
    <col min="16091" max="16091" width="1.875" customWidth="1"/>
    <col min="16092" max="16094" width="7.5" customWidth="1"/>
    <col min="16095" max="16095" width="6.25" customWidth="1"/>
    <col min="16096" max="16096" width="5.75" customWidth="1"/>
    <col min="16097" max="16097" width="5" customWidth="1"/>
    <col min="16098" max="16099" width="6.25" customWidth="1"/>
    <col min="16100" max="16100" width="5.875" customWidth="1"/>
    <col min="16101" max="16101" width="5" customWidth="1"/>
    <col min="16102" max="16103" width="6.25" customWidth="1"/>
    <col min="16104" max="16104" width="2.625" customWidth="1"/>
    <col min="16105" max="16105" width="1.875" customWidth="1"/>
    <col min="16106" max="16108" width="7.5" customWidth="1"/>
    <col min="16109" max="16109" width="6.25" customWidth="1"/>
    <col min="16110" max="16111" width="5" customWidth="1"/>
    <col min="16112" max="16113" width="6.25" customWidth="1"/>
    <col min="16114" max="16115" width="5" customWidth="1"/>
    <col min="16116" max="16117" width="6.25" customWidth="1"/>
    <col min="16118" max="16118" width="2.625" customWidth="1"/>
    <col min="16119" max="16119" width="1.875" customWidth="1"/>
    <col min="16120" max="16122" width="7.5" customWidth="1"/>
    <col min="16123" max="16123" width="6.25" customWidth="1"/>
    <col min="16124" max="16125" width="5" customWidth="1"/>
    <col min="16126" max="16127" width="6.25" customWidth="1"/>
    <col min="16128" max="16129" width="5" customWidth="1"/>
    <col min="16130" max="16131" width="6.25" customWidth="1"/>
  </cols>
  <sheetData>
    <row r="1" spans="1:12" x14ac:dyDescent="0.15">
      <c r="A1" t="s">
        <v>520</v>
      </c>
    </row>
    <row r="4" spans="1:12" ht="3.75" customHeight="1" x14ac:dyDescent="0.15"/>
    <row r="5" spans="1:12" ht="15.75" customHeight="1" x14ac:dyDescent="0.15">
      <c r="B5" s="563" t="s">
        <v>205</v>
      </c>
      <c r="C5" s="564"/>
      <c r="D5" s="564"/>
      <c r="E5" s="565"/>
      <c r="F5" s="509" t="s">
        <v>15</v>
      </c>
      <c r="G5" s="596"/>
      <c r="H5" s="596"/>
      <c r="I5" s="509" t="s">
        <v>495</v>
      </c>
      <c r="J5" s="596"/>
      <c r="K5" s="596"/>
      <c r="L5" s="597"/>
    </row>
    <row r="6" spans="1:12" ht="7.5" customHeight="1" x14ac:dyDescent="0.15">
      <c r="B6" s="566"/>
      <c r="C6" s="567"/>
      <c r="D6" s="567"/>
      <c r="E6" s="568"/>
      <c r="F6" s="594" t="s">
        <v>460</v>
      </c>
      <c r="G6" s="594" t="s">
        <v>446</v>
      </c>
      <c r="H6" s="231"/>
      <c r="I6" s="594" t="s">
        <v>460</v>
      </c>
      <c r="J6" s="594" t="s">
        <v>446</v>
      </c>
      <c r="K6" s="231"/>
      <c r="L6" s="259"/>
    </row>
    <row r="7" spans="1:12" ht="39" customHeight="1" thickBot="1" x14ac:dyDescent="0.2">
      <c r="B7" s="566"/>
      <c r="C7" s="567"/>
      <c r="D7" s="567"/>
      <c r="E7" s="568"/>
      <c r="F7" s="595"/>
      <c r="G7" s="595"/>
      <c r="H7" s="198" t="s">
        <v>4</v>
      </c>
      <c r="I7" s="595"/>
      <c r="J7" s="595"/>
      <c r="K7" s="198" t="s">
        <v>4</v>
      </c>
      <c r="L7" s="258" t="s">
        <v>508</v>
      </c>
    </row>
    <row r="8" spans="1:12" ht="9.9499999999999993" customHeight="1" thickTop="1" x14ac:dyDescent="0.15">
      <c r="B8" s="166" t="s">
        <v>352</v>
      </c>
      <c r="C8" s="556" t="s">
        <v>223</v>
      </c>
      <c r="D8" s="556"/>
      <c r="E8" s="557"/>
      <c r="F8" s="234">
        <v>54143</v>
      </c>
      <c r="G8" s="368">
        <v>47973</v>
      </c>
      <c r="H8" s="233">
        <v>100</v>
      </c>
      <c r="I8" s="232">
        <v>449366</v>
      </c>
      <c r="J8" s="232">
        <v>436975</v>
      </c>
      <c r="K8" s="233">
        <v>100</v>
      </c>
      <c r="L8" s="235">
        <f t="shared" ref="L8:L22" si="0">ROUND(J8/G8,1)</f>
        <v>9.1</v>
      </c>
    </row>
    <row r="9" spans="1:12" ht="9.9499999999999993" customHeight="1" x14ac:dyDescent="0.15">
      <c r="B9" s="236">
        <v>50</v>
      </c>
      <c r="C9" s="592" t="s">
        <v>354</v>
      </c>
      <c r="D9" s="592"/>
      <c r="E9" s="593"/>
      <c r="F9" s="174">
        <v>45</v>
      </c>
      <c r="G9" s="369">
        <v>57</v>
      </c>
      <c r="H9" s="237">
        <f t="shared" ref="H9:H20" si="1">ROUND(G9/$G$8*100,1)</f>
        <v>0.1</v>
      </c>
      <c r="I9" s="172">
        <v>531</v>
      </c>
      <c r="J9" s="172">
        <v>654</v>
      </c>
      <c r="K9" s="237">
        <f>ROUND(J9/$J$8*100,1)</f>
        <v>0.1</v>
      </c>
      <c r="L9" s="238">
        <f t="shared" si="0"/>
        <v>11.5</v>
      </c>
    </row>
    <row r="10" spans="1:12" ht="9.9499999999999993" customHeight="1" x14ac:dyDescent="0.15">
      <c r="B10" s="176">
        <v>51</v>
      </c>
      <c r="C10" s="558" t="s">
        <v>355</v>
      </c>
      <c r="D10" s="558"/>
      <c r="E10" s="559"/>
      <c r="F10" s="179">
        <v>881</v>
      </c>
      <c r="G10" s="369">
        <v>808</v>
      </c>
      <c r="H10" s="239">
        <f t="shared" si="1"/>
        <v>1.7</v>
      </c>
      <c r="I10" s="177">
        <v>8748</v>
      </c>
      <c r="J10" s="177">
        <v>6517</v>
      </c>
      <c r="K10" s="239">
        <f t="shared" ref="K10:K20" si="2">ROUND(J10/$J$8*100,1)</f>
        <v>1.5</v>
      </c>
      <c r="L10" s="240">
        <f t="shared" si="0"/>
        <v>8.1</v>
      </c>
    </row>
    <row r="11" spans="1:12" ht="9.9499999999999993" customHeight="1" x14ac:dyDescent="0.15">
      <c r="B11" s="176">
        <v>52</v>
      </c>
      <c r="C11" s="558" t="s">
        <v>356</v>
      </c>
      <c r="D11" s="558"/>
      <c r="E11" s="559"/>
      <c r="F11" s="179">
        <v>2620</v>
      </c>
      <c r="G11" s="369">
        <v>2405</v>
      </c>
      <c r="H11" s="239">
        <f t="shared" si="1"/>
        <v>5</v>
      </c>
      <c r="I11" s="177">
        <v>28326</v>
      </c>
      <c r="J11" s="177">
        <v>27946</v>
      </c>
      <c r="K11" s="239">
        <f t="shared" si="2"/>
        <v>6.4</v>
      </c>
      <c r="L11" s="240">
        <f t="shared" si="0"/>
        <v>11.6</v>
      </c>
    </row>
    <row r="12" spans="1:12" ht="9.9499999999999993" customHeight="1" x14ac:dyDescent="0.15">
      <c r="B12" s="176">
        <v>53</v>
      </c>
      <c r="C12" s="558" t="s">
        <v>357</v>
      </c>
      <c r="D12" s="558"/>
      <c r="E12" s="559"/>
      <c r="F12" s="179">
        <v>3205</v>
      </c>
      <c r="G12" s="369">
        <v>2787</v>
      </c>
      <c r="H12" s="239">
        <f t="shared" si="1"/>
        <v>5.8</v>
      </c>
      <c r="I12" s="177">
        <v>21299</v>
      </c>
      <c r="J12" s="177">
        <v>23028</v>
      </c>
      <c r="K12" s="239">
        <f t="shared" si="2"/>
        <v>5.3</v>
      </c>
      <c r="L12" s="240">
        <f t="shared" si="0"/>
        <v>8.3000000000000007</v>
      </c>
    </row>
    <row r="13" spans="1:12" ht="9.9499999999999993" customHeight="1" x14ac:dyDescent="0.15">
      <c r="B13" s="176">
        <v>54</v>
      </c>
      <c r="C13" s="558" t="s">
        <v>358</v>
      </c>
      <c r="D13" s="558"/>
      <c r="E13" s="559"/>
      <c r="F13" s="179">
        <v>3235</v>
      </c>
      <c r="G13" s="369">
        <v>3208</v>
      </c>
      <c r="H13" s="239">
        <f t="shared" si="1"/>
        <v>6.7</v>
      </c>
      <c r="I13" s="177">
        <v>33235</v>
      </c>
      <c r="J13" s="177">
        <v>32474</v>
      </c>
      <c r="K13" s="239">
        <f t="shared" si="2"/>
        <v>7.4</v>
      </c>
      <c r="L13" s="240">
        <f t="shared" si="0"/>
        <v>10.1</v>
      </c>
    </row>
    <row r="14" spans="1:12" ht="9.9499999999999993" customHeight="1" x14ac:dyDescent="0.15">
      <c r="B14" s="176">
        <v>55</v>
      </c>
      <c r="C14" s="558" t="s">
        <v>359</v>
      </c>
      <c r="D14" s="558"/>
      <c r="E14" s="559"/>
      <c r="F14" s="179">
        <v>2838</v>
      </c>
      <c r="G14" s="369">
        <v>2819</v>
      </c>
      <c r="H14" s="239">
        <f t="shared" si="1"/>
        <v>5.9</v>
      </c>
      <c r="I14" s="177">
        <v>28214</v>
      </c>
      <c r="J14" s="177">
        <v>25817</v>
      </c>
      <c r="K14" s="239">
        <f t="shared" si="2"/>
        <v>5.9</v>
      </c>
      <c r="L14" s="240">
        <f t="shared" si="0"/>
        <v>9.1999999999999993</v>
      </c>
    </row>
    <row r="15" spans="1:12" ht="9.9499999999999993" customHeight="1" x14ac:dyDescent="0.15">
      <c r="B15" s="176">
        <v>56</v>
      </c>
      <c r="C15" s="558" t="s">
        <v>360</v>
      </c>
      <c r="D15" s="558"/>
      <c r="E15" s="559"/>
      <c r="F15" s="179">
        <v>149</v>
      </c>
      <c r="G15" s="369">
        <v>128</v>
      </c>
      <c r="H15" s="239">
        <f t="shared" si="1"/>
        <v>0.3</v>
      </c>
      <c r="I15" s="177">
        <v>16728</v>
      </c>
      <c r="J15" s="177">
        <v>14646</v>
      </c>
      <c r="K15" s="239">
        <f t="shared" si="2"/>
        <v>3.4</v>
      </c>
      <c r="L15" s="240">
        <f t="shared" si="0"/>
        <v>114.4</v>
      </c>
    </row>
    <row r="16" spans="1:12" ht="9.9499999999999993" customHeight="1" x14ac:dyDescent="0.15">
      <c r="B16" s="176">
        <v>57</v>
      </c>
      <c r="C16" s="558" t="s">
        <v>361</v>
      </c>
      <c r="D16" s="558"/>
      <c r="E16" s="559"/>
      <c r="F16" s="179">
        <v>6956</v>
      </c>
      <c r="G16" s="369">
        <v>5469</v>
      </c>
      <c r="H16" s="239">
        <f t="shared" si="1"/>
        <v>11.4</v>
      </c>
      <c r="I16" s="177">
        <v>33832</v>
      </c>
      <c r="J16" s="177">
        <v>28211</v>
      </c>
      <c r="K16" s="239">
        <f t="shared" si="2"/>
        <v>6.5</v>
      </c>
      <c r="L16" s="240">
        <f t="shared" si="0"/>
        <v>5.2</v>
      </c>
    </row>
    <row r="17" spans="2:12" ht="9.9499999999999993" customHeight="1" x14ac:dyDescent="0.15">
      <c r="B17" s="176">
        <v>58</v>
      </c>
      <c r="C17" s="558" t="s">
        <v>362</v>
      </c>
      <c r="D17" s="558"/>
      <c r="E17" s="559"/>
      <c r="F17" s="179">
        <v>11896</v>
      </c>
      <c r="G17" s="369">
        <v>10193</v>
      </c>
      <c r="H17" s="239">
        <f t="shared" si="1"/>
        <v>21.2</v>
      </c>
      <c r="I17" s="177">
        <v>133319</v>
      </c>
      <c r="J17" s="177">
        <v>138689</v>
      </c>
      <c r="K17" s="239">
        <f t="shared" si="2"/>
        <v>31.7</v>
      </c>
      <c r="L17" s="240">
        <f t="shared" si="0"/>
        <v>13.6</v>
      </c>
    </row>
    <row r="18" spans="2:12" ht="9.9499999999999993" customHeight="1" x14ac:dyDescent="0.15">
      <c r="B18" s="176">
        <v>59</v>
      </c>
      <c r="C18" s="558" t="s">
        <v>363</v>
      </c>
      <c r="D18" s="558"/>
      <c r="E18" s="559"/>
      <c r="F18" s="179">
        <v>5691</v>
      </c>
      <c r="G18" s="369">
        <v>5232</v>
      </c>
      <c r="H18" s="239">
        <f t="shared" si="1"/>
        <v>10.9</v>
      </c>
      <c r="I18" s="177">
        <v>35243</v>
      </c>
      <c r="J18" s="177">
        <v>34079</v>
      </c>
      <c r="K18" s="239">
        <f t="shared" si="2"/>
        <v>7.8</v>
      </c>
      <c r="L18" s="240">
        <f t="shared" si="0"/>
        <v>6.5</v>
      </c>
    </row>
    <row r="19" spans="2:12" ht="9.9499999999999993" customHeight="1" x14ac:dyDescent="0.15">
      <c r="B19" s="176">
        <v>60</v>
      </c>
      <c r="C19" s="558" t="s">
        <v>364</v>
      </c>
      <c r="D19" s="558"/>
      <c r="E19" s="559"/>
      <c r="F19" s="179">
        <v>15235</v>
      </c>
      <c r="G19" s="369">
        <v>13277</v>
      </c>
      <c r="H19" s="239">
        <f t="shared" si="1"/>
        <v>27.7</v>
      </c>
      <c r="I19" s="177">
        <v>97602</v>
      </c>
      <c r="J19" s="177">
        <v>90330</v>
      </c>
      <c r="K19" s="239">
        <f t="shared" si="2"/>
        <v>20.7</v>
      </c>
      <c r="L19" s="240">
        <f t="shared" si="0"/>
        <v>6.8</v>
      </c>
    </row>
    <row r="20" spans="2:12" ht="9.9499999999999993" customHeight="1" x14ac:dyDescent="0.15">
      <c r="B20" s="176">
        <v>61</v>
      </c>
      <c r="C20" s="558" t="s">
        <v>365</v>
      </c>
      <c r="D20" s="558"/>
      <c r="E20" s="559"/>
      <c r="F20" s="179">
        <v>1363</v>
      </c>
      <c r="G20" s="369">
        <v>1586</v>
      </c>
      <c r="H20" s="239">
        <f t="shared" si="1"/>
        <v>3.3</v>
      </c>
      <c r="I20" s="177">
        <v>11967</v>
      </c>
      <c r="J20" s="177">
        <v>14404</v>
      </c>
      <c r="K20" s="239">
        <f t="shared" si="2"/>
        <v>3.3</v>
      </c>
      <c r="L20" s="240">
        <f t="shared" si="0"/>
        <v>9.1</v>
      </c>
    </row>
    <row r="21" spans="2:12" ht="9.9499999999999993" customHeight="1" x14ac:dyDescent="0.15">
      <c r="B21" s="241" t="s">
        <v>366</v>
      </c>
      <c r="C21" s="598" t="s">
        <v>367</v>
      </c>
      <c r="D21" s="598"/>
      <c r="E21" s="599"/>
      <c r="F21" s="243">
        <v>10</v>
      </c>
      <c r="G21" s="370">
        <f>G23-SUM(G9:G14)</f>
        <v>2</v>
      </c>
      <c r="H21" s="239">
        <f>ROUND(G21/$G$8*100,1)</f>
        <v>0</v>
      </c>
      <c r="I21" s="242">
        <f>120498-I9-I10-I11-I12-I13-I14</f>
        <v>145</v>
      </c>
      <c r="J21" s="370">
        <f>J23-SUM(J9:J14)</f>
        <v>160</v>
      </c>
      <c r="K21" s="239">
        <f>ROUND(J21/$J$8*100,1)</f>
        <v>0</v>
      </c>
      <c r="L21" s="240">
        <f t="shared" si="0"/>
        <v>80</v>
      </c>
    </row>
    <row r="22" spans="2:12" ht="9.9499999999999993" customHeight="1" x14ac:dyDescent="0.15">
      <c r="B22" s="181" t="s">
        <v>368</v>
      </c>
      <c r="C22" s="572" t="s">
        <v>369</v>
      </c>
      <c r="D22" s="572"/>
      <c r="E22" s="573"/>
      <c r="F22" s="245">
        <v>19</v>
      </c>
      <c r="G22" s="382">
        <f>G24-SUM(G15:G20)</f>
        <v>2</v>
      </c>
      <c r="H22" s="383">
        <f>ROUND(G22/$G$8*100,1)</f>
        <v>0</v>
      </c>
      <c r="I22" s="244">
        <f>328868-I15-I16-I17-I18-I19-I20</f>
        <v>177</v>
      </c>
      <c r="J22" s="382">
        <f>J24-SUM(J15:J20)</f>
        <v>20</v>
      </c>
      <c r="K22" s="383">
        <f>ROUND(J22/$J$8*100,1)</f>
        <v>0</v>
      </c>
      <c r="L22" s="384">
        <f t="shared" si="0"/>
        <v>10</v>
      </c>
    </row>
    <row r="23" spans="2:12" hidden="1" x14ac:dyDescent="0.15">
      <c r="G23" s="452">
        <v>12086</v>
      </c>
      <c r="H23" s="452"/>
      <c r="I23" s="452"/>
      <c r="J23" s="452">
        <v>116596</v>
      </c>
    </row>
    <row r="24" spans="2:12" hidden="1" x14ac:dyDescent="0.15">
      <c r="G24" s="452">
        <v>35887</v>
      </c>
      <c r="H24" s="452"/>
      <c r="I24" s="452"/>
      <c r="J24" s="452">
        <v>320379</v>
      </c>
    </row>
  </sheetData>
  <sheetProtection sheet="1" objects="1" scenarios="1"/>
  <mergeCells count="22">
    <mergeCell ref="C22:E22"/>
    <mergeCell ref="I5:L5"/>
    <mergeCell ref="F5:H5"/>
    <mergeCell ref="C20:E20"/>
    <mergeCell ref="C21:E21"/>
    <mergeCell ref="C18:E18"/>
    <mergeCell ref="C19:E19"/>
    <mergeCell ref="C16:E16"/>
    <mergeCell ref="C17:E17"/>
    <mergeCell ref="C14:E14"/>
    <mergeCell ref="C15:E15"/>
    <mergeCell ref="C12:E12"/>
    <mergeCell ref="C13:E13"/>
    <mergeCell ref="C10:E10"/>
    <mergeCell ref="C11:E11"/>
    <mergeCell ref="C8:E8"/>
    <mergeCell ref="C9:E9"/>
    <mergeCell ref="G6:G7"/>
    <mergeCell ref="F6:F7"/>
    <mergeCell ref="J6:J7"/>
    <mergeCell ref="I6:I7"/>
    <mergeCell ref="B5:E7"/>
  </mergeCells>
  <phoneticPr fontId="3"/>
  <pageMargins left="0.75" right="0.75" top="1" bottom="1" header="0.51200000000000001" footer="0.51200000000000001"/>
  <pageSetup paperSize="9" orientation="portrait" r:id="rId1"/>
  <headerFooter alignWithMargins="0"/>
  <ignoredErrors>
    <ignoredError sqref="G21:G22 J21:J22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F0"/>
    <pageSetUpPr fitToPage="1"/>
  </sheetPr>
  <dimension ref="B1:S23"/>
  <sheetViews>
    <sheetView showGridLines="0" view="pageBreakPreview" zoomScale="110" zoomScaleNormal="150" zoomScaleSheetLayoutView="110" workbookViewId="0">
      <selection activeCell="C5" sqref="C5:D7"/>
    </sheetView>
  </sheetViews>
  <sheetFormatPr defaultRowHeight="13.5" x14ac:dyDescent="0.15"/>
  <cols>
    <col min="2" max="2" width="1.375" customWidth="1"/>
    <col min="3" max="3" width="2.5" customWidth="1"/>
    <col min="4" max="4" width="26.25" customWidth="1"/>
    <col min="5" max="5" width="7.625" style="160" customWidth="1"/>
    <col min="6" max="8" width="6.25" style="160" customWidth="1"/>
    <col min="9" max="9" width="7.625" style="160" customWidth="1"/>
    <col min="10" max="12" width="6.25" customWidth="1"/>
    <col min="13" max="13" width="3.125" customWidth="1"/>
    <col min="14" max="14" width="7.625" hidden="1" customWidth="1"/>
    <col min="15" max="15" width="8" hidden="1" customWidth="1"/>
    <col min="16" max="19" width="7.5" hidden="1" customWidth="1"/>
    <col min="248" max="248" width="2.375" customWidth="1"/>
    <col min="249" max="249" width="2.5" customWidth="1"/>
    <col min="250" max="250" width="26.25" customWidth="1"/>
    <col min="251" max="251" width="7.625" customWidth="1"/>
    <col min="252" max="254" width="6.25" customWidth="1"/>
    <col min="255" max="255" width="7.625" customWidth="1"/>
    <col min="256" max="258" width="6.25" customWidth="1"/>
    <col min="259" max="259" width="3.125" customWidth="1"/>
    <col min="260" max="260" width="7.625" customWidth="1"/>
    <col min="261" max="261" width="8" customWidth="1"/>
    <col min="262" max="265" width="7.5" customWidth="1"/>
    <col min="266" max="266" width="3.125" customWidth="1"/>
    <col min="267" max="267" width="25.75" customWidth="1"/>
    <col min="269" max="269" width="10.875" customWidth="1"/>
    <col min="271" max="271" width="11.25" customWidth="1"/>
    <col min="273" max="273" width="11.625" customWidth="1"/>
    <col min="274" max="274" width="14.25" customWidth="1"/>
    <col min="275" max="275" width="12.875" customWidth="1"/>
    <col min="504" max="504" width="2.375" customWidth="1"/>
    <col min="505" max="505" width="2.5" customWidth="1"/>
    <col min="506" max="506" width="26.25" customWidth="1"/>
    <col min="507" max="507" width="7.625" customWidth="1"/>
    <col min="508" max="510" width="6.25" customWidth="1"/>
    <col min="511" max="511" width="7.625" customWidth="1"/>
    <col min="512" max="514" width="6.25" customWidth="1"/>
    <col min="515" max="515" width="3.125" customWidth="1"/>
    <col min="516" max="516" width="7.625" customWidth="1"/>
    <col min="517" max="517" width="8" customWidth="1"/>
    <col min="518" max="521" width="7.5" customWidth="1"/>
    <col min="522" max="522" width="3.125" customWidth="1"/>
    <col min="523" max="523" width="25.75" customWidth="1"/>
    <col min="525" max="525" width="10.875" customWidth="1"/>
    <col min="527" max="527" width="11.25" customWidth="1"/>
    <col min="529" max="529" width="11.625" customWidth="1"/>
    <col min="530" max="530" width="14.25" customWidth="1"/>
    <col min="531" max="531" width="12.875" customWidth="1"/>
    <col min="760" max="760" width="2.375" customWidth="1"/>
    <col min="761" max="761" width="2.5" customWidth="1"/>
    <col min="762" max="762" width="26.25" customWidth="1"/>
    <col min="763" max="763" width="7.625" customWidth="1"/>
    <col min="764" max="766" width="6.25" customWidth="1"/>
    <col min="767" max="767" width="7.625" customWidth="1"/>
    <col min="768" max="770" width="6.25" customWidth="1"/>
    <col min="771" max="771" width="3.125" customWidth="1"/>
    <col min="772" max="772" width="7.625" customWidth="1"/>
    <col min="773" max="773" width="8" customWidth="1"/>
    <col min="774" max="777" width="7.5" customWidth="1"/>
    <col min="778" max="778" width="3.125" customWidth="1"/>
    <col min="779" max="779" width="25.75" customWidth="1"/>
    <col min="781" max="781" width="10.875" customWidth="1"/>
    <col min="783" max="783" width="11.25" customWidth="1"/>
    <col min="785" max="785" width="11.625" customWidth="1"/>
    <col min="786" max="786" width="14.25" customWidth="1"/>
    <col min="787" max="787" width="12.875" customWidth="1"/>
    <col min="1016" max="1016" width="2.375" customWidth="1"/>
    <col min="1017" max="1017" width="2.5" customWidth="1"/>
    <col min="1018" max="1018" width="26.25" customWidth="1"/>
    <col min="1019" max="1019" width="7.625" customWidth="1"/>
    <col min="1020" max="1022" width="6.25" customWidth="1"/>
    <col min="1023" max="1023" width="7.625" customWidth="1"/>
    <col min="1024" max="1026" width="6.25" customWidth="1"/>
    <col min="1027" max="1027" width="3.125" customWidth="1"/>
    <col min="1028" max="1028" width="7.625" customWidth="1"/>
    <col min="1029" max="1029" width="8" customWidth="1"/>
    <col min="1030" max="1033" width="7.5" customWidth="1"/>
    <col min="1034" max="1034" width="3.125" customWidth="1"/>
    <col min="1035" max="1035" width="25.75" customWidth="1"/>
    <col min="1037" max="1037" width="10.875" customWidth="1"/>
    <col min="1039" max="1039" width="11.25" customWidth="1"/>
    <col min="1041" max="1041" width="11.625" customWidth="1"/>
    <col min="1042" max="1042" width="14.25" customWidth="1"/>
    <col min="1043" max="1043" width="12.875" customWidth="1"/>
    <col min="1272" max="1272" width="2.375" customWidth="1"/>
    <col min="1273" max="1273" width="2.5" customWidth="1"/>
    <col min="1274" max="1274" width="26.25" customWidth="1"/>
    <col min="1275" max="1275" width="7.625" customWidth="1"/>
    <col min="1276" max="1278" width="6.25" customWidth="1"/>
    <col min="1279" max="1279" width="7.625" customWidth="1"/>
    <col min="1280" max="1282" width="6.25" customWidth="1"/>
    <col min="1283" max="1283" width="3.125" customWidth="1"/>
    <col min="1284" max="1284" width="7.625" customWidth="1"/>
    <col min="1285" max="1285" width="8" customWidth="1"/>
    <col min="1286" max="1289" width="7.5" customWidth="1"/>
    <col min="1290" max="1290" width="3.125" customWidth="1"/>
    <col min="1291" max="1291" width="25.75" customWidth="1"/>
    <col min="1293" max="1293" width="10.875" customWidth="1"/>
    <col min="1295" max="1295" width="11.25" customWidth="1"/>
    <col min="1297" max="1297" width="11.625" customWidth="1"/>
    <col min="1298" max="1298" width="14.25" customWidth="1"/>
    <col min="1299" max="1299" width="12.875" customWidth="1"/>
    <col min="1528" max="1528" width="2.375" customWidth="1"/>
    <col min="1529" max="1529" width="2.5" customWidth="1"/>
    <col min="1530" max="1530" width="26.25" customWidth="1"/>
    <col min="1531" max="1531" width="7.625" customWidth="1"/>
    <col min="1532" max="1534" width="6.25" customWidth="1"/>
    <col min="1535" max="1535" width="7.625" customWidth="1"/>
    <col min="1536" max="1538" width="6.25" customWidth="1"/>
    <col min="1539" max="1539" width="3.125" customWidth="1"/>
    <col min="1540" max="1540" width="7.625" customWidth="1"/>
    <col min="1541" max="1541" width="8" customWidth="1"/>
    <col min="1542" max="1545" width="7.5" customWidth="1"/>
    <col min="1546" max="1546" width="3.125" customWidth="1"/>
    <col min="1547" max="1547" width="25.75" customWidth="1"/>
    <col min="1549" max="1549" width="10.875" customWidth="1"/>
    <col min="1551" max="1551" width="11.25" customWidth="1"/>
    <col min="1553" max="1553" width="11.625" customWidth="1"/>
    <col min="1554" max="1554" width="14.25" customWidth="1"/>
    <col min="1555" max="1555" width="12.875" customWidth="1"/>
    <col min="1784" max="1784" width="2.375" customWidth="1"/>
    <col min="1785" max="1785" width="2.5" customWidth="1"/>
    <col min="1786" max="1786" width="26.25" customWidth="1"/>
    <col min="1787" max="1787" width="7.625" customWidth="1"/>
    <col min="1788" max="1790" width="6.25" customWidth="1"/>
    <col min="1791" max="1791" width="7.625" customWidth="1"/>
    <col min="1792" max="1794" width="6.25" customWidth="1"/>
    <col min="1795" max="1795" width="3.125" customWidth="1"/>
    <col min="1796" max="1796" width="7.625" customWidth="1"/>
    <col min="1797" max="1797" width="8" customWidth="1"/>
    <col min="1798" max="1801" width="7.5" customWidth="1"/>
    <col min="1802" max="1802" width="3.125" customWidth="1"/>
    <col min="1803" max="1803" width="25.75" customWidth="1"/>
    <col min="1805" max="1805" width="10.875" customWidth="1"/>
    <col min="1807" max="1807" width="11.25" customWidth="1"/>
    <col min="1809" max="1809" width="11.625" customWidth="1"/>
    <col min="1810" max="1810" width="14.25" customWidth="1"/>
    <col min="1811" max="1811" width="12.875" customWidth="1"/>
    <col min="2040" max="2040" width="2.375" customWidth="1"/>
    <col min="2041" max="2041" width="2.5" customWidth="1"/>
    <col min="2042" max="2042" width="26.25" customWidth="1"/>
    <col min="2043" max="2043" width="7.625" customWidth="1"/>
    <col min="2044" max="2046" width="6.25" customWidth="1"/>
    <col min="2047" max="2047" width="7.625" customWidth="1"/>
    <col min="2048" max="2050" width="6.25" customWidth="1"/>
    <col min="2051" max="2051" width="3.125" customWidth="1"/>
    <col min="2052" max="2052" width="7.625" customWidth="1"/>
    <col min="2053" max="2053" width="8" customWidth="1"/>
    <col min="2054" max="2057" width="7.5" customWidth="1"/>
    <col min="2058" max="2058" width="3.125" customWidth="1"/>
    <col min="2059" max="2059" width="25.75" customWidth="1"/>
    <col min="2061" max="2061" width="10.875" customWidth="1"/>
    <col min="2063" max="2063" width="11.25" customWidth="1"/>
    <col min="2065" max="2065" width="11.625" customWidth="1"/>
    <col min="2066" max="2066" width="14.25" customWidth="1"/>
    <col min="2067" max="2067" width="12.875" customWidth="1"/>
    <col min="2296" max="2296" width="2.375" customWidth="1"/>
    <col min="2297" max="2297" width="2.5" customWidth="1"/>
    <col min="2298" max="2298" width="26.25" customWidth="1"/>
    <col min="2299" max="2299" width="7.625" customWidth="1"/>
    <col min="2300" max="2302" width="6.25" customWidth="1"/>
    <col min="2303" max="2303" width="7.625" customWidth="1"/>
    <col min="2304" max="2306" width="6.25" customWidth="1"/>
    <col min="2307" max="2307" width="3.125" customWidth="1"/>
    <col min="2308" max="2308" width="7.625" customWidth="1"/>
    <col min="2309" max="2309" width="8" customWidth="1"/>
    <col min="2310" max="2313" width="7.5" customWidth="1"/>
    <col min="2314" max="2314" width="3.125" customWidth="1"/>
    <col min="2315" max="2315" width="25.75" customWidth="1"/>
    <col min="2317" max="2317" width="10.875" customWidth="1"/>
    <col min="2319" max="2319" width="11.25" customWidth="1"/>
    <col min="2321" max="2321" width="11.625" customWidth="1"/>
    <col min="2322" max="2322" width="14.25" customWidth="1"/>
    <col min="2323" max="2323" width="12.875" customWidth="1"/>
    <col min="2552" max="2552" width="2.375" customWidth="1"/>
    <col min="2553" max="2553" width="2.5" customWidth="1"/>
    <col min="2554" max="2554" width="26.25" customWidth="1"/>
    <col min="2555" max="2555" width="7.625" customWidth="1"/>
    <col min="2556" max="2558" width="6.25" customWidth="1"/>
    <col min="2559" max="2559" width="7.625" customWidth="1"/>
    <col min="2560" max="2562" width="6.25" customWidth="1"/>
    <col min="2563" max="2563" width="3.125" customWidth="1"/>
    <col min="2564" max="2564" width="7.625" customWidth="1"/>
    <col min="2565" max="2565" width="8" customWidth="1"/>
    <col min="2566" max="2569" width="7.5" customWidth="1"/>
    <col min="2570" max="2570" width="3.125" customWidth="1"/>
    <col min="2571" max="2571" width="25.75" customWidth="1"/>
    <col min="2573" max="2573" width="10.875" customWidth="1"/>
    <col min="2575" max="2575" width="11.25" customWidth="1"/>
    <col min="2577" max="2577" width="11.625" customWidth="1"/>
    <col min="2578" max="2578" width="14.25" customWidth="1"/>
    <col min="2579" max="2579" width="12.875" customWidth="1"/>
    <col min="2808" max="2808" width="2.375" customWidth="1"/>
    <col min="2809" max="2809" width="2.5" customWidth="1"/>
    <col min="2810" max="2810" width="26.25" customWidth="1"/>
    <col min="2811" max="2811" width="7.625" customWidth="1"/>
    <col min="2812" max="2814" width="6.25" customWidth="1"/>
    <col min="2815" max="2815" width="7.625" customWidth="1"/>
    <col min="2816" max="2818" width="6.25" customWidth="1"/>
    <col min="2819" max="2819" width="3.125" customWidth="1"/>
    <col min="2820" max="2820" width="7.625" customWidth="1"/>
    <col min="2821" max="2821" width="8" customWidth="1"/>
    <col min="2822" max="2825" width="7.5" customWidth="1"/>
    <col min="2826" max="2826" width="3.125" customWidth="1"/>
    <col min="2827" max="2827" width="25.75" customWidth="1"/>
    <col min="2829" max="2829" width="10.875" customWidth="1"/>
    <col min="2831" max="2831" width="11.25" customWidth="1"/>
    <col min="2833" max="2833" width="11.625" customWidth="1"/>
    <col min="2834" max="2834" width="14.25" customWidth="1"/>
    <col min="2835" max="2835" width="12.875" customWidth="1"/>
    <col min="3064" max="3064" width="2.375" customWidth="1"/>
    <col min="3065" max="3065" width="2.5" customWidth="1"/>
    <col min="3066" max="3066" width="26.25" customWidth="1"/>
    <col min="3067" max="3067" width="7.625" customWidth="1"/>
    <col min="3068" max="3070" width="6.25" customWidth="1"/>
    <col min="3071" max="3071" width="7.625" customWidth="1"/>
    <col min="3072" max="3074" width="6.25" customWidth="1"/>
    <col min="3075" max="3075" width="3.125" customWidth="1"/>
    <col min="3076" max="3076" width="7.625" customWidth="1"/>
    <col min="3077" max="3077" width="8" customWidth="1"/>
    <col min="3078" max="3081" width="7.5" customWidth="1"/>
    <col min="3082" max="3082" width="3.125" customWidth="1"/>
    <col min="3083" max="3083" width="25.75" customWidth="1"/>
    <col min="3085" max="3085" width="10.875" customWidth="1"/>
    <col min="3087" max="3087" width="11.25" customWidth="1"/>
    <col min="3089" max="3089" width="11.625" customWidth="1"/>
    <col min="3090" max="3090" width="14.25" customWidth="1"/>
    <col min="3091" max="3091" width="12.875" customWidth="1"/>
    <col min="3320" max="3320" width="2.375" customWidth="1"/>
    <col min="3321" max="3321" width="2.5" customWidth="1"/>
    <col min="3322" max="3322" width="26.25" customWidth="1"/>
    <col min="3323" max="3323" width="7.625" customWidth="1"/>
    <col min="3324" max="3326" width="6.25" customWidth="1"/>
    <col min="3327" max="3327" width="7.625" customWidth="1"/>
    <col min="3328" max="3330" width="6.25" customWidth="1"/>
    <col min="3331" max="3331" width="3.125" customWidth="1"/>
    <col min="3332" max="3332" width="7.625" customWidth="1"/>
    <col min="3333" max="3333" width="8" customWidth="1"/>
    <col min="3334" max="3337" width="7.5" customWidth="1"/>
    <col min="3338" max="3338" width="3.125" customWidth="1"/>
    <col min="3339" max="3339" width="25.75" customWidth="1"/>
    <col min="3341" max="3341" width="10.875" customWidth="1"/>
    <col min="3343" max="3343" width="11.25" customWidth="1"/>
    <col min="3345" max="3345" width="11.625" customWidth="1"/>
    <col min="3346" max="3346" width="14.25" customWidth="1"/>
    <col min="3347" max="3347" width="12.875" customWidth="1"/>
    <col min="3576" max="3576" width="2.375" customWidth="1"/>
    <col min="3577" max="3577" width="2.5" customWidth="1"/>
    <col min="3578" max="3578" width="26.25" customWidth="1"/>
    <col min="3579" max="3579" width="7.625" customWidth="1"/>
    <col min="3580" max="3582" width="6.25" customWidth="1"/>
    <col min="3583" max="3583" width="7.625" customWidth="1"/>
    <col min="3584" max="3586" width="6.25" customWidth="1"/>
    <col min="3587" max="3587" width="3.125" customWidth="1"/>
    <col min="3588" max="3588" width="7.625" customWidth="1"/>
    <col min="3589" max="3589" width="8" customWidth="1"/>
    <col min="3590" max="3593" width="7.5" customWidth="1"/>
    <col min="3594" max="3594" width="3.125" customWidth="1"/>
    <col min="3595" max="3595" width="25.75" customWidth="1"/>
    <col min="3597" max="3597" width="10.875" customWidth="1"/>
    <col min="3599" max="3599" width="11.25" customWidth="1"/>
    <col min="3601" max="3601" width="11.625" customWidth="1"/>
    <col min="3602" max="3602" width="14.25" customWidth="1"/>
    <col min="3603" max="3603" width="12.875" customWidth="1"/>
    <col min="3832" max="3832" width="2.375" customWidth="1"/>
    <col min="3833" max="3833" width="2.5" customWidth="1"/>
    <col min="3834" max="3834" width="26.25" customWidth="1"/>
    <col min="3835" max="3835" width="7.625" customWidth="1"/>
    <col min="3836" max="3838" width="6.25" customWidth="1"/>
    <col min="3839" max="3839" width="7.625" customWidth="1"/>
    <col min="3840" max="3842" width="6.25" customWidth="1"/>
    <col min="3843" max="3843" width="3.125" customWidth="1"/>
    <col min="3844" max="3844" width="7.625" customWidth="1"/>
    <col min="3845" max="3845" width="8" customWidth="1"/>
    <col min="3846" max="3849" width="7.5" customWidth="1"/>
    <col min="3850" max="3850" width="3.125" customWidth="1"/>
    <col min="3851" max="3851" width="25.75" customWidth="1"/>
    <col min="3853" max="3853" width="10.875" customWidth="1"/>
    <col min="3855" max="3855" width="11.25" customWidth="1"/>
    <col min="3857" max="3857" width="11.625" customWidth="1"/>
    <col min="3858" max="3858" width="14.25" customWidth="1"/>
    <col min="3859" max="3859" width="12.875" customWidth="1"/>
    <col min="4088" max="4088" width="2.375" customWidth="1"/>
    <col min="4089" max="4089" width="2.5" customWidth="1"/>
    <col min="4090" max="4090" width="26.25" customWidth="1"/>
    <col min="4091" max="4091" width="7.625" customWidth="1"/>
    <col min="4092" max="4094" width="6.25" customWidth="1"/>
    <col min="4095" max="4095" width="7.625" customWidth="1"/>
    <col min="4096" max="4098" width="6.25" customWidth="1"/>
    <col min="4099" max="4099" width="3.125" customWidth="1"/>
    <col min="4100" max="4100" width="7.625" customWidth="1"/>
    <col min="4101" max="4101" width="8" customWidth="1"/>
    <col min="4102" max="4105" width="7.5" customWidth="1"/>
    <col min="4106" max="4106" width="3.125" customWidth="1"/>
    <col min="4107" max="4107" width="25.75" customWidth="1"/>
    <col min="4109" max="4109" width="10.875" customWidth="1"/>
    <col min="4111" max="4111" width="11.25" customWidth="1"/>
    <col min="4113" max="4113" width="11.625" customWidth="1"/>
    <col min="4114" max="4114" width="14.25" customWidth="1"/>
    <col min="4115" max="4115" width="12.875" customWidth="1"/>
    <col min="4344" max="4344" width="2.375" customWidth="1"/>
    <col min="4345" max="4345" width="2.5" customWidth="1"/>
    <col min="4346" max="4346" width="26.25" customWidth="1"/>
    <col min="4347" max="4347" width="7.625" customWidth="1"/>
    <col min="4348" max="4350" width="6.25" customWidth="1"/>
    <col min="4351" max="4351" width="7.625" customWidth="1"/>
    <col min="4352" max="4354" width="6.25" customWidth="1"/>
    <col min="4355" max="4355" width="3.125" customWidth="1"/>
    <col min="4356" max="4356" width="7.625" customWidth="1"/>
    <col min="4357" max="4357" width="8" customWidth="1"/>
    <col min="4358" max="4361" width="7.5" customWidth="1"/>
    <col min="4362" max="4362" width="3.125" customWidth="1"/>
    <col min="4363" max="4363" width="25.75" customWidth="1"/>
    <col min="4365" max="4365" width="10.875" customWidth="1"/>
    <col min="4367" max="4367" width="11.25" customWidth="1"/>
    <col min="4369" max="4369" width="11.625" customWidth="1"/>
    <col min="4370" max="4370" width="14.25" customWidth="1"/>
    <col min="4371" max="4371" width="12.875" customWidth="1"/>
    <col min="4600" max="4600" width="2.375" customWidth="1"/>
    <col min="4601" max="4601" width="2.5" customWidth="1"/>
    <col min="4602" max="4602" width="26.25" customWidth="1"/>
    <col min="4603" max="4603" width="7.625" customWidth="1"/>
    <col min="4604" max="4606" width="6.25" customWidth="1"/>
    <col min="4607" max="4607" width="7.625" customWidth="1"/>
    <col min="4608" max="4610" width="6.25" customWidth="1"/>
    <col min="4611" max="4611" width="3.125" customWidth="1"/>
    <col min="4612" max="4612" width="7.625" customWidth="1"/>
    <col min="4613" max="4613" width="8" customWidth="1"/>
    <col min="4614" max="4617" width="7.5" customWidth="1"/>
    <col min="4618" max="4618" width="3.125" customWidth="1"/>
    <col min="4619" max="4619" width="25.75" customWidth="1"/>
    <col min="4621" max="4621" width="10.875" customWidth="1"/>
    <col min="4623" max="4623" width="11.25" customWidth="1"/>
    <col min="4625" max="4625" width="11.625" customWidth="1"/>
    <col min="4626" max="4626" width="14.25" customWidth="1"/>
    <col min="4627" max="4627" width="12.875" customWidth="1"/>
    <col min="4856" max="4856" width="2.375" customWidth="1"/>
    <col min="4857" max="4857" width="2.5" customWidth="1"/>
    <col min="4858" max="4858" width="26.25" customWidth="1"/>
    <col min="4859" max="4859" width="7.625" customWidth="1"/>
    <col min="4860" max="4862" width="6.25" customWidth="1"/>
    <col min="4863" max="4863" width="7.625" customWidth="1"/>
    <col min="4864" max="4866" width="6.25" customWidth="1"/>
    <col min="4867" max="4867" width="3.125" customWidth="1"/>
    <col min="4868" max="4868" width="7.625" customWidth="1"/>
    <col min="4869" max="4869" width="8" customWidth="1"/>
    <col min="4870" max="4873" width="7.5" customWidth="1"/>
    <col min="4874" max="4874" width="3.125" customWidth="1"/>
    <col min="4875" max="4875" width="25.75" customWidth="1"/>
    <col min="4877" max="4877" width="10.875" customWidth="1"/>
    <col min="4879" max="4879" width="11.25" customWidth="1"/>
    <col min="4881" max="4881" width="11.625" customWidth="1"/>
    <col min="4882" max="4882" width="14.25" customWidth="1"/>
    <col min="4883" max="4883" width="12.875" customWidth="1"/>
    <col min="5112" max="5112" width="2.375" customWidth="1"/>
    <col min="5113" max="5113" width="2.5" customWidth="1"/>
    <col min="5114" max="5114" width="26.25" customWidth="1"/>
    <col min="5115" max="5115" width="7.625" customWidth="1"/>
    <col min="5116" max="5118" width="6.25" customWidth="1"/>
    <col min="5119" max="5119" width="7.625" customWidth="1"/>
    <col min="5120" max="5122" width="6.25" customWidth="1"/>
    <col min="5123" max="5123" width="3.125" customWidth="1"/>
    <col min="5124" max="5124" width="7.625" customWidth="1"/>
    <col min="5125" max="5125" width="8" customWidth="1"/>
    <col min="5126" max="5129" width="7.5" customWidth="1"/>
    <col min="5130" max="5130" width="3.125" customWidth="1"/>
    <col min="5131" max="5131" width="25.75" customWidth="1"/>
    <col min="5133" max="5133" width="10.875" customWidth="1"/>
    <col min="5135" max="5135" width="11.25" customWidth="1"/>
    <col min="5137" max="5137" width="11.625" customWidth="1"/>
    <col min="5138" max="5138" width="14.25" customWidth="1"/>
    <col min="5139" max="5139" width="12.875" customWidth="1"/>
    <col min="5368" max="5368" width="2.375" customWidth="1"/>
    <col min="5369" max="5369" width="2.5" customWidth="1"/>
    <col min="5370" max="5370" width="26.25" customWidth="1"/>
    <col min="5371" max="5371" width="7.625" customWidth="1"/>
    <col min="5372" max="5374" width="6.25" customWidth="1"/>
    <col min="5375" max="5375" width="7.625" customWidth="1"/>
    <col min="5376" max="5378" width="6.25" customWidth="1"/>
    <col min="5379" max="5379" width="3.125" customWidth="1"/>
    <col min="5380" max="5380" width="7.625" customWidth="1"/>
    <col min="5381" max="5381" width="8" customWidth="1"/>
    <col min="5382" max="5385" width="7.5" customWidth="1"/>
    <col min="5386" max="5386" width="3.125" customWidth="1"/>
    <col min="5387" max="5387" width="25.75" customWidth="1"/>
    <col min="5389" max="5389" width="10.875" customWidth="1"/>
    <col min="5391" max="5391" width="11.25" customWidth="1"/>
    <col min="5393" max="5393" width="11.625" customWidth="1"/>
    <col min="5394" max="5394" width="14.25" customWidth="1"/>
    <col min="5395" max="5395" width="12.875" customWidth="1"/>
    <col min="5624" max="5624" width="2.375" customWidth="1"/>
    <col min="5625" max="5625" width="2.5" customWidth="1"/>
    <col min="5626" max="5626" width="26.25" customWidth="1"/>
    <col min="5627" max="5627" width="7.625" customWidth="1"/>
    <col min="5628" max="5630" width="6.25" customWidth="1"/>
    <col min="5631" max="5631" width="7.625" customWidth="1"/>
    <col min="5632" max="5634" width="6.25" customWidth="1"/>
    <col min="5635" max="5635" width="3.125" customWidth="1"/>
    <col min="5636" max="5636" width="7.625" customWidth="1"/>
    <col min="5637" max="5637" width="8" customWidth="1"/>
    <col min="5638" max="5641" width="7.5" customWidth="1"/>
    <col min="5642" max="5642" width="3.125" customWidth="1"/>
    <col min="5643" max="5643" width="25.75" customWidth="1"/>
    <col min="5645" max="5645" width="10.875" customWidth="1"/>
    <col min="5647" max="5647" width="11.25" customWidth="1"/>
    <col min="5649" max="5649" width="11.625" customWidth="1"/>
    <col min="5650" max="5650" width="14.25" customWidth="1"/>
    <col min="5651" max="5651" width="12.875" customWidth="1"/>
    <col min="5880" max="5880" width="2.375" customWidth="1"/>
    <col min="5881" max="5881" width="2.5" customWidth="1"/>
    <col min="5882" max="5882" width="26.25" customWidth="1"/>
    <col min="5883" max="5883" width="7.625" customWidth="1"/>
    <col min="5884" max="5886" width="6.25" customWidth="1"/>
    <col min="5887" max="5887" width="7.625" customWidth="1"/>
    <col min="5888" max="5890" width="6.25" customWidth="1"/>
    <col min="5891" max="5891" width="3.125" customWidth="1"/>
    <col min="5892" max="5892" width="7.625" customWidth="1"/>
    <col min="5893" max="5893" width="8" customWidth="1"/>
    <col min="5894" max="5897" width="7.5" customWidth="1"/>
    <col min="5898" max="5898" width="3.125" customWidth="1"/>
    <col min="5899" max="5899" width="25.75" customWidth="1"/>
    <col min="5901" max="5901" width="10.875" customWidth="1"/>
    <col min="5903" max="5903" width="11.25" customWidth="1"/>
    <col min="5905" max="5905" width="11.625" customWidth="1"/>
    <col min="5906" max="5906" width="14.25" customWidth="1"/>
    <col min="5907" max="5907" width="12.875" customWidth="1"/>
    <col min="6136" max="6136" width="2.375" customWidth="1"/>
    <col min="6137" max="6137" width="2.5" customWidth="1"/>
    <col min="6138" max="6138" width="26.25" customWidth="1"/>
    <col min="6139" max="6139" width="7.625" customWidth="1"/>
    <col min="6140" max="6142" width="6.25" customWidth="1"/>
    <col min="6143" max="6143" width="7.625" customWidth="1"/>
    <col min="6144" max="6146" width="6.25" customWidth="1"/>
    <col min="6147" max="6147" width="3.125" customWidth="1"/>
    <col min="6148" max="6148" width="7.625" customWidth="1"/>
    <col min="6149" max="6149" width="8" customWidth="1"/>
    <col min="6150" max="6153" width="7.5" customWidth="1"/>
    <col min="6154" max="6154" width="3.125" customWidth="1"/>
    <col min="6155" max="6155" width="25.75" customWidth="1"/>
    <col min="6157" max="6157" width="10.875" customWidth="1"/>
    <col min="6159" max="6159" width="11.25" customWidth="1"/>
    <col min="6161" max="6161" width="11.625" customWidth="1"/>
    <col min="6162" max="6162" width="14.25" customWidth="1"/>
    <col min="6163" max="6163" width="12.875" customWidth="1"/>
    <col min="6392" max="6392" width="2.375" customWidth="1"/>
    <col min="6393" max="6393" width="2.5" customWidth="1"/>
    <col min="6394" max="6394" width="26.25" customWidth="1"/>
    <col min="6395" max="6395" width="7.625" customWidth="1"/>
    <col min="6396" max="6398" width="6.25" customWidth="1"/>
    <col min="6399" max="6399" width="7.625" customWidth="1"/>
    <col min="6400" max="6402" width="6.25" customWidth="1"/>
    <col min="6403" max="6403" width="3.125" customWidth="1"/>
    <col min="6404" max="6404" width="7.625" customWidth="1"/>
    <col min="6405" max="6405" width="8" customWidth="1"/>
    <col min="6406" max="6409" width="7.5" customWidth="1"/>
    <col min="6410" max="6410" width="3.125" customWidth="1"/>
    <col min="6411" max="6411" width="25.75" customWidth="1"/>
    <col min="6413" max="6413" width="10.875" customWidth="1"/>
    <col min="6415" max="6415" width="11.25" customWidth="1"/>
    <col min="6417" max="6417" width="11.625" customWidth="1"/>
    <col min="6418" max="6418" width="14.25" customWidth="1"/>
    <col min="6419" max="6419" width="12.875" customWidth="1"/>
    <col min="6648" max="6648" width="2.375" customWidth="1"/>
    <col min="6649" max="6649" width="2.5" customWidth="1"/>
    <col min="6650" max="6650" width="26.25" customWidth="1"/>
    <col min="6651" max="6651" width="7.625" customWidth="1"/>
    <col min="6652" max="6654" width="6.25" customWidth="1"/>
    <col min="6655" max="6655" width="7.625" customWidth="1"/>
    <col min="6656" max="6658" width="6.25" customWidth="1"/>
    <col min="6659" max="6659" width="3.125" customWidth="1"/>
    <col min="6660" max="6660" width="7.625" customWidth="1"/>
    <col min="6661" max="6661" width="8" customWidth="1"/>
    <col min="6662" max="6665" width="7.5" customWidth="1"/>
    <col min="6666" max="6666" width="3.125" customWidth="1"/>
    <col min="6667" max="6667" width="25.75" customWidth="1"/>
    <col min="6669" max="6669" width="10.875" customWidth="1"/>
    <col min="6671" max="6671" width="11.25" customWidth="1"/>
    <col min="6673" max="6673" width="11.625" customWidth="1"/>
    <col min="6674" max="6674" width="14.25" customWidth="1"/>
    <col min="6675" max="6675" width="12.875" customWidth="1"/>
    <col min="6904" max="6904" width="2.375" customWidth="1"/>
    <col min="6905" max="6905" width="2.5" customWidth="1"/>
    <col min="6906" max="6906" width="26.25" customWidth="1"/>
    <col min="6907" max="6907" width="7.625" customWidth="1"/>
    <col min="6908" max="6910" width="6.25" customWidth="1"/>
    <col min="6911" max="6911" width="7.625" customWidth="1"/>
    <col min="6912" max="6914" width="6.25" customWidth="1"/>
    <col min="6915" max="6915" width="3.125" customWidth="1"/>
    <col min="6916" max="6916" width="7.625" customWidth="1"/>
    <col min="6917" max="6917" width="8" customWidth="1"/>
    <col min="6918" max="6921" width="7.5" customWidth="1"/>
    <col min="6922" max="6922" width="3.125" customWidth="1"/>
    <col min="6923" max="6923" width="25.75" customWidth="1"/>
    <col min="6925" max="6925" width="10.875" customWidth="1"/>
    <col min="6927" max="6927" width="11.25" customWidth="1"/>
    <col min="6929" max="6929" width="11.625" customWidth="1"/>
    <col min="6930" max="6930" width="14.25" customWidth="1"/>
    <col min="6931" max="6931" width="12.875" customWidth="1"/>
    <col min="7160" max="7160" width="2.375" customWidth="1"/>
    <col min="7161" max="7161" width="2.5" customWidth="1"/>
    <col min="7162" max="7162" width="26.25" customWidth="1"/>
    <col min="7163" max="7163" width="7.625" customWidth="1"/>
    <col min="7164" max="7166" width="6.25" customWidth="1"/>
    <col min="7167" max="7167" width="7.625" customWidth="1"/>
    <col min="7168" max="7170" width="6.25" customWidth="1"/>
    <col min="7171" max="7171" width="3.125" customWidth="1"/>
    <col min="7172" max="7172" width="7.625" customWidth="1"/>
    <col min="7173" max="7173" width="8" customWidth="1"/>
    <col min="7174" max="7177" width="7.5" customWidth="1"/>
    <col min="7178" max="7178" width="3.125" customWidth="1"/>
    <col min="7179" max="7179" width="25.75" customWidth="1"/>
    <col min="7181" max="7181" width="10.875" customWidth="1"/>
    <col min="7183" max="7183" width="11.25" customWidth="1"/>
    <col min="7185" max="7185" width="11.625" customWidth="1"/>
    <col min="7186" max="7186" width="14.25" customWidth="1"/>
    <col min="7187" max="7187" width="12.875" customWidth="1"/>
    <col min="7416" max="7416" width="2.375" customWidth="1"/>
    <col min="7417" max="7417" width="2.5" customWidth="1"/>
    <col min="7418" max="7418" width="26.25" customWidth="1"/>
    <col min="7419" max="7419" width="7.625" customWidth="1"/>
    <col min="7420" max="7422" width="6.25" customWidth="1"/>
    <col min="7423" max="7423" width="7.625" customWidth="1"/>
    <col min="7424" max="7426" width="6.25" customWidth="1"/>
    <col min="7427" max="7427" width="3.125" customWidth="1"/>
    <col min="7428" max="7428" width="7.625" customWidth="1"/>
    <col min="7429" max="7429" width="8" customWidth="1"/>
    <col min="7430" max="7433" width="7.5" customWidth="1"/>
    <col min="7434" max="7434" width="3.125" customWidth="1"/>
    <col min="7435" max="7435" width="25.75" customWidth="1"/>
    <col min="7437" max="7437" width="10.875" customWidth="1"/>
    <col min="7439" max="7439" width="11.25" customWidth="1"/>
    <col min="7441" max="7441" width="11.625" customWidth="1"/>
    <col min="7442" max="7442" width="14.25" customWidth="1"/>
    <col min="7443" max="7443" width="12.875" customWidth="1"/>
    <col min="7672" max="7672" width="2.375" customWidth="1"/>
    <col min="7673" max="7673" width="2.5" customWidth="1"/>
    <col min="7674" max="7674" width="26.25" customWidth="1"/>
    <col min="7675" max="7675" width="7.625" customWidth="1"/>
    <col min="7676" max="7678" width="6.25" customWidth="1"/>
    <col min="7679" max="7679" width="7.625" customWidth="1"/>
    <col min="7680" max="7682" width="6.25" customWidth="1"/>
    <col min="7683" max="7683" width="3.125" customWidth="1"/>
    <col min="7684" max="7684" width="7.625" customWidth="1"/>
    <col min="7685" max="7685" width="8" customWidth="1"/>
    <col min="7686" max="7689" width="7.5" customWidth="1"/>
    <col min="7690" max="7690" width="3.125" customWidth="1"/>
    <col min="7691" max="7691" width="25.75" customWidth="1"/>
    <col min="7693" max="7693" width="10.875" customWidth="1"/>
    <col min="7695" max="7695" width="11.25" customWidth="1"/>
    <col min="7697" max="7697" width="11.625" customWidth="1"/>
    <col min="7698" max="7698" width="14.25" customWidth="1"/>
    <col min="7699" max="7699" width="12.875" customWidth="1"/>
    <col min="7928" max="7928" width="2.375" customWidth="1"/>
    <col min="7929" max="7929" width="2.5" customWidth="1"/>
    <col min="7930" max="7930" width="26.25" customWidth="1"/>
    <col min="7931" max="7931" width="7.625" customWidth="1"/>
    <col min="7932" max="7934" width="6.25" customWidth="1"/>
    <col min="7935" max="7935" width="7.625" customWidth="1"/>
    <col min="7936" max="7938" width="6.25" customWidth="1"/>
    <col min="7939" max="7939" width="3.125" customWidth="1"/>
    <col min="7940" max="7940" width="7.625" customWidth="1"/>
    <col min="7941" max="7941" width="8" customWidth="1"/>
    <col min="7942" max="7945" width="7.5" customWidth="1"/>
    <col min="7946" max="7946" width="3.125" customWidth="1"/>
    <col min="7947" max="7947" width="25.75" customWidth="1"/>
    <col min="7949" max="7949" width="10.875" customWidth="1"/>
    <col min="7951" max="7951" width="11.25" customWidth="1"/>
    <col min="7953" max="7953" width="11.625" customWidth="1"/>
    <col min="7954" max="7954" width="14.25" customWidth="1"/>
    <col min="7955" max="7955" width="12.875" customWidth="1"/>
    <col min="8184" max="8184" width="2.375" customWidth="1"/>
    <col min="8185" max="8185" width="2.5" customWidth="1"/>
    <col min="8186" max="8186" width="26.25" customWidth="1"/>
    <col min="8187" max="8187" width="7.625" customWidth="1"/>
    <col min="8188" max="8190" width="6.25" customWidth="1"/>
    <col min="8191" max="8191" width="7.625" customWidth="1"/>
    <col min="8192" max="8194" width="6.25" customWidth="1"/>
    <col min="8195" max="8195" width="3.125" customWidth="1"/>
    <col min="8196" max="8196" width="7.625" customWidth="1"/>
    <col min="8197" max="8197" width="8" customWidth="1"/>
    <col min="8198" max="8201" width="7.5" customWidth="1"/>
    <col min="8202" max="8202" width="3.125" customWidth="1"/>
    <col min="8203" max="8203" width="25.75" customWidth="1"/>
    <col min="8205" max="8205" width="10.875" customWidth="1"/>
    <col min="8207" max="8207" width="11.25" customWidth="1"/>
    <col min="8209" max="8209" width="11.625" customWidth="1"/>
    <col min="8210" max="8210" width="14.25" customWidth="1"/>
    <col min="8211" max="8211" width="12.875" customWidth="1"/>
    <col min="8440" max="8440" width="2.375" customWidth="1"/>
    <col min="8441" max="8441" width="2.5" customWidth="1"/>
    <col min="8442" max="8442" width="26.25" customWidth="1"/>
    <col min="8443" max="8443" width="7.625" customWidth="1"/>
    <col min="8444" max="8446" width="6.25" customWidth="1"/>
    <col min="8447" max="8447" width="7.625" customWidth="1"/>
    <col min="8448" max="8450" width="6.25" customWidth="1"/>
    <col min="8451" max="8451" width="3.125" customWidth="1"/>
    <col min="8452" max="8452" width="7.625" customWidth="1"/>
    <col min="8453" max="8453" width="8" customWidth="1"/>
    <col min="8454" max="8457" width="7.5" customWidth="1"/>
    <col min="8458" max="8458" width="3.125" customWidth="1"/>
    <col min="8459" max="8459" width="25.75" customWidth="1"/>
    <col min="8461" max="8461" width="10.875" customWidth="1"/>
    <col min="8463" max="8463" width="11.25" customWidth="1"/>
    <col min="8465" max="8465" width="11.625" customWidth="1"/>
    <col min="8466" max="8466" width="14.25" customWidth="1"/>
    <col min="8467" max="8467" width="12.875" customWidth="1"/>
    <col min="8696" max="8696" width="2.375" customWidth="1"/>
    <col min="8697" max="8697" width="2.5" customWidth="1"/>
    <col min="8698" max="8698" width="26.25" customWidth="1"/>
    <col min="8699" max="8699" width="7.625" customWidth="1"/>
    <col min="8700" max="8702" width="6.25" customWidth="1"/>
    <col min="8703" max="8703" width="7.625" customWidth="1"/>
    <col min="8704" max="8706" width="6.25" customWidth="1"/>
    <col min="8707" max="8707" width="3.125" customWidth="1"/>
    <col min="8708" max="8708" width="7.625" customWidth="1"/>
    <col min="8709" max="8709" width="8" customWidth="1"/>
    <col min="8710" max="8713" width="7.5" customWidth="1"/>
    <col min="8714" max="8714" width="3.125" customWidth="1"/>
    <col min="8715" max="8715" width="25.75" customWidth="1"/>
    <col min="8717" max="8717" width="10.875" customWidth="1"/>
    <col min="8719" max="8719" width="11.25" customWidth="1"/>
    <col min="8721" max="8721" width="11.625" customWidth="1"/>
    <col min="8722" max="8722" width="14.25" customWidth="1"/>
    <col min="8723" max="8723" width="12.875" customWidth="1"/>
    <col min="8952" max="8952" width="2.375" customWidth="1"/>
    <col min="8953" max="8953" width="2.5" customWidth="1"/>
    <col min="8954" max="8954" width="26.25" customWidth="1"/>
    <col min="8955" max="8955" width="7.625" customWidth="1"/>
    <col min="8956" max="8958" width="6.25" customWidth="1"/>
    <col min="8959" max="8959" width="7.625" customWidth="1"/>
    <col min="8960" max="8962" width="6.25" customWidth="1"/>
    <col min="8963" max="8963" width="3.125" customWidth="1"/>
    <col min="8964" max="8964" width="7.625" customWidth="1"/>
    <col min="8965" max="8965" width="8" customWidth="1"/>
    <col min="8966" max="8969" width="7.5" customWidth="1"/>
    <col min="8970" max="8970" width="3.125" customWidth="1"/>
    <col min="8971" max="8971" width="25.75" customWidth="1"/>
    <col min="8973" max="8973" width="10.875" customWidth="1"/>
    <col min="8975" max="8975" width="11.25" customWidth="1"/>
    <col min="8977" max="8977" width="11.625" customWidth="1"/>
    <col min="8978" max="8978" width="14.25" customWidth="1"/>
    <col min="8979" max="8979" width="12.875" customWidth="1"/>
    <col min="9208" max="9208" width="2.375" customWidth="1"/>
    <col min="9209" max="9209" width="2.5" customWidth="1"/>
    <col min="9210" max="9210" width="26.25" customWidth="1"/>
    <col min="9211" max="9211" width="7.625" customWidth="1"/>
    <col min="9212" max="9214" width="6.25" customWidth="1"/>
    <col min="9215" max="9215" width="7.625" customWidth="1"/>
    <col min="9216" max="9218" width="6.25" customWidth="1"/>
    <col min="9219" max="9219" width="3.125" customWidth="1"/>
    <col min="9220" max="9220" width="7.625" customWidth="1"/>
    <col min="9221" max="9221" width="8" customWidth="1"/>
    <col min="9222" max="9225" width="7.5" customWidth="1"/>
    <col min="9226" max="9226" width="3.125" customWidth="1"/>
    <col min="9227" max="9227" width="25.75" customWidth="1"/>
    <col min="9229" max="9229" width="10.875" customWidth="1"/>
    <col min="9231" max="9231" width="11.25" customWidth="1"/>
    <col min="9233" max="9233" width="11.625" customWidth="1"/>
    <col min="9234" max="9234" width="14.25" customWidth="1"/>
    <col min="9235" max="9235" width="12.875" customWidth="1"/>
    <col min="9464" max="9464" width="2.375" customWidth="1"/>
    <col min="9465" max="9465" width="2.5" customWidth="1"/>
    <col min="9466" max="9466" width="26.25" customWidth="1"/>
    <col min="9467" max="9467" width="7.625" customWidth="1"/>
    <col min="9468" max="9470" width="6.25" customWidth="1"/>
    <col min="9471" max="9471" width="7.625" customWidth="1"/>
    <col min="9472" max="9474" width="6.25" customWidth="1"/>
    <col min="9475" max="9475" width="3.125" customWidth="1"/>
    <col min="9476" max="9476" width="7.625" customWidth="1"/>
    <col min="9477" max="9477" width="8" customWidth="1"/>
    <col min="9478" max="9481" width="7.5" customWidth="1"/>
    <col min="9482" max="9482" width="3.125" customWidth="1"/>
    <col min="9483" max="9483" width="25.75" customWidth="1"/>
    <col min="9485" max="9485" width="10.875" customWidth="1"/>
    <col min="9487" max="9487" width="11.25" customWidth="1"/>
    <col min="9489" max="9489" width="11.625" customWidth="1"/>
    <col min="9490" max="9490" width="14.25" customWidth="1"/>
    <col min="9491" max="9491" width="12.875" customWidth="1"/>
    <col min="9720" max="9720" width="2.375" customWidth="1"/>
    <col min="9721" max="9721" width="2.5" customWidth="1"/>
    <col min="9722" max="9722" width="26.25" customWidth="1"/>
    <col min="9723" max="9723" width="7.625" customWidth="1"/>
    <col min="9724" max="9726" width="6.25" customWidth="1"/>
    <col min="9727" max="9727" width="7.625" customWidth="1"/>
    <col min="9728" max="9730" width="6.25" customWidth="1"/>
    <col min="9731" max="9731" width="3.125" customWidth="1"/>
    <col min="9732" max="9732" width="7.625" customWidth="1"/>
    <col min="9733" max="9733" width="8" customWidth="1"/>
    <col min="9734" max="9737" width="7.5" customWidth="1"/>
    <col min="9738" max="9738" width="3.125" customWidth="1"/>
    <col min="9739" max="9739" width="25.75" customWidth="1"/>
    <col min="9741" max="9741" width="10.875" customWidth="1"/>
    <col min="9743" max="9743" width="11.25" customWidth="1"/>
    <col min="9745" max="9745" width="11.625" customWidth="1"/>
    <col min="9746" max="9746" width="14.25" customWidth="1"/>
    <col min="9747" max="9747" width="12.875" customWidth="1"/>
    <col min="9976" max="9976" width="2.375" customWidth="1"/>
    <col min="9977" max="9977" width="2.5" customWidth="1"/>
    <col min="9978" max="9978" width="26.25" customWidth="1"/>
    <col min="9979" max="9979" width="7.625" customWidth="1"/>
    <col min="9980" max="9982" width="6.25" customWidth="1"/>
    <col min="9983" max="9983" width="7.625" customWidth="1"/>
    <col min="9984" max="9986" width="6.25" customWidth="1"/>
    <col min="9987" max="9987" width="3.125" customWidth="1"/>
    <col min="9988" max="9988" width="7.625" customWidth="1"/>
    <col min="9989" max="9989" width="8" customWidth="1"/>
    <col min="9990" max="9993" width="7.5" customWidth="1"/>
    <col min="9994" max="9994" width="3.125" customWidth="1"/>
    <col min="9995" max="9995" width="25.75" customWidth="1"/>
    <col min="9997" max="9997" width="10.875" customWidth="1"/>
    <col min="9999" max="9999" width="11.25" customWidth="1"/>
    <col min="10001" max="10001" width="11.625" customWidth="1"/>
    <col min="10002" max="10002" width="14.25" customWidth="1"/>
    <col min="10003" max="10003" width="12.875" customWidth="1"/>
    <col min="10232" max="10232" width="2.375" customWidth="1"/>
    <col min="10233" max="10233" width="2.5" customWidth="1"/>
    <col min="10234" max="10234" width="26.25" customWidth="1"/>
    <col min="10235" max="10235" width="7.625" customWidth="1"/>
    <col min="10236" max="10238" width="6.25" customWidth="1"/>
    <col min="10239" max="10239" width="7.625" customWidth="1"/>
    <col min="10240" max="10242" width="6.25" customWidth="1"/>
    <col min="10243" max="10243" width="3.125" customWidth="1"/>
    <col min="10244" max="10244" width="7.625" customWidth="1"/>
    <col min="10245" max="10245" width="8" customWidth="1"/>
    <col min="10246" max="10249" width="7.5" customWidth="1"/>
    <col min="10250" max="10250" width="3.125" customWidth="1"/>
    <col min="10251" max="10251" width="25.75" customWidth="1"/>
    <col min="10253" max="10253" width="10.875" customWidth="1"/>
    <col min="10255" max="10255" width="11.25" customWidth="1"/>
    <col min="10257" max="10257" width="11.625" customWidth="1"/>
    <col min="10258" max="10258" width="14.25" customWidth="1"/>
    <col min="10259" max="10259" width="12.875" customWidth="1"/>
    <col min="10488" max="10488" width="2.375" customWidth="1"/>
    <col min="10489" max="10489" width="2.5" customWidth="1"/>
    <col min="10490" max="10490" width="26.25" customWidth="1"/>
    <col min="10491" max="10491" width="7.625" customWidth="1"/>
    <col min="10492" max="10494" width="6.25" customWidth="1"/>
    <col min="10495" max="10495" width="7.625" customWidth="1"/>
    <col min="10496" max="10498" width="6.25" customWidth="1"/>
    <col min="10499" max="10499" width="3.125" customWidth="1"/>
    <col min="10500" max="10500" width="7.625" customWidth="1"/>
    <col min="10501" max="10501" width="8" customWidth="1"/>
    <col min="10502" max="10505" width="7.5" customWidth="1"/>
    <col min="10506" max="10506" width="3.125" customWidth="1"/>
    <col min="10507" max="10507" width="25.75" customWidth="1"/>
    <col min="10509" max="10509" width="10.875" customWidth="1"/>
    <col min="10511" max="10511" width="11.25" customWidth="1"/>
    <col min="10513" max="10513" width="11.625" customWidth="1"/>
    <col min="10514" max="10514" width="14.25" customWidth="1"/>
    <col min="10515" max="10515" width="12.875" customWidth="1"/>
    <col min="10744" max="10744" width="2.375" customWidth="1"/>
    <col min="10745" max="10745" width="2.5" customWidth="1"/>
    <col min="10746" max="10746" width="26.25" customWidth="1"/>
    <col min="10747" max="10747" width="7.625" customWidth="1"/>
    <col min="10748" max="10750" width="6.25" customWidth="1"/>
    <col min="10751" max="10751" width="7.625" customWidth="1"/>
    <col min="10752" max="10754" width="6.25" customWidth="1"/>
    <col min="10755" max="10755" width="3.125" customWidth="1"/>
    <col min="10756" max="10756" width="7.625" customWidth="1"/>
    <col min="10757" max="10757" width="8" customWidth="1"/>
    <col min="10758" max="10761" width="7.5" customWidth="1"/>
    <col min="10762" max="10762" width="3.125" customWidth="1"/>
    <col min="10763" max="10763" width="25.75" customWidth="1"/>
    <col min="10765" max="10765" width="10.875" customWidth="1"/>
    <col min="10767" max="10767" width="11.25" customWidth="1"/>
    <col min="10769" max="10769" width="11.625" customWidth="1"/>
    <col min="10770" max="10770" width="14.25" customWidth="1"/>
    <col min="10771" max="10771" width="12.875" customWidth="1"/>
    <col min="11000" max="11000" width="2.375" customWidth="1"/>
    <col min="11001" max="11001" width="2.5" customWidth="1"/>
    <col min="11002" max="11002" width="26.25" customWidth="1"/>
    <col min="11003" max="11003" width="7.625" customWidth="1"/>
    <col min="11004" max="11006" width="6.25" customWidth="1"/>
    <col min="11007" max="11007" width="7.625" customWidth="1"/>
    <col min="11008" max="11010" width="6.25" customWidth="1"/>
    <col min="11011" max="11011" width="3.125" customWidth="1"/>
    <col min="11012" max="11012" width="7.625" customWidth="1"/>
    <col min="11013" max="11013" width="8" customWidth="1"/>
    <col min="11014" max="11017" width="7.5" customWidth="1"/>
    <col min="11018" max="11018" width="3.125" customWidth="1"/>
    <col min="11019" max="11019" width="25.75" customWidth="1"/>
    <col min="11021" max="11021" width="10.875" customWidth="1"/>
    <col min="11023" max="11023" width="11.25" customWidth="1"/>
    <col min="11025" max="11025" width="11.625" customWidth="1"/>
    <col min="11026" max="11026" width="14.25" customWidth="1"/>
    <col min="11027" max="11027" width="12.875" customWidth="1"/>
    <col min="11256" max="11256" width="2.375" customWidth="1"/>
    <col min="11257" max="11257" width="2.5" customWidth="1"/>
    <col min="11258" max="11258" width="26.25" customWidth="1"/>
    <col min="11259" max="11259" width="7.625" customWidth="1"/>
    <col min="11260" max="11262" width="6.25" customWidth="1"/>
    <col min="11263" max="11263" width="7.625" customWidth="1"/>
    <col min="11264" max="11266" width="6.25" customWidth="1"/>
    <col min="11267" max="11267" width="3.125" customWidth="1"/>
    <col min="11268" max="11268" width="7.625" customWidth="1"/>
    <col min="11269" max="11269" width="8" customWidth="1"/>
    <col min="11270" max="11273" width="7.5" customWidth="1"/>
    <col min="11274" max="11274" width="3.125" customWidth="1"/>
    <col min="11275" max="11275" width="25.75" customWidth="1"/>
    <col min="11277" max="11277" width="10.875" customWidth="1"/>
    <col min="11279" max="11279" width="11.25" customWidth="1"/>
    <col min="11281" max="11281" width="11.625" customWidth="1"/>
    <col min="11282" max="11282" width="14.25" customWidth="1"/>
    <col min="11283" max="11283" width="12.875" customWidth="1"/>
    <col min="11512" max="11512" width="2.375" customWidth="1"/>
    <col min="11513" max="11513" width="2.5" customWidth="1"/>
    <col min="11514" max="11514" width="26.25" customWidth="1"/>
    <col min="11515" max="11515" width="7.625" customWidth="1"/>
    <col min="11516" max="11518" width="6.25" customWidth="1"/>
    <col min="11519" max="11519" width="7.625" customWidth="1"/>
    <col min="11520" max="11522" width="6.25" customWidth="1"/>
    <col min="11523" max="11523" width="3.125" customWidth="1"/>
    <col min="11524" max="11524" width="7.625" customWidth="1"/>
    <col min="11525" max="11525" width="8" customWidth="1"/>
    <col min="11526" max="11529" width="7.5" customWidth="1"/>
    <col min="11530" max="11530" width="3.125" customWidth="1"/>
    <col min="11531" max="11531" width="25.75" customWidth="1"/>
    <col min="11533" max="11533" width="10.875" customWidth="1"/>
    <col min="11535" max="11535" width="11.25" customWidth="1"/>
    <col min="11537" max="11537" width="11.625" customWidth="1"/>
    <col min="11538" max="11538" width="14.25" customWidth="1"/>
    <col min="11539" max="11539" width="12.875" customWidth="1"/>
    <col min="11768" max="11768" width="2.375" customWidth="1"/>
    <col min="11769" max="11769" width="2.5" customWidth="1"/>
    <col min="11770" max="11770" width="26.25" customWidth="1"/>
    <col min="11771" max="11771" width="7.625" customWidth="1"/>
    <col min="11772" max="11774" width="6.25" customWidth="1"/>
    <col min="11775" max="11775" width="7.625" customWidth="1"/>
    <col min="11776" max="11778" width="6.25" customWidth="1"/>
    <col min="11779" max="11779" width="3.125" customWidth="1"/>
    <col min="11780" max="11780" width="7.625" customWidth="1"/>
    <col min="11781" max="11781" width="8" customWidth="1"/>
    <col min="11782" max="11785" width="7.5" customWidth="1"/>
    <col min="11786" max="11786" width="3.125" customWidth="1"/>
    <col min="11787" max="11787" width="25.75" customWidth="1"/>
    <col min="11789" max="11789" width="10.875" customWidth="1"/>
    <col min="11791" max="11791" width="11.25" customWidth="1"/>
    <col min="11793" max="11793" width="11.625" customWidth="1"/>
    <col min="11794" max="11794" width="14.25" customWidth="1"/>
    <col min="11795" max="11795" width="12.875" customWidth="1"/>
    <col min="12024" max="12024" width="2.375" customWidth="1"/>
    <col min="12025" max="12025" width="2.5" customWidth="1"/>
    <col min="12026" max="12026" width="26.25" customWidth="1"/>
    <col min="12027" max="12027" width="7.625" customWidth="1"/>
    <col min="12028" max="12030" width="6.25" customWidth="1"/>
    <col min="12031" max="12031" width="7.625" customWidth="1"/>
    <col min="12032" max="12034" width="6.25" customWidth="1"/>
    <col min="12035" max="12035" width="3.125" customWidth="1"/>
    <col min="12036" max="12036" width="7.625" customWidth="1"/>
    <col min="12037" max="12037" width="8" customWidth="1"/>
    <col min="12038" max="12041" width="7.5" customWidth="1"/>
    <col min="12042" max="12042" width="3.125" customWidth="1"/>
    <col min="12043" max="12043" width="25.75" customWidth="1"/>
    <col min="12045" max="12045" width="10.875" customWidth="1"/>
    <col min="12047" max="12047" width="11.25" customWidth="1"/>
    <col min="12049" max="12049" width="11.625" customWidth="1"/>
    <col min="12050" max="12050" width="14.25" customWidth="1"/>
    <col min="12051" max="12051" width="12.875" customWidth="1"/>
    <col min="12280" max="12280" width="2.375" customWidth="1"/>
    <col min="12281" max="12281" width="2.5" customWidth="1"/>
    <col min="12282" max="12282" width="26.25" customWidth="1"/>
    <col min="12283" max="12283" width="7.625" customWidth="1"/>
    <col min="12284" max="12286" width="6.25" customWidth="1"/>
    <col min="12287" max="12287" width="7.625" customWidth="1"/>
    <col min="12288" max="12290" width="6.25" customWidth="1"/>
    <col min="12291" max="12291" width="3.125" customWidth="1"/>
    <col min="12292" max="12292" width="7.625" customWidth="1"/>
    <col min="12293" max="12293" width="8" customWidth="1"/>
    <col min="12294" max="12297" width="7.5" customWidth="1"/>
    <col min="12298" max="12298" width="3.125" customWidth="1"/>
    <col min="12299" max="12299" width="25.75" customWidth="1"/>
    <col min="12301" max="12301" width="10.875" customWidth="1"/>
    <col min="12303" max="12303" width="11.25" customWidth="1"/>
    <col min="12305" max="12305" width="11.625" customWidth="1"/>
    <col min="12306" max="12306" width="14.25" customWidth="1"/>
    <col min="12307" max="12307" width="12.875" customWidth="1"/>
    <col min="12536" max="12536" width="2.375" customWidth="1"/>
    <col min="12537" max="12537" width="2.5" customWidth="1"/>
    <col min="12538" max="12538" width="26.25" customWidth="1"/>
    <col min="12539" max="12539" width="7.625" customWidth="1"/>
    <col min="12540" max="12542" width="6.25" customWidth="1"/>
    <col min="12543" max="12543" width="7.625" customWidth="1"/>
    <col min="12544" max="12546" width="6.25" customWidth="1"/>
    <col min="12547" max="12547" width="3.125" customWidth="1"/>
    <col min="12548" max="12548" width="7.625" customWidth="1"/>
    <col min="12549" max="12549" width="8" customWidth="1"/>
    <col min="12550" max="12553" width="7.5" customWidth="1"/>
    <col min="12554" max="12554" width="3.125" customWidth="1"/>
    <col min="12555" max="12555" width="25.75" customWidth="1"/>
    <col min="12557" max="12557" width="10.875" customWidth="1"/>
    <col min="12559" max="12559" width="11.25" customWidth="1"/>
    <col min="12561" max="12561" width="11.625" customWidth="1"/>
    <col min="12562" max="12562" width="14.25" customWidth="1"/>
    <col min="12563" max="12563" width="12.875" customWidth="1"/>
    <col min="12792" max="12792" width="2.375" customWidth="1"/>
    <col min="12793" max="12793" width="2.5" customWidth="1"/>
    <col min="12794" max="12794" width="26.25" customWidth="1"/>
    <col min="12795" max="12795" width="7.625" customWidth="1"/>
    <col min="12796" max="12798" width="6.25" customWidth="1"/>
    <col min="12799" max="12799" width="7.625" customWidth="1"/>
    <col min="12800" max="12802" width="6.25" customWidth="1"/>
    <col min="12803" max="12803" width="3.125" customWidth="1"/>
    <col min="12804" max="12804" width="7.625" customWidth="1"/>
    <col min="12805" max="12805" width="8" customWidth="1"/>
    <col min="12806" max="12809" width="7.5" customWidth="1"/>
    <col min="12810" max="12810" width="3.125" customWidth="1"/>
    <col min="12811" max="12811" width="25.75" customWidth="1"/>
    <col min="12813" max="12813" width="10.875" customWidth="1"/>
    <col min="12815" max="12815" width="11.25" customWidth="1"/>
    <col min="12817" max="12817" width="11.625" customWidth="1"/>
    <col min="12818" max="12818" width="14.25" customWidth="1"/>
    <col min="12819" max="12819" width="12.875" customWidth="1"/>
    <col min="13048" max="13048" width="2.375" customWidth="1"/>
    <col min="13049" max="13049" width="2.5" customWidth="1"/>
    <col min="13050" max="13050" width="26.25" customWidth="1"/>
    <col min="13051" max="13051" width="7.625" customWidth="1"/>
    <col min="13052" max="13054" width="6.25" customWidth="1"/>
    <col min="13055" max="13055" width="7.625" customWidth="1"/>
    <col min="13056" max="13058" width="6.25" customWidth="1"/>
    <col min="13059" max="13059" width="3.125" customWidth="1"/>
    <col min="13060" max="13060" width="7.625" customWidth="1"/>
    <col min="13061" max="13061" width="8" customWidth="1"/>
    <col min="13062" max="13065" width="7.5" customWidth="1"/>
    <col min="13066" max="13066" width="3.125" customWidth="1"/>
    <col min="13067" max="13067" width="25.75" customWidth="1"/>
    <col min="13069" max="13069" width="10.875" customWidth="1"/>
    <col min="13071" max="13071" width="11.25" customWidth="1"/>
    <col min="13073" max="13073" width="11.625" customWidth="1"/>
    <col min="13074" max="13074" width="14.25" customWidth="1"/>
    <col min="13075" max="13075" width="12.875" customWidth="1"/>
    <col min="13304" max="13304" width="2.375" customWidth="1"/>
    <col min="13305" max="13305" width="2.5" customWidth="1"/>
    <col min="13306" max="13306" width="26.25" customWidth="1"/>
    <col min="13307" max="13307" width="7.625" customWidth="1"/>
    <col min="13308" max="13310" width="6.25" customWidth="1"/>
    <col min="13311" max="13311" width="7.625" customWidth="1"/>
    <col min="13312" max="13314" width="6.25" customWidth="1"/>
    <col min="13315" max="13315" width="3.125" customWidth="1"/>
    <col min="13316" max="13316" width="7.625" customWidth="1"/>
    <col min="13317" max="13317" width="8" customWidth="1"/>
    <col min="13318" max="13321" width="7.5" customWidth="1"/>
    <col min="13322" max="13322" width="3.125" customWidth="1"/>
    <col min="13323" max="13323" width="25.75" customWidth="1"/>
    <col min="13325" max="13325" width="10.875" customWidth="1"/>
    <col min="13327" max="13327" width="11.25" customWidth="1"/>
    <col min="13329" max="13329" width="11.625" customWidth="1"/>
    <col min="13330" max="13330" width="14.25" customWidth="1"/>
    <col min="13331" max="13331" width="12.875" customWidth="1"/>
    <col min="13560" max="13560" width="2.375" customWidth="1"/>
    <col min="13561" max="13561" width="2.5" customWidth="1"/>
    <col min="13562" max="13562" width="26.25" customWidth="1"/>
    <col min="13563" max="13563" width="7.625" customWidth="1"/>
    <col min="13564" max="13566" width="6.25" customWidth="1"/>
    <col min="13567" max="13567" width="7.625" customWidth="1"/>
    <col min="13568" max="13570" width="6.25" customWidth="1"/>
    <col min="13571" max="13571" width="3.125" customWidth="1"/>
    <col min="13572" max="13572" width="7.625" customWidth="1"/>
    <col min="13573" max="13573" width="8" customWidth="1"/>
    <col min="13574" max="13577" width="7.5" customWidth="1"/>
    <col min="13578" max="13578" width="3.125" customWidth="1"/>
    <col min="13579" max="13579" width="25.75" customWidth="1"/>
    <col min="13581" max="13581" width="10.875" customWidth="1"/>
    <col min="13583" max="13583" width="11.25" customWidth="1"/>
    <col min="13585" max="13585" width="11.625" customWidth="1"/>
    <col min="13586" max="13586" width="14.25" customWidth="1"/>
    <col min="13587" max="13587" width="12.875" customWidth="1"/>
    <col min="13816" max="13816" width="2.375" customWidth="1"/>
    <col min="13817" max="13817" width="2.5" customWidth="1"/>
    <col min="13818" max="13818" width="26.25" customWidth="1"/>
    <col min="13819" max="13819" width="7.625" customWidth="1"/>
    <col min="13820" max="13822" width="6.25" customWidth="1"/>
    <col min="13823" max="13823" width="7.625" customWidth="1"/>
    <col min="13824" max="13826" width="6.25" customWidth="1"/>
    <col min="13827" max="13827" width="3.125" customWidth="1"/>
    <col min="13828" max="13828" width="7.625" customWidth="1"/>
    <col min="13829" max="13829" width="8" customWidth="1"/>
    <col min="13830" max="13833" width="7.5" customWidth="1"/>
    <col min="13834" max="13834" width="3.125" customWidth="1"/>
    <col min="13835" max="13835" width="25.75" customWidth="1"/>
    <col min="13837" max="13837" width="10.875" customWidth="1"/>
    <col min="13839" max="13839" width="11.25" customWidth="1"/>
    <col min="13841" max="13841" width="11.625" customWidth="1"/>
    <col min="13842" max="13842" width="14.25" customWidth="1"/>
    <col min="13843" max="13843" width="12.875" customWidth="1"/>
    <col min="14072" max="14072" width="2.375" customWidth="1"/>
    <col min="14073" max="14073" width="2.5" customWidth="1"/>
    <col min="14074" max="14074" width="26.25" customWidth="1"/>
    <col min="14075" max="14075" width="7.625" customWidth="1"/>
    <col min="14076" max="14078" width="6.25" customWidth="1"/>
    <col min="14079" max="14079" width="7.625" customWidth="1"/>
    <col min="14080" max="14082" width="6.25" customWidth="1"/>
    <col min="14083" max="14083" width="3.125" customWidth="1"/>
    <col min="14084" max="14084" width="7.625" customWidth="1"/>
    <col min="14085" max="14085" width="8" customWidth="1"/>
    <col min="14086" max="14089" width="7.5" customWidth="1"/>
    <col min="14090" max="14090" width="3.125" customWidth="1"/>
    <col min="14091" max="14091" width="25.75" customWidth="1"/>
    <col min="14093" max="14093" width="10.875" customWidth="1"/>
    <col min="14095" max="14095" width="11.25" customWidth="1"/>
    <col min="14097" max="14097" width="11.625" customWidth="1"/>
    <col min="14098" max="14098" width="14.25" customWidth="1"/>
    <col min="14099" max="14099" width="12.875" customWidth="1"/>
    <col min="14328" max="14328" width="2.375" customWidth="1"/>
    <col min="14329" max="14329" width="2.5" customWidth="1"/>
    <col min="14330" max="14330" width="26.25" customWidth="1"/>
    <col min="14331" max="14331" width="7.625" customWidth="1"/>
    <col min="14332" max="14334" width="6.25" customWidth="1"/>
    <col min="14335" max="14335" width="7.625" customWidth="1"/>
    <col min="14336" max="14338" width="6.25" customWidth="1"/>
    <col min="14339" max="14339" width="3.125" customWidth="1"/>
    <col min="14340" max="14340" width="7.625" customWidth="1"/>
    <col min="14341" max="14341" width="8" customWidth="1"/>
    <col min="14342" max="14345" width="7.5" customWidth="1"/>
    <col min="14346" max="14346" width="3.125" customWidth="1"/>
    <col min="14347" max="14347" width="25.75" customWidth="1"/>
    <col min="14349" max="14349" width="10.875" customWidth="1"/>
    <col min="14351" max="14351" width="11.25" customWidth="1"/>
    <col min="14353" max="14353" width="11.625" customWidth="1"/>
    <col min="14354" max="14354" width="14.25" customWidth="1"/>
    <col min="14355" max="14355" width="12.875" customWidth="1"/>
    <col min="14584" max="14584" width="2.375" customWidth="1"/>
    <col min="14585" max="14585" width="2.5" customWidth="1"/>
    <col min="14586" max="14586" width="26.25" customWidth="1"/>
    <col min="14587" max="14587" width="7.625" customWidth="1"/>
    <col min="14588" max="14590" width="6.25" customWidth="1"/>
    <col min="14591" max="14591" width="7.625" customWidth="1"/>
    <col min="14592" max="14594" width="6.25" customWidth="1"/>
    <col min="14595" max="14595" width="3.125" customWidth="1"/>
    <col min="14596" max="14596" width="7.625" customWidth="1"/>
    <col min="14597" max="14597" width="8" customWidth="1"/>
    <col min="14598" max="14601" width="7.5" customWidth="1"/>
    <col min="14602" max="14602" width="3.125" customWidth="1"/>
    <col min="14603" max="14603" width="25.75" customWidth="1"/>
    <col min="14605" max="14605" width="10.875" customWidth="1"/>
    <col min="14607" max="14607" width="11.25" customWidth="1"/>
    <col min="14609" max="14609" width="11.625" customWidth="1"/>
    <col min="14610" max="14610" width="14.25" customWidth="1"/>
    <col min="14611" max="14611" width="12.875" customWidth="1"/>
    <col min="14840" max="14840" width="2.375" customWidth="1"/>
    <col min="14841" max="14841" width="2.5" customWidth="1"/>
    <col min="14842" max="14842" width="26.25" customWidth="1"/>
    <col min="14843" max="14843" width="7.625" customWidth="1"/>
    <col min="14844" max="14846" width="6.25" customWidth="1"/>
    <col min="14847" max="14847" width="7.625" customWidth="1"/>
    <col min="14848" max="14850" width="6.25" customWidth="1"/>
    <col min="14851" max="14851" width="3.125" customWidth="1"/>
    <col min="14852" max="14852" width="7.625" customWidth="1"/>
    <col min="14853" max="14853" width="8" customWidth="1"/>
    <col min="14854" max="14857" width="7.5" customWidth="1"/>
    <col min="14858" max="14858" width="3.125" customWidth="1"/>
    <col min="14859" max="14859" width="25.75" customWidth="1"/>
    <col min="14861" max="14861" width="10.875" customWidth="1"/>
    <col min="14863" max="14863" width="11.25" customWidth="1"/>
    <col min="14865" max="14865" width="11.625" customWidth="1"/>
    <col min="14866" max="14866" width="14.25" customWidth="1"/>
    <col min="14867" max="14867" width="12.875" customWidth="1"/>
    <col min="15096" max="15096" width="2.375" customWidth="1"/>
    <col min="15097" max="15097" width="2.5" customWidth="1"/>
    <col min="15098" max="15098" width="26.25" customWidth="1"/>
    <col min="15099" max="15099" width="7.625" customWidth="1"/>
    <col min="15100" max="15102" width="6.25" customWidth="1"/>
    <col min="15103" max="15103" width="7.625" customWidth="1"/>
    <col min="15104" max="15106" width="6.25" customWidth="1"/>
    <col min="15107" max="15107" width="3.125" customWidth="1"/>
    <col min="15108" max="15108" width="7.625" customWidth="1"/>
    <col min="15109" max="15109" width="8" customWidth="1"/>
    <col min="15110" max="15113" width="7.5" customWidth="1"/>
    <col min="15114" max="15114" width="3.125" customWidth="1"/>
    <col min="15115" max="15115" width="25.75" customWidth="1"/>
    <col min="15117" max="15117" width="10.875" customWidth="1"/>
    <col min="15119" max="15119" width="11.25" customWidth="1"/>
    <col min="15121" max="15121" width="11.625" customWidth="1"/>
    <col min="15122" max="15122" width="14.25" customWidth="1"/>
    <col min="15123" max="15123" width="12.875" customWidth="1"/>
    <col min="15352" max="15352" width="2.375" customWidth="1"/>
    <col min="15353" max="15353" width="2.5" customWidth="1"/>
    <col min="15354" max="15354" width="26.25" customWidth="1"/>
    <col min="15355" max="15355" width="7.625" customWidth="1"/>
    <col min="15356" max="15358" width="6.25" customWidth="1"/>
    <col min="15359" max="15359" width="7.625" customWidth="1"/>
    <col min="15360" max="15362" width="6.25" customWidth="1"/>
    <col min="15363" max="15363" width="3.125" customWidth="1"/>
    <col min="15364" max="15364" width="7.625" customWidth="1"/>
    <col min="15365" max="15365" width="8" customWidth="1"/>
    <col min="15366" max="15369" width="7.5" customWidth="1"/>
    <col min="15370" max="15370" width="3.125" customWidth="1"/>
    <col min="15371" max="15371" width="25.75" customWidth="1"/>
    <col min="15373" max="15373" width="10.875" customWidth="1"/>
    <col min="15375" max="15375" width="11.25" customWidth="1"/>
    <col min="15377" max="15377" width="11.625" customWidth="1"/>
    <col min="15378" max="15378" width="14.25" customWidth="1"/>
    <col min="15379" max="15379" width="12.875" customWidth="1"/>
    <col min="15608" max="15608" width="2.375" customWidth="1"/>
    <col min="15609" max="15609" width="2.5" customWidth="1"/>
    <col min="15610" max="15610" width="26.25" customWidth="1"/>
    <col min="15611" max="15611" width="7.625" customWidth="1"/>
    <col min="15612" max="15614" width="6.25" customWidth="1"/>
    <col min="15615" max="15615" width="7.625" customWidth="1"/>
    <col min="15616" max="15618" width="6.25" customWidth="1"/>
    <col min="15619" max="15619" width="3.125" customWidth="1"/>
    <col min="15620" max="15620" width="7.625" customWidth="1"/>
    <col min="15621" max="15621" width="8" customWidth="1"/>
    <col min="15622" max="15625" width="7.5" customWidth="1"/>
    <col min="15626" max="15626" width="3.125" customWidth="1"/>
    <col min="15627" max="15627" width="25.75" customWidth="1"/>
    <col min="15629" max="15629" width="10.875" customWidth="1"/>
    <col min="15631" max="15631" width="11.25" customWidth="1"/>
    <col min="15633" max="15633" width="11.625" customWidth="1"/>
    <col min="15634" max="15634" width="14.25" customWidth="1"/>
    <col min="15635" max="15635" width="12.875" customWidth="1"/>
    <col min="15864" max="15864" width="2.375" customWidth="1"/>
    <col min="15865" max="15865" width="2.5" customWidth="1"/>
    <col min="15866" max="15866" width="26.25" customWidth="1"/>
    <col min="15867" max="15867" width="7.625" customWidth="1"/>
    <col min="15868" max="15870" width="6.25" customWidth="1"/>
    <col min="15871" max="15871" width="7.625" customWidth="1"/>
    <col min="15872" max="15874" width="6.25" customWidth="1"/>
    <col min="15875" max="15875" width="3.125" customWidth="1"/>
    <col min="15876" max="15876" width="7.625" customWidth="1"/>
    <col min="15877" max="15877" width="8" customWidth="1"/>
    <col min="15878" max="15881" width="7.5" customWidth="1"/>
    <col min="15882" max="15882" width="3.125" customWidth="1"/>
    <col min="15883" max="15883" width="25.75" customWidth="1"/>
    <col min="15885" max="15885" width="10.875" customWidth="1"/>
    <col min="15887" max="15887" width="11.25" customWidth="1"/>
    <col min="15889" max="15889" width="11.625" customWidth="1"/>
    <col min="15890" max="15890" width="14.25" customWidth="1"/>
    <col min="15891" max="15891" width="12.875" customWidth="1"/>
    <col min="16120" max="16120" width="2.375" customWidth="1"/>
    <col min="16121" max="16121" width="2.5" customWidth="1"/>
    <col min="16122" max="16122" width="26.25" customWidth="1"/>
    <col min="16123" max="16123" width="7.625" customWidth="1"/>
    <col min="16124" max="16126" width="6.25" customWidth="1"/>
    <col min="16127" max="16127" width="7.625" customWidth="1"/>
    <col min="16128" max="16130" width="6.25" customWidth="1"/>
    <col min="16131" max="16131" width="3.125" customWidth="1"/>
    <col min="16132" max="16132" width="7.625" customWidth="1"/>
    <col min="16133" max="16133" width="8" customWidth="1"/>
    <col min="16134" max="16137" width="7.5" customWidth="1"/>
    <col min="16138" max="16138" width="3.125" customWidth="1"/>
    <col min="16139" max="16139" width="25.75" customWidth="1"/>
    <col min="16141" max="16141" width="10.875" customWidth="1"/>
    <col min="16143" max="16143" width="11.25" customWidth="1"/>
    <col min="16145" max="16145" width="11.625" customWidth="1"/>
    <col min="16146" max="16146" width="14.25" customWidth="1"/>
    <col min="16147" max="16147" width="12.875" customWidth="1"/>
  </cols>
  <sheetData>
    <row r="1" spans="2:19" x14ac:dyDescent="0.15">
      <c r="B1" t="s">
        <v>474</v>
      </c>
    </row>
    <row r="3" spans="2:19" x14ac:dyDescent="0.15">
      <c r="N3" s="429" t="s">
        <v>326</v>
      </c>
      <c r="O3" s="430"/>
      <c r="P3" s="430"/>
      <c r="Q3" s="430"/>
    </row>
    <row r="4" spans="2:19" ht="6" customHeight="1" x14ac:dyDescent="0.15">
      <c r="N4" s="430"/>
      <c r="O4" s="430"/>
      <c r="P4" s="430"/>
      <c r="Q4" s="430"/>
    </row>
    <row r="5" spans="2:19" ht="7.5" customHeight="1" x14ac:dyDescent="0.15">
      <c r="C5" s="578" t="s">
        <v>205</v>
      </c>
      <c r="D5" s="579"/>
      <c r="E5" s="600" t="s">
        <v>15</v>
      </c>
      <c r="F5" s="186"/>
      <c r="G5" s="186"/>
      <c r="H5" s="187"/>
      <c r="I5" s="584" t="s">
        <v>328</v>
      </c>
      <c r="J5" s="189"/>
      <c r="K5" s="189"/>
      <c r="L5" s="190"/>
      <c r="M5" s="191"/>
      <c r="N5" s="429"/>
      <c r="O5" s="185"/>
      <c r="P5" s="185"/>
      <c r="Q5" s="429"/>
      <c r="R5" s="185"/>
      <c r="S5" s="185"/>
    </row>
    <row r="6" spans="2:19" ht="22.5" customHeight="1" x14ac:dyDescent="0.15">
      <c r="C6" s="580"/>
      <c r="D6" s="581"/>
      <c r="E6" s="601"/>
      <c r="F6" s="587" t="s">
        <v>327</v>
      </c>
      <c r="G6" s="588"/>
      <c r="H6" s="589"/>
      <c r="I6" s="601"/>
      <c r="J6" s="574" t="s">
        <v>329</v>
      </c>
      <c r="K6" s="575"/>
      <c r="L6" s="576"/>
      <c r="M6" s="246"/>
      <c r="N6" s="429" t="s">
        <v>330</v>
      </c>
      <c r="O6" s="185"/>
      <c r="P6" s="185"/>
      <c r="Q6" s="429" t="s">
        <v>331</v>
      </c>
      <c r="R6" s="185"/>
      <c r="S6" s="185"/>
    </row>
    <row r="7" spans="2:19" ht="30" customHeight="1" thickBot="1" x14ac:dyDescent="0.2">
      <c r="C7" s="582"/>
      <c r="D7" s="583"/>
      <c r="E7" s="602"/>
      <c r="F7" s="195" t="s">
        <v>121</v>
      </c>
      <c r="G7" s="195" t="s">
        <v>122</v>
      </c>
      <c r="H7" s="196" t="s">
        <v>332</v>
      </c>
      <c r="I7" s="602"/>
      <c r="J7" s="197" t="s">
        <v>121</v>
      </c>
      <c r="K7" s="197" t="s">
        <v>122</v>
      </c>
      <c r="L7" s="198" t="s">
        <v>332</v>
      </c>
      <c r="M7" s="247"/>
      <c r="N7" s="248" t="s">
        <v>121</v>
      </c>
      <c r="O7" s="248" t="s">
        <v>122</v>
      </c>
      <c r="P7" s="438" t="s">
        <v>221</v>
      </c>
      <c r="Q7" s="248" t="s">
        <v>121</v>
      </c>
      <c r="R7" s="248" t="s">
        <v>122</v>
      </c>
      <c r="S7" s="438" t="s">
        <v>221</v>
      </c>
    </row>
    <row r="8" spans="2:19" ht="9.9499999999999993" customHeight="1" thickTop="1" x14ac:dyDescent="0.15">
      <c r="C8" s="250" t="s">
        <v>353</v>
      </c>
      <c r="D8" s="251" t="s">
        <v>223</v>
      </c>
      <c r="E8" s="302">
        <v>47973</v>
      </c>
      <c r="F8" s="454">
        <f>IF(N8="-","-",ROUND(N8/$E8*100,1))</f>
        <v>31</v>
      </c>
      <c r="G8" s="455">
        <f t="shared" ref="G8:H8" si="0">IF(O8="-","-",ROUND(O8/$E8*100,1))</f>
        <v>68.900000000000006</v>
      </c>
      <c r="H8" s="456">
        <f t="shared" si="0"/>
        <v>0.1</v>
      </c>
      <c r="I8" s="270">
        <v>436975</v>
      </c>
      <c r="J8" s="454">
        <f>IF(Q8="-","-",ROUND(Q8/$I8*100,1))</f>
        <v>11.1</v>
      </c>
      <c r="K8" s="455">
        <f t="shared" ref="K8:L8" si="1">IF(R8="-","-",ROUND(R8/$I8*100,1))</f>
        <v>88.8</v>
      </c>
      <c r="L8" s="456">
        <f t="shared" si="1"/>
        <v>0.1</v>
      </c>
      <c r="M8" s="253"/>
      <c r="N8" s="194">
        <v>14895</v>
      </c>
      <c r="O8" s="194">
        <v>33030</v>
      </c>
      <c r="P8" s="194">
        <v>48</v>
      </c>
      <c r="Q8" s="194">
        <v>48618</v>
      </c>
      <c r="R8" s="194">
        <v>388124</v>
      </c>
      <c r="S8" s="194">
        <v>233</v>
      </c>
    </row>
    <row r="9" spans="2:19" ht="9.9499999999999993" customHeight="1" x14ac:dyDescent="0.15">
      <c r="C9" s="254">
        <v>50</v>
      </c>
      <c r="D9" s="208" t="s">
        <v>370</v>
      </c>
      <c r="E9" s="304">
        <v>57</v>
      </c>
      <c r="F9" s="457">
        <f t="shared" ref="F9:F20" si="2">IF(N9="-","-",ROUND(N9/$E9*100,1))</f>
        <v>5.3</v>
      </c>
      <c r="G9" s="457">
        <f t="shared" ref="G9:G20" si="3">IF(O9="-","-",ROUND(O9/$E9*100,1))</f>
        <v>94.7</v>
      </c>
      <c r="H9" s="455" t="str">
        <f t="shared" ref="H9:H20" si="4">IF(P9="-","-",ROUND(P9/$E9*100,1))</f>
        <v>-</v>
      </c>
      <c r="I9" s="209">
        <v>654</v>
      </c>
      <c r="J9" s="457">
        <f t="shared" ref="J9:J20" si="5">IF(Q9="-","-",ROUND(Q9/$I9*100,1))</f>
        <v>0.8</v>
      </c>
      <c r="K9" s="457">
        <f t="shared" ref="K9:K20" si="6">IF(R9="-","-",ROUND(R9/$I9*100,1))</f>
        <v>99.2</v>
      </c>
      <c r="L9" s="455" t="str">
        <f t="shared" ref="L9:L20" si="7">IF(S9="-","-",ROUND(S9/$I9*100,1))</f>
        <v>-</v>
      </c>
      <c r="M9" s="255"/>
      <c r="N9" s="194">
        <v>3</v>
      </c>
      <c r="O9" s="194">
        <v>54</v>
      </c>
      <c r="P9" s="194" t="s">
        <v>498</v>
      </c>
      <c r="Q9" s="194">
        <v>5</v>
      </c>
      <c r="R9" s="194">
        <v>649</v>
      </c>
      <c r="S9" s="194" t="s">
        <v>498</v>
      </c>
    </row>
    <row r="10" spans="2:19" ht="9.9499999999999993" customHeight="1" x14ac:dyDescent="0.15">
      <c r="C10" s="256">
        <v>51</v>
      </c>
      <c r="D10" s="159" t="s">
        <v>371</v>
      </c>
      <c r="E10" s="304">
        <v>808</v>
      </c>
      <c r="F10" s="455">
        <f t="shared" si="2"/>
        <v>11.4</v>
      </c>
      <c r="G10" s="455">
        <f t="shared" si="3"/>
        <v>88.6</v>
      </c>
      <c r="H10" s="455" t="str">
        <f t="shared" si="4"/>
        <v>-</v>
      </c>
      <c r="I10" s="214">
        <v>6517</v>
      </c>
      <c r="J10" s="455">
        <f t="shared" si="5"/>
        <v>3.3</v>
      </c>
      <c r="K10" s="455">
        <f t="shared" si="6"/>
        <v>96.7</v>
      </c>
      <c r="L10" s="455" t="str">
        <f t="shared" si="7"/>
        <v>-</v>
      </c>
      <c r="M10" s="255"/>
      <c r="N10" s="194">
        <v>92</v>
      </c>
      <c r="O10" s="194">
        <v>716</v>
      </c>
      <c r="P10" s="194" t="s">
        <v>498</v>
      </c>
      <c r="Q10" s="194">
        <v>214</v>
      </c>
      <c r="R10" s="194">
        <v>6303</v>
      </c>
      <c r="S10" s="194" t="s">
        <v>498</v>
      </c>
    </row>
    <row r="11" spans="2:19" ht="9.9499999999999993" customHeight="1" x14ac:dyDescent="0.15">
      <c r="C11" s="256">
        <v>52</v>
      </c>
      <c r="D11" s="159" t="s">
        <v>372</v>
      </c>
      <c r="E11" s="304">
        <v>2405</v>
      </c>
      <c r="F11" s="455">
        <f t="shared" si="2"/>
        <v>13.7</v>
      </c>
      <c r="G11" s="455">
        <f t="shared" si="3"/>
        <v>86.2</v>
      </c>
      <c r="H11" s="455">
        <f t="shared" si="4"/>
        <v>0</v>
      </c>
      <c r="I11" s="214">
        <v>27946</v>
      </c>
      <c r="J11" s="455">
        <f t="shared" si="5"/>
        <v>4.0999999999999996</v>
      </c>
      <c r="K11" s="455">
        <f t="shared" si="6"/>
        <v>95.8</v>
      </c>
      <c r="L11" s="455">
        <f t="shared" si="7"/>
        <v>0</v>
      </c>
      <c r="M11" s="253"/>
      <c r="N11" s="194">
        <v>330</v>
      </c>
      <c r="O11" s="194">
        <v>2074</v>
      </c>
      <c r="P11" s="194">
        <v>1</v>
      </c>
      <c r="Q11" s="194">
        <v>1156</v>
      </c>
      <c r="R11" s="194">
        <v>26785</v>
      </c>
      <c r="S11" s="194">
        <v>5</v>
      </c>
    </row>
    <row r="12" spans="2:19" ht="9.9499999999999993" customHeight="1" x14ac:dyDescent="0.15">
      <c r="C12" s="256">
        <v>53</v>
      </c>
      <c r="D12" s="159" t="s">
        <v>373</v>
      </c>
      <c r="E12" s="304">
        <v>2787</v>
      </c>
      <c r="F12" s="455">
        <f t="shared" si="2"/>
        <v>11.7</v>
      </c>
      <c r="G12" s="455">
        <f t="shared" si="3"/>
        <v>88.3</v>
      </c>
      <c r="H12" s="455" t="str">
        <f t="shared" si="4"/>
        <v>-</v>
      </c>
      <c r="I12" s="214">
        <v>23028</v>
      </c>
      <c r="J12" s="455">
        <f t="shared" si="5"/>
        <v>3.4</v>
      </c>
      <c r="K12" s="455">
        <f t="shared" si="6"/>
        <v>96.6</v>
      </c>
      <c r="L12" s="455" t="str">
        <f t="shared" si="7"/>
        <v>-</v>
      </c>
      <c r="M12" s="253"/>
      <c r="N12" s="194">
        <v>326</v>
      </c>
      <c r="O12" s="194">
        <v>2461</v>
      </c>
      <c r="P12" s="194" t="s">
        <v>498</v>
      </c>
      <c r="Q12" s="194">
        <v>782</v>
      </c>
      <c r="R12" s="194">
        <v>22246</v>
      </c>
      <c r="S12" s="194" t="s">
        <v>498</v>
      </c>
    </row>
    <row r="13" spans="2:19" ht="9.9499999999999993" customHeight="1" x14ac:dyDescent="0.15">
      <c r="C13" s="256">
        <v>54</v>
      </c>
      <c r="D13" s="159" t="s">
        <v>374</v>
      </c>
      <c r="E13" s="304">
        <v>3208</v>
      </c>
      <c r="F13" s="455">
        <f t="shared" si="2"/>
        <v>6.2</v>
      </c>
      <c r="G13" s="455">
        <f t="shared" si="3"/>
        <v>93.8</v>
      </c>
      <c r="H13" s="455" t="str">
        <f t="shared" si="4"/>
        <v>-</v>
      </c>
      <c r="I13" s="214">
        <v>32474</v>
      </c>
      <c r="J13" s="455">
        <f t="shared" si="5"/>
        <v>1.4</v>
      </c>
      <c r="K13" s="455">
        <f t="shared" si="6"/>
        <v>98.6</v>
      </c>
      <c r="L13" s="455" t="str">
        <f t="shared" si="7"/>
        <v>-</v>
      </c>
      <c r="M13" s="253"/>
      <c r="N13" s="194">
        <v>198</v>
      </c>
      <c r="O13" s="194">
        <v>3010</v>
      </c>
      <c r="P13" s="194" t="s">
        <v>498</v>
      </c>
      <c r="Q13" s="194">
        <v>456</v>
      </c>
      <c r="R13" s="194">
        <v>32018</v>
      </c>
      <c r="S13" s="194" t="s">
        <v>498</v>
      </c>
    </row>
    <row r="14" spans="2:19" ht="9.9499999999999993" customHeight="1" x14ac:dyDescent="0.15">
      <c r="C14" s="256">
        <v>55</v>
      </c>
      <c r="D14" s="159" t="s">
        <v>375</v>
      </c>
      <c r="E14" s="304">
        <v>2819</v>
      </c>
      <c r="F14" s="455">
        <f t="shared" si="2"/>
        <v>14.2</v>
      </c>
      <c r="G14" s="455">
        <f t="shared" si="3"/>
        <v>85.6</v>
      </c>
      <c r="H14" s="455">
        <f t="shared" si="4"/>
        <v>0.2</v>
      </c>
      <c r="I14" s="214">
        <v>25817</v>
      </c>
      <c r="J14" s="455">
        <f t="shared" si="5"/>
        <v>3.8</v>
      </c>
      <c r="K14" s="455">
        <f t="shared" si="6"/>
        <v>96.2</v>
      </c>
      <c r="L14" s="455">
        <f t="shared" si="7"/>
        <v>0</v>
      </c>
      <c r="M14" s="253"/>
      <c r="N14" s="194">
        <v>400</v>
      </c>
      <c r="O14" s="194">
        <v>2413</v>
      </c>
      <c r="P14" s="194">
        <v>6</v>
      </c>
      <c r="Q14" s="194">
        <v>977</v>
      </c>
      <c r="R14" s="194">
        <v>24830</v>
      </c>
      <c r="S14" s="194">
        <v>10</v>
      </c>
    </row>
    <row r="15" spans="2:19" ht="9.9499999999999993" customHeight="1" x14ac:dyDescent="0.15">
      <c r="C15" s="256">
        <v>56</v>
      </c>
      <c r="D15" s="159" t="s">
        <v>376</v>
      </c>
      <c r="E15" s="304">
        <v>128</v>
      </c>
      <c r="F15" s="455">
        <f t="shared" si="2"/>
        <v>3.9</v>
      </c>
      <c r="G15" s="455">
        <f t="shared" si="3"/>
        <v>96.1</v>
      </c>
      <c r="H15" s="455" t="str">
        <f t="shared" si="4"/>
        <v>-</v>
      </c>
      <c r="I15" s="214">
        <v>14646</v>
      </c>
      <c r="J15" s="455">
        <f t="shared" si="5"/>
        <v>0.1</v>
      </c>
      <c r="K15" s="455">
        <f t="shared" si="6"/>
        <v>99.9</v>
      </c>
      <c r="L15" s="455" t="str">
        <f t="shared" si="7"/>
        <v>-</v>
      </c>
      <c r="M15" s="255"/>
      <c r="N15" s="194">
        <v>5</v>
      </c>
      <c r="O15" s="194">
        <v>123</v>
      </c>
      <c r="P15" s="194" t="s">
        <v>498</v>
      </c>
      <c r="Q15" s="194">
        <v>10</v>
      </c>
      <c r="R15" s="194">
        <v>14636</v>
      </c>
      <c r="S15" s="194" t="s">
        <v>498</v>
      </c>
    </row>
    <row r="16" spans="2:19" ht="9.9499999999999993" customHeight="1" x14ac:dyDescent="0.15">
      <c r="C16" s="256">
        <v>57</v>
      </c>
      <c r="D16" s="159" t="s">
        <v>377</v>
      </c>
      <c r="E16" s="304">
        <v>5469</v>
      </c>
      <c r="F16" s="455">
        <f t="shared" si="2"/>
        <v>33.4</v>
      </c>
      <c r="G16" s="455">
        <f t="shared" si="3"/>
        <v>66.599999999999994</v>
      </c>
      <c r="H16" s="455">
        <f t="shared" si="4"/>
        <v>0</v>
      </c>
      <c r="I16" s="214">
        <v>28211</v>
      </c>
      <c r="J16" s="455">
        <f t="shared" si="5"/>
        <v>12.6</v>
      </c>
      <c r="K16" s="455">
        <f t="shared" si="6"/>
        <v>87.4</v>
      </c>
      <c r="L16" s="455">
        <f t="shared" si="7"/>
        <v>0</v>
      </c>
      <c r="M16" s="253"/>
      <c r="N16" s="194">
        <v>1827</v>
      </c>
      <c r="O16" s="194">
        <v>3641</v>
      </c>
      <c r="P16" s="194">
        <v>1</v>
      </c>
      <c r="Q16" s="194">
        <v>3557</v>
      </c>
      <c r="R16" s="194">
        <v>24652</v>
      </c>
      <c r="S16" s="194">
        <v>2</v>
      </c>
    </row>
    <row r="17" spans="3:19" ht="9.9499999999999993" customHeight="1" x14ac:dyDescent="0.15">
      <c r="C17" s="256">
        <v>58</v>
      </c>
      <c r="D17" s="159" t="s">
        <v>378</v>
      </c>
      <c r="E17" s="304">
        <v>10193</v>
      </c>
      <c r="F17" s="455">
        <f t="shared" si="2"/>
        <v>47.9</v>
      </c>
      <c r="G17" s="455">
        <f t="shared" si="3"/>
        <v>51.8</v>
      </c>
      <c r="H17" s="455">
        <f t="shared" si="4"/>
        <v>0.3</v>
      </c>
      <c r="I17" s="214">
        <v>138689</v>
      </c>
      <c r="J17" s="455">
        <f t="shared" si="5"/>
        <v>17.2</v>
      </c>
      <c r="K17" s="455">
        <f t="shared" si="6"/>
        <v>82.7</v>
      </c>
      <c r="L17" s="455">
        <f t="shared" si="7"/>
        <v>0.1</v>
      </c>
      <c r="M17" s="253"/>
      <c r="N17" s="194">
        <v>4886</v>
      </c>
      <c r="O17" s="194">
        <v>5280</v>
      </c>
      <c r="P17" s="194">
        <v>27</v>
      </c>
      <c r="Q17" s="194">
        <v>23812</v>
      </c>
      <c r="R17" s="194">
        <v>114702</v>
      </c>
      <c r="S17" s="194">
        <v>175</v>
      </c>
    </row>
    <row r="18" spans="3:19" ht="9.9499999999999993" customHeight="1" x14ac:dyDescent="0.15">
      <c r="C18" s="256">
        <v>59</v>
      </c>
      <c r="D18" s="159" t="s">
        <v>379</v>
      </c>
      <c r="E18" s="304">
        <v>5232</v>
      </c>
      <c r="F18" s="455">
        <f t="shared" si="2"/>
        <v>40.9</v>
      </c>
      <c r="G18" s="455">
        <f t="shared" si="3"/>
        <v>59.1</v>
      </c>
      <c r="H18" s="455" t="str">
        <f t="shared" si="4"/>
        <v>-</v>
      </c>
      <c r="I18" s="214">
        <v>34079</v>
      </c>
      <c r="J18" s="455">
        <f t="shared" si="5"/>
        <v>13.5</v>
      </c>
      <c r="K18" s="455">
        <f t="shared" si="6"/>
        <v>86.5</v>
      </c>
      <c r="L18" s="455" t="str">
        <f t="shared" si="7"/>
        <v>-</v>
      </c>
      <c r="M18" s="253"/>
      <c r="N18" s="194">
        <v>2139</v>
      </c>
      <c r="O18" s="194">
        <v>3093</v>
      </c>
      <c r="P18" s="194" t="s">
        <v>498</v>
      </c>
      <c r="Q18" s="194">
        <v>4587</v>
      </c>
      <c r="R18" s="194">
        <v>29492</v>
      </c>
      <c r="S18" s="194" t="s">
        <v>498</v>
      </c>
    </row>
    <row r="19" spans="3:19" ht="9.9499999999999993" customHeight="1" x14ac:dyDescent="0.15">
      <c r="C19" s="256">
        <v>60</v>
      </c>
      <c r="D19" s="159" t="s">
        <v>380</v>
      </c>
      <c r="E19" s="304">
        <v>13277</v>
      </c>
      <c r="F19" s="455">
        <f t="shared" si="2"/>
        <v>33.6</v>
      </c>
      <c r="G19" s="455">
        <f t="shared" si="3"/>
        <v>66.3</v>
      </c>
      <c r="H19" s="455">
        <f t="shared" si="4"/>
        <v>0.1</v>
      </c>
      <c r="I19" s="214">
        <v>90330</v>
      </c>
      <c r="J19" s="455">
        <f t="shared" si="5"/>
        <v>14</v>
      </c>
      <c r="K19" s="455">
        <f t="shared" si="6"/>
        <v>86</v>
      </c>
      <c r="L19" s="455">
        <f t="shared" si="7"/>
        <v>0</v>
      </c>
      <c r="M19" s="253"/>
      <c r="N19" s="194">
        <v>4459</v>
      </c>
      <c r="O19" s="194">
        <v>8806</v>
      </c>
      <c r="P19" s="194">
        <v>12</v>
      </c>
      <c r="Q19" s="194">
        <v>12610</v>
      </c>
      <c r="R19" s="194">
        <v>77680</v>
      </c>
      <c r="S19" s="194">
        <v>40</v>
      </c>
    </row>
    <row r="20" spans="3:19" ht="9.9499999999999993" customHeight="1" x14ac:dyDescent="0.15">
      <c r="C20" s="257">
        <v>61</v>
      </c>
      <c r="D20" s="137" t="s">
        <v>381</v>
      </c>
      <c r="E20" s="443">
        <v>1586</v>
      </c>
      <c r="F20" s="458">
        <f t="shared" si="2"/>
        <v>14.4</v>
      </c>
      <c r="G20" s="458">
        <f t="shared" si="3"/>
        <v>85.6</v>
      </c>
      <c r="H20" s="458">
        <f t="shared" si="4"/>
        <v>0.1</v>
      </c>
      <c r="I20" s="219">
        <v>14404</v>
      </c>
      <c r="J20" s="458">
        <f t="shared" si="5"/>
        <v>3</v>
      </c>
      <c r="K20" s="458">
        <f t="shared" si="6"/>
        <v>97</v>
      </c>
      <c r="L20" s="458">
        <f t="shared" si="7"/>
        <v>0</v>
      </c>
      <c r="M20" s="253"/>
      <c r="N20" s="194">
        <v>228</v>
      </c>
      <c r="O20" s="194">
        <v>1357</v>
      </c>
      <c r="P20" s="194">
        <v>1</v>
      </c>
      <c r="Q20" s="194">
        <v>432</v>
      </c>
      <c r="R20" s="194">
        <v>13971</v>
      </c>
      <c r="S20" s="194">
        <v>1</v>
      </c>
    </row>
    <row r="21" spans="3:19" ht="9.9499999999999993" customHeight="1" x14ac:dyDescent="0.15">
      <c r="C21" s="263"/>
      <c r="D21" s="226"/>
      <c r="E21" s="370"/>
      <c r="F21" s="264"/>
      <c r="G21" s="264"/>
      <c r="H21" s="264"/>
      <c r="I21" s="223"/>
      <c r="J21" s="253"/>
      <c r="K21" s="253"/>
      <c r="L21" s="253"/>
      <c r="M21" s="253"/>
      <c r="N21" s="453"/>
      <c r="O21" s="453"/>
      <c r="P21" s="453"/>
      <c r="Q21" s="453"/>
      <c r="R21" s="453"/>
      <c r="S21" s="453"/>
    </row>
    <row r="22" spans="3:19" ht="9.9499999999999993" customHeight="1" x14ac:dyDescent="0.15">
      <c r="C22" s="263"/>
      <c r="D22" s="226"/>
      <c r="E22" s="90"/>
      <c r="F22" s="264"/>
      <c r="G22" s="264"/>
      <c r="H22" s="264"/>
      <c r="I22" s="223"/>
      <c r="J22" s="253"/>
      <c r="K22" s="253"/>
      <c r="L22" s="253"/>
      <c r="M22" s="253"/>
      <c r="N22" s="453"/>
      <c r="O22" s="453"/>
      <c r="P22" s="453"/>
      <c r="Q22" s="453"/>
      <c r="R22" s="453"/>
      <c r="S22" s="453"/>
    </row>
    <row r="23" spans="3:19" ht="9.9499999999999993" customHeight="1" x14ac:dyDescent="0.15">
      <c r="C23" s="263"/>
      <c r="D23" s="226"/>
      <c r="E23" s="223"/>
      <c r="F23" s="264"/>
      <c r="G23" s="264"/>
      <c r="H23" s="264"/>
      <c r="I23" s="223"/>
      <c r="J23" s="253"/>
      <c r="K23" s="253"/>
      <c r="L23" s="253"/>
      <c r="M23" s="253"/>
      <c r="N23" s="453"/>
      <c r="O23" s="453"/>
      <c r="P23" s="453"/>
      <c r="Q23" s="453"/>
      <c r="R23" s="453"/>
      <c r="S23" s="453"/>
    </row>
  </sheetData>
  <sheetProtection sheet="1" objects="1" scenarios="1"/>
  <mergeCells count="5">
    <mergeCell ref="C5:D7"/>
    <mergeCell ref="E5:E7"/>
    <mergeCell ref="I5:I7"/>
    <mergeCell ref="F6:H6"/>
    <mergeCell ref="J6:L6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0D5E-F24F-4B66-A45A-B1A17E7C1989}">
  <sheetPr>
    <tabColor rgb="FF00B0F0"/>
  </sheetPr>
  <dimension ref="A1:L16"/>
  <sheetViews>
    <sheetView showGridLines="0" zoomScale="120" zoomScaleNormal="120" workbookViewId="0">
      <selection activeCell="F17" sqref="F17"/>
    </sheetView>
  </sheetViews>
  <sheetFormatPr defaultRowHeight="13.5" x14ac:dyDescent="0.15"/>
  <cols>
    <col min="1" max="1" width="1.75" customWidth="1"/>
    <col min="2" max="2" width="1.875" customWidth="1"/>
    <col min="3" max="5" width="8.125" customWidth="1"/>
    <col min="6" max="7" width="6.25" style="160" customWidth="1"/>
    <col min="8" max="8" width="5" style="160" customWidth="1"/>
    <col min="9" max="10" width="6.25" style="160" customWidth="1"/>
    <col min="11" max="11" width="5" style="160" customWidth="1"/>
    <col min="12" max="12" width="6.25" style="160" customWidth="1"/>
    <col min="13" max="13" width="4.625" customWidth="1"/>
    <col min="250" max="250" width="1.75" customWidth="1"/>
    <col min="251" max="251" width="1.875" customWidth="1"/>
    <col min="252" max="254" width="8.125" customWidth="1"/>
    <col min="255" max="255" width="6.25" customWidth="1"/>
    <col min="256" max="257" width="5" customWidth="1"/>
    <col min="258" max="259" width="6.25" customWidth="1"/>
    <col min="260" max="261" width="5" customWidth="1"/>
    <col min="262" max="263" width="6.25" customWidth="1"/>
    <col min="264" max="264" width="4.625" customWidth="1"/>
    <col min="265" max="265" width="20.5" customWidth="1"/>
    <col min="268" max="268" width="13.875" customWidth="1"/>
    <col min="506" max="506" width="1.75" customWidth="1"/>
    <col min="507" max="507" width="1.875" customWidth="1"/>
    <col min="508" max="510" width="8.125" customWidth="1"/>
    <col min="511" max="511" width="6.25" customWidth="1"/>
    <col min="512" max="513" width="5" customWidth="1"/>
    <col min="514" max="515" width="6.25" customWidth="1"/>
    <col min="516" max="517" width="5" customWidth="1"/>
    <col min="518" max="519" width="6.25" customWidth="1"/>
    <col min="520" max="520" width="4.625" customWidth="1"/>
    <col min="521" max="521" width="20.5" customWidth="1"/>
    <col min="524" max="524" width="13.875" customWidth="1"/>
    <col min="762" max="762" width="1.75" customWidth="1"/>
    <col min="763" max="763" width="1.875" customWidth="1"/>
    <col min="764" max="766" width="8.125" customWidth="1"/>
    <col min="767" max="767" width="6.25" customWidth="1"/>
    <col min="768" max="769" width="5" customWidth="1"/>
    <col min="770" max="771" width="6.25" customWidth="1"/>
    <col min="772" max="773" width="5" customWidth="1"/>
    <col min="774" max="775" width="6.25" customWidth="1"/>
    <col min="776" max="776" width="4.625" customWidth="1"/>
    <col min="777" max="777" width="20.5" customWidth="1"/>
    <col min="780" max="780" width="13.875" customWidth="1"/>
    <col min="1018" max="1018" width="1.75" customWidth="1"/>
    <col min="1019" max="1019" width="1.875" customWidth="1"/>
    <col min="1020" max="1022" width="8.125" customWidth="1"/>
    <col min="1023" max="1023" width="6.25" customWidth="1"/>
    <col min="1024" max="1025" width="5" customWidth="1"/>
    <col min="1026" max="1027" width="6.25" customWidth="1"/>
    <col min="1028" max="1029" width="5" customWidth="1"/>
    <col min="1030" max="1031" width="6.25" customWidth="1"/>
    <col min="1032" max="1032" width="4.625" customWidth="1"/>
    <col min="1033" max="1033" width="20.5" customWidth="1"/>
    <col min="1036" max="1036" width="13.875" customWidth="1"/>
    <col min="1274" max="1274" width="1.75" customWidth="1"/>
    <col min="1275" max="1275" width="1.875" customWidth="1"/>
    <col min="1276" max="1278" width="8.125" customWidth="1"/>
    <col min="1279" max="1279" width="6.25" customWidth="1"/>
    <col min="1280" max="1281" width="5" customWidth="1"/>
    <col min="1282" max="1283" width="6.25" customWidth="1"/>
    <col min="1284" max="1285" width="5" customWidth="1"/>
    <col min="1286" max="1287" width="6.25" customWidth="1"/>
    <col min="1288" max="1288" width="4.625" customWidth="1"/>
    <col min="1289" max="1289" width="20.5" customWidth="1"/>
    <col min="1292" max="1292" width="13.875" customWidth="1"/>
    <col min="1530" max="1530" width="1.75" customWidth="1"/>
    <col min="1531" max="1531" width="1.875" customWidth="1"/>
    <col min="1532" max="1534" width="8.125" customWidth="1"/>
    <col min="1535" max="1535" width="6.25" customWidth="1"/>
    <col min="1536" max="1537" width="5" customWidth="1"/>
    <col min="1538" max="1539" width="6.25" customWidth="1"/>
    <col min="1540" max="1541" width="5" customWidth="1"/>
    <col min="1542" max="1543" width="6.25" customWidth="1"/>
    <col min="1544" max="1544" width="4.625" customWidth="1"/>
    <col min="1545" max="1545" width="20.5" customWidth="1"/>
    <col min="1548" max="1548" width="13.875" customWidth="1"/>
    <col min="1786" max="1786" width="1.75" customWidth="1"/>
    <col min="1787" max="1787" width="1.875" customWidth="1"/>
    <col min="1788" max="1790" width="8.125" customWidth="1"/>
    <col min="1791" max="1791" width="6.25" customWidth="1"/>
    <col min="1792" max="1793" width="5" customWidth="1"/>
    <col min="1794" max="1795" width="6.25" customWidth="1"/>
    <col min="1796" max="1797" width="5" customWidth="1"/>
    <col min="1798" max="1799" width="6.25" customWidth="1"/>
    <col min="1800" max="1800" width="4.625" customWidth="1"/>
    <col min="1801" max="1801" width="20.5" customWidth="1"/>
    <col min="1804" max="1804" width="13.875" customWidth="1"/>
    <col min="2042" max="2042" width="1.75" customWidth="1"/>
    <col min="2043" max="2043" width="1.875" customWidth="1"/>
    <col min="2044" max="2046" width="8.125" customWidth="1"/>
    <col min="2047" max="2047" width="6.25" customWidth="1"/>
    <col min="2048" max="2049" width="5" customWidth="1"/>
    <col min="2050" max="2051" width="6.25" customWidth="1"/>
    <col min="2052" max="2053" width="5" customWidth="1"/>
    <col min="2054" max="2055" width="6.25" customWidth="1"/>
    <col min="2056" max="2056" width="4.625" customWidth="1"/>
    <col min="2057" max="2057" width="20.5" customWidth="1"/>
    <col min="2060" max="2060" width="13.875" customWidth="1"/>
    <col min="2298" max="2298" width="1.75" customWidth="1"/>
    <col min="2299" max="2299" width="1.875" customWidth="1"/>
    <col min="2300" max="2302" width="8.125" customWidth="1"/>
    <col min="2303" max="2303" width="6.25" customWidth="1"/>
    <col min="2304" max="2305" width="5" customWidth="1"/>
    <col min="2306" max="2307" width="6.25" customWidth="1"/>
    <col min="2308" max="2309" width="5" customWidth="1"/>
    <col min="2310" max="2311" width="6.25" customWidth="1"/>
    <col min="2312" max="2312" width="4.625" customWidth="1"/>
    <col min="2313" max="2313" width="20.5" customWidth="1"/>
    <col min="2316" max="2316" width="13.875" customWidth="1"/>
    <col min="2554" max="2554" width="1.75" customWidth="1"/>
    <col min="2555" max="2555" width="1.875" customWidth="1"/>
    <col min="2556" max="2558" width="8.125" customWidth="1"/>
    <col min="2559" max="2559" width="6.25" customWidth="1"/>
    <col min="2560" max="2561" width="5" customWidth="1"/>
    <col min="2562" max="2563" width="6.25" customWidth="1"/>
    <col min="2564" max="2565" width="5" customWidth="1"/>
    <col min="2566" max="2567" width="6.25" customWidth="1"/>
    <col min="2568" max="2568" width="4.625" customWidth="1"/>
    <col min="2569" max="2569" width="20.5" customWidth="1"/>
    <col min="2572" max="2572" width="13.875" customWidth="1"/>
    <col min="2810" max="2810" width="1.75" customWidth="1"/>
    <col min="2811" max="2811" width="1.875" customWidth="1"/>
    <col min="2812" max="2814" width="8.125" customWidth="1"/>
    <col min="2815" max="2815" width="6.25" customWidth="1"/>
    <col min="2816" max="2817" width="5" customWidth="1"/>
    <col min="2818" max="2819" width="6.25" customWidth="1"/>
    <col min="2820" max="2821" width="5" customWidth="1"/>
    <col min="2822" max="2823" width="6.25" customWidth="1"/>
    <col min="2824" max="2824" width="4.625" customWidth="1"/>
    <col min="2825" max="2825" width="20.5" customWidth="1"/>
    <col min="2828" max="2828" width="13.875" customWidth="1"/>
    <col min="3066" max="3066" width="1.75" customWidth="1"/>
    <col min="3067" max="3067" width="1.875" customWidth="1"/>
    <col min="3068" max="3070" width="8.125" customWidth="1"/>
    <col min="3071" max="3071" width="6.25" customWidth="1"/>
    <col min="3072" max="3073" width="5" customWidth="1"/>
    <col min="3074" max="3075" width="6.25" customWidth="1"/>
    <col min="3076" max="3077" width="5" customWidth="1"/>
    <col min="3078" max="3079" width="6.25" customWidth="1"/>
    <col min="3080" max="3080" width="4.625" customWidth="1"/>
    <col min="3081" max="3081" width="20.5" customWidth="1"/>
    <col min="3084" max="3084" width="13.875" customWidth="1"/>
    <col min="3322" max="3322" width="1.75" customWidth="1"/>
    <col min="3323" max="3323" width="1.875" customWidth="1"/>
    <col min="3324" max="3326" width="8.125" customWidth="1"/>
    <col min="3327" max="3327" width="6.25" customWidth="1"/>
    <col min="3328" max="3329" width="5" customWidth="1"/>
    <col min="3330" max="3331" width="6.25" customWidth="1"/>
    <col min="3332" max="3333" width="5" customWidth="1"/>
    <col min="3334" max="3335" width="6.25" customWidth="1"/>
    <col min="3336" max="3336" width="4.625" customWidth="1"/>
    <col min="3337" max="3337" width="20.5" customWidth="1"/>
    <col min="3340" max="3340" width="13.875" customWidth="1"/>
    <col min="3578" max="3578" width="1.75" customWidth="1"/>
    <col min="3579" max="3579" width="1.875" customWidth="1"/>
    <col min="3580" max="3582" width="8.125" customWidth="1"/>
    <col min="3583" max="3583" width="6.25" customWidth="1"/>
    <col min="3584" max="3585" width="5" customWidth="1"/>
    <col min="3586" max="3587" width="6.25" customWidth="1"/>
    <col min="3588" max="3589" width="5" customWidth="1"/>
    <col min="3590" max="3591" width="6.25" customWidth="1"/>
    <col min="3592" max="3592" width="4.625" customWidth="1"/>
    <col min="3593" max="3593" width="20.5" customWidth="1"/>
    <col min="3596" max="3596" width="13.875" customWidth="1"/>
    <col min="3834" max="3834" width="1.75" customWidth="1"/>
    <col min="3835" max="3835" width="1.875" customWidth="1"/>
    <col min="3836" max="3838" width="8.125" customWidth="1"/>
    <col min="3839" max="3839" width="6.25" customWidth="1"/>
    <col min="3840" max="3841" width="5" customWidth="1"/>
    <col min="3842" max="3843" width="6.25" customWidth="1"/>
    <col min="3844" max="3845" width="5" customWidth="1"/>
    <col min="3846" max="3847" width="6.25" customWidth="1"/>
    <col min="3848" max="3848" width="4.625" customWidth="1"/>
    <col min="3849" max="3849" width="20.5" customWidth="1"/>
    <col min="3852" max="3852" width="13.875" customWidth="1"/>
    <col min="4090" max="4090" width="1.75" customWidth="1"/>
    <col min="4091" max="4091" width="1.875" customWidth="1"/>
    <col min="4092" max="4094" width="8.125" customWidth="1"/>
    <col min="4095" max="4095" width="6.25" customWidth="1"/>
    <col min="4096" max="4097" width="5" customWidth="1"/>
    <col min="4098" max="4099" width="6.25" customWidth="1"/>
    <col min="4100" max="4101" width="5" customWidth="1"/>
    <col min="4102" max="4103" width="6.25" customWidth="1"/>
    <col min="4104" max="4104" width="4.625" customWidth="1"/>
    <col min="4105" max="4105" width="20.5" customWidth="1"/>
    <col min="4108" max="4108" width="13.875" customWidth="1"/>
    <col min="4346" max="4346" width="1.75" customWidth="1"/>
    <col min="4347" max="4347" width="1.875" customWidth="1"/>
    <col min="4348" max="4350" width="8.125" customWidth="1"/>
    <col min="4351" max="4351" width="6.25" customWidth="1"/>
    <col min="4352" max="4353" width="5" customWidth="1"/>
    <col min="4354" max="4355" width="6.25" customWidth="1"/>
    <col min="4356" max="4357" width="5" customWidth="1"/>
    <col min="4358" max="4359" width="6.25" customWidth="1"/>
    <col min="4360" max="4360" width="4.625" customWidth="1"/>
    <col min="4361" max="4361" width="20.5" customWidth="1"/>
    <col min="4364" max="4364" width="13.875" customWidth="1"/>
    <col min="4602" max="4602" width="1.75" customWidth="1"/>
    <col min="4603" max="4603" width="1.875" customWidth="1"/>
    <col min="4604" max="4606" width="8.125" customWidth="1"/>
    <col min="4607" max="4607" width="6.25" customWidth="1"/>
    <col min="4608" max="4609" width="5" customWidth="1"/>
    <col min="4610" max="4611" width="6.25" customWidth="1"/>
    <col min="4612" max="4613" width="5" customWidth="1"/>
    <col min="4614" max="4615" width="6.25" customWidth="1"/>
    <col min="4616" max="4616" width="4.625" customWidth="1"/>
    <col min="4617" max="4617" width="20.5" customWidth="1"/>
    <col min="4620" max="4620" width="13.875" customWidth="1"/>
    <col min="4858" max="4858" width="1.75" customWidth="1"/>
    <col min="4859" max="4859" width="1.875" customWidth="1"/>
    <col min="4860" max="4862" width="8.125" customWidth="1"/>
    <col min="4863" max="4863" width="6.25" customWidth="1"/>
    <col min="4864" max="4865" width="5" customWidth="1"/>
    <col min="4866" max="4867" width="6.25" customWidth="1"/>
    <col min="4868" max="4869" width="5" customWidth="1"/>
    <col min="4870" max="4871" width="6.25" customWidth="1"/>
    <col min="4872" max="4872" width="4.625" customWidth="1"/>
    <col min="4873" max="4873" width="20.5" customWidth="1"/>
    <col min="4876" max="4876" width="13.875" customWidth="1"/>
    <col min="5114" max="5114" width="1.75" customWidth="1"/>
    <col min="5115" max="5115" width="1.875" customWidth="1"/>
    <col min="5116" max="5118" width="8.125" customWidth="1"/>
    <col min="5119" max="5119" width="6.25" customWidth="1"/>
    <col min="5120" max="5121" width="5" customWidth="1"/>
    <col min="5122" max="5123" width="6.25" customWidth="1"/>
    <col min="5124" max="5125" width="5" customWidth="1"/>
    <col min="5126" max="5127" width="6.25" customWidth="1"/>
    <col min="5128" max="5128" width="4.625" customWidth="1"/>
    <col min="5129" max="5129" width="20.5" customWidth="1"/>
    <col min="5132" max="5132" width="13.875" customWidth="1"/>
    <col min="5370" max="5370" width="1.75" customWidth="1"/>
    <col min="5371" max="5371" width="1.875" customWidth="1"/>
    <col min="5372" max="5374" width="8.125" customWidth="1"/>
    <col min="5375" max="5375" width="6.25" customWidth="1"/>
    <col min="5376" max="5377" width="5" customWidth="1"/>
    <col min="5378" max="5379" width="6.25" customWidth="1"/>
    <col min="5380" max="5381" width="5" customWidth="1"/>
    <col min="5382" max="5383" width="6.25" customWidth="1"/>
    <col min="5384" max="5384" width="4.625" customWidth="1"/>
    <col min="5385" max="5385" width="20.5" customWidth="1"/>
    <col min="5388" max="5388" width="13.875" customWidth="1"/>
    <col min="5626" max="5626" width="1.75" customWidth="1"/>
    <col min="5627" max="5627" width="1.875" customWidth="1"/>
    <col min="5628" max="5630" width="8.125" customWidth="1"/>
    <col min="5631" max="5631" width="6.25" customWidth="1"/>
    <col min="5632" max="5633" width="5" customWidth="1"/>
    <col min="5634" max="5635" width="6.25" customWidth="1"/>
    <col min="5636" max="5637" width="5" customWidth="1"/>
    <col min="5638" max="5639" width="6.25" customWidth="1"/>
    <col min="5640" max="5640" width="4.625" customWidth="1"/>
    <col min="5641" max="5641" width="20.5" customWidth="1"/>
    <col min="5644" max="5644" width="13.875" customWidth="1"/>
    <col min="5882" max="5882" width="1.75" customWidth="1"/>
    <col min="5883" max="5883" width="1.875" customWidth="1"/>
    <col min="5884" max="5886" width="8.125" customWidth="1"/>
    <col min="5887" max="5887" width="6.25" customWidth="1"/>
    <col min="5888" max="5889" width="5" customWidth="1"/>
    <col min="5890" max="5891" width="6.25" customWidth="1"/>
    <col min="5892" max="5893" width="5" customWidth="1"/>
    <col min="5894" max="5895" width="6.25" customWidth="1"/>
    <col min="5896" max="5896" width="4.625" customWidth="1"/>
    <col min="5897" max="5897" width="20.5" customWidth="1"/>
    <col min="5900" max="5900" width="13.875" customWidth="1"/>
    <col min="6138" max="6138" width="1.75" customWidth="1"/>
    <col min="6139" max="6139" width="1.875" customWidth="1"/>
    <col min="6140" max="6142" width="8.125" customWidth="1"/>
    <col min="6143" max="6143" width="6.25" customWidth="1"/>
    <col min="6144" max="6145" width="5" customWidth="1"/>
    <col min="6146" max="6147" width="6.25" customWidth="1"/>
    <col min="6148" max="6149" width="5" customWidth="1"/>
    <col min="6150" max="6151" width="6.25" customWidth="1"/>
    <col min="6152" max="6152" width="4.625" customWidth="1"/>
    <col min="6153" max="6153" width="20.5" customWidth="1"/>
    <col min="6156" max="6156" width="13.875" customWidth="1"/>
    <col min="6394" max="6394" width="1.75" customWidth="1"/>
    <col min="6395" max="6395" width="1.875" customWidth="1"/>
    <col min="6396" max="6398" width="8.125" customWidth="1"/>
    <col min="6399" max="6399" width="6.25" customWidth="1"/>
    <col min="6400" max="6401" width="5" customWidth="1"/>
    <col min="6402" max="6403" width="6.25" customWidth="1"/>
    <col min="6404" max="6405" width="5" customWidth="1"/>
    <col min="6406" max="6407" width="6.25" customWidth="1"/>
    <col min="6408" max="6408" width="4.625" customWidth="1"/>
    <col min="6409" max="6409" width="20.5" customWidth="1"/>
    <col min="6412" max="6412" width="13.875" customWidth="1"/>
    <col min="6650" max="6650" width="1.75" customWidth="1"/>
    <col min="6651" max="6651" width="1.875" customWidth="1"/>
    <col min="6652" max="6654" width="8.125" customWidth="1"/>
    <col min="6655" max="6655" width="6.25" customWidth="1"/>
    <col min="6656" max="6657" width="5" customWidth="1"/>
    <col min="6658" max="6659" width="6.25" customWidth="1"/>
    <col min="6660" max="6661" width="5" customWidth="1"/>
    <col min="6662" max="6663" width="6.25" customWidth="1"/>
    <col min="6664" max="6664" width="4.625" customWidth="1"/>
    <col min="6665" max="6665" width="20.5" customWidth="1"/>
    <col min="6668" max="6668" width="13.875" customWidth="1"/>
    <col min="6906" max="6906" width="1.75" customWidth="1"/>
    <col min="6907" max="6907" width="1.875" customWidth="1"/>
    <col min="6908" max="6910" width="8.125" customWidth="1"/>
    <col min="6911" max="6911" width="6.25" customWidth="1"/>
    <col min="6912" max="6913" width="5" customWidth="1"/>
    <col min="6914" max="6915" width="6.25" customWidth="1"/>
    <col min="6916" max="6917" width="5" customWidth="1"/>
    <col min="6918" max="6919" width="6.25" customWidth="1"/>
    <col min="6920" max="6920" width="4.625" customWidth="1"/>
    <col min="6921" max="6921" width="20.5" customWidth="1"/>
    <col min="6924" max="6924" width="13.875" customWidth="1"/>
    <col min="7162" max="7162" width="1.75" customWidth="1"/>
    <col min="7163" max="7163" width="1.875" customWidth="1"/>
    <col min="7164" max="7166" width="8.125" customWidth="1"/>
    <col min="7167" max="7167" width="6.25" customWidth="1"/>
    <col min="7168" max="7169" width="5" customWidth="1"/>
    <col min="7170" max="7171" width="6.25" customWidth="1"/>
    <col min="7172" max="7173" width="5" customWidth="1"/>
    <col min="7174" max="7175" width="6.25" customWidth="1"/>
    <col min="7176" max="7176" width="4.625" customWidth="1"/>
    <col min="7177" max="7177" width="20.5" customWidth="1"/>
    <col min="7180" max="7180" width="13.875" customWidth="1"/>
    <col min="7418" max="7418" width="1.75" customWidth="1"/>
    <col min="7419" max="7419" width="1.875" customWidth="1"/>
    <col min="7420" max="7422" width="8.125" customWidth="1"/>
    <col min="7423" max="7423" width="6.25" customWidth="1"/>
    <col min="7424" max="7425" width="5" customWidth="1"/>
    <col min="7426" max="7427" width="6.25" customWidth="1"/>
    <col min="7428" max="7429" width="5" customWidth="1"/>
    <col min="7430" max="7431" width="6.25" customWidth="1"/>
    <col min="7432" max="7432" width="4.625" customWidth="1"/>
    <col min="7433" max="7433" width="20.5" customWidth="1"/>
    <col min="7436" max="7436" width="13.875" customWidth="1"/>
    <col min="7674" max="7674" width="1.75" customWidth="1"/>
    <col min="7675" max="7675" width="1.875" customWidth="1"/>
    <col min="7676" max="7678" width="8.125" customWidth="1"/>
    <col min="7679" max="7679" width="6.25" customWidth="1"/>
    <col min="7680" max="7681" width="5" customWidth="1"/>
    <col min="7682" max="7683" width="6.25" customWidth="1"/>
    <col min="7684" max="7685" width="5" customWidth="1"/>
    <col min="7686" max="7687" width="6.25" customWidth="1"/>
    <col min="7688" max="7688" width="4.625" customWidth="1"/>
    <col min="7689" max="7689" width="20.5" customWidth="1"/>
    <col min="7692" max="7692" width="13.875" customWidth="1"/>
    <col min="7930" max="7930" width="1.75" customWidth="1"/>
    <col min="7931" max="7931" width="1.875" customWidth="1"/>
    <col min="7932" max="7934" width="8.125" customWidth="1"/>
    <col min="7935" max="7935" width="6.25" customWidth="1"/>
    <col min="7936" max="7937" width="5" customWidth="1"/>
    <col min="7938" max="7939" width="6.25" customWidth="1"/>
    <col min="7940" max="7941" width="5" customWidth="1"/>
    <col min="7942" max="7943" width="6.25" customWidth="1"/>
    <col min="7944" max="7944" width="4.625" customWidth="1"/>
    <col min="7945" max="7945" width="20.5" customWidth="1"/>
    <col min="7948" max="7948" width="13.875" customWidth="1"/>
    <col min="8186" max="8186" width="1.75" customWidth="1"/>
    <col min="8187" max="8187" width="1.875" customWidth="1"/>
    <col min="8188" max="8190" width="8.125" customWidth="1"/>
    <col min="8191" max="8191" width="6.25" customWidth="1"/>
    <col min="8192" max="8193" width="5" customWidth="1"/>
    <col min="8194" max="8195" width="6.25" customWidth="1"/>
    <col min="8196" max="8197" width="5" customWidth="1"/>
    <col min="8198" max="8199" width="6.25" customWidth="1"/>
    <col min="8200" max="8200" width="4.625" customWidth="1"/>
    <col min="8201" max="8201" width="20.5" customWidth="1"/>
    <col min="8204" max="8204" width="13.875" customWidth="1"/>
    <col min="8442" max="8442" width="1.75" customWidth="1"/>
    <col min="8443" max="8443" width="1.875" customWidth="1"/>
    <col min="8444" max="8446" width="8.125" customWidth="1"/>
    <col min="8447" max="8447" width="6.25" customWidth="1"/>
    <col min="8448" max="8449" width="5" customWidth="1"/>
    <col min="8450" max="8451" width="6.25" customWidth="1"/>
    <col min="8452" max="8453" width="5" customWidth="1"/>
    <col min="8454" max="8455" width="6.25" customWidth="1"/>
    <col min="8456" max="8456" width="4.625" customWidth="1"/>
    <col min="8457" max="8457" width="20.5" customWidth="1"/>
    <col min="8460" max="8460" width="13.875" customWidth="1"/>
    <col min="8698" max="8698" width="1.75" customWidth="1"/>
    <col min="8699" max="8699" width="1.875" customWidth="1"/>
    <col min="8700" max="8702" width="8.125" customWidth="1"/>
    <col min="8703" max="8703" width="6.25" customWidth="1"/>
    <col min="8704" max="8705" width="5" customWidth="1"/>
    <col min="8706" max="8707" width="6.25" customWidth="1"/>
    <col min="8708" max="8709" width="5" customWidth="1"/>
    <col min="8710" max="8711" width="6.25" customWidth="1"/>
    <col min="8712" max="8712" width="4.625" customWidth="1"/>
    <col min="8713" max="8713" width="20.5" customWidth="1"/>
    <col min="8716" max="8716" width="13.875" customWidth="1"/>
    <col min="8954" max="8954" width="1.75" customWidth="1"/>
    <col min="8955" max="8955" width="1.875" customWidth="1"/>
    <col min="8956" max="8958" width="8.125" customWidth="1"/>
    <col min="8959" max="8959" width="6.25" customWidth="1"/>
    <col min="8960" max="8961" width="5" customWidth="1"/>
    <col min="8962" max="8963" width="6.25" customWidth="1"/>
    <col min="8964" max="8965" width="5" customWidth="1"/>
    <col min="8966" max="8967" width="6.25" customWidth="1"/>
    <col min="8968" max="8968" width="4.625" customWidth="1"/>
    <col min="8969" max="8969" width="20.5" customWidth="1"/>
    <col min="8972" max="8972" width="13.875" customWidth="1"/>
    <col min="9210" max="9210" width="1.75" customWidth="1"/>
    <col min="9211" max="9211" width="1.875" customWidth="1"/>
    <col min="9212" max="9214" width="8.125" customWidth="1"/>
    <col min="9215" max="9215" width="6.25" customWidth="1"/>
    <col min="9216" max="9217" width="5" customWidth="1"/>
    <col min="9218" max="9219" width="6.25" customWidth="1"/>
    <col min="9220" max="9221" width="5" customWidth="1"/>
    <col min="9222" max="9223" width="6.25" customWidth="1"/>
    <col min="9224" max="9224" width="4.625" customWidth="1"/>
    <col min="9225" max="9225" width="20.5" customWidth="1"/>
    <col min="9228" max="9228" width="13.875" customWidth="1"/>
    <col min="9466" max="9466" width="1.75" customWidth="1"/>
    <col min="9467" max="9467" width="1.875" customWidth="1"/>
    <col min="9468" max="9470" width="8.125" customWidth="1"/>
    <col min="9471" max="9471" width="6.25" customWidth="1"/>
    <col min="9472" max="9473" width="5" customWidth="1"/>
    <col min="9474" max="9475" width="6.25" customWidth="1"/>
    <col min="9476" max="9477" width="5" customWidth="1"/>
    <col min="9478" max="9479" width="6.25" customWidth="1"/>
    <col min="9480" max="9480" width="4.625" customWidth="1"/>
    <col min="9481" max="9481" width="20.5" customWidth="1"/>
    <col min="9484" max="9484" width="13.875" customWidth="1"/>
    <col min="9722" max="9722" width="1.75" customWidth="1"/>
    <col min="9723" max="9723" width="1.875" customWidth="1"/>
    <col min="9724" max="9726" width="8.125" customWidth="1"/>
    <col min="9727" max="9727" width="6.25" customWidth="1"/>
    <col min="9728" max="9729" width="5" customWidth="1"/>
    <col min="9730" max="9731" width="6.25" customWidth="1"/>
    <col min="9732" max="9733" width="5" customWidth="1"/>
    <col min="9734" max="9735" width="6.25" customWidth="1"/>
    <col min="9736" max="9736" width="4.625" customWidth="1"/>
    <col min="9737" max="9737" width="20.5" customWidth="1"/>
    <col min="9740" max="9740" width="13.875" customWidth="1"/>
    <col min="9978" max="9978" width="1.75" customWidth="1"/>
    <col min="9979" max="9979" width="1.875" customWidth="1"/>
    <col min="9980" max="9982" width="8.125" customWidth="1"/>
    <col min="9983" max="9983" width="6.25" customWidth="1"/>
    <col min="9984" max="9985" width="5" customWidth="1"/>
    <col min="9986" max="9987" width="6.25" customWidth="1"/>
    <col min="9988" max="9989" width="5" customWidth="1"/>
    <col min="9990" max="9991" width="6.25" customWidth="1"/>
    <col min="9992" max="9992" width="4.625" customWidth="1"/>
    <col min="9993" max="9993" width="20.5" customWidth="1"/>
    <col min="9996" max="9996" width="13.875" customWidth="1"/>
    <col min="10234" max="10234" width="1.75" customWidth="1"/>
    <col min="10235" max="10235" width="1.875" customWidth="1"/>
    <col min="10236" max="10238" width="8.125" customWidth="1"/>
    <col min="10239" max="10239" width="6.25" customWidth="1"/>
    <col min="10240" max="10241" width="5" customWidth="1"/>
    <col min="10242" max="10243" width="6.25" customWidth="1"/>
    <col min="10244" max="10245" width="5" customWidth="1"/>
    <col min="10246" max="10247" width="6.25" customWidth="1"/>
    <col min="10248" max="10248" width="4.625" customWidth="1"/>
    <col min="10249" max="10249" width="20.5" customWidth="1"/>
    <col min="10252" max="10252" width="13.875" customWidth="1"/>
    <col min="10490" max="10490" width="1.75" customWidth="1"/>
    <col min="10491" max="10491" width="1.875" customWidth="1"/>
    <col min="10492" max="10494" width="8.125" customWidth="1"/>
    <col min="10495" max="10495" width="6.25" customWidth="1"/>
    <col min="10496" max="10497" width="5" customWidth="1"/>
    <col min="10498" max="10499" width="6.25" customWidth="1"/>
    <col min="10500" max="10501" width="5" customWidth="1"/>
    <col min="10502" max="10503" width="6.25" customWidth="1"/>
    <col min="10504" max="10504" width="4.625" customWidth="1"/>
    <col min="10505" max="10505" width="20.5" customWidth="1"/>
    <col min="10508" max="10508" width="13.875" customWidth="1"/>
    <col min="10746" max="10746" width="1.75" customWidth="1"/>
    <col min="10747" max="10747" width="1.875" customWidth="1"/>
    <col min="10748" max="10750" width="8.125" customWidth="1"/>
    <col min="10751" max="10751" width="6.25" customWidth="1"/>
    <col min="10752" max="10753" width="5" customWidth="1"/>
    <col min="10754" max="10755" width="6.25" customWidth="1"/>
    <col min="10756" max="10757" width="5" customWidth="1"/>
    <col min="10758" max="10759" width="6.25" customWidth="1"/>
    <col min="10760" max="10760" width="4.625" customWidth="1"/>
    <col min="10761" max="10761" width="20.5" customWidth="1"/>
    <col min="10764" max="10764" width="13.875" customWidth="1"/>
    <col min="11002" max="11002" width="1.75" customWidth="1"/>
    <col min="11003" max="11003" width="1.875" customWidth="1"/>
    <col min="11004" max="11006" width="8.125" customWidth="1"/>
    <col min="11007" max="11007" width="6.25" customWidth="1"/>
    <col min="11008" max="11009" width="5" customWidth="1"/>
    <col min="11010" max="11011" width="6.25" customWidth="1"/>
    <col min="11012" max="11013" width="5" customWidth="1"/>
    <col min="11014" max="11015" width="6.25" customWidth="1"/>
    <col min="11016" max="11016" width="4.625" customWidth="1"/>
    <col min="11017" max="11017" width="20.5" customWidth="1"/>
    <col min="11020" max="11020" width="13.875" customWidth="1"/>
    <col min="11258" max="11258" width="1.75" customWidth="1"/>
    <col min="11259" max="11259" width="1.875" customWidth="1"/>
    <col min="11260" max="11262" width="8.125" customWidth="1"/>
    <col min="11263" max="11263" width="6.25" customWidth="1"/>
    <col min="11264" max="11265" width="5" customWidth="1"/>
    <col min="11266" max="11267" width="6.25" customWidth="1"/>
    <col min="11268" max="11269" width="5" customWidth="1"/>
    <col min="11270" max="11271" width="6.25" customWidth="1"/>
    <col min="11272" max="11272" width="4.625" customWidth="1"/>
    <col min="11273" max="11273" width="20.5" customWidth="1"/>
    <col min="11276" max="11276" width="13.875" customWidth="1"/>
    <col min="11514" max="11514" width="1.75" customWidth="1"/>
    <col min="11515" max="11515" width="1.875" customWidth="1"/>
    <col min="11516" max="11518" width="8.125" customWidth="1"/>
    <col min="11519" max="11519" width="6.25" customWidth="1"/>
    <col min="11520" max="11521" width="5" customWidth="1"/>
    <col min="11522" max="11523" width="6.25" customWidth="1"/>
    <col min="11524" max="11525" width="5" customWidth="1"/>
    <col min="11526" max="11527" width="6.25" customWidth="1"/>
    <col min="11528" max="11528" width="4.625" customWidth="1"/>
    <col min="11529" max="11529" width="20.5" customWidth="1"/>
    <col min="11532" max="11532" width="13.875" customWidth="1"/>
    <col min="11770" max="11770" width="1.75" customWidth="1"/>
    <col min="11771" max="11771" width="1.875" customWidth="1"/>
    <col min="11772" max="11774" width="8.125" customWidth="1"/>
    <col min="11775" max="11775" width="6.25" customWidth="1"/>
    <col min="11776" max="11777" width="5" customWidth="1"/>
    <col min="11778" max="11779" width="6.25" customWidth="1"/>
    <col min="11780" max="11781" width="5" customWidth="1"/>
    <col min="11782" max="11783" width="6.25" customWidth="1"/>
    <col min="11784" max="11784" width="4.625" customWidth="1"/>
    <col min="11785" max="11785" width="20.5" customWidth="1"/>
    <col min="11788" max="11788" width="13.875" customWidth="1"/>
    <col min="12026" max="12026" width="1.75" customWidth="1"/>
    <col min="12027" max="12027" width="1.875" customWidth="1"/>
    <col min="12028" max="12030" width="8.125" customWidth="1"/>
    <col min="12031" max="12031" width="6.25" customWidth="1"/>
    <col min="12032" max="12033" width="5" customWidth="1"/>
    <col min="12034" max="12035" width="6.25" customWidth="1"/>
    <col min="12036" max="12037" width="5" customWidth="1"/>
    <col min="12038" max="12039" width="6.25" customWidth="1"/>
    <col min="12040" max="12040" width="4.625" customWidth="1"/>
    <col min="12041" max="12041" width="20.5" customWidth="1"/>
    <col min="12044" max="12044" width="13.875" customWidth="1"/>
    <col min="12282" max="12282" width="1.75" customWidth="1"/>
    <col min="12283" max="12283" width="1.875" customWidth="1"/>
    <col min="12284" max="12286" width="8.125" customWidth="1"/>
    <col min="12287" max="12287" width="6.25" customWidth="1"/>
    <col min="12288" max="12289" width="5" customWidth="1"/>
    <col min="12290" max="12291" width="6.25" customWidth="1"/>
    <col min="12292" max="12293" width="5" customWidth="1"/>
    <col min="12294" max="12295" width="6.25" customWidth="1"/>
    <col min="12296" max="12296" width="4.625" customWidth="1"/>
    <col min="12297" max="12297" width="20.5" customWidth="1"/>
    <col min="12300" max="12300" width="13.875" customWidth="1"/>
    <col min="12538" max="12538" width="1.75" customWidth="1"/>
    <col min="12539" max="12539" width="1.875" customWidth="1"/>
    <col min="12540" max="12542" width="8.125" customWidth="1"/>
    <col min="12543" max="12543" width="6.25" customWidth="1"/>
    <col min="12544" max="12545" width="5" customWidth="1"/>
    <col min="12546" max="12547" width="6.25" customWidth="1"/>
    <col min="12548" max="12549" width="5" customWidth="1"/>
    <col min="12550" max="12551" width="6.25" customWidth="1"/>
    <col min="12552" max="12552" width="4.625" customWidth="1"/>
    <col min="12553" max="12553" width="20.5" customWidth="1"/>
    <col min="12556" max="12556" width="13.875" customWidth="1"/>
    <col min="12794" max="12794" width="1.75" customWidth="1"/>
    <col min="12795" max="12795" width="1.875" customWidth="1"/>
    <col min="12796" max="12798" width="8.125" customWidth="1"/>
    <col min="12799" max="12799" width="6.25" customWidth="1"/>
    <col min="12800" max="12801" width="5" customWidth="1"/>
    <col min="12802" max="12803" width="6.25" customWidth="1"/>
    <col min="12804" max="12805" width="5" customWidth="1"/>
    <col min="12806" max="12807" width="6.25" customWidth="1"/>
    <col min="12808" max="12808" width="4.625" customWidth="1"/>
    <col min="12809" max="12809" width="20.5" customWidth="1"/>
    <col min="12812" max="12812" width="13.875" customWidth="1"/>
    <col min="13050" max="13050" width="1.75" customWidth="1"/>
    <col min="13051" max="13051" width="1.875" customWidth="1"/>
    <col min="13052" max="13054" width="8.125" customWidth="1"/>
    <col min="13055" max="13055" width="6.25" customWidth="1"/>
    <col min="13056" max="13057" width="5" customWidth="1"/>
    <col min="13058" max="13059" width="6.25" customWidth="1"/>
    <col min="13060" max="13061" width="5" customWidth="1"/>
    <col min="13062" max="13063" width="6.25" customWidth="1"/>
    <col min="13064" max="13064" width="4.625" customWidth="1"/>
    <col min="13065" max="13065" width="20.5" customWidth="1"/>
    <col min="13068" max="13068" width="13.875" customWidth="1"/>
    <col min="13306" max="13306" width="1.75" customWidth="1"/>
    <col min="13307" max="13307" width="1.875" customWidth="1"/>
    <col min="13308" max="13310" width="8.125" customWidth="1"/>
    <col min="13311" max="13311" width="6.25" customWidth="1"/>
    <col min="13312" max="13313" width="5" customWidth="1"/>
    <col min="13314" max="13315" width="6.25" customWidth="1"/>
    <col min="13316" max="13317" width="5" customWidth="1"/>
    <col min="13318" max="13319" width="6.25" customWidth="1"/>
    <col min="13320" max="13320" width="4.625" customWidth="1"/>
    <col min="13321" max="13321" width="20.5" customWidth="1"/>
    <col min="13324" max="13324" width="13.875" customWidth="1"/>
    <col min="13562" max="13562" width="1.75" customWidth="1"/>
    <col min="13563" max="13563" width="1.875" customWidth="1"/>
    <col min="13564" max="13566" width="8.125" customWidth="1"/>
    <col min="13567" max="13567" width="6.25" customWidth="1"/>
    <col min="13568" max="13569" width="5" customWidth="1"/>
    <col min="13570" max="13571" width="6.25" customWidth="1"/>
    <col min="13572" max="13573" width="5" customWidth="1"/>
    <col min="13574" max="13575" width="6.25" customWidth="1"/>
    <col min="13576" max="13576" width="4.625" customWidth="1"/>
    <col min="13577" max="13577" width="20.5" customWidth="1"/>
    <col min="13580" max="13580" width="13.875" customWidth="1"/>
    <col min="13818" max="13818" width="1.75" customWidth="1"/>
    <col min="13819" max="13819" width="1.875" customWidth="1"/>
    <col min="13820" max="13822" width="8.125" customWidth="1"/>
    <col min="13823" max="13823" width="6.25" customWidth="1"/>
    <col min="13824" max="13825" width="5" customWidth="1"/>
    <col min="13826" max="13827" width="6.25" customWidth="1"/>
    <col min="13828" max="13829" width="5" customWidth="1"/>
    <col min="13830" max="13831" width="6.25" customWidth="1"/>
    <col min="13832" max="13832" width="4.625" customWidth="1"/>
    <col min="13833" max="13833" width="20.5" customWidth="1"/>
    <col min="13836" max="13836" width="13.875" customWidth="1"/>
    <col min="14074" max="14074" width="1.75" customWidth="1"/>
    <col min="14075" max="14075" width="1.875" customWidth="1"/>
    <col min="14076" max="14078" width="8.125" customWidth="1"/>
    <col min="14079" max="14079" width="6.25" customWidth="1"/>
    <col min="14080" max="14081" width="5" customWidth="1"/>
    <col min="14082" max="14083" width="6.25" customWidth="1"/>
    <col min="14084" max="14085" width="5" customWidth="1"/>
    <col min="14086" max="14087" width="6.25" customWidth="1"/>
    <col min="14088" max="14088" width="4.625" customWidth="1"/>
    <col min="14089" max="14089" width="20.5" customWidth="1"/>
    <col min="14092" max="14092" width="13.875" customWidth="1"/>
    <col min="14330" max="14330" width="1.75" customWidth="1"/>
    <col min="14331" max="14331" width="1.875" customWidth="1"/>
    <col min="14332" max="14334" width="8.125" customWidth="1"/>
    <col min="14335" max="14335" width="6.25" customWidth="1"/>
    <col min="14336" max="14337" width="5" customWidth="1"/>
    <col min="14338" max="14339" width="6.25" customWidth="1"/>
    <col min="14340" max="14341" width="5" customWidth="1"/>
    <col min="14342" max="14343" width="6.25" customWidth="1"/>
    <col min="14344" max="14344" width="4.625" customWidth="1"/>
    <col min="14345" max="14345" width="20.5" customWidth="1"/>
    <col min="14348" max="14348" width="13.875" customWidth="1"/>
    <col min="14586" max="14586" width="1.75" customWidth="1"/>
    <col min="14587" max="14587" width="1.875" customWidth="1"/>
    <col min="14588" max="14590" width="8.125" customWidth="1"/>
    <col min="14591" max="14591" width="6.25" customWidth="1"/>
    <col min="14592" max="14593" width="5" customWidth="1"/>
    <col min="14594" max="14595" width="6.25" customWidth="1"/>
    <col min="14596" max="14597" width="5" customWidth="1"/>
    <col min="14598" max="14599" width="6.25" customWidth="1"/>
    <col min="14600" max="14600" width="4.625" customWidth="1"/>
    <col min="14601" max="14601" width="20.5" customWidth="1"/>
    <col min="14604" max="14604" width="13.875" customWidth="1"/>
    <col min="14842" max="14842" width="1.75" customWidth="1"/>
    <col min="14843" max="14843" width="1.875" customWidth="1"/>
    <col min="14844" max="14846" width="8.125" customWidth="1"/>
    <col min="14847" max="14847" width="6.25" customWidth="1"/>
    <col min="14848" max="14849" width="5" customWidth="1"/>
    <col min="14850" max="14851" width="6.25" customWidth="1"/>
    <col min="14852" max="14853" width="5" customWidth="1"/>
    <col min="14854" max="14855" width="6.25" customWidth="1"/>
    <col min="14856" max="14856" width="4.625" customWidth="1"/>
    <col min="14857" max="14857" width="20.5" customWidth="1"/>
    <col min="14860" max="14860" width="13.875" customWidth="1"/>
    <col min="15098" max="15098" width="1.75" customWidth="1"/>
    <col min="15099" max="15099" width="1.875" customWidth="1"/>
    <col min="15100" max="15102" width="8.125" customWidth="1"/>
    <col min="15103" max="15103" width="6.25" customWidth="1"/>
    <col min="15104" max="15105" width="5" customWidth="1"/>
    <col min="15106" max="15107" width="6.25" customWidth="1"/>
    <col min="15108" max="15109" width="5" customWidth="1"/>
    <col min="15110" max="15111" width="6.25" customWidth="1"/>
    <col min="15112" max="15112" width="4.625" customWidth="1"/>
    <col min="15113" max="15113" width="20.5" customWidth="1"/>
    <col min="15116" max="15116" width="13.875" customWidth="1"/>
    <col min="15354" max="15354" width="1.75" customWidth="1"/>
    <col min="15355" max="15355" width="1.875" customWidth="1"/>
    <col min="15356" max="15358" width="8.125" customWidth="1"/>
    <col min="15359" max="15359" width="6.25" customWidth="1"/>
    <col min="15360" max="15361" width="5" customWidth="1"/>
    <col min="15362" max="15363" width="6.25" customWidth="1"/>
    <col min="15364" max="15365" width="5" customWidth="1"/>
    <col min="15366" max="15367" width="6.25" customWidth="1"/>
    <col min="15368" max="15368" width="4.625" customWidth="1"/>
    <col min="15369" max="15369" width="20.5" customWidth="1"/>
    <col min="15372" max="15372" width="13.875" customWidth="1"/>
    <col min="15610" max="15610" width="1.75" customWidth="1"/>
    <col min="15611" max="15611" width="1.875" customWidth="1"/>
    <col min="15612" max="15614" width="8.125" customWidth="1"/>
    <col min="15615" max="15615" width="6.25" customWidth="1"/>
    <col min="15616" max="15617" width="5" customWidth="1"/>
    <col min="15618" max="15619" width="6.25" customWidth="1"/>
    <col min="15620" max="15621" width="5" customWidth="1"/>
    <col min="15622" max="15623" width="6.25" customWidth="1"/>
    <col min="15624" max="15624" width="4.625" customWidth="1"/>
    <col min="15625" max="15625" width="20.5" customWidth="1"/>
    <col min="15628" max="15628" width="13.875" customWidth="1"/>
    <col min="15866" max="15866" width="1.75" customWidth="1"/>
    <col min="15867" max="15867" width="1.875" customWidth="1"/>
    <col min="15868" max="15870" width="8.125" customWidth="1"/>
    <col min="15871" max="15871" width="6.25" customWidth="1"/>
    <col min="15872" max="15873" width="5" customWidth="1"/>
    <col min="15874" max="15875" width="6.25" customWidth="1"/>
    <col min="15876" max="15877" width="5" customWidth="1"/>
    <col min="15878" max="15879" width="6.25" customWidth="1"/>
    <col min="15880" max="15880" width="4.625" customWidth="1"/>
    <col min="15881" max="15881" width="20.5" customWidth="1"/>
    <col min="15884" max="15884" width="13.875" customWidth="1"/>
    <col min="16122" max="16122" width="1.75" customWidth="1"/>
    <col min="16123" max="16123" width="1.875" customWidth="1"/>
    <col min="16124" max="16126" width="8.125" customWidth="1"/>
    <col min="16127" max="16127" width="6.25" customWidth="1"/>
    <col min="16128" max="16129" width="5" customWidth="1"/>
    <col min="16130" max="16131" width="6.25" customWidth="1"/>
    <col min="16132" max="16133" width="5" customWidth="1"/>
    <col min="16134" max="16135" width="6.25" customWidth="1"/>
    <col min="16136" max="16136" width="4.625" customWidth="1"/>
    <col min="16137" max="16137" width="20.5" customWidth="1"/>
    <col min="16140" max="16140" width="13.875" customWidth="1"/>
  </cols>
  <sheetData>
    <row r="1" spans="1:12" x14ac:dyDescent="0.15">
      <c r="A1" t="s">
        <v>522</v>
      </c>
    </row>
    <row r="5" spans="1:12" ht="15" customHeight="1" x14ac:dyDescent="0.15">
      <c r="B5" s="563" t="s">
        <v>205</v>
      </c>
      <c r="C5" s="564"/>
      <c r="D5" s="564"/>
      <c r="E5" s="565"/>
      <c r="F5" s="569" t="s">
        <v>15</v>
      </c>
      <c r="G5" s="570"/>
      <c r="H5" s="570"/>
      <c r="I5" s="569" t="s">
        <v>495</v>
      </c>
      <c r="J5" s="570"/>
      <c r="K5" s="570"/>
      <c r="L5" s="571"/>
    </row>
    <row r="6" spans="1:12" ht="7.5" customHeight="1" x14ac:dyDescent="0.15">
      <c r="B6" s="566"/>
      <c r="C6" s="567"/>
      <c r="D6" s="567"/>
      <c r="E6" s="568"/>
      <c r="F6" s="560" t="s">
        <v>484</v>
      </c>
      <c r="G6" s="560" t="s">
        <v>446</v>
      </c>
      <c r="H6" s="164"/>
      <c r="I6" s="560" t="s">
        <v>484</v>
      </c>
      <c r="J6" s="560" t="s">
        <v>446</v>
      </c>
      <c r="K6" s="227"/>
      <c r="L6" s="278"/>
    </row>
    <row r="7" spans="1:12" ht="39.75" customHeight="1" thickBot="1" x14ac:dyDescent="0.2">
      <c r="B7" s="566"/>
      <c r="C7" s="567"/>
      <c r="D7" s="567"/>
      <c r="E7" s="568"/>
      <c r="F7" s="561"/>
      <c r="G7" s="561"/>
      <c r="H7" s="196" t="s">
        <v>4</v>
      </c>
      <c r="I7" s="561"/>
      <c r="J7" s="561"/>
      <c r="K7" s="277" t="s">
        <v>4</v>
      </c>
      <c r="L7" s="277" t="s">
        <v>521</v>
      </c>
    </row>
    <row r="8" spans="1:12" ht="9.9499999999999993" customHeight="1" thickTop="1" x14ac:dyDescent="0.15">
      <c r="B8" s="166" t="s">
        <v>511</v>
      </c>
      <c r="C8" s="556" t="s">
        <v>512</v>
      </c>
      <c r="D8" s="556"/>
      <c r="E8" s="557"/>
      <c r="F8" s="459">
        <v>18964</v>
      </c>
      <c r="G8" s="459">
        <v>20248</v>
      </c>
      <c r="H8" s="265">
        <v>100</v>
      </c>
      <c r="I8" s="459">
        <v>321523</v>
      </c>
      <c r="J8" s="459">
        <v>352550</v>
      </c>
      <c r="K8" s="265">
        <v>100</v>
      </c>
      <c r="L8" s="235">
        <f>ROUND(J8/G8,1)</f>
        <v>17.399999999999999</v>
      </c>
    </row>
    <row r="9" spans="1:12" ht="9.9499999999999993" customHeight="1" x14ac:dyDescent="0.15">
      <c r="B9" s="236">
        <v>83</v>
      </c>
      <c r="C9" s="592" t="s">
        <v>513</v>
      </c>
      <c r="D9" s="592"/>
      <c r="E9" s="593"/>
      <c r="F9" s="460">
        <v>11715</v>
      </c>
      <c r="G9" s="460">
        <v>11503</v>
      </c>
      <c r="H9" s="266">
        <f>ROUND(G9/$G$8*100,1)</f>
        <v>56.8</v>
      </c>
      <c r="I9" s="460">
        <v>170795</v>
      </c>
      <c r="J9" s="460">
        <v>178679</v>
      </c>
      <c r="K9" s="266">
        <f>ROUND(J9/$J$8*100,1)</f>
        <v>50.7</v>
      </c>
      <c r="L9" s="238">
        <f>ROUND(J9/G9,1)</f>
        <v>15.5</v>
      </c>
    </row>
    <row r="10" spans="1:12" ht="9.9499999999999993" customHeight="1" x14ac:dyDescent="0.15">
      <c r="B10" s="176">
        <v>84</v>
      </c>
      <c r="C10" s="558" t="s">
        <v>514</v>
      </c>
      <c r="D10" s="558"/>
      <c r="E10" s="559"/>
      <c r="F10" s="461">
        <v>80</v>
      </c>
      <c r="G10" s="461">
        <v>108</v>
      </c>
      <c r="H10" s="267">
        <f>ROUND(G10/$G$8*100,1)</f>
        <v>0.5</v>
      </c>
      <c r="I10" s="461">
        <v>2394</v>
      </c>
      <c r="J10" s="461">
        <v>2969</v>
      </c>
      <c r="K10" s="267">
        <f>ROUND(J10/$J$8*100,1)</f>
        <v>0.8</v>
      </c>
      <c r="L10" s="240">
        <f>ROUND(J10/G10,1)</f>
        <v>27.5</v>
      </c>
    </row>
    <row r="11" spans="1:12" ht="9.9499999999999993" customHeight="1" x14ac:dyDescent="0.15">
      <c r="B11" s="176">
        <v>85</v>
      </c>
      <c r="C11" s="558" t="s">
        <v>515</v>
      </c>
      <c r="D11" s="558"/>
      <c r="E11" s="559"/>
      <c r="F11" s="461">
        <v>7162</v>
      </c>
      <c r="G11" s="461">
        <v>8635</v>
      </c>
      <c r="H11" s="267">
        <f>ROUND(G11/$G$8*100,1)</f>
        <v>42.6</v>
      </c>
      <c r="I11" s="461">
        <v>148185</v>
      </c>
      <c r="J11" s="461">
        <v>170885</v>
      </c>
      <c r="K11" s="267">
        <f>ROUND(J11/$J$8*100,1)</f>
        <v>48.5</v>
      </c>
      <c r="L11" s="240">
        <f>ROUND(J11/G11,1)</f>
        <v>19.8</v>
      </c>
    </row>
    <row r="12" spans="1:12" ht="9.9499999999999993" customHeight="1" x14ac:dyDescent="0.15">
      <c r="B12" s="181" t="s">
        <v>516</v>
      </c>
      <c r="C12" s="603" t="s">
        <v>517</v>
      </c>
      <c r="D12" s="603"/>
      <c r="E12" s="604"/>
      <c r="F12" s="182">
        <f>F8-F13</f>
        <v>7</v>
      </c>
      <c r="G12" s="182">
        <f>G8-G13</f>
        <v>2</v>
      </c>
      <c r="H12" s="183">
        <f>ROUND(G12/$G$8*100,1)</f>
        <v>0</v>
      </c>
      <c r="I12" s="182">
        <f>I8-I13</f>
        <v>149</v>
      </c>
      <c r="J12" s="182">
        <f>J8-J13</f>
        <v>17</v>
      </c>
      <c r="K12" s="183">
        <f>ROUND(J12/$J$8*100,1)</f>
        <v>0</v>
      </c>
      <c r="L12" s="462">
        <f>ROUND(J12/G12,1)</f>
        <v>8.5</v>
      </c>
    </row>
    <row r="13" spans="1:12" ht="13.5" hidden="1" customHeight="1" x14ac:dyDescent="0.15">
      <c r="F13" s="444">
        <f>SUM(F9:F11)</f>
        <v>18957</v>
      </c>
      <c r="G13" s="444">
        <f t="shared" ref="G13:J13" si="0">SUM(G9:G11)</f>
        <v>20246</v>
      </c>
      <c r="H13" s="444"/>
      <c r="I13" s="444">
        <f t="shared" si="0"/>
        <v>321374</v>
      </c>
      <c r="J13" s="444">
        <f t="shared" si="0"/>
        <v>352533</v>
      </c>
    </row>
    <row r="14" spans="1:12" ht="13.5" customHeight="1" x14ac:dyDescent="0.15"/>
    <row r="15" spans="1:12" s="160" customFormat="1" ht="13.5" customHeight="1" x14ac:dyDescent="0.15">
      <c r="A15"/>
      <c r="B15"/>
      <c r="C15"/>
      <c r="D15"/>
      <c r="E15"/>
    </row>
    <row r="16" spans="1:12" s="160" customFormat="1" ht="13.5" customHeight="1" x14ac:dyDescent="0.15">
      <c r="A16"/>
      <c r="B16"/>
      <c r="C16"/>
      <c r="D16"/>
      <c r="E16"/>
    </row>
  </sheetData>
  <sheetProtection sheet="1" objects="1" scenarios="1"/>
  <mergeCells count="12">
    <mergeCell ref="B5:E7"/>
    <mergeCell ref="F5:H5"/>
    <mergeCell ref="I5:L5"/>
    <mergeCell ref="F6:F7"/>
    <mergeCell ref="G6:G7"/>
    <mergeCell ref="I6:I7"/>
    <mergeCell ref="J6:J7"/>
    <mergeCell ref="C8:E8"/>
    <mergeCell ref="C9:E9"/>
    <mergeCell ref="C10:E10"/>
    <mergeCell ref="C11:E11"/>
    <mergeCell ref="C12:E1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B011-4C47-494E-897D-ED413EE21DA8}">
  <sheetPr>
    <tabColor rgb="FF00B0F0"/>
    <pageSetUpPr fitToPage="1"/>
  </sheetPr>
  <dimension ref="A1:R25"/>
  <sheetViews>
    <sheetView showGridLines="0" view="pageBreakPreview" zoomScale="110" zoomScaleNormal="150" zoomScaleSheetLayoutView="110" workbookViewId="0">
      <selection activeCell="D9" sqref="D9:D11"/>
    </sheetView>
  </sheetViews>
  <sheetFormatPr defaultRowHeight="13.5" x14ac:dyDescent="0.15"/>
  <cols>
    <col min="1" max="1" width="2.375" customWidth="1"/>
    <col min="2" max="2" width="2.5" customWidth="1"/>
    <col min="3" max="3" width="26.25" customWidth="1"/>
    <col min="4" max="4" width="7.625" style="160" customWidth="1"/>
    <col min="5" max="7" width="6.25" style="160" customWidth="1"/>
    <col min="8" max="8" width="7.625" style="160" customWidth="1"/>
    <col min="9" max="11" width="6.25" customWidth="1"/>
    <col min="12" max="12" width="3.375" customWidth="1"/>
    <col min="13" max="18" width="7.5" hidden="1" customWidth="1"/>
    <col min="19" max="19" width="4" customWidth="1"/>
    <col min="242" max="242" width="2.375" customWidth="1"/>
    <col min="243" max="243" width="2.5" customWidth="1"/>
    <col min="244" max="244" width="26.25" customWidth="1"/>
    <col min="245" max="245" width="7.625" customWidth="1"/>
    <col min="246" max="248" width="6.25" customWidth="1"/>
    <col min="249" max="249" width="7.625" customWidth="1"/>
    <col min="250" max="252" width="6.25" customWidth="1"/>
    <col min="253" max="253" width="3.375" customWidth="1"/>
    <col min="254" max="259" width="7.5" customWidth="1"/>
    <col min="260" max="260" width="4" customWidth="1"/>
    <col min="261" max="261" width="23.375" customWidth="1"/>
    <col min="262" max="262" width="7" customWidth="1"/>
    <col min="263" max="263" width="9.125" customWidth="1"/>
    <col min="264" max="264" width="7.375" customWidth="1"/>
    <col min="265" max="265" width="9" customWidth="1"/>
    <col min="266" max="266" width="7.125" customWidth="1"/>
    <col min="267" max="267" width="8.625" customWidth="1"/>
    <col min="268" max="268" width="11.25" customWidth="1"/>
    <col min="269" max="269" width="8.625" customWidth="1"/>
    <col min="498" max="498" width="2.375" customWidth="1"/>
    <col min="499" max="499" width="2.5" customWidth="1"/>
    <col min="500" max="500" width="26.25" customWidth="1"/>
    <col min="501" max="501" width="7.625" customWidth="1"/>
    <col min="502" max="504" width="6.25" customWidth="1"/>
    <col min="505" max="505" width="7.625" customWidth="1"/>
    <col min="506" max="508" width="6.25" customWidth="1"/>
    <col min="509" max="509" width="3.375" customWidth="1"/>
    <col min="510" max="515" width="7.5" customWidth="1"/>
    <col min="516" max="516" width="4" customWidth="1"/>
    <col min="517" max="517" width="23.375" customWidth="1"/>
    <col min="518" max="518" width="7" customWidth="1"/>
    <col min="519" max="519" width="9.125" customWidth="1"/>
    <col min="520" max="520" width="7.375" customWidth="1"/>
    <col min="521" max="521" width="9" customWidth="1"/>
    <col min="522" max="522" width="7.125" customWidth="1"/>
    <col min="523" max="523" width="8.625" customWidth="1"/>
    <col min="524" max="524" width="11.25" customWidth="1"/>
    <col min="525" max="525" width="8.625" customWidth="1"/>
    <col min="754" max="754" width="2.375" customWidth="1"/>
    <col min="755" max="755" width="2.5" customWidth="1"/>
    <col min="756" max="756" width="26.25" customWidth="1"/>
    <col min="757" max="757" width="7.625" customWidth="1"/>
    <col min="758" max="760" width="6.25" customWidth="1"/>
    <col min="761" max="761" width="7.625" customWidth="1"/>
    <col min="762" max="764" width="6.25" customWidth="1"/>
    <col min="765" max="765" width="3.375" customWidth="1"/>
    <col min="766" max="771" width="7.5" customWidth="1"/>
    <col min="772" max="772" width="4" customWidth="1"/>
    <col min="773" max="773" width="23.375" customWidth="1"/>
    <col min="774" max="774" width="7" customWidth="1"/>
    <col min="775" max="775" width="9.125" customWidth="1"/>
    <col min="776" max="776" width="7.375" customWidth="1"/>
    <col min="777" max="777" width="9" customWidth="1"/>
    <col min="778" max="778" width="7.125" customWidth="1"/>
    <col min="779" max="779" width="8.625" customWidth="1"/>
    <col min="780" max="780" width="11.25" customWidth="1"/>
    <col min="781" max="781" width="8.625" customWidth="1"/>
    <col min="1010" max="1010" width="2.375" customWidth="1"/>
    <col min="1011" max="1011" width="2.5" customWidth="1"/>
    <col min="1012" max="1012" width="26.25" customWidth="1"/>
    <col min="1013" max="1013" width="7.625" customWidth="1"/>
    <col min="1014" max="1016" width="6.25" customWidth="1"/>
    <col min="1017" max="1017" width="7.625" customWidth="1"/>
    <col min="1018" max="1020" width="6.25" customWidth="1"/>
    <col min="1021" max="1021" width="3.375" customWidth="1"/>
    <col min="1022" max="1027" width="7.5" customWidth="1"/>
    <col min="1028" max="1028" width="4" customWidth="1"/>
    <col min="1029" max="1029" width="23.375" customWidth="1"/>
    <col min="1030" max="1030" width="7" customWidth="1"/>
    <col min="1031" max="1031" width="9.125" customWidth="1"/>
    <col min="1032" max="1032" width="7.375" customWidth="1"/>
    <col min="1033" max="1033" width="9" customWidth="1"/>
    <col min="1034" max="1034" width="7.125" customWidth="1"/>
    <col min="1035" max="1035" width="8.625" customWidth="1"/>
    <col min="1036" max="1036" width="11.25" customWidth="1"/>
    <col min="1037" max="1037" width="8.625" customWidth="1"/>
    <col min="1266" max="1266" width="2.375" customWidth="1"/>
    <col min="1267" max="1267" width="2.5" customWidth="1"/>
    <col min="1268" max="1268" width="26.25" customWidth="1"/>
    <col min="1269" max="1269" width="7.625" customWidth="1"/>
    <col min="1270" max="1272" width="6.25" customWidth="1"/>
    <col min="1273" max="1273" width="7.625" customWidth="1"/>
    <col min="1274" max="1276" width="6.25" customWidth="1"/>
    <col min="1277" max="1277" width="3.375" customWidth="1"/>
    <col min="1278" max="1283" width="7.5" customWidth="1"/>
    <col min="1284" max="1284" width="4" customWidth="1"/>
    <col min="1285" max="1285" width="23.375" customWidth="1"/>
    <col min="1286" max="1286" width="7" customWidth="1"/>
    <col min="1287" max="1287" width="9.125" customWidth="1"/>
    <col min="1288" max="1288" width="7.375" customWidth="1"/>
    <col min="1289" max="1289" width="9" customWidth="1"/>
    <col min="1290" max="1290" width="7.125" customWidth="1"/>
    <col min="1291" max="1291" width="8.625" customWidth="1"/>
    <col min="1292" max="1292" width="11.25" customWidth="1"/>
    <col min="1293" max="1293" width="8.625" customWidth="1"/>
    <col min="1522" max="1522" width="2.375" customWidth="1"/>
    <col min="1523" max="1523" width="2.5" customWidth="1"/>
    <col min="1524" max="1524" width="26.25" customWidth="1"/>
    <col min="1525" max="1525" width="7.625" customWidth="1"/>
    <col min="1526" max="1528" width="6.25" customWidth="1"/>
    <col min="1529" max="1529" width="7.625" customWidth="1"/>
    <col min="1530" max="1532" width="6.25" customWidth="1"/>
    <col min="1533" max="1533" width="3.375" customWidth="1"/>
    <col min="1534" max="1539" width="7.5" customWidth="1"/>
    <col min="1540" max="1540" width="4" customWidth="1"/>
    <col min="1541" max="1541" width="23.375" customWidth="1"/>
    <col min="1542" max="1542" width="7" customWidth="1"/>
    <col min="1543" max="1543" width="9.125" customWidth="1"/>
    <col min="1544" max="1544" width="7.375" customWidth="1"/>
    <col min="1545" max="1545" width="9" customWidth="1"/>
    <col min="1546" max="1546" width="7.125" customWidth="1"/>
    <col min="1547" max="1547" width="8.625" customWidth="1"/>
    <col min="1548" max="1548" width="11.25" customWidth="1"/>
    <col min="1549" max="1549" width="8.625" customWidth="1"/>
    <col min="1778" max="1778" width="2.375" customWidth="1"/>
    <col min="1779" max="1779" width="2.5" customWidth="1"/>
    <col min="1780" max="1780" width="26.25" customWidth="1"/>
    <col min="1781" max="1781" width="7.625" customWidth="1"/>
    <col min="1782" max="1784" width="6.25" customWidth="1"/>
    <col min="1785" max="1785" width="7.625" customWidth="1"/>
    <col min="1786" max="1788" width="6.25" customWidth="1"/>
    <col min="1789" max="1789" width="3.375" customWidth="1"/>
    <col min="1790" max="1795" width="7.5" customWidth="1"/>
    <col min="1796" max="1796" width="4" customWidth="1"/>
    <col min="1797" max="1797" width="23.375" customWidth="1"/>
    <col min="1798" max="1798" width="7" customWidth="1"/>
    <col min="1799" max="1799" width="9.125" customWidth="1"/>
    <col min="1800" max="1800" width="7.375" customWidth="1"/>
    <col min="1801" max="1801" width="9" customWidth="1"/>
    <col min="1802" max="1802" width="7.125" customWidth="1"/>
    <col min="1803" max="1803" width="8.625" customWidth="1"/>
    <col min="1804" max="1804" width="11.25" customWidth="1"/>
    <col min="1805" max="1805" width="8.625" customWidth="1"/>
    <col min="2034" max="2034" width="2.375" customWidth="1"/>
    <col min="2035" max="2035" width="2.5" customWidth="1"/>
    <col min="2036" max="2036" width="26.25" customWidth="1"/>
    <col min="2037" max="2037" width="7.625" customWidth="1"/>
    <col min="2038" max="2040" width="6.25" customWidth="1"/>
    <col min="2041" max="2041" width="7.625" customWidth="1"/>
    <col min="2042" max="2044" width="6.25" customWidth="1"/>
    <col min="2045" max="2045" width="3.375" customWidth="1"/>
    <col min="2046" max="2051" width="7.5" customWidth="1"/>
    <col min="2052" max="2052" width="4" customWidth="1"/>
    <col min="2053" max="2053" width="23.375" customWidth="1"/>
    <col min="2054" max="2054" width="7" customWidth="1"/>
    <col min="2055" max="2055" width="9.125" customWidth="1"/>
    <col min="2056" max="2056" width="7.375" customWidth="1"/>
    <col min="2057" max="2057" width="9" customWidth="1"/>
    <col min="2058" max="2058" width="7.125" customWidth="1"/>
    <col min="2059" max="2059" width="8.625" customWidth="1"/>
    <col min="2060" max="2060" width="11.25" customWidth="1"/>
    <col min="2061" max="2061" width="8.625" customWidth="1"/>
    <col min="2290" max="2290" width="2.375" customWidth="1"/>
    <col min="2291" max="2291" width="2.5" customWidth="1"/>
    <col min="2292" max="2292" width="26.25" customWidth="1"/>
    <col min="2293" max="2293" width="7.625" customWidth="1"/>
    <col min="2294" max="2296" width="6.25" customWidth="1"/>
    <col min="2297" max="2297" width="7.625" customWidth="1"/>
    <col min="2298" max="2300" width="6.25" customWidth="1"/>
    <col min="2301" max="2301" width="3.375" customWidth="1"/>
    <col min="2302" max="2307" width="7.5" customWidth="1"/>
    <col min="2308" max="2308" width="4" customWidth="1"/>
    <col min="2309" max="2309" width="23.375" customWidth="1"/>
    <col min="2310" max="2310" width="7" customWidth="1"/>
    <col min="2311" max="2311" width="9.125" customWidth="1"/>
    <col min="2312" max="2312" width="7.375" customWidth="1"/>
    <col min="2313" max="2313" width="9" customWidth="1"/>
    <col min="2314" max="2314" width="7.125" customWidth="1"/>
    <col min="2315" max="2315" width="8.625" customWidth="1"/>
    <col min="2316" max="2316" width="11.25" customWidth="1"/>
    <col min="2317" max="2317" width="8.625" customWidth="1"/>
    <col min="2546" max="2546" width="2.375" customWidth="1"/>
    <col min="2547" max="2547" width="2.5" customWidth="1"/>
    <col min="2548" max="2548" width="26.25" customWidth="1"/>
    <col min="2549" max="2549" width="7.625" customWidth="1"/>
    <col min="2550" max="2552" width="6.25" customWidth="1"/>
    <col min="2553" max="2553" width="7.625" customWidth="1"/>
    <col min="2554" max="2556" width="6.25" customWidth="1"/>
    <col min="2557" max="2557" width="3.375" customWidth="1"/>
    <col min="2558" max="2563" width="7.5" customWidth="1"/>
    <col min="2564" max="2564" width="4" customWidth="1"/>
    <col min="2565" max="2565" width="23.375" customWidth="1"/>
    <col min="2566" max="2566" width="7" customWidth="1"/>
    <col min="2567" max="2567" width="9.125" customWidth="1"/>
    <col min="2568" max="2568" width="7.375" customWidth="1"/>
    <col min="2569" max="2569" width="9" customWidth="1"/>
    <col min="2570" max="2570" width="7.125" customWidth="1"/>
    <col min="2571" max="2571" width="8.625" customWidth="1"/>
    <col min="2572" max="2572" width="11.25" customWidth="1"/>
    <col min="2573" max="2573" width="8.625" customWidth="1"/>
    <col min="2802" max="2802" width="2.375" customWidth="1"/>
    <col min="2803" max="2803" width="2.5" customWidth="1"/>
    <col min="2804" max="2804" width="26.25" customWidth="1"/>
    <col min="2805" max="2805" width="7.625" customWidth="1"/>
    <col min="2806" max="2808" width="6.25" customWidth="1"/>
    <col min="2809" max="2809" width="7.625" customWidth="1"/>
    <col min="2810" max="2812" width="6.25" customWidth="1"/>
    <col min="2813" max="2813" width="3.375" customWidth="1"/>
    <col min="2814" max="2819" width="7.5" customWidth="1"/>
    <col min="2820" max="2820" width="4" customWidth="1"/>
    <col min="2821" max="2821" width="23.375" customWidth="1"/>
    <col min="2822" max="2822" width="7" customWidth="1"/>
    <col min="2823" max="2823" width="9.125" customWidth="1"/>
    <col min="2824" max="2824" width="7.375" customWidth="1"/>
    <col min="2825" max="2825" width="9" customWidth="1"/>
    <col min="2826" max="2826" width="7.125" customWidth="1"/>
    <col min="2827" max="2827" width="8.625" customWidth="1"/>
    <col min="2828" max="2828" width="11.25" customWidth="1"/>
    <col min="2829" max="2829" width="8.625" customWidth="1"/>
    <col min="3058" max="3058" width="2.375" customWidth="1"/>
    <col min="3059" max="3059" width="2.5" customWidth="1"/>
    <col min="3060" max="3060" width="26.25" customWidth="1"/>
    <col min="3061" max="3061" width="7.625" customWidth="1"/>
    <col min="3062" max="3064" width="6.25" customWidth="1"/>
    <col min="3065" max="3065" width="7.625" customWidth="1"/>
    <col min="3066" max="3068" width="6.25" customWidth="1"/>
    <col min="3069" max="3069" width="3.375" customWidth="1"/>
    <col min="3070" max="3075" width="7.5" customWidth="1"/>
    <col min="3076" max="3076" width="4" customWidth="1"/>
    <col min="3077" max="3077" width="23.375" customWidth="1"/>
    <col min="3078" max="3078" width="7" customWidth="1"/>
    <col min="3079" max="3079" width="9.125" customWidth="1"/>
    <col min="3080" max="3080" width="7.375" customWidth="1"/>
    <col min="3081" max="3081" width="9" customWidth="1"/>
    <col min="3082" max="3082" width="7.125" customWidth="1"/>
    <col min="3083" max="3083" width="8.625" customWidth="1"/>
    <col min="3084" max="3084" width="11.25" customWidth="1"/>
    <col min="3085" max="3085" width="8.625" customWidth="1"/>
    <col min="3314" max="3314" width="2.375" customWidth="1"/>
    <col min="3315" max="3315" width="2.5" customWidth="1"/>
    <col min="3316" max="3316" width="26.25" customWidth="1"/>
    <col min="3317" max="3317" width="7.625" customWidth="1"/>
    <col min="3318" max="3320" width="6.25" customWidth="1"/>
    <col min="3321" max="3321" width="7.625" customWidth="1"/>
    <col min="3322" max="3324" width="6.25" customWidth="1"/>
    <col min="3325" max="3325" width="3.375" customWidth="1"/>
    <col min="3326" max="3331" width="7.5" customWidth="1"/>
    <col min="3332" max="3332" width="4" customWidth="1"/>
    <col min="3333" max="3333" width="23.375" customWidth="1"/>
    <col min="3334" max="3334" width="7" customWidth="1"/>
    <col min="3335" max="3335" width="9.125" customWidth="1"/>
    <col min="3336" max="3336" width="7.375" customWidth="1"/>
    <col min="3337" max="3337" width="9" customWidth="1"/>
    <col min="3338" max="3338" width="7.125" customWidth="1"/>
    <col min="3339" max="3339" width="8.625" customWidth="1"/>
    <col min="3340" max="3340" width="11.25" customWidth="1"/>
    <col min="3341" max="3341" width="8.625" customWidth="1"/>
    <col min="3570" max="3570" width="2.375" customWidth="1"/>
    <col min="3571" max="3571" width="2.5" customWidth="1"/>
    <col min="3572" max="3572" width="26.25" customWidth="1"/>
    <col min="3573" max="3573" width="7.625" customWidth="1"/>
    <col min="3574" max="3576" width="6.25" customWidth="1"/>
    <col min="3577" max="3577" width="7.625" customWidth="1"/>
    <col min="3578" max="3580" width="6.25" customWidth="1"/>
    <col min="3581" max="3581" width="3.375" customWidth="1"/>
    <col min="3582" max="3587" width="7.5" customWidth="1"/>
    <col min="3588" max="3588" width="4" customWidth="1"/>
    <col min="3589" max="3589" width="23.375" customWidth="1"/>
    <col min="3590" max="3590" width="7" customWidth="1"/>
    <col min="3591" max="3591" width="9.125" customWidth="1"/>
    <col min="3592" max="3592" width="7.375" customWidth="1"/>
    <col min="3593" max="3593" width="9" customWidth="1"/>
    <col min="3594" max="3594" width="7.125" customWidth="1"/>
    <col min="3595" max="3595" width="8.625" customWidth="1"/>
    <col min="3596" max="3596" width="11.25" customWidth="1"/>
    <col min="3597" max="3597" width="8.625" customWidth="1"/>
    <col min="3826" max="3826" width="2.375" customWidth="1"/>
    <col min="3827" max="3827" width="2.5" customWidth="1"/>
    <col min="3828" max="3828" width="26.25" customWidth="1"/>
    <col min="3829" max="3829" width="7.625" customWidth="1"/>
    <col min="3830" max="3832" width="6.25" customWidth="1"/>
    <col min="3833" max="3833" width="7.625" customWidth="1"/>
    <col min="3834" max="3836" width="6.25" customWidth="1"/>
    <col min="3837" max="3837" width="3.375" customWidth="1"/>
    <col min="3838" max="3843" width="7.5" customWidth="1"/>
    <col min="3844" max="3844" width="4" customWidth="1"/>
    <col min="3845" max="3845" width="23.375" customWidth="1"/>
    <col min="3846" max="3846" width="7" customWidth="1"/>
    <col min="3847" max="3847" width="9.125" customWidth="1"/>
    <col min="3848" max="3848" width="7.375" customWidth="1"/>
    <col min="3849" max="3849" width="9" customWidth="1"/>
    <col min="3850" max="3850" width="7.125" customWidth="1"/>
    <col min="3851" max="3851" width="8.625" customWidth="1"/>
    <col min="3852" max="3852" width="11.25" customWidth="1"/>
    <col min="3853" max="3853" width="8.625" customWidth="1"/>
    <col min="4082" max="4082" width="2.375" customWidth="1"/>
    <col min="4083" max="4083" width="2.5" customWidth="1"/>
    <col min="4084" max="4084" width="26.25" customWidth="1"/>
    <col min="4085" max="4085" width="7.625" customWidth="1"/>
    <col min="4086" max="4088" width="6.25" customWidth="1"/>
    <col min="4089" max="4089" width="7.625" customWidth="1"/>
    <col min="4090" max="4092" width="6.25" customWidth="1"/>
    <col min="4093" max="4093" width="3.375" customWidth="1"/>
    <col min="4094" max="4099" width="7.5" customWidth="1"/>
    <col min="4100" max="4100" width="4" customWidth="1"/>
    <col min="4101" max="4101" width="23.375" customWidth="1"/>
    <col min="4102" max="4102" width="7" customWidth="1"/>
    <col min="4103" max="4103" width="9.125" customWidth="1"/>
    <col min="4104" max="4104" width="7.375" customWidth="1"/>
    <col min="4105" max="4105" width="9" customWidth="1"/>
    <col min="4106" max="4106" width="7.125" customWidth="1"/>
    <col min="4107" max="4107" width="8.625" customWidth="1"/>
    <col min="4108" max="4108" width="11.25" customWidth="1"/>
    <col min="4109" max="4109" width="8.625" customWidth="1"/>
    <col min="4338" max="4338" width="2.375" customWidth="1"/>
    <col min="4339" max="4339" width="2.5" customWidth="1"/>
    <col min="4340" max="4340" width="26.25" customWidth="1"/>
    <col min="4341" max="4341" width="7.625" customWidth="1"/>
    <col min="4342" max="4344" width="6.25" customWidth="1"/>
    <col min="4345" max="4345" width="7.625" customWidth="1"/>
    <col min="4346" max="4348" width="6.25" customWidth="1"/>
    <col min="4349" max="4349" width="3.375" customWidth="1"/>
    <col min="4350" max="4355" width="7.5" customWidth="1"/>
    <col min="4356" max="4356" width="4" customWidth="1"/>
    <col min="4357" max="4357" width="23.375" customWidth="1"/>
    <col min="4358" max="4358" width="7" customWidth="1"/>
    <col min="4359" max="4359" width="9.125" customWidth="1"/>
    <col min="4360" max="4360" width="7.375" customWidth="1"/>
    <col min="4361" max="4361" width="9" customWidth="1"/>
    <col min="4362" max="4362" width="7.125" customWidth="1"/>
    <col min="4363" max="4363" width="8.625" customWidth="1"/>
    <col min="4364" max="4364" width="11.25" customWidth="1"/>
    <col min="4365" max="4365" width="8.625" customWidth="1"/>
    <col min="4594" max="4594" width="2.375" customWidth="1"/>
    <col min="4595" max="4595" width="2.5" customWidth="1"/>
    <col min="4596" max="4596" width="26.25" customWidth="1"/>
    <col min="4597" max="4597" width="7.625" customWidth="1"/>
    <col min="4598" max="4600" width="6.25" customWidth="1"/>
    <col min="4601" max="4601" width="7.625" customWidth="1"/>
    <col min="4602" max="4604" width="6.25" customWidth="1"/>
    <col min="4605" max="4605" width="3.375" customWidth="1"/>
    <col min="4606" max="4611" width="7.5" customWidth="1"/>
    <col min="4612" max="4612" width="4" customWidth="1"/>
    <col min="4613" max="4613" width="23.375" customWidth="1"/>
    <col min="4614" max="4614" width="7" customWidth="1"/>
    <col min="4615" max="4615" width="9.125" customWidth="1"/>
    <col min="4616" max="4616" width="7.375" customWidth="1"/>
    <col min="4617" max="4617" width="9" customWidth="1"/>
    <col min="4618" max="4618" width="7.125" customWidth="1"/>
    <col min="4619" max="4619" width="8.625" customWidth="1"/>
    <col min="4620" max="4620" width="11.25" customWidth="1"/>
    <col min="4621" max="4621" width="8.625" customWidth="1"/>
    <col min="4850" max="4850" width="2.375" customWidth="1"/>
    <col min="4851" max="4851" width="2.5" customWidth="1"/>
    <col min="4852" max="4852" width="26.25" customWidth="1"/>
    <col min="4853" max="4853" width="7.625" customWidth="1"/>
    <col min="4854" max="4856" width="6.25" customWidth="1"/>
    <col min="4857" max="4857" width="7.625" customWidth="1"/>
    <col min="4858" max="4860" width="6.25" customWidth="1"/>
    <col min="4861" max="4861" width="3.375" customWidth="1"/>
    <col min="4862" max="4867" width="7.5" customWidth="1"/>
    <col min="4868" max="4868" width="4" customWidth="1"/>
    <col min="4869" max="4869" width="23.375" customWidth="1"/>
    <col min="4870" max="4870" width="7" customWidth="1"/>
    <col min="4871" max="4871" width="9.125" customWidth="1"/>
    <col min="4872" max="4872" width="7.375" customWidth="1"/>
    <col min="4873" max="4873" width="9" customWidth="1"/>
    <col min="4874" max="4874" width="7.125" customWidth="1"/>
    <col min="4875" max="4875" width="8.625" customWidth="1"/>
    <col min="4876" max="4876" width="11.25" customWidth="1"/>
    <col min="4877" max="4877" width="8.625" customWidth="1"/>
    <col min="5106" max="5106" width="2.375" customWidth="1"/>
    <col min="5107" max="5107" width="2.5" customWidth="1"/>
    <col min="5108" max="5108" width="26.25" customWidth="1"/>
    <col min="5109" max="5109" width="7.625" customWidth="1"/>
    <col min="5110" max="5112" width="6.25" customWidth="1"/>
    <col min="5113" max="5113" width="7.625" customWidth="1"/>
    <col min="5114" max="5116" width="6.25" customWidth="1"/>
    <col min="5117" max="5117" width="3.375" customWidth="1"/>
    <col min="5118" max="5123" width="7.5" customWidth="1"/>
    <col min="5124" max="5124" width="4" customWidth="1"/>
    <col min="5125" max="5125" width="23.375" customWidth="1"/>
    <col min="5126" max="5126" width="7" customWidth="1"/>
    <col min="5127" max="5127" width="9.125" customWidth="1"/>
    <col min="5128" max="5128" width="7.375" customWidth="1"/>
    <col min="5129" max="5129" width="9" customWidth="1"/>
    <col min="5130" max="5130" width="7.125" customWidth="1"/>
    <col min="5131" max="5131" width="8.625" customWidth="1"/>
    <col min="5132" max="5132" width="11.25" customWidth="1"/>
    <col min="5133" max="5133" width="8.625" customWidth="1"/>
    <col min="5362" max="5362" width="2.375" customWidth="1"/>
    <col min="5363" max="5363" width="2.5" customWidth="1"/>
    <col min="5364" max="5364" width="26.25" customWidth="1"/>
    <col min="5365" max="5365" width="7.625" customWidth="1"/>
    <col min="5366" max="5368" width="6.25" customWidth="1"/>
    <col min="5369" max="5369" width="7.625" customWidth="1"/>
    <col min="5370" max="5372" width="6.25" customWidth="1"/>
    <col min="5373" max="5373" width="3.375" customWidth="1"/>
    <col min="5374" max="5379" width="7.5" customWidth="1"/>
    <col min="5380" max="5380" width="4" customWidth="1"/>
    <col min="5381" max="5381" width="23.375" customWidth="1"/>
    <col min="5382" max="5382" width="7" customWidth="1"/>
    <col min="5383" max="5383" width="9.125" customWidth="1"/>
    <col min="5384" max="5384" width="7.375" customWidth="1"/>
    <col min="5385" max="5385" width="9" customWidth="1"/>
    <col min="5386" max="5386" width="7.125" customWidth="1"/>
    <col min="5387" max="5387" width="8.625" customWidth="1"/>
    <col min="5388" max="5388" width="11.25" customWidth="1"/>
    <col min="5389" max="5389" width="8.625" customWidth="1"/>
    <col min="5618" max="5618" width="2.375" customWidth="1"/>
    <col min="5619" max="5619" width="2.5" customWidth="1"/>
    <col min="5620" max="5620" width="26.25" customWidth="1"/>
    <col min="5621" max="5621" width="7.625" customWidth="1"/>
    <col min="5622" max="5624" width="6.25" customWidth="1"/>
    <col min="5625" max="5625" width="7.625" customWidth="1"/>
    <col min="5626" max="5628" width="6.25" customWidth="1"/>
    <col min="5629" max="5629" width="3.375" customWidth="1"/>
    <col min="5630" max="5635" width="7.5" customWidth="1"/>
    <col min="5636" max="5636" width="4" customWidth="1"/>
    <col min="5637" max="5637" width="23.375" customWidth="1"/>
    <col min="5638" max="5638" width="7" customWidth="1"/>
    <col min="5639" max="5639" width="9.125" customWidth="1"/>
    <col min="5640" max="5640" width="7.375" customWidth="1"/>
    <col min="5641" max="5641" width="9" customWidth="1"/>
    <col min="5642" max="5642" width="7.125" customWidth="1"/>
    <col min="5643" max="5643" width="8.625" customWidth="1"/>
    <col min="5644" max="5644" width="11.25" customWidth="1"/>
    <col min="5645" max="5645" width="8.625" customWidth="1"/>
    <col min="5874" max="5874" width="2.375" customWidth="1"/>
    <col min="5875" max="5875" width="2.5" customWidth="1"/>
    <col min="5876" max="5876" width="26.25" customWidth="1"/>
    <col min="5877" max="5877" width="7.625" customWidth="1"/>
    <col min="5878" max="5880" width="6.25" customWidth="1"/>
    <col min="5881" max="5881" width="7.625" customWidth="1"/>
    <col min="5882" max="5884" width="6.25" customWidth="1"/>
    <col min="5885" max="5885" width="3.375" customWidth="1"/>
    <col min="5886" max="5891" width="7.5" customWidth="1"/>
    <col min="5892" max="5892" width="4" customWidth="1"/>
    <col min="5893" max="5893" width="23.375" customWidth="1"/>
    <col min="5894" max="5894" width="7" customWidth="1"/>
    <col min="5895" max="5895" width="9.125" customWidth="1"/>
    <col min="5896" max="5896" width="7.375" customWidth="1"/>
    <col min="5897" max="5897" width="9" customWidth="1"/>
    <col min="5898" max="5898" width="7.125" customWidth="1"/>
    <col min="5899" max="5899" width="8.625" customWidth="1"/>
    <col min="5900" max="5900" width="11.25" customWidth="1"/>
    <col min="5901" max="5901" width="8.625" customWidth="1"/>
    <col min="6130" max="6130" width="2.375" customWidth="1"/>
    <col min="6131" max="6131" width="2.5" customWidth="1"/>
    <col min="6132" max="6132" width="26.25" customWidth="1"/>
    <col min="6133" max="6133" width="7.625" customWidth="1"/>
    <col min="6134" max="6136" width="6.25" customWidth="1"/>
    <col min="6137" max="6137" width="7.625" customWidth="1"/>
    <col min="6138" max="6140" width="6.25" customWidth="1"/>
    <col min="6141" max="6141" width="3.375" customWidth="1"/>
    <col min="6142" max="6147" width="7.5" customWidth="1"/>
    <col min="6148" max="6148" width="4" customWidth="1"/>
    <col min="6149" max="6149" width="23.375" customWidth="1"/>
    <col min="6150" max="6150" width="7" customWidth="1"/>
    <col min="6151" max="6151" width="9.125" customWidth="1"/>
    <col min="6152" max="6152" width="7.375" customWidth="1"/>
    <col min="6153" max="6153" width="9" customWidth="1"/>
    <col min="6154" max="6154" width="7.125" customWidth="1"/>
    <col min="6155" max="6155" width="8.625" customWidth="1"/>
    <col min="6156" max="6156" width="11.25" customWidth="1"/>
    <col min="6157" max="6157" width="8.625" customWidth="1"/>
    <col min="6386" max="6386" width="2.375" customWidth="1"/>
    <col min="6387" max="6387" width="2.5" customWidth="1"/>
    <col min="6388" max="6388" width="26.25" customWidth="1"/>
    <col min="6389" max="6389" width="7.625" customWidth="1"/>
    <col min="6390" max="6392" width="6.25" customWidth="1"/>
    <col min="6393" max="6393" width="7.625" customWidth="1"/>
    <col min="6394" max="6396" width="6.25" customWidth="1"/>
    <col min="6397" max="6397" width="3.375" customWidth="1"/>
    <col min="6398" max="6403" width="7.5" customWidth="1"/>
    <col min="6404" max="6404" width="4" customWidth="1"/>
    <col min="6405" max="6405" width="23.375" customWidth="1"/>
    <col min="6406" max="6406" width="7" customWidth="1"/>
    <col min="6407" max="6407" width="9.125" customWidth="1"/>
    <col min="6408" max="6408" width="7.375" customWidth="1"/>
    <col min="6409" max="6409" width="9" customWidth="1"/>
    <col min="6410" max="6410" width="7.125" customWidth="1"/>
    <col min="6411" max="6411" width="8.625" customWidth="1"/>
    <col min="6412" max="6412" width="11.25" customWidth="1"/>
    <col min="6413" max="6413" width="8.625" customWidth="1"/>
    <col min="6642" max="6642" width="2.375" customWidth="1"/>
    <col min="6643" max="6643" width="2.5" customWidth="1"/>
    <col min="6644" max="6644" width="26.25" customWidth="1"/>
    <col min="6645" max="6645" width="7.625" customWidth="1"/>
    <col min="6646" max="6648" width="6.25" customWidth="1"/>
    <col min="6649" max="6649" width="7.625" customWidth="1"/>
    <col min="6650" max="6652" width="6.25" customWidth="1"/>
    <col min="6653" max="6653" width="3.375" customWidth="1"/>
    <col min="6654" max="6659" width="7.5" customWidth="1"/>
    <col min="6660" max="6660" width="4" customWidth="1"/>
    <col min="6661" max="6661" width="23.375" customWidth="1"/>
    <col min="6662" max="6662" width="7" customWidth="1"/>
    <col min="6663" max="6663" width="9.125" customWidth="1"/>
    <col min="6664" max="6664" width="7.375" customWidth="1"/>
    <col min="6665" max="6665" width="9" customWidth="1"/>
    <col min="6666" max="6666" width="7.125" customWidth="1"/>
    <col min="6667" max="6667" width="8.625" customWidth="1"/>
    <col min="6668" max="6668" width="11.25" customWidth="1"/>
    <col min="6669" max="6669" width="8.625" customWidth="1"/>
    <col min="6898" max="6898" width="2.375" customWidth="1"/>
    <col min="6899" max="6899" width="2.5" customWidth="1"/>
    <col min="6900" max="6900" width="26.25" customWidth="1"/>
    <col min="6901" max="6901" width="7.625" customWidth="1"/>
    <col min="6902" max="6904" width="6.25" customWidth="1"/>
    <col min="6905" max="6905" width="7.625" customWidth="1"/>
    <col min="6906" max="6908" width="6.25" customWidth="1"/>
    <col min="6909" max="6909" width="3.375" customWidth="1"/>
    <col min="6910" max="6915" width="7.5" customWidth="1"/>
    <col min="6916" max="6916" width="4" customWidth="1"/>
    <col min="6917" max="6917" width="23.375" customWidth="1"/>
    <col min="6918" max="6918" width="7" customWidth="1"/>
    <col min="6919" max="6919" width="9.125" customWidth="1"/>
    <col min="6920" max="6920" width="7.375" customWidth="1"/>
    <col min="6921" max="6921" width="9" customWidth="1"/>
    <col min="6922" max="6922" width="7.125" customWidth="1"/>
    <col min="6923" max="6923" width="8.625" customWidth="1"/>
    <col min="6924" max="6924" width="11.25" customWidth="1"/>
    <col min="6925" max="6925" width="8.625" customWidth="1"/>
    <col min="7154" max="7154" width="2.375" customWidth="1"/>
    <col min="7155" max="7155" width="2.5" customWidth="1"/>
    <col min="7156" max="7156" width="26.25" customWidth="1"/>
    <col min="7157" max="7157" width="7.625" customWidth="1"/>
    <col min="7158" max="7160" width="6.25" customWidth="1"/>
    <col min="7161" max="7161" width="7.625" customWidth="1"/>
    <col min="7162" max="7164" width="6.25" customWidth="1"/>
    <col min="7165" max="7165" width="3.375" customWidth="1"/>
    <col min="7166" max="7171" width="7.5" customWidth="1"/>
    <col min="7172" max="7172" width="4" customWidth="1"/>
    <col min="7173" max="7173" width="23.375" customWidth="1"/>
    <col min="7174" max="7174" width="7" customWidth="1"/>
    <col min="7175" max="7175" width="9.125" customWidth="1"/>
    <col min="7176" max="7176" width="7.375" customWidth="1"/>
    <col min="7177" max="7177" width="9" customWidth="1"/>
    <col min="7178" max="7178" width="7.125" customWidth="1"/>
    <col min="7179" max="7179" width="8.625" customWidth="1"/>
    <col min="7180" max="7180" width="11.25" customWidth="1"/>
    <col min="7181" max="7181" width="8.625" customWidth="1"/>
    <col min="7410" max="7410" width="2.375" customWidth="1"/>
    <col min="7411" max="7411" width="2.5" customWidth="1"/>
    <col min="7412" max="7412" width="26.25" customWidth="1"/>
    <col min="7413" max="7413" width="7.625" customWidth="1"/>
    <col min="7414" max="7416" width="6.25" customWidth="1"/>
    <col min="7417" max="7417" width="7.625" customWidth="1"/>
    <col min="7418" max="7420" width="6.25" customWidth="1"/>
    <col min="7421" max="7421" width="3.375" customWidth="1"/>
    <col min="7422" max="7427" width="7.5" customWidth="1"/>
    <col min="7428" max="7428" width="4" customWidth="1"/>
    <col min="7429" max="7429" width="23.375" customWidth="1"/>
    <col min="7430" max="7430" width="7" customWidth="1"/>
    <col min="7431" max="7431" width="9.125" customWidth="1"/>
    <col min="7432" max="7432" width="7.375" customWidth="1"/>
    <col min="7433" max="7433" width="9" customWidth="1"/>
    <col min="7434" max="7434" width="7.125" customWidth="1"/>
    <col min="7435" max="7435" width="8.625" customWidth="1"/>
    <col min="7436" max="7436" width="11.25" customWidth="1"/>
    <col min="7437" max="7437" width="8.625" customWidth="1"/>
    <col min="7666" max="7666" width="2.375" customWidth="1"/>
    <col min="7667" max="7667" width="2.5" customWidth="1"/>
    <col min="7668" max="7668" width="26.25" customWidth="1"/>
    <col min="7669" max="7669" width="7.625" customWidth="1"/>
    <col min="7670" max="7672" width="6.25" customWidth="1"/>
    <col min="7673" max="7673" width="7.625" customWidth="1"/>
    <col min="7674" max="7676" width="6.25" customWidth="1"/>
    <col min="7677" max="7677" width="3.375" customWidth="1"/>
    <col min="7678" max="7683" width="7.5" customWidth="1"/>
    <col min="7684" max="7684" width="4" customWidth="1"/>
    <col min="7685" max="7685" width="23.375" customWidth="1"/>
    <col min="7686" max="7686" width="7" customWidth="1"/>
    <col min="7687" max="7687" width="9.125" customWidth="1"/>
    <col min="7688" max="7688" width="7.375" customWidth="1"/>
    <col min="7689" max="7689" width="9" customWidth="1"/>
    <col min="7690" max="7690" width="7.125" customWidth="1"/>
    <col min="7691" max="7691" width="8.625" customWidth="1"/>
    <col min="7692" max="7692" width="11.25" customWidth="1"/>
    <col min="7693" max="7693" width="8.625" customWidth="1"/>
    <col min="7922" max="7922" width="2.375" customWidth="1"/>
    <col min="7923" max="7923" width="2.5" customWidth="1"/>
    <col min="7924" max="7924" width="26.25" customWidth="1"/>
    <col min="7925" max="7925" width="7.625" customWidth="1"/>
    <col min="7926" max="7928" width="6.25" customWidth="1"/>
    <col min="7929" max="7929" width="7.625" customWidth="1"/>
    <col min="7930" max="7932" width="6.25" customWidth="1"/>
    <col min="7933" max="7933" width="3.375" customWidth="1"/>
    <col min="7934" max="7939" width="7.5" customWidth="1"/>
    <col min="7940" max="7940" width="4" customWidth="1"/>
    <col min="7941" max="7941" width="23.375" customWidth="1"/>
    <col min="7942" max="7942" width="7" customWidth="1"/>
    <col min="7943" max="7943" width="9.125" customWidth="1"/>
    <col min="7944" max="7944" width="7.375" customWidth="1"/>
    <col min="7945" max="7945" width="9" customWidth="1"/>
    <col min="7946" max="7946" width="7.125" customWidth="1"/>
    <col min="7947" max="7947" width="8.625" customWidth="1"/>
    <col min="7948" max="7948" width="11.25" customWidth="1"/>
    <col min="7949" max="7949" width="8.625" customWidth="1"/>
    <col min="8178" max="8178" width="2.375" customWidth="1"/>
    <col min="8179" max="8179" width="2.5" customWidth="1"/>
    <col min="8180" max="8180" width="26.25" customWidth="1"/>
    <col min="8181" max="8181" width="7.625" customWidth="1"/>
    <col min="8182" max="8184" width="6.25" customWidth="1"/>
    <col min="8185" max="8185" width="7.625" customWidth="1"/>
    <col min="8186" max="8188" width="6.25" customWidth="1"/>
    <col min="8189" max="8189" width="3.375" customWidth="1"/>
    <col min="8190" max="8195" width="7.5" customWidth="1"/>
    <col min="8196" max="8196" width="4" customWidth="1"/>
    <col min="8197" max="8197" width="23.375" customWidth="1"/>
    <col min="8198" max="8198" width="7" customWidth="1"/>
    <col min="8199" max="8199" width="9.125" customWidth="1"/>
    <col min="8200" max="8200" width="7.375" customWidth="1"/>
    <col min="8201" max="8201" width="9" customWidth="1"/>
    <col min="8202" max="8202" width="7.125" customWidth="1"/>
    <col min="8203" max="8203" width="8.625" customWidth="1"/>
    <col min="8204" max="8204" width="11.25" customWidth="1"/>
    <col min="8205" max="8205" width="8.625" customWidth="1"/>
    <col min="8434" max="8434" width="2.375" customWidth="1"/>
    <col min="8435" max="8435" width="2.5" customWidth="1"/>
    <col min="8436" max="8436" width="26.25" customWidth="1"/>
    <col min="8437" max="8437" width="7.625" customWidth="1"/>
    <col min="8438" max="8440" width="6.25" customWidth="1"/>
    <col min="8441" max="8441" width="7.625" customWidth="1"/>
    <col min="8442" max="8444" width="6.25" customWidth="1"/>
    <col min="8445" max="8445" width="3.375" customWidth="1"/>
    <col min="8446" max="8451" width="7.5" customWidth="1"/>
    <col min="8452" max="8452" width="4" customWidth="1"/>
    <col min="8453" max="8453" width="23.375" customWidth="1"/>
    <col min="8454" max="8454" width="7" customWidth="1"/>
    <col min="8455" max="8455" width="9.125" customWidth="1"/>
    <col min="8456" max="8456" width="7.375" customWidth="1"/>
    <col min="8457" max="8457" width="9" customWidth="1"/>
    <col min="8458" max="8458" width="7.125" customWidth="1"/>
    <col min="8459" max="8459" width="8.625" customWidth="1"/>
    <col min="8460" max="8460" width="11.25" customWidth="1"/>
    <col min="8461" max="8461" width="8.625" customWidth="1"/>
    <col min="8690" max="8690" width="2.375" customWidth="1"/>
    <col min="8691" max="8691" width="2.5" customWidth="1"/>
    <col min="8692" max="8692" width="26.25" customWidth="1"/>
    <col min="8693" max="8693" width="7.625" customWidth="1"/>
    <col min="8694" max="8696" width="6.25" customWidth="1"/>
    <col min="8697" max="8697" width="7.625" customWidth="1"/>
    <col min="8698" max="8700" width="6.25" customWidth="1"/>
    <col min="8701" max="8701" width="3.375" customWidth="1"/>
    <col min="8702" max="8707" width="7.5" customWidth="1"/>
    <col min="8708" max="8708" width="4" customWidth="1"/>
    <col min="8709" max="8709" width="23.375" customWidth="1"/>
    <col min="8710" max="8710" width="7" customWidth="1"/>
    <col min="8711" max="8711" width="9.125" customWidth="1"/>
    <col min="8712" max="8712" width="7.375" customWidth="1"/>
    <col min="8713" max="8713" width="9" customWidth="1"/>
    <col min="8714" max="8714" width="7.125" customWidth="1"/>
    <col min="8715" max="8715" width="8.625" customWidth="1"/>
    <col min="8716" max="8716" width="11.25" customWidth="1"/>
    <col min="8717" max="8717" width="8.625" customWidth="1"/>
    <col min="8946" max="8946" width="2.375" customWidth="1"/>
    <col min="8947" max="8947" width="2.5" customWidth="1"/>
    <col min="8948" max="8948" width="26.25" customWidth="1"/>
    <col min="8949" max="8949" width="7.625" customWidth="1"/>
    <col min="8950" max="8952" width="6.25" customWidth="1"/>
    <col min="8953" max="8953" width="7.625" customWidth="1"/>
    <col min="8954" max="8956" width="6.25" customWidth="1"/>
    <col min="8957" max="8957" width="3.375" customWidth="1"/>
    <col min="8958" max="8963" width="7.5" customWidth="1"/>
    <col min="8964" max="8964" width="4" customWidth="1"/>
    <col min="8965" max="8965" width="23.375" customWidth="1"/>
    <col min="8966" max="8966" width="7" customWidth="1"/>
    <col min="8967" max="8967" width="9.125" customWidth="1"/>
    <col min="8968" max="8968" width="7.375" customWidth="1"/>
    <col min="8969" max="8969" width="9" customWidth="1"/>
    <col min="8970" max="8970" width="7.125" customWidth="1"/>
    <col min="8971" max="8971" width="8.625" customWidth="1"/>
    <col min="8972" max="8972" width="11.25" customWidth="1"/>
    <col min="8973" max="8973" width="8.625" customWidth="1"/>
    <col min="9202" max="9202" width="2.375" customWidth="1"/>
    <col min="9203" max="9203" width="2.5" customWidth="1"/>
    <col min="9204" max="9204" width="26.25" customWidth="1"/>
    <col min="9205" max="9205" width="7.625" customWidth="1"/>
    <col min="9206" max="9208" width="6.25" customWidth="1"/>
    <col min="9209" max="9209" width="7.625" customWidth="1"/>
    <col min="9210" max="9212" width="6.25" customWidth="1"/>
    <col min="9213" max="9213" width="3.375" customWidth="1"/>
    <col min="9214" max="9219" width="7.5" customWidth="1"/>
    <col min="9220" max="9220" width="4" customWidth="1"/>
    <col min="9221" max="9221" width="23.375" customWidth="1"/>
    <col min="9222" max="9222" width="7" customWidth="1"/>
    <col min="9223" max="9223" width="9.125" customWidth="1"/>
    <col min="9224" max="9224" width="7.375" customWidth="1"/>
    <col min="9225" max="9225" width="9" customWidth="1"/>
    <col min="9226" max="9226" width="7.125" customWidth="1"/>
    <col min="9227" max="9227" width="8.625" customWidth="1"/>
    <col min="9228" max="9228" width="11.25" customWidth="1"/>
    <col min="9229" max="9229" width="8.625" customWidth="1"/>
    <col min="9458" max="9458" width="2.375" customWidth="1"/>
    <col min="9459" max="9459" width="2.5" customWidth="1"/>
    <col min="9460" max="9460" width="26.25" customWidth="1"/>
    <col min="9461" max="9461" width="7.625" customWidth="1"/>
    <col min="9462" max="9464" width="6.25" customWidth="1"/>
    <col min="9465" max="9465" width="7.625" customWidth="1"/>
    <col min="9466" max="9468" width="6.25" customWidth="1"/>
    <col min="9469" max="9469" width="3.375" customWidth="1"/>
    <col min="9470" max="9475" width="7.5" customWidth="1"/>
    <col min="9476" max="9476" width="4" customWidth="1"/>
    <col min="9477" max="9477" width="23.375" customWidth="1"/>
    <col min="9478" max="9478" width="7" customWidth="1"/>
    <col min="9479" max="9479" width="9.125" customWidth="1"/>
    <col min="9480" max="9480" width="7.375" customWidth="1"/>
    <col min="9481" max="9481" width="9" customWidth="1"/>
    <col min="9482" max="9482" width="7.125" customWidth="1"/>
    <col min="9483" max="9483" width="8.625" customWidth="1"/>
    <col min="9484" max="9484" width="11.25" customWidth="1"/>
    <col min="9485" max="9485" width="8.625" customWidth="1"/>
    <col min="9714" max="9714" width="2.375" customWidth="1"/>
    <col min="9715" max="9715" width="2.5" customWidth="1"/>
    <col min="9716" max="9716" width="26.25" customWidth="1"/>
    <col min="9717" max="9717" width="7.625" customWidth="1"/>
    <col min="9718" max="9720" width="6.25" customWidth="1"/>
    <col min="9721" max="9721" width="7.625" customWidth="1"/>
    <col min="9722" max="9724" width="6.25" customWidth="1"/>
    <col min="9725" max="9725" width="3.375" customWidth="1"/>
    <col min="9726" max="9731" width="7.5" customWidth="1"/>
    <col min="9732" max="9732" width="4" customWidth="1"/>
    <col min="9733" max="9733" width="23.375" customWidth="1"/>
    <col min="9734" max="9734" width="7" customWidth="1"/>
    <col min="9735" max="9735" width="9.125" customWidth="1"/>
    <col min="9736" max="9736" width="7.375" customWidth="1"/>
    <col min="9737" max="9737" width="9" customWidth="1"/>
    <col min="9738" max="9738" width="7.125" customWidth="1"/>
    <col min="9739" max="9739" width="8.625" customWidth="1"/>
    <col min="9740" max="9740" width="11.25" customWidth="1"/>
    <col min="9741" max="9741" width="8.625" customWidth="1"/>
    <col min="9970" max="9970" width="2.375" customWidth="1"/>
    <col min="9971" max="9971" width="2.5" customWidth="1"/>
    <col min="9972" max="9972" width="26.25" customWidth="1"/>
    <col min="9973" max="9973" width="7.625" customWidth="1"/>
    <col min="9974" max="9976" width="6.25" customWidth="1"/>
    <col min="9977" max="9977" width="7.625" customWidth="1"/>
    <col min="9978" max="9980" width="6.25" customWidth="1"/>
    <col min="9981" max="9981" width="3.375" customWidth="1"/>
    <col min="9982" max="9987" width="7.5" customWidth="1"/>
    <col min="9988" max="9988" width="4" customWidth="1"/>
    <col min="9989" max="9989" width="23.375" customWidth="1"/>
    <col min="9990" max="9990" width="7" customWidth="1"/>
    <col min="9991" max="9991" width="9.125" customWidth="1"/>
    <col min="9992" max="9992" width="7.375" customWidth="1"/>
    <col min="9993" max="9993" width="9" customWidth="1"/>
    <col min="9994" max="9994" width="7.125" customWidth="1"/>
    <col min="9995" max="9995" width="8.625" customWidth="1"/>
    <col min="9996" max="9996" width="11.25" customWidth="1"/>
    <col min="9997" max="9997" width="8.625" customWidth="1"/>
    <col min="10226" max="10226" width="2.375" customWidth="1"/>
    <col min="10227" max="10227" width="2.5" customWidth="1"/>
    <col min="10228" max="10228" width="26.25" customWidth="1"/>
    <col min="10229" max="10229" width="7.625" customWidth="1"/>
    <col min="10230" max="10232" width="6.25" customWidth="1"/>
    <col min="10233" max="10233" width="7.625" customWidth="1"/>
    <col min="10234" max="10236" width="6.25" customWidth="1"/>
    <col min="10237" max="10237" width="3.375" customWidth="1"/>
    <col min="10238" max="10243" width="7.5" customWidth="1"/>
    <col min="10244" max="10244" width="4" customWidth="1"/>
    <col min="10245" max="10245" width="23.375" customWidth="1"/>
    <col min="10246" max="10246" width="7" customWidth="1"/>
    <col min="10247" max="10247" width="9.125" customWidth="1"/>
    <col min="10248" max="10248" width="7.375" customWidth="1"/>
    <col min="10249" max="10249" width="9" customWidth="1"/>
    <col min="10250" max="10250" width="7.125" customWidth="1"/>
    <col min="10251" max="10251" width="8.625" customWidth="1"/>
    <col min="10252" max="10252" width="11.25" customWidth="1"/>
    <col min="10253" max="10253" width="8.625" customWidth="1"/>
    <col min="10482" max="10482" width="2.375" customWidth="1"/>
    <col min="10483" max="10483" width="2.5" customWidth="1"/>
    <col min="10484" max="10484" width="26.25" customWidth="1"/>
    <col min="10485" max="10485" width="7.625" customWidth="1"/>
    <col min="10486" max="10488" width="6.25" customWidth="1"/>
    <col min="10489" max="10489" width="7.625" customWidth="1"/>
    <col min="10490" max="10492" width="6.25" customWidth="1"/>
    <col min="10493" max="10493" width="3.375" customWidth="1"/>
    <col min="10494" max="10499" width="7.5" customWidth="1"/>
    <col min="10500" max="10500" width="4" customWidth="1"/>
    <col min="10501" max="10501" width="23.375" customWidth="1"/>
    <col min="10502" max="10502" width="7" customWidth="1"/>
    <col min="10503" max="10503" width="9.125" customWidth="1"/>
    <col min="10504" max="10504" width="7.375" customWidth="1"/>
    <col min="10505" max="10505" width="9" customWidth="1"/>
    <col min="10506" max="10506" width="7.125" customWidth="1"/>
    <col min="10507" max="10507" width="8.625" customWidth="1"/>
    <col min="10508" max="10508" width="11.25" customWidth="1"/>
    <col min="10509" max="10509" width="8.625" customWidth="1"/>
    <col min="10738" max="10738" width="2.375" customWidth="1"/>
    <col min="10739" max="10739" width="2.5" customWidth="1"/>
    <col min="10740" max="10740" width="26.25" customWidth="1"/>
    <col min="10741" max="10741" width="7.625" customWidth="1"/>
    <col min="10742" max="10744" width="6.25" customWidth="1"/>
    <col min="10745" max="10745" width="7.625" customWidth="1"/>
    <col min="10746" max="10748" width="6.25" customWidth="1"/>
    <col min="10749" max="10749" width="3.375" customWidth="1"/>
    <col min="10750" max="10755" width="7.5" customWidth="1"/>
    <col min="10756" max="10756" width="4" customWidth="1"/>
    <col min="10757" max="10757" width="23.375" customWidth="1"/>
    <col min="10758" max="10758" width="7" customWidth="1"/>
    <col min="10759" max="10759" width="9.125" customWidth="1"/>
    <col min="10760" max="10760" width="7.375" customWidth="1"/>
    <col min="10761" max="10761" width="9" customWidth="1"/>
    <col min="10762" max="10762" width="7.125" customWidth="1"/>
    <col min="10763" max="10763" width="8.625" customWidth="1"/>
    <col min="10764" max="10764" width="11.25" customWidth="1"/>
    <col min="10765" max="10765" width="8.625" customWidth="1"/>
    <col min="10994" max="10994" width="2.375" customWidth="1"/>
    <col min="10995" max="10995" width="2.5" customWidth="1"/>
    <col min="10996" max="10996" width="26.25" customWidth="1"/>
    <col min="10997" max="10997" width="7.625" customWidth="1"/>
    <col min="10998" max="11000" width="6.25" customWidth="1"/>
    <col min="11001" max="11001" width="7.625" customWidth="1"/>
    <col min="11002" max="11004" width="6.25" customWidth="1"/>
    <col min="11005" max="11005" width="3.375" customWidth="1"/>
    <col min="11006" max="11011" width="7.5" customWidth="1"/>
    <col min="11012" max="11012" width="4" customWidth="1"/>
    <col min="11013" max="11013" width="23.375" customWidth="1"/>
    <col min="11014" max="11014" width="7" customWidth="1"/>
    <col min="11015" max="11015" width="9.125" customWidth="1"/>
    <col min="11016" max="11016" width="7.375" customWidth="1"/>
    <col min="11017" max="11017" width="9" customWidth="1"/>
    <col min="11018" max="11018" width="7.125" customWidth="1"/>
    <col min="11019" max="11019" width="8.625" customWidth="1"/>
    <col min="11020" max="11020" width="11.25" customWidth="1"/>
    <col min="11021" max="11021" width="8.625" customWidth="1"/>
    <col min="11250" max="11250" width="2.375" customWidth="1"/>
    <col min="11251" max="11251" width="2.5" customWidth="1"/>
    <col min="11252" max="11252" width="26.25" customWidth="1"/>
    <col min="11253" max="11253" width="7.625" customWidth="1"/>
    <col min="11254" max="11256" width="6.25" customWidth="1"/>
    <col min="11257" max="11257" width="7.625" customWidth="1"/>
    <col min="11258" max="11260" width="6.25" customWidth="1"/>
    <col min="11261" max="11261" width="3.375" customWidth="1"/>
    <col min="11262" max="11267" width="7.5" customWidth="1"/>
    <col min="11268" max="11268" width="4" customWidth="1"/>
    <col min="11269" max="11269" width="23.375" customWidth="1"/>
    <col min="11270" max="11270" width="7" customWidth="1"/>
    <col min="11271" max="11271" width="9.125" customWidth="1"/>
    <col min="11272" max="11272" width="7.375" customWidth="1"/>
    <col min="11273" max="11273" width="9" customWidth="1"/>
    <col min="11274" max="11274" width="7.125" customWidth="1"/>
    <col min="11275" max="11275" width="8.625" customWidth="1"/>
    <col min="11276" max="11276" width="11.25" customWidth="1"/>
    <col min="11277" max="11277" width="8.625" customWidth="1"/>
    <col min="11506" max="11506" width="2.375" customWidth="1"/>
    <col min="11507" max="11507" width="2.5" customWidth="1"/>
    <col min="11508" max="11508" width="26.25" customWidth="1"/>
    <col min="11509" max="11509" width="7.625" customWidth="1"/>
    <col min="11510" max="11512" width="6.25" customWidth="1"/>
    <col min="11513" max="11513" width="7.625" customWidth="1"/>
    <col min="11514" max="11516" width="6.25" customWidth="1"/>
    <col min="11517" max="11517" width="3.375" customWidth="1"/>
    <col min="11518" max="11523" width="7.5" customWidth="1"/>
    <col min="11524" max="11524" width="4" customWidth="1"/>
    <col min="11525" max="11525" width="23.375" customWidth="1"/>
    <col min="11526" max="11526" width="7" customWidth="1"/>
    <col min="11527" max="11527" width="9.125" customWidth="1"/>
    <col min="11528" max="11528" width="7.375" customWidth="1"/>
    <col min="11529" max="11529" width="9" customWidth="1"/>
    <col min="11530" max="11530" width="7.125" customWidth="1"/>
    <col min="11531" max="11531" width="8.625" customWidth="1"/>
    <col min="11532" max="11532" width="11.25" customWidth="1"/>
    <col min="11533" max="11533" width="8.625" customWidth="1"/>
    <col min="11762" max="11762" width="2.375" customWidth="1"/>
    <col min="11763" max="11763" width="2.5" customWidth="1"/>
    <col min="11764" max="11764" width="26.25" customWidth="1"/>
    <col min="11765" max="11765" width="7.625" customWidth="1"/>
    <col min="11766" max="11768" width="6.25" customWidth="1"/>
    <col min="11769" max="11769" width="7.625" customWidth="1"/>
    <col min="11770" max="11772" width="6.25" customWidth="1"/>
    <col min="11773" max="11773" width="3.375" customWidth="1"/>
    <col min="11774" max="11779" width="7.5" customWidth="1"/>
    <col min="11780" max="11780" width="4" customWidth="1"/>
    <col min="11781" max="11781" width="23.375" customWidth="1"/>
    <col min="11782" max="11782" width="7" customWidth="1"/>
    <col min="11783" max="11783" width="9.125" customWidth="1"/>
    <col min="11784" max="11784" width="7.375" customWidth="1"/>
    <col min="11785" max="11785" width="9" customWidth="1"/>
    <col min="11786" max="11786" width="7.125" customWidth="1"/>
    <col min="11787" max="11787" width="8.625" customWidth="1"/>
    <col min="11788" max="11788" width="11.25" customWidth="1"/>
    <col min="11789" max="11789" width="8.625" customWidth="1"/>
    <col min="12018" max="12018" width="2.375" customWidth="1"/>
    <col min="12019" max="12019" width="2.5" customWidth="1"/>
    <col min="12020" max="12020" width="26.25" customWidth="1"/>
    <col min="12021" max="12021" width="7.625" customWidth="1"/>
    <col min="12022" max="12024" width="6.25" customWidth="1"/>
    <col min="12025" max="12025" width="7.625" customWidth="1"/>
    <col min="12026" max="12028" width="6.25" customWidth="1"/>
    <col min="12029" max="12029" width="3.375" customWidth="1"/>
    <col min="12030" max="12035" width="7.5" customWidth="1"/>
    <col min="12036" max="12036" width="4" customWidth="1"/>
    <col min="12037" max="12037" width="23.375" customWidth="1"/>
    <col min="12038" max="12038" width="7" customWidth="1"/>
    <col min="12039" max="12039" width="9.125" customWidth="1"/>
    <col min="12040" max="12040" width="7.375" customWidth="1"/>
    <col min="12041" max="12041" width="9" customWidth="1"/>
    <col min="12042" max="12042" width="7.125" customWidth="1"/>
    <col min="12043" max="12043" width="8.625" customWidth="1"/>
    <col min="12044" max="12044" width="11.25" customWidth="1"/>
    <col min="12045" max="12045" width="8.625" customWidth="1"/>
    <col min="12274" max="12274" width="2.375" customWidth="1"/>
    <col min="12275" max="12275" width="2.5" customWidth="1"/>
    <col min="12276" max="12276" width="26.25" customWidth="1"/>
    <col min="12277" max="12277" width="7.625" customWidth="1"/>
    <col min="12278" max="12280" width="6.25" customWidth="1"/>
    <col min="12281" max="12281" width="7.625" customWidth="1"/>
    <col min="12282" max="12284" width="6.25" customWidth="1"/>
    <col min="12285" max="12285" width="3.375" customWidth="1"/>
    <col min="12286" max="12291" width="7.5" customWidth="1"/>
    <col min="12292" max="12292" width="4" customWidth="1"/>
    <col min="12293" max="12293" width="23.375" customWidth="1"/>
    <col min="12294" max="12294" width="7" customWidth="1"/>
    <col min="12295" max="12295" width="9.125" customWidth="1"/>
    <col min="12296" max="12296" width="7.375" customWidth="1"/>
    <col min="12297" max="12297" width="9" customWidth="1"/>
    <col min="12298" max="12298" width="7.125" customWidth="1"/>
    <col min="12299" max="12299" width="8.625" customWidth="1"/>
    <col min="12300" max="12300" width="11.25" customWidth="1"/>
    <col min="12301" max="12301" width="8.625" customWidth="1"/>
    <col min="12530" max="12530" width="2.375" customWidth="1"/>
    <col min="12531" max="12531" width="2.5" customWidth="1"/>
    <col min="12532" max="12532" width="26.25" customWidth="1"/>
    <col min="12533" max="12533" width="7.625" customWidth="1"/>
    <col min="12534" max="12536" width="6.25" customWidth="1"/>
    <col min="12537" max="12537" width="7.625" customWidth="1"/>
    <col min="12538" max="12540" width="6.25" customWidth="1"/>
    <col min="12541" max="12541" width="3.375" customWidth="1"/>
    <col min="12542" max="12547" width="7.5" customWidth="1"/>
    <col min="12548" max="12548" width="4" customWidth="1"/>
    <col min="12549" max="12549" width="23.375" customWidth="1"/>
    <col min="12550" max="12550" width="7" customWidth="1"/>
    <col min="12551" max="12551" width="9.125" customWidth="1"/>
    <col min="12552" max="12552" width="7.375" customWidth="1"/>
    <col min="12553" max="12553" width="9" customWidth="1"/>
    <col min="12554" max="12554" width="7.125" customWidth="1"/>
    <col min="12555" max="12555" width="8.625" customWidth="1"/>
    <col min="12556" max="12556" width="11.25" customWidth="1"/>
    <col min="12557" max="12557" width="8.625" customWidth="1"/>
    <col min="12786" max="12786" width="2.375" customWidth="1"/>
    <col min="12787" max="12787" width="2.5" customWidth="1"/>
    <col min="12788" max="12788" width="26.25" customWidth="1"/>
    <col min="12789" max="12789" width="7.625" customWidth="1"/>
    <col min="12790" max="12792" width="6.25" customWidth="1"/>
    <col min="12793" max="12793" width="7.625" customWidth="1"/>
    <col min="12794" max="12796" width="6.25" customWidth="1"/>
    <col min="12797" max="12797" width="3.375" customWidth="1"/>
    <col min="12798" max="12803" width="7.5" customWidth="1"/>
    <col min="12804" max="12804" width="4" customWidth="1"/>
    <col min="12805" max="12805" width="23.375" customWidth="1"/>
    <col min="12806" max="12806" width="7" customWidth="1"/>
    <col min="12807" max="12807" width="9.125" customWidth="1"/>
    <col min="12808" max="12808" width="7.375" customWidth="1"/>
    <col min="12809" max="12809" width="9" customWidth="1"/>
    <col min="12810" max="12810" width="7.125" customWidth="1"/>
    <col min="12811" max="12811" width="8.625" customWidth="1"/>
    <col min="12812" max="12812" width="11.25" customWidth="1"/>
    <col min="12813" max="12813" width="8.625" customWidth="1"/>
    <col min="13042" max="13042" width="2.375" customWidth="1"/>
    <col min="13043" max="13043" width="2.5" customWidth="1"/>
    <col min="13044" max="13044" width="26.25" customWidth="1"/>
    <col min="13045" max="13045" width="7.625" customWidth="1"/>
    <col min="13046" max="13048" width="6.25" customWidth="1"/>
    <col min="13049" max="13049" width="7.625" customWidth="1"/>
    <col min="13050" max="13052" width="6.25" customWidth="1"/>
    <col min="13053" max="13053" width="3.375" customWidth="1"/>
    <col min="13054" max="13059" width="7.5" customWidth="1"/>
    <col min="13060" max="13060" width="4" customWidth="1"/>
    <col min="13061" max="13061" width="23.375" customWidth="1"/>
    <col min="13062" max="13062" width="7" customWidth="1"/>
    <col min="13063" max="13063" width="9.125" customWidth="1"/>
    <col min="13064" max="13064" width="7.375" customWidth="1"/>
    <col min="13065" max="13065" width="9" customWidth="1"/>
    <col min="13066" max="13066" width="7.125" customWidth="1"/>
    <col min="13067" max="13067" width="8.625" customWidth="1"/>
    <col min="13068" max="13068" width="11.25" customWidth="1"/>
    <col min="13069" max="13069" width="8.625" customWidth="1"/>
    <col min="13298" max="13298" width="2.375" customWidth="1"/>
    <col min="13299" max="13299" width="2.5" customWidth="1"/>
    <col min="13300" max="13300" width="26.25" customWidth="1"/>
    <col min="13301" max="13301" width="7.625" customWidth="1"/>
    <col min="13302" max="13304" width="6.25" customWidth="1"/>
    <col min="13305" max="13305" width="7.625" customWidth="1"/>
    <col min="13306" max="13308" width="6.25" customWidth="1"/>
    <col min="13309" max="13309" width="3.375" customWidth="1"/>
    <col min="13310" max="13315" width="7.5" customWidth="1"/>
    <col min="13316" max="13316" width="4" customWidth="1"/>
    <col min="13317" max="13317" width="23.375" customWidth="1"/>
    <col min="13318" max="13318" width="7" customWidth="1"/>
    <col min="13319" max="13319" width="9.125" customWidth="1"/>
    <col min="13320" max="13320" width="7.375" customWidth="1"/>
    <col min="13321" max="13321" width="9" customWidth="1"/>
    <col min="13322" max="13322" width="7.125" customWidth="1"/>
    <col min="13323" max="13323" width="8.625" customWidth="1"/>
    <col min="13324" max="13324" width="11.25" customWidth="1"/>
    <col min="13325" max="13325" width="8.625" customWidth="1"/>
    <col min="13554" max="13554" width="2.375" customWidth="1"/>
    <col min="13555" max="13555" width="2.5" customWidth="1"/>
    <col min="13556" max="13556" width="26.25" customWidth="1"/>
    <col min="13557" max="13557" width="7.625" customWidth="1"/>
    <col min="13558" max="13560" width="6.25" customWidth="1"/>
    <col min="13561" max="13561" width="7.625" customWidth="1"/>
    <col min="13562" max="13564" width="6.25" customWidth="1"/>
    <col min="13565" max="13565" width="3.375" customWidth="1"/>
    <col min="13566" max="13571" width="7.5" customWidth="1"/>
    <col min="13572" max="13572" width="4" customWidth="1"/>
    <col min="13573" max="13573" width="23.375" customWidth="1"/>
    <col min="13574" max="13574" width="7" customWidth="1"/>
    <col min="13575" max="13575" width="9.125" customWidth="1"/>
    <col min="13576" max="13576" width="7.375" customWidth="1"/>
    <col min="13577" max="13577" width="9" customWidth="1"/>
    <col min="13578" max="13578" width="7.125" customWidth="1"/>
    <col min="13579" max="13579" width="8.625" customWidth="1"/>
    <col min="13580" max="13580" width="11.25" customWidth="1"/>
    <col min="13581" max="13581" width="8.625" customWidth="1"/>
    <col min="13810" max="13810" width="2.375" customWidth="1"/>
    <col min="13811" max="13811" width="2.5" customWidth="1"/>
    <col min="13812" max="13812" width="26.25" customWidth="1"/>
    <col min="13813" max="13813" width="7.625" customWidth="1"/>
    <col min="13814" max="13816" width="6.25" customWidth="1"/>
    <col min="13817" max="13817" width="7.625" customWidth="1"/>
    <col min="13818" max="13820" width="6.25" customWidth="1"/>
    <col min="13821" max="13821" width="3.375" customWidth="1"/>
    <col min="13822" max="13827" width="7.5" customWidth="1"/>
    <col min="13828" max="13828" width="4" customWidth="1"/>
    <col min="13829" max="13829" width="23.375" customWidth="1"/>
    <col min="13830" max="13830" width="7" customWidth="1"/>
    <col min="13831" max="13831" width="9.125" customWidth="1"/>
    <col min="13832" max="13832" width="7.375" customWidth="1"/>
    <col min="13833" max="13833" width="9" customWidth="1"/>
    <col min="13834" max="13834" width="7.125" customWidth="1"/>
    <col min="13835" max="13835" width="8.625" customWidth="1"/>
    <col min="13836" max="13836" width="11.25" customWidth="1"/>
    <col min="13837" max="13837" width="8.625" customWidth="1"/>
    <col min="14066" max="14066" width="2.375" customWidth="1"/>
    <col min="14067" max="14067" width="2.5" customWidth="1"/>
    <col min="14068" max="14068" width="26.25" customWidth="1"/>
    <col min="14069" max="14069" width="7.625" customWidth="1"/>
    <col min="14070" max="14072" width="6.25" customWidth="1"/>
    <col min="14073" max="14073" width="7.625" customWidth="1"/>
    <col min="14074" max="14076" width="6.25" customWidth="1"/>
    <col min="14077" max="14077" width="3.375" customWidth="1"/>
    <col min="14078" max="14083" width="7.5" customWidth="1"/>
    <col min="14084" max="14084" width="4" customWidth="1"/>
    <col min="14085" max="14085" width="23.375" customWidth="1"/>
    <col min="14086" max="14086" width="7" customWidth="1"/>
    <col min="14087" max="14087" width="9.125" customWidth="1"/>
    <col min="14088" max="14088" width="7.375" customWidth="1"/>
    <col min="14089" max="14089" width="9" customWidth="1"/>
    <col min="14090" max="14090" width="7.125" customWidth="1"/>
    <col min="14091" max="14091" width="8.625" customWidth="1"/>
    <col min="14092" max="14092" width="11.25" customWidth="1"/>
    <col min="14093" max="14093" width="8.625" customWidth="1"/>
    <col min="14322" max="14322" width="2.375" customWidth="1"/>
    <col min="14323" max="14323" width="2.5" customWidth="1"/>
    <col min="14324" max="14324" width="26.25" customWidth="1"/>
    <col min="14325" max="14325" width="7.625" customWidth="1"/>
    <col min="14326" max="14328" width="6.25" customWidth="1"/>
    <col min="14329" max="14329" width="7.625" customWidth="1"/>
    <col min="14330" max="14332" width="6.25" customWidth="1"/>
    <col min="14333" max="14333" width="3.375" customWidth="1"/>
    <col min="14334" max="14339" width="7.5" customWidth="1"/>
    <col min="14340" max="14340" width="4" customWidth="1"/>
    <col min="14341" max="14341" width="23.375" customWidth="1"/>
    <col min="14342" max="14342" width="7" customWidth="1"/>
    <col min="14343" max="14343" width="9.125" customWidth="1"/>
    <col min="14344" max="14344" width="7.375" customWidth="1"/>
    <col min="14345" max="14345" width="9" customWidth="1"/>
    <col min="14346" max="14346" width="7.125" customWidth="1"/>
    <col min="14347" max="14347" width="8.625" customWidth="1"/>
    <col min="14348" max="14348" width="11.25" customWidth="1"/>
    <col min="14349" max="14349" width="8.625" customWidth="1"/>
    <col min="14578" max="14578" width="2.375" customWidth="1"/>
    <col min="14579" max="14579" width="2.5" customWidth="1"/>
    <col min="14580" max="14580" width="26.25" customWidth="1"/>
    <col min="14581" max="14581" width="7.625" customWidth="1"/>
    <col min="14582" max="14584" width="6.25" customWidth="1"/>
    <col min="14585" max="14585" width="7.625" customWidth="1"/>
    <col min="14586" max="14588" width="6.25" customWidth="1"/>
    <col min="14589" max="14589" width="3.375" customWidth="1"/>
    <col min="14590" max="14595" width="7.5" customWidth="1"/>
    <col min="14596" max="14596" width="4" customWidth="1"/>
    <col min="14597" max="14597" width="23.375" customWidth="1"/>
    <col min="14598" max="14598" width="7" customWidth="1"/>
    <col min="14599" max="14599" width="9.125" customWidth="1"/>
    <col min="14600" max="14600" width="7.375" customWidth="1"/>
    <col min="14601" max="14601" width="9" customWidth="1"/>
    <col min="14602" max="14602" width="7.125" customWidth="1"/>
    <col min="14603" max="14603" width="8.625" customWidth="1"/>
    <col min="14604" max="14604" width="11.25" customWidth="1"/>
    <col min="14605" max="14605" width="8.625" customWidth="1"/>
    <col min="14834" max="14834" width="2.375" customWidth="1"/>
    <col min="14835" max="14835" width="2.5" customWidth="1"/>
    <col min="14836" max="14836" width="26.25" customWidth="1"/>
    <col min="14837" max="14837" width="7.625" customWidth="1"/>
    <col min="14838" max="14840" width="6.25" customWidth="1"/>
    <col min="14841" max="14841" width="7.625" customWidth="1"/>
    <col min="14842" max="14844" width="6.25" customWidth="1"/>
    <col min="14845" max="14845" width="3.375" customWidth="1"/>
    <col min="14846" max="14851" width="7.5" customWidth="1"/>
    <col min="14852" max="14852" width="4" customWidth="1"/>
    <col min="14853" max="14853" width="23.375" customWidth="1"/>
    <col min="14854" max="14854" width="7" customWidth="1"/>
    <col min="14855" max="14855" width="9.125" customWidth="1"/>
    <col min="14856" max="14856" width="7.375" customWidth="1"/>
    <col min="14857" max="14857" width="9" customWidth="1"/>
    <col min="14858" max="14858" width="7.125" customWidth="1"/>
    <col min="14859" max="14859" width="8.625" customWidth="1"/>
    <col min="14860" max="14860" width="11.25" customWidth="1"/>
    <col min="14861" max="14861" width="8.625" customWidth="1"/>
    <col min="15090" max="15090" width="2.375" customWidth="1"/>
    <col min="15091" max="15091" width="2.5" customWidth="1"/>
    <col min="15092" max="15092" width="26.25" customWidth="1"/>
    <col min="15093" max="15093" width="7.625" customWidth="1"/>
    <col min="15094" max="15096" width="6.25" customWidth="1"/>
    <col min="15097" max="15097" width="7.625" customWidth="1"/>
    <col min="15098" max="15100" width="6.25" customWidth="1"/>
    <col min="15101" max="15101" width="3.375" customWidth="1"/>
    <col min="15102" max="15107" width="7.5" customWidth="1"/>
    <col min="15108" max="15108" width="4" customWidth="1"/>
    <col min="15109" max="15109" width="23.375" customWidth="1"/>
    <col min="15110" max="15110" width="7" customWidth="1"/>
    <col min="15111" max="15111" width="9.125" customWidth="1"/>
    <col min="15112" max="15112" width="7.375" customWidth="1"/>
    <col min="15113" max="15113" width="9" customWidth="1"/>
    <col min="15114" max="15114" width="7.125" customWidth="1"/>
    <col min="15115" max="15115" width="8.625" customWidth="1"/>
    <col min="15116" max="15116" width="11.25" customWidth="1"/>
    <col min="15117" max="15117" width="8.625" customWidth="1"/>
    <col min="15346" max="15346" width="2.375" customWidth="1"/>
    <col min="15347" max="15347" width="2.5" customWidth="1"/>
    <col min="15348" max="15348" width="26.25" customWidth="1"/>
    <col min="15349" max="15349" width="7.625" customWidth="1"/>
    <col min="15350" max="15352" width="6.25" customWidth="1"/>
    <col min="15353" max="15353" width="7.625" customWidth="1"/>
    <col min="15354" max="15356" width="6.25" customWidth="1"/>
    <col min="15357" max="15357" width="3.375" customWidth="1"/>
    <col min="15358" max="15363" width="7.5" customWidth="1"/>
    <col min="15364" max="15364" width="4" customWidth="1"/>
    <col min="15365" max="15365" width="23.375" customWidth="1"/>
    <col min="15366" max="15366" width="7" customWidth="1"/>
    <col min="15367" max="15367" width="9.125" customWidth="1"/>
    <col min="15368" max="15368" width="7.375" customWidth="1"/>
    <col min="15369" max="15369" width="9" customWidth="1"/>
    <col min="15370" max="15370" width="7.125" customWidth="1"/>
    <col min="15371" max="15371" width="8.625" customWidth="1"/>
    <col min="15372" max="15372" width="11.25" customWidth="1"/>
    <col min="15373" max="15373" width="8.625" customWidth="1"/>
    <col min="15602" max="15602" width="2.375" customWidth="1"/>
    <col min="15603" max="15603" width="2.5" customWidth="1"/>
    <col min="15604" max="15604" width="26.25" customWidth="1"/>
    <col min="15605" max="15605" width="7.625" customWidth="1"/>
    <col min="15606" max="15608" width="6.25" customWidth="1"/>
    <col min="15609" max="15609" width="7.625" customWidth="1"/>
    <col min="15610" max="15612" width="6.25" customWidth="1"/>
    <col min="15613" max="15613" width="3.375" customWidth="1"/>
    <col min="15614" max="15619" width="7.5" customWidth="1"/>
    <col min="15620" max="15620" width="4" customWidth="1"/>
    <col min="15621" max="15621" width="23.375" customWidth="1"/>
    <col min="15622" max="15622" width="7" customWidth="1"/>
    <col min="15623" max="15623" width="9.125" customWidth="1"/>
    <col min="15624" max="15624" width="7.375" customWidth="1"/>
    <col min="15625" max="15625" width="9" customWidth="1"/>
    <col min="15626" max="15626" width="7.125" customWidth="1"/>
    <col min="15627" max="15627" width="8.625" customWidth="1"/>
    <col min="15628" max="15628" width="11.25" customWidth="1"/>
    <col min="15629" max="15629" width="8.625" customWidth="1"/>
    <col min="15858" max="15858" width="2.375" customWidth="1"/>
    <col min="15859" max="15859" width="2.5" customWidth="1"/>
    <col min="15860" max="15860" width="26.25" customWidth="1"/>
    <col min="15861" max="15861" width="7.625" customWidth="1"/>
    <col min="15862" max="15864" width="6.25" customWidth="1"/>
    <col min="15865" max="15865" width="7.625" customWidth="1"/>
    <col min="15866" max="15868" width="6.25" customWidth="1"/>
    <col min="15869" max="15869" width="3.375" customWidth="1"/>
    <col min="15870" max="15875" width="7.5" customWidth="1"/>
    <col min="15876" max="15876" width="4" customWidth="1"/>
    <col min="15877" max="15877" width="23.375" customWidth="1"/>
    <col min="15878" max="15878" width="7" customWidth="1"/>
    <col min="15879" max="15879" width="9.125" customWidth="1"/>
    <col min="15880" max="15880" width="7.375" customWidth="1"/>
    <col min="15881" max="15881" width="9" customWidth="1"/>
    <col min="15882" max="15882" width="7.125" customWidth="1"/>
    <col min="15883" max="15883" width="8.625" customWidth="1"/>
    <col min="15884" max="15884" width="11.25" customWidth="1"/>
    <col min="15885" max="15885" width="8.625" customWidth="1"/>
    <col min="16114" max="16114" width="2.375" customWidth="1"/>
    <col min="16115" max="16115" width="2.5" customWidth="1"/>
    <col min="16116" max="16116" width="26.25" customWidth="1"/>
    <col min="16117" max="16117" width="7.625" customWidth="1"/>
    <col min="16118" max="16120" width="6.25" customWidth="1"/>
    <col min="16121" max="16121" width="7.625" customWidth="1"/>
    <col min="16122" max="16124" width="6.25" customWidth="1"/>
    <col min="16125" max="16125" width="3.375" customWidth="1"/>
    <col min="16126" max="16131" width="7.5" customWidth="1"/>
    <col min="16132" max="16132" width="4" customWidth="1"/>
    <col min="16133" max="16133" width="23.375" customWidth="1"/>
    <col min="16134" max="16134" width="7" customWidth="1"/>
    <col min="16135" max="16135" width="9.125" customWidth="1"/>
    <col min="16136" max="16136" width="7.375" customWidth="1"/>
    <col min="16137" max="16137" width="9" customWidth="1"/>
    <col min="16138" max="16138" width="7.125" customWidth="1"/>
    <col min="16139" max="16139" width="8.625" customWidth="1"/>
    <col min="16140" max="16140" width="11.25" customWidth="1"/>
    <col min="16141" max="16141" width="8.625" customWidth="1"/>
  </cols>
  <sheetData>
    <row r="1" spans="1:18" x14ac:dyDescent="0.15">
      <c r="A1" t="s">
        <v>523</v>
      </c>
    </row>
    <row r="5" spans="1:18" ht="12" customHeight="1" x14ac:dyDescent="0.15">
      <c r="B5" s="578" t="s">
        <v>205</v>
      </c>
      <c r="C5" s="579"/>
      <c r="D5" s="600" t="s">
        <v>15</v>
      </c>
      <c r="E5" s="186"/>
      <c r="F5" s="186"/>
      <c r="G5" s="187"/>
      <c r="H5" s="584" t="s">
        <v>389</v>
      </c>
      <c r="I5" s="189"/>
      <c r="J5" s="189"/>
      <c r="K5" s="190"/>
      <c r="L5" s="191"/>
      <c r="M5" s="463" t="s">
        <v>326</v>
      </c>
      <c r="N5" s="185"/>
      <c r="O5" s="185"/>
      <c r="P5" s="463"/>
      <c r="Q5" s="185"/>
      <c r="R5" s="185"/>
    </row>
    <row r="6" spans="1:18" ht="22.5" customHeight="1" x14ac:dyDescent="0.15">
      <c r="B6" s="580"/>
      <c r="C6" s="581"/>
      <c r="D6" s="601"/>
      <c r="E6" s="587" t="s">
        <v>327</v>
      </c>
      <c r="F6" s="588"/>
      <c r="G6" s="589"/>
      <c r="H6" s="601"/>
      <c r="I6" s="574" t="s">
        <v>329</v>
      </c>
      <c r="J6" s="575"/>
      <c r="K6" s="576"/>
      <c r="L6" s="442"/>
      <c r="M6" s="463" t="s">
        <v>330</v>
      </c>
      <c r="N6" s="185"/>
      <c r="O6" s="185"/>
      <c r="P6" s="463" t="s">
        <v>331</v>
      </c>
      <c r="Q6" s="185"/>
      <c r="R6" s="185"/>
    </row>
    <row r="7" spans="1:18" ht="30" customHeight="1" thickBot="1" x14ac:dyDescent="0.2">
      <c r="B7" s="582"/>
      <c r="C7" s="583"/>
      <c r="D7" s="602"/>
      <c r="E7" s="195" t="s">
        <v>121</v>
      </c>
      <c r="F7" s="195" t="s">
        <v>122</v>
      </c>
      <c r="G7" s="196" t="s">
        <v>332</v>
      </c>
      <c r="H7" s="602"/>
      <c r="I7" s="197" t="s">
        <v>121</v>
      </c>
      <c r="J7" s="197" t="s">
        <v>122</v>
      </c>
      <c r="K7" s="198" t="s">
        <v>332</v>
      </c>
      <c r="L7" s="247"/>
      <c r="M7" s="268" t="s">
        <v>121</v>
      </c>
      <c r="N7" s="268" t="s">
        <v>122</v>
      </c>
      <c r="O7" s="249" t="s">
        <v>221</v>
      </c>
      <c r="P7" s="268" t="s">
        <v>121</v>
      </c>
      <c r="Q7" s="268" t="s">
        <v>122</v>
      </c>
      <c r="R7" s="249" t="s">
        <v>221</v>
      </c>
    </row>
    <row r="8" spans="1:18" ht="9.9499999999999993" customHeight="1" thickTop="1" x14ac:dyDescent="0.15">
      <c r="B8" s="201" t="s">
        <v>518</v>
      </c>
      <c r="C8" s="269" t="s">
        <v>519</v>
      </c>
      <c r="D8" s="270">
        <v>20248</v>
      </c>
      <c r="E8" s="271">
        <f>ROUND(M8/D8*100,1)</f>
        <v>38.1</v>
      </c>
      <c r="F8" s="271">
        <f>ROUND(N8/D8*100,1)</f>
        <v>61.7</v>
      </c>
      <c r="G8" s="271">
        <f>ROUND(O8/D8*100,1)</f>
        <v>0.2</v>
      </c>
      <c r="H8" s="270">
        <v>352550</v>
      </c>
      <c r="I8" s="272">
        <f>ROUND(P8/H8*100,1)</f>
        <v>12.1</v>
      </c>
      <c r="J8" s="272">
        <f>ROUND(Q8/H8*100,1)</f>
        <v>87.8</v>
      </c>
      <c r="K8" s="272">
        <f>ROUND(R8/H8*100,1)</f>
        <v>0.1</v>
      </c>
      <c r="L8" s="253"/>
      <c r="M8" s="194">
        <v>7712</v>
      </c>
      <c r="N8" s="194">
        <v>12491</v>
      </c>
      <c r="O8" s="194">
        <v>45</v>
      </c>
      <c r="P8" s="194">
        <v>42636</v>
      </c>
      <c r="Q8" s="194">
        <v>309606</v>
      </c>
      <c r="R8" s="194">
        <v>308</v>
      </c>
    </row>
    <row r="9" spans="1:18" ht="9.9499999999999993" customHeight="1" x14ac:dyDescent="0.15">
      <c r="B9" s="273">
        <v>83</v>
      </c>
      <c r="C9" s="274" t="s">
        <v>513</v>
      </c>
      <c r="D9" s="214">
        <v>11503</v>
      </c>
      <c r="E9" s="215">
        <f>ROUND(M9/D9*100,1)</f>
        <v>66.099999999999994</v>
      </c>
      <c r="F9" s="215">
        <f>ROUND(N9/D9*100,1)</f>
        <v>33.9</v>
      </c>
      <c r="G9" s="215">
        <f>ROUND(O9/D9*100,1)</f>
        <v>0.1</v>
      </c>
      <c r="H9" s="214">
        <v>178679</v>
      </c>
      <c r="I9" s="216">
        <f>ROUND(P9/H9*100,1)</f>
        <v>23.5</v>
      </c>
      <c r="J9" s="216">
        <f>ROUND(Q9/H9*100,1)</f>
        <v>76.5</v>
      </c>
      <c r="K9" s="216">
        <f>ROUND(R9/H9*100,1)</f>
        <v>0</v>
      </c>
      <c r="L9" s="255"/>
      <c r="M9" s="194">
        <v>7599</v>
      </c>
      <c r="N9" s="194">
        <v>3894</v>
      </c>
      <c r="O9" s="194">
        <v>10</v>
      </c>
      <c r="P9" s="194">
        <v>41952</v>
      </c>
      <c r="Q9" s="194">
        <v>136645</v>
      </c>
      <c r="R9" s="194">
        <v>82</v>
      </c>
    </row>
    <row r="10" spans="1:18" ht="9.9499999999999993" customHeight="1" x14ac:dyDescent="0.15">
      <c r="B10" s="213">
        <v>84</v>
      </c>
      <c r="C10" s="274" t="s">
        <v>514</v>
      </c>
      <c r="D10" s="214">
        <v>108</v>
      </c>
      <c r="E10" s="215">
        <f>ROUND(M10/D10*100,1)</f>
        <v>18.5</v>
      </c>
      <c r="F10" s="215">
        <f>ROUND(N10/D10*100,1)</f>
        <v>79.599999999999994</v>
      </c>
      <c r="G10" s="215">
        <f>ROUND(O10/D10*100,1)</f>
        <v>1.9</v>
      </c>
      <c r="H10" s="214">
        <v>2969</v>
      </c>
      <c r="I10" s="216">
        <f>ROUND(P10/H10*100,1)</f>
        <v>0.9</v>
      </c>
      <c r="J10" s="216">
        <f>ROUND(Q10/H10*100,1)</f>
        <v>98.9</v>
      </c>
      <c r="K10" s="216">
        <f>ROUND(R10/H10*100,1)</f>
        <v>0.2</v>
      </c>
      <c r="L10" s="255"/>
      <c r="M10" s="194">
        <v>20</v>
      </c>
      <c r="N10" s="194">
        <v>86</v>
      </c>
      <c r="O10" s="194">
        <v>2</v>
      </c>
      <c r="P10" s="194">
        <v>28</v>
      </c>
      <c r="Q10" s="194">
        <v>2936</v>
      </c>
      <c r="R10" s="194">
        <v>5</v>
      </c>
    </row>
    <row r="11" spans="1:18" ht="9.9499999999999993" customHeight="1" x14ac:dyDescent="0.15">
      <c r="B11" s="218">
        <v>85</v>
      </c>
      <c r="C11" s="275" t="s">
        <v>515</v>
      </c>
      <c r="D11" s="219">
        <v>8635</v>
      </c>
      <c r="E11" s="220">
        <f>ROUND(M11/D11*100,1)</f>
        <v>1.1000000000000001</v>
      </c>
      <c r="F11" s="220">
        <f>ROUND(N11/D11*100,1)</f>
        <v>98.5</v>
      </c>
      <c r="G11" s="220">
        <f>ROUND(O11/D11*100,1)</f>
        <v>0.4</v>
      </c>
      <c r="H11" s="219">
        <v>170885</v>
      </c>
      <c r="I11" s="221">
        <f>ROUND(P11/H11*100,1)</f>
        <v>0.4</v>
      </c>
      <c r="J11" s="221">
        <f>ROUND(Q11/H11*100,1)</f>
        <v>99.5</v>
      </c>
      <c r="K11" s="221">
        <f>ROUND(R11/H11*100,1)</f>
        <v>0.1</v>
      </c>
      <c r="L11" s="255"/>
      <c r="M11" s="194">
        <v>93</v>
      </c>
      <c r="N11" s="194">
        <v>8509</v>
      </c>
      <c r="O11" s="194">
        <v>33</v>
      </c>
      <c r="P11" s="194">
        <v>656</v>
      </c>
      <c r="Q11" s="194">
        <v>170008</v>
      </c>
      <c r="R11" s="194">
        <v>221</v>
      </c>
    </row>
    <row r="12" spans="1:18" ht="9.9499999999999993" customHeight="1" x14ac:dyDescent="0.15">
      <c r="L12" s="253"/>
      <c r="M12" s="185"/>
      <c r="N12" s="185"/>
      <c r="O12" s="185"/>
      <c r="P12" s="185"/>
      <c r="Q12" s="185"/>
      <c r="R12" s="185"/>
    </row>
    <row r="13" spans="1:18" x14ac:dyDescent="0.15">
      <c r="K13" s="94"/>
      <c r="L13" s="253"/>
    </row>
    <row r="14" spans="1:18" x14ac:dyDescent="0.15">
      <c r="L14" s="253"/>
    </row>
    <row r="15" spans="1:18" ht="13.5" customHeight="1" x14ac:dyDescent="0.15">
      <c r="L15" s="253"/>
    </row>
    <row r="16" spans="1:18" x14ac:dyDescent="0.15">
      <c r="L16" s="253"/>
    </row>
    <row r="17" spans="12:15" x14ac:dyDescent="0.15">
      <c r="L17" s="253"/>
    </row>
    <row r="18" spans="12:15" x14ac:dyDescent="0.15">
      <c r="L18" s="255"/>
    </row>
    <row r="19" spans="12:15" x14ac:dyDescent="0.15">
      <c r="L19" s="255"/>
    </row>
    <row r="20" spans="12:15" x14ac:dyDescent="0.15">
      <c r="O20" s="46"/>
    </row>
    <row r="25" spans="12:15" ht="13.5" customHeight="1" x14ac:dyDescent="0.15"/>
  </sheetData>
  <mergeCells count="5">
    <mergeCell ref="B5:C7"/>
    <mergeCell ref="D5:D7"/>
    <mergeCell ref="H5:H7"/>
    <mergeCell ref="E6:G6"/>
    <mergeCell ref="I6:K6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L18"/>
  <sheetViews>
    <sheetView showGridLines="0" zoomScale="120" zoomScaleNormal="120" workbookViewId="0">
      <selection activeCell="G24" sqref="G24"/>
    </sheetView>
  </sheetViews>
  <sheetFormatPr defaultRowHeight="13.5" x14ac:dyDescent="0.15"/>
  <cols>
    <col min="1" max="1" width="0.875" customWidth="1"/>
    <col min="2" max="2" width="1.875" customWidth="1"/>
    <col min="3" max="5" width="8.125" customWidth="1"/>
    <col min="6" max="7" width="6.25" style="160" customWidth="1"/>
    <col min="8" max="8" width="5" style="160" customWidth="1"/>
    <col min="9" max="10" width="6.25" style="160" customWidth="1"/>
    <col min="11" max="11" width="5" style="160" customWidth="1"/>
    <col min="12" max="12" width="6.25" style="160" customWidth="1"/>
    <col min="13" max="13" width="4.625" customWidth="1"/>
    <col min="250" max="250" width="1.75" customWidth="1"/>
    <col min="251" max="251" width="1.875" customWidth="1"/>
    <col min="252" max="254" width="8.125" customWidth="1"/>
    <col min="255" max="255" width="6.25" customWidth="1"/>
    <col min="256" max="257" width="5" customWidth="1"/>
    <col min="258" max="259" width="6.25" customWidth="1"/>
    <col min="260" max="261" width="5" customWidth="1"/>
    <col min="262" max="263" width="6.25" customWidth="1"/>
    <col min="264" max="264" width="4.625" customWidth="1"/>
    <col min="265" max="265" width="20.5" customWidth="1"/>
    <col min="268" max="268" width="13.875" customWidth="1"/>
    <col min="506" max="506" width="1.75" customWidth="1"/>
    <col min="507" max="507" width="1.875" customWidth="1"/>
    <col min="508" max="510" width="8.125" customWidth="1"/>
    <col min="511" max="511" width="6.25" customWidth="1"/>
    <col min="512" max="513" width="5" customWidth="1"/>
    <col min="514" max="515" width="6.25" customWidth="1"/>
    <col min="516" max="517" width="5" customWidth="1"/>
    <col min="518" max="519" width="6.25" customWidth="1"/>
    <col min="520" max="520" width="4.625" customWidth="1"/>
    <col min="521" max="521" width="20.5" customWidth="1"/>
    <col min="524" max="524" width="13.875" customWidth="1"/>
    <col min="762" max="762" width="1.75" customWidth="1"/>
    <col min="763" max="763" width="1.875" customWidth="1"/>
    <col min="764" max="766" width="8.125" customWidth="1"/>
    <col min="767" max="767" width="6.25" customWidth="1"/>
    <col min="768" max="769" width="5" customWidth="1"/>
    <col min="770" max="771" width="6.25" customWidth="1"/>
    <col min="772" max="773" width="5" customWidth="1"/>
    <col min="774" max="775" width="6.25" customWidth="1"/>
    <col min="776" max="776" width="4.625" customWidth="1"/>
    <col min="777" max="777" width="20.5" customWidth="1"/>
    <col min="780" max="780" width="13.875" customWidth="1"/>
    <col min="1018" max="1018" width="1.75" customWidth="1"/>
    <col min="1019" max="1019" width="1.875" customWidth="1"/>
    <col min="1020" max="1022" width="8.125" customWidth="1"/>
    <col min="1023" max="1023" width="6.25" customWidth="1"/>
    <col min="1024" max="1025" width="5" customWidth="1"/>
    <col min="1026" max="1027" width="6.25" customWidth="1"/>
    <col min="1028" max="1029" width="5" customWidth="1"/>
    <col min="1030" max="1031" width="6.25" customWidth="1"/>
    <col min="1032" max="1032" width="4.625" customWidth="1"/>
    <col min="1033" max="1033" width="20.5" customWidth="1"/>
    <col min="1036" max="1036" width="13.875" customWidth="1"/>
    <col min="1274" max="1274" width="1.75" customWidth="1"/>
    <col min="1275" max="1275" width="1.875" customWidth="1"/>
    <col min="1276" max="1278" width="8.125" customWidth="1"/>
    <col min="1279" max="1279" width="6.25" customWidth="1"/>
    <col min="1280" max="1281" width="5" customWidth="1"/>
    <col min="1282" max="1283" width="6.25" customWidth="1"/>
    <col min="1284" max="1285" width="5" customWidth="1"/>
    <col min="1286" max="1287" width="6.25" customWidth="1"/>
    <col min="1288" max="1288" width="4.625" customWidth="1"/>
    <col min="1289" max="1289" width="20.5" customWidth="1"/>
    <col min="1292" max="1292" width="13.875" customWidth="1"/>
    <col min="1530" max="1530" width="1.75" customWidth="1"/>
    <col min="1531" max="1531" width="1.875" customWidth="1"/>
    <col min="1532" max="1534" width="8.125" customWidth="1"/>
    <col min="1535" max="1535" width="6.25" customWidth="1"/>
    <col min="1536" max="1537" width="5" customWidth="1"/>
    <col min="1538" max="1539" width="6.25" customWidth="1"/>
    <col min="1540" max="1541" width="5" customWidth="1"/>
    <col min="1542" max="1543" width="6.25" customWidth="1"/>
    <col min="1544" max="1544" width="4.625" customWidth="1"/>
    <col min="1545" max="1545" width="20.5" customWidth="1"/>
    <col min="1548" max="1548" width="13.875" customWidth="1"/>
    <col min="1786" max="1786" width="1.75" customWidth="1"/>
    <col min="1787" max="1787" width="1.875" customWidth="1"/>
    <col min="1788" max="1790" width="8.125" customWidth="1"/>
    <col min="1791" max="1791" width="6.25" customWidth="1"/>
    <col min="1792" max="1793" width="5" customWidth="1"/>
    <col min="1794" max="1795" width="6.25" customWidth="1"/>
    <col min="1796" max="1797" width="5" customWidth="1"/>
    <col min="1798" max="1799" width="6.25" customWidth="1"/>
    <col min="1800" max="1800" width="4.625" customWidth="1"/>
    <col min="1801" max="1801" width="20.5" customWidth="1"/>
    <col min="1804" max="1804" width="13.875" customWidth="1"/>
    <col min="2042" max="2042" width="1.75" customWidth="1"/>
    <col min="2043" max="2043" width="1.875" customWidth="1"/>
    <col min="2044" max="2046" width="8.125" customWidth="1"/>
    <col min="2047" max="2047" width="6.25" customWidth="1"/>
    <col min="2048" max="2049" width="5" customWidth="1"/>
    <col min="2050" max="2051" width="6.25" customWidth="1"/>
    <col min="2052" max="2053" width="5" customWidth="1"/>
    <col min="2054" max="2055" width="6.25" customWidth="1"/>
    <col min="2056" max="2056" width="4.625" customWidth="1"/>
    <col min="2057" max="2057" width="20.5" customWidth="1"/>
    <col min="2060" max="2060" width="13.875" customWidth="1"/>
    <col min="2298" max="2298" width="1.75" customWidth="1"/>
    <col min="2299" max="2299" width="1.875" customWidth="1"/>
    <col min="2300" max="2302" width="8.125" customWidth="1"/>
    <col min="2303" max="2303" width="6.25" customWidth="1"/>
    <col min="2304" max="2305" width="5" customWidth="1"/>
    <col min="2306" max="2307" width="6.25" customWidth="1"/>
    <col min="2308" max="2309" width="5" customWidth="1"/>
    <col min="2310" max="2311" width="6.25" customWidth="1"/>
    <col min="2312" max="2312" width="4.625" customWidth="1"/>
    <col min="2313" max="2313" width="20.5" customWidth="1"/>
    <col min="2316" max="2316" width="13.875" customWidth="1"/>
    <col min="2554" max="2554" width="1.75" customWidth="1"/>
    <col min="2555" max="2555" width="1.875" customWidth="1"/>
    <col min="2556" max="2558" width="8.125" customWidth="1"/>
    <col min="2559" max="2559" width="6.25" customWidth="1"/>
    <col min="2560" max="2561" width="5" customWidth="1"/>
    <col min="2562" max="2563" width="6.25" customWidth="1"/>
    <col min="2564" max="2565" width="5" customWidth="1"/>
    <col min="2566" max="2567" width="6.25" customWidth="1"/>
    <col min="2568" max="2568" width="4.625" customWidth="1"/>
    <col min="2569" max="2569" width="20.5" customWidth="1"/>
    <col min="2572" max="2572" width="13.875" customWidth="1"/>
    <col min="2810" max="2810" width="1.75" customWidth="1"/>
    <col min="2811" max="2811" width="1.875" customWidth="1"/>
    <col min="2812" max="2814" width="8.125" customWidth="1"/>
    <col min="2815" max="2815" width="6.25" customWidth="1"/>
    <col min="2816" max="2817" width="5" customWidth="1"/>
    <col min="2818" max="2819" width="6.25" customWidth="1"/>
    <col min="2820" max="2821" width="5" customWidth="1"/>
    <col min="2822" max="2823" width="6.25" customWidth="1"/>
    <col min="2824" max="2824" width="4.625" customWidth="1"/>
    <col min="2825" max="2825" width="20.5" customWidth="1"/>
    <col min="2828" max="2828" width="13.875" customWidth="1"/>
    <col min="3066" max="3066" width="1.75" customWidth="1"/>
    <col min="3067" max="3067" width="1.875" customWidth="1"/>
    <col min="3068" max="3070" width="8.125" customWidth="1"/>
    <col min="3071" max="3071" width="6.25" customWidth="1"/>
    <col min="3072" max="3073" width="5" customWidth="1"/>
    <col min="3074" max="3075" width="6.25" customWidth="1"/>
    <col min="3076" max="3077" width="5" customWidth="1"/>
    <col min="3078" max="3079" width="6.25" customWidth="1"/>
    <col min="3080" max="3080" width="4.625" customWidth="1"/>
    <col min="3081" max="3081" width="20.5" customWidth="1"/>
    <col min="3084" max="3084" width="13.875" customWidth="1"/>
    <col min="3322" max="3322" width="1.75" customWidth="1"/>
    <col min="3323" max="3323" width="1.875" customWidth="1"/>
    <col min="3324" max="3326" width="8.125" customWidth="1"/>
    <col min="3327" max="3327" width="6.25" customWidth="1"/>
    <col min="3328" max="3329" width="5" customWidth="1"/>
    <col min="3330" max="3331" width="6.25" customWidth="1"/>
    <col min="3332" max="3333" width="5" customWidth="1"/>
    <col min="3334" max="3335" width="6.25" customWidth="1"/>
    <col min="3336" max="3336" width="4.625" customWidth="1"/>
    <col min="3337" max="3337" width="20.5" customWidth="1"/>
    <col min="3340" max="3340" width="13.875" customWidth="1"/>
    <col min="3578" max="3578" width="1.75" customWidth="1"/>
    <col min="3579" max="3579" width="1.875" customWidth="1"/>
    <col min="3580" max="3582" width="8.125" customWidth="1"/>
    <col min="3583" max="3583" width="6.25" customWidth="1"/>
    <col min="3584" max="3585" width="5" customWidth="1"/>
    <col min="3586" max="3587" width="6.25" customWidth="1"/>
    <col min="3588" max="3589" width="5" customWidth="1"/>
    <col min="3590" max="3591" width="6.25" customWidth="1"/>
    <col min="3592" max="3592" width="4.625" customWidth="1"/>
    <col min="3593" max="3593" width="20.5" customWidth="1"/>
    <col min="3596" max="3596" width="13.875" customWidth="1"/>
    <col min="3834" max="3834" width="1.75" customWidth="1"/>
    <col min="3835" max="3835" width="1.875" customWidth="1"/>
    <col min="3836" max="3838" width="8.125" customWidth="1"/>
    <col min="3839" max="3839" width="6.25" customWidth="1"/>
    <col min="3840" max="3841" width="5" customWidth="1"/>
    <col min="3842" max="3843" width="6.25" customWidth="1"/>
    <col min="3844" max="3845" width="5" customWidth="1"/>
    <col min="3846" max="3847" width="6.25" customWidth="1"/>
    <col min="3848" max="3848" width="4.625" customWidth="1"/>
    <col min="3849" max="3849" width="20.5" customWidth="1"/>
    <col min="3852" max="3852" width="13.875" customWidth="1"/>
    <col min="4090" max="4090" width="1.75" customWidth="1"/>
    <col min="4091" max="4091" width="1.875" customWidth="1"/>
    <col min="4092" max="4094" width="8.125" customWidth="1"/>
    <col min="4095" max="4095" width="6.25" customWidth="1"/>
    <col min="4096" max="4097" width="5" customWidth="1"/>
    <col min="4098" max="4099" width="6.25" customWidth="1"/>
    <col min="4100" max="4101" width="5" customWidth="1"/>
    <col min="4102" max="4103" width="6.25" customWidth="1"/>
    <col min="4104" max="4104" width="4.625" customWidth="1"/>
    <col min="4105" max="4105" width="20.5" customWidth="1"/>
    <col min="4108" max="4108" width="13.875" customWidth="1"/>
    <col min="4346" max="4346" width="1.75" customWidth="1"/>
    <col min="4347" max="4347" width="1.875" customWidth="1"/>
    <col min="4348" max="4350" width="8.125" customWidth="1"/>
    <col min="4351" max="4351" width="6.25" customWidth="1"/>
    <col min="4352" max="4353" width="5" customWidth="1"/>
    <col min="4354" max="4355" width="6.25" customWidth="1"/>
    <col min="4356" max="4357" width="5" customWidth="1"/>
    <col min="4358" max="4359" width="6.25" customWidth="1"/>
    <col min="4360" max="4360" width="4.625" customWidth="1"/>
    <col min="4361" max="4361" width="20.5" customWidth="1"/>
    <col min="4364" max="4364" width="13.875" customWidth="1"/>
    <col min="4602" max="4602" width="1.75" customWidth="1"/>
    <col min="4603" max="4603" width="1.875" customWidth="1"/>
    <col min="4604" max="4606" width="8.125" customWidth="1"/>
    <col min="4607" max="4607" width="6.25" customWidth="1"/>
    <col min="4608" max="4609" width="5" customWidth="1"/>
    <col min="4610" max="4611" width="6.25" customWidth="1"/>
    <col min="4612" max="4613" width="5" customWidth="1"/>
    <col min="4614" max="4615" width="6.25" customWidth="1"/>
    <col min="4616" max="4616" width="4.625" customWidth="1"/>
    <col min="4617" max="4617" width="20.5" customWidth="1"/>
    <col min="4620" max="4620" width="13.875" customWidth="1"/>
    <col min="4858" max="4858" width="1.75" customWidth="1"/>
    <col min="4859" max="4859" width="1.875" customWidth="1"/>
    <col min="4860" max="4862" width="8.125" customWidth="1"/>
    <col min="4863" max="4863" width="6.25" customWidth="1"/>
    <col min="4864" max="4865" width="5" customWidth="1"/>
    <col min="4866" max="4867" width="6.25" customWidth="1"/>
    <col min="4868" max="4869" width="5" customWidth="1"/>
    <col min="4870" max="4871" width="6.25" customWidth="1"/>
    <col min="4872" max="4872" width="4.625" customWidth="1"/>
    <col min="4873" max="4873" width="20.5" customWidth="1"/>
    <col min="4876" max="4876" width="13.875" customWidth="1"/>
    <col min="5114" max="5114" width="1.75" customWidth="1"/>
    <col min="5115" max="5115" width="1.875" customWidth="1"/>
    <col min="5116" max="5118" width="8.125" customWidth="1"/>
    <col min="5119" max="5119" width="6.25" customWidth="1"/>
    <col min="5120" max="5121" width="5" customWidth="1"/>
    <col min="5122" max="5123" width="6.25" customWidth="1"/>
    <col min="5124" max="5125" width="5" customWidth="1"/>
    <col min="5126" max="5127" width="6.25" customWidth="1"/>
    <col min="5128" max="5128" width="4.625" customWidth="1"/>
    <col min="5129" max="5129" width="20.5" customWidth="1"/>
    <col min="5132" max="5132" width="13.875" customWidth="1"/>
    <col min="5370" max="5370" width="1.75" customWidth="1"/>
    <col min="5371" max="5371" width="1.875" customWidth="1"/>
    <col min="5372" max="5374" width="8.125" customWidth="1"/>
    <col min="5375" max="5375" width="6.25" customWidth="1"/>
    <col min="5376" max="5377" width="5" customWidth="1"/>
    <col min="5378" max="5379" width="6.25" customWidth="1"/>
    <col min="5380" max="5381" width="5" customWidth="1"/>
    <col min="5382" max="5383" width="6.25" customWidth="1"/>
    <col min="5384" max="5384" width="4.625" customWidth="1"/>
    <col min="5385" max="5385" width="20.5" customWidth="1"/>
    <col min="5388" max="5388" width="13.875" customWidth="1"/>
    <col min="5626" max="5626" width="1.75" customWidth="1"/>
    <col min="5627" max="5627" width="1.875" customWidth="1"/>
    <col min="5628" max="5630" width="8.125" customWidth="1"/>
    <col min="5631" max="5631" width="6.25" customWidth="1"/>
    <col min="5632" max="5633" width="5" customWidth="1"/>
    <col min="5634" max="5635" width="6.25" customWidth="1"/>
    <col min="5636" max="5637" width="5" customWidth="1"/>
    <col min="5638" max="5639" width="6.25" customWidth="1"/>
    <col min="5640" max="5640" width="4.625" customWidth="1"/>
    <col min="5641" max="5641" width="20.5" customWidth="1"/>
    <col min="5644" max="5644" width="13.875" customWidth="1"/>
    <col min="5882" max="5882" width="1.75" customWidth="1"/>
    <col min="5883" max="5883" width="1.875" customWidth="1"/>
    <col min="5884" max="5886" width="8.125" customWidth="1"/>
    <col min="5887" max="5887" width="6.25" customWidth="1"/>
    <col min="5888" max="5889" width="5" customWidth="1"/>
    <col min="5890" max="5891" width="6.25" customWidth="1"/>
    <col min="5892" max="5893" width="5" customWidth="1"/>
    <col min="5894" max="5895" width="6.25" customWidth="1"/>
    <col min="5896" max="5896" width="4.625" customWidth="1"/>
    <col min="5897" max="5897" width="20.5" customWidth="1"/>
    <col min="5900" max="5900" width="13.875" customWidth="1"/>
    <col min="6138" max="6138" width="1.75" customWidth="1"/>
    <col min="6139" max="6139" width="1.875" customWidth="1"/>
    <col min="6140" max="6142" width="8.125" customWidth="1"/>
    <col min="6143" max="6143" width="6.25" customWidth="1"/>
    <col min="6144" max="6145" width="5" customWidth="1"/>
    <col min="6146" max="6147" width="6.25" customWidth="1"/>
    <col min="6148" max="6149" width="5" customWidth="1"/>
    <col min="6150" max="6151" width="6.25" customWidth="1"/>
    <col min="6152" max="6152" width="4.625" customWidth="1"/>
    <col min="6153" max="6153" width="20.5" customWidth="1"/>
    <col min="6156" max="6156" width="13.875" customWidth="1"/>
    <col min="6394" max="6394" width="1.75" customWidth="1"/>
    <col min="6395" max="6395" width="1.875" customWidth="1"/>
    <col min="6396" max="6398" width="8.125" customWidth="1"/>
    <col min="6399" max="6399" width="6.25" customWidth="1"/>
    <col min="6400" max="6401" width="5" customWidth="1"/>
    <col min="6402" max="6403" width="6.25" customWidth="1"/>
    <col min="6404" max="6405" width="5" customWidth="1"/>
    <col min="6406" max="6407" width="6.25" customWidth="1"/>
    <col min="6408" max="6408" width="4.625" customWidth="1"/>
    <col min="6409" max="6409" width="20.5" customWidth="1"/>
    <col min="6412" max="6412" width="13.875" customWidth="1"/>
    <col min="6650" max="6650" width="1.75" customWidth="1"/>
    <col min="6651" max="6651" width="1.875" customWidth="1"/>
    <col min="6652" max="6654" width="8.125" customWidth="1"/>
    <col min="6655" max="6655" width="6.25" customWidth="1"/>
    <col min="6656" max="6657" width="5" customWidth="1"/>
    <col min="6658" max="6659" width="6.25" customWidth="1"/>
    <col min="6660" max="6661" width="5" customWidth="1"/>
    <col min="6662" max="6663" width="6.25" customWidth="1"/>
    <col min="6664" max="6664" width="4.625" customWidth="1"/>
    <col min="6665" max="6665" width="20.5" customWidth="1"/>
    <col min="6668" max="6668" width="13.875" customWidth="1"/>
    <col min="6906" max="6906" width="1.75" customWidth="1"/>
    <col min="6907" max="6907" width="1.875" customWidth="1"/>
    <col min="6908" max="6910" width="8.125" customWidth="1"/>
    <col min="6911" max="6911" width="6.25" customWidth="1"/>
    <col min="6912" max="6913" width="5" customWidth="1"/>
    <col min="6914" max="6915" width="6.25" customWidth="1"/>
    <col min="6916" max="6917" width="5" customWidth="1"/>
    <col min="6918" max="6919" width="6.25" customWidth="1"/>
    <col min="6920" max="6920" width="4.625" customWidth="1"/>
    <col min="6921" max="6921" width="20.5" customWidth="1"/>
    <col min="6924" max="6924" width="13.875" customWidth="1"/>
    <col min="7162" max="7162" width="1.75" customWidth="1"/>
    <col min="7163" max="7163" width="1.875" customWidth="1"/>
    <col min="7164" max="7166" width="8.125" customWidth="1"/>
    <col min="7167" max="7167" width="6.25" customWidth="1"/>
    <col min="7168" max="7169" width="5" customWidth="1"/>
    <col min="7170" max="7171" width="6.25" customWidth="1"/>
    <col min="7172" max="7173" width="5" customWidth="1"/>
    <col min="7174" max="7175" width="6.25" customWidth="1"/>
    <col min="7176" max="7176" width="4.625" customWidth="1"/>
    <col min="7177" max="7177" width="20.5" customWidth="1"/>
    <col min="7180" max="7180" width="13.875" customWidth="1"/>
    <col min="7418" max="7418" width="1.75" customWidth="1"/>
    <col min="7419" max="7419" width="1.875" customWidth="1"/>
    <col min="7420" max="7422" width="8.125" customWidth="1"/>
    <col min="7423" max="7423" width="6.25" customWidth="1"/>
    <col min="7424" max="7425" width="5" customWidth="1"/>
    <col min="7426" max="7427" width="6.25" customWidth="1"/>
    <col min="7428" max="7429" width="5" customWidth="1"/>
    <col min="7430" max="7431" width="6.25" customWidth="1"/>
    <col min="7432" max="7432" width="4.625" customWidth="1"/>
    <col min="7433" max="7433" width="20.5" customWidth="1"/>
    <col min="7436" max="7436" width="13.875" customWidth="1"/>
    <col min="7674" max="7674" width="1.75" customWidth="1"/>
    <col min="7675" max="7675" width="1.875" customWidth="1"/>
    <col min="7676" max="7678" width="8.125" customWidth="1"/>
    <col min="7679" max="7679" width="6.25" customWidth="1"/>
    <col min="7680" max="7681" width="5" customWidth="1"/>
    <col min="7682" max="7683" width="6.25" customWidth="1"/>
    <col min="7684" max="7685" width="5" customWidth="1"/>
    <col min="7686" max="7687" width="6.25" customWidth="1"/>
    <col min="7688" max="7688" width="4.625" customWidth="1"/>
    <col min="7689" max="7689" width="20.5" customWidth="1"/>
    <col min="7692" max="7692" width="13.875" customWidth="1"/>
    <col min="7930" max="7930" width="1.75" customWidth="1"/>
    <col min="7931" max="7931" width="1.875" customWidth="1"/>
    <col min="7932" max="7934" width="8.125" customWidth="1"/>
    <col min="7935" max="7935" width="6.25" customWidth="1"/>
    <col min="7936" max="7937" width="5" customWidth="1"/>
    <col min="7938" max="7939" width="6.25" customWidth="1"/>
    <col min="7940" max="7941" width="5" customWidth="1"/>
    <col min="7942" max="7943" width="6.25" customWidth="1"/>
    <col min="7944" max="7944" width="4.625" customWidth="1"/>
    <col min="7945" max="7945" width="20.5" customWidth="1"/>
    <col min="7948" max="7948" width="13.875" customWidth="1"/>
    <col min="8186" max="8186" width="1.75" customWidth="1"/>
    <col min="8187" max="8187" width="1.875" customWidth="1"/>
    <col min="8188" max="8190" width="8.125" customWidth="1"/>
    <col min="8191" max="8191" width="6.25" customWidth="1"/>
    <col min="8192" max="8193" width="5" customWidth="1"/>
    <col min="8194" max="8195" width="6.25" customWidth="1"/>
    <col min="8196" max="8197" width="5" customWidth="1"/>
    <col min="8198" max="8199" width="6.25" customWidth="1"/>
    <col min="8200" max="8200" width="4.625" customWidth="1"/>
    <col min="8201" max="8201" width="20.5" customWidth="1"/>
    <col min="8204" max="8204" width="13.875" customWidth="1"/>
    <col min="8442" max="8442" width="1.75" customWidth="1"/>
    <col min="8443" max="8443" width="1.875" customWidth="1"/>
    <col min="8444" max="8446" width="8.125" customWidth="1"/>
    <col min="8447" max="8447" width="6.25" customWidth="1"/>
    <col min="8448" max="8449" width="5" customWidth="1"/>
    <col min="8450" max="8451" width="6.25" customWidth="1"/>
    <col min="8452" max="8453" width="5" customWidth="1"/>
    <col min="8454" max="8455" width="6.25" customWidth="1"/>
    <col min="8456" max="8456" width="4.625" customWidth="1"/>
    <col min="8457" max="8457" width="20.5" customWidth="1"/>
    <col min="8460" max="8460" width="13.875" customWidth="1"/>
    <col min="8698" max="8698" width="1.75" customWidth="1"/>
    <col min="8699" max="8699" width="1.875" customWidth="1"/>
    <col min="8700" max="8702" width="8.125" customWidth="1"/>
    <col min="8703" max="8703" width="6.25" customWidth="1"/>
    <col min="8704" max="8705" width="5" customWidth="1"/>
    <col min="8706" max="8707" width="6.25" customWidth="1"/>
    <col min="8708" max="8709" width="5" customWidth="1"/>
    <col min="8710" max="8711" width="6.25" customWidth="1"/>
    <col min="8712" max="8712" width="4.625" customWidth="1"/>
    <col min="8713" max="8713" width="20.5" customWidth="1"/>
    <col min="8716" max="8716" width="13.875" customWidth="1"/>
    <col min="8954" max="8954" width="1.75" customWidth="1"/>
    <col min="8955" max="8955" width="1.875" customWidth="1"/>
    <col min="8956" max="8958" width="8.125" customWidth="1"/>
    <col min="8959" max="8959" width="6.25" customWidth="1"/>
    <col min="8960" max="8961" width="5" customWidth="1"/>
    <col min="8962" max="8963" width="6.25" customWidth="1"/>
    <col min="8964" max="8965" width="5" customWidth="1"/>
    <col min="8966" max="8967" width="6.25" customWidth="1"/>
    <col min="8968" max="8968" width="4.625" customWidth="1"/>
    <col min="8969" max="8969" width="20.5" customWidth="1"/>
    <col min="8972" max="8972" width="13.875" customWidth="1"/>
    <col min="9210" max="9210" width="1.75" customWidth="1"/>
    <col min="9211" max="9211" width="1.875" customWidth="1"/>
    <col min="9212" max="9214" width="8.125" customWidth="1"/>
    <col min="9215" max="9215" width="6.25" customWidth="1"/>
    <col min="9216" max="9217" width="5" customWidth="1"/>
    <col min="9218" max="9219" width="6.25" customWidth="1"/>
    <col min="9220" max="9221" width="5" customWidth="1"/>
    <col min="9222" max="9223" width="6.25" customWidth="1"/>
    <col min="9224" max="9224" width="4.625" customWidth="1"/>
    <col min="9225" max="9225" width="20.5" customWidth="1"/>
    <col min="9228" max="9228" width="13.875" customWidth="1"/>
    <col min="9466" max="9466" width="1.75" customWidth="1"/>
    <col min="9467" max="9467" width="1.875" customWidth="1"/>
    <col min="9468" max="9470" width="8.125" customWidth="1"/>
    <col min="9471" max="9471" width="6.25" customWidth="1"/>
    <col min="9472" max="9473" width="5" customWidth="1"/>
    <col min="9474" max="9475" width="6.25" customWidth="1"/>
    <col min="9476" max="9477" width="5" customWidth="1"/>
    <col min="9478" max="9479" width="6.25" customWidth="1"/>
    <col min="9480" max="9480" width="4.625" customWidth="1"/>
    <col min="9481" max="9481" width="20.5" customWidth="1"/>
    <col min="9484" max="9484" width="13.875" customWidth="1"/>
    <col min="9722" max="9722" width="1.75" customWidth="1"/>
    <col min="9723" max="9723" width="1.875" customWidth="1"/>
    <col min="9724" max="9726" width="8.125" customWidth="1"/>
    <col min="9727" max="9727" width="6.25" customWidth="1"/>
    <col min="9728" max="9729" width="5" customWidth="1"/>
    <col min="9730" max="9731" width="6.25" customWidth="1"/>
    <col min="9732" max="9733" width="5" customWidth="1"/>
    <col min="9734" max="9735" width="6.25" customWidth="1"/>
    <col min="9736" max="9736" width="4.625" customWidth="1"/>
    <col min="9737" max="9737" width="20.5" customWidth="1"/>
    <col min="9740" max="9740" width="13.875" customWidth="1"/>
    <col min="9978" max="9978" width="1.75" customWidth="1"/>
    <col min="9979" max="9979" width="1.875" customWidth="1"/>
    <col min="9980" max="9982" width="8.125" customWidth="1"/>
    <col min="9983" max="9983" width="6.25" customWidth="1"/>
    <col min="9984" max="9985" width="5" customWidth="1"/>
    <col min="9986" max="9987" width="6.25" customWidth="1"/>
    <col min="9988" max="9989" width="5" customWidth="1"/>
    <col min="9990" max="9991" width="6.25" customWidth="1"/>
    <col min="9992" max="9992" width="4.625" customWidth="1"/>
    <col min="9993" max="9993" width="20.5" customWidth="1"/>
    <col min="9996" max="9996" width="13.875" customWidth="1"/>
    <col min="10234" max="10234" width="1.75" customWidth="1"/>
    <col min="10235" max="10235" width="1.875" customWidth="1"/>
    <col min="10236" max="10238" width="8.125" customWidth="1"/>
    <col min="10239" max="10239" width="6.25" customWidth="1"/>
    <col min="10240" max="10241" width="5" customWidth="1"/>
    <col min="10242" max="10243" width="6.25" customWidth="1"/>
    <col min="10244" max="10245" width="5" customWidth="1"/>
    <col min="10246" max="10247" width="6.25" customWidth="1"/>
    <col min="10248" max="10248" width="4.625" customWidth="1"/>
    <col min="10249" max="10249" width="20.5" customWidth="1"/>
    <col min="10252" max="10252" width="13.875" customWidth="1"/>
    <col min="10490" max="10490" width="1.75" customWidth="1"/>
    <col min="10491" max="10491" width="1.875" customWidth="1"/>
    <col min="10492" max="10494" width="8.125" customWidth="1"/>
    <col min="10495" max="10495" width="6.25" customWidth="1"/>
    <col min="10496" max="10497" width="5" customWidth="1"/>
    <col min="10498" max="10499" width="6.25" customWidth="1"/>
    <col min="10500" max="10501" width="5" customWidth="1"/>
    <col min="10502" max="10503" width="6.25" customWidth="1"/>
    <col min="10504" max="10504" width="4.625" customWidth="1"/>
    <col min="10505" max="10505" width="20.5" customWidth="1"/>
    <col min="10508" max="10508" width="13.875" customWidth="1"/>
    <col min="10746" max="10746" width="1.75" customWidth="1"/>
    <col min="10747" max="10747" width="1.875" customWidth="1"/>
    <col min="10748" max="10750" width="8.125" customWidth="1"/>
    <col min="10751" max="10751" width="6.25" customWidth="1"/>
    <col min="10752" max="10753" width="5" customWidth="1"/>
    <col min="10754" max="10755" width="6.25" customWidth="1"/>
    <col min="10756" max="10757" width="5" customWidth="1"/>
    <col min="10758" max="10759" width="6.25" customWidth="1"/>
    <col min="10760" max="10760" width="4.625" customWidth="1"/>
    <col min="10761" max="10761" width="20.5" customWidth="1"/>
    <col min="10764" max="10764" width="13.875" customWidth="1"/>
    <col min="11002" max="11002" width="1.75" customWidth="1"/>
    <col min="11003" max="11003" width="1.875" customWidth="1"/>
    <col min="11004" max="11006" width="8.125" customWidth="1"/>
    <col min="11007" max="11007" width="6.25" customWidth="1"/>
    <col min="11008" max="11009" width="5" customWidth="1"/>
    <col min="11010" max="11011" width="6.25" customWidth="1"/>
    <col min="11012" max="11013" width="5" customWidth="1"/>
    <col min="11014" max="11015" width="6.25" customWidth="1"/>
    <col min="11016" max="11016" width="4.625" customWidth="1"/>
    <col min="11017" max="11017" width="20.5" customWidth="1"/>
    <col min="11020" max="11020" width="13.875" customWidth="1"/>
    <col min="11258" max="11258" width="1.75" customWidth="1"/>
    <col min="11259" max="11259" width="1.875" customWidth="1"/>
    <col min="11260" max="11262" width="8.125" customWidth="1"/>
    <col min="11263" max="11263" width="6.25" customWidth="1"/>
    <col min="11264" max="11265" width="5" customWidth="1"/>
    <col min="11266" max="11267" width="6.25" customWidth="1"/>
    <col min="11268" max="11269" width="5" customWidth="1"/>
    <col min="11270" max="11271" width="6.25" customWidth="1"/>
    <col min="11272" max="11272" width="4.625" customWidth="1"/>
    <col min="11273" max="11273" width="20.5" customWidth="1"/>
    <col min="11276" max="11276" width="13.875" customWidth="1"/>
    <col min="11514" max="11514" width="1.75" customWidth="1"/>
    <col min="11515" max="11515" width="1.875" customWidth="1"/>
    <col min="11516" max="11518" width="8.125" customWidth="1"/>
    <col min="11519" max="11519" width="6.25" customWidth="1"/>
    <col min="11520" max="11521" width="5" customWidth="1"/>
    <col min="11522" max="11523" width="6.25" customWidth="1"/>
    <col min="11524" max="11525" width="5" customWidth="1"/>
    <col min="11526" max="11527" width="6.25" customWidth="1"/>
    <col min="11528" max="11528" width="4.625" customWidth="1"/>
    <col min="11529" max="11529" width="20.5" customWidth="1"/>
    <col min="11532" max="11532" width="13.875" customWidth="1"/>
    <col min="11770" max="11770" width="1.75" customWidth="1"/>
    <col min="11771" max="11771" width="1.875" customWidth="1"/>
    <col min="11772" max="11774" width="8.125" customWidth="1"/>
    <col min="11775" max="11775" width="6.25" customWidth="1"/>
    <col min="11776" max="11777" width="5" customWidth="1"/>
    <col min="11778" max="11779" width="6.25" customWidth="1"/>
    <col min="11780" max="11781" width="5" customWidth="1"/>
    <col min="11782" max="11783" width="6.25" customWidth="1"/>
    <col min="11784" max="11784" width="4.625" customWidth="1"/>
    <col min="11785" max="11785" width="20.5" customWidth="1"/>
    <col min="11788" max="11788" width="13.875" customWidth="1"/>
    <col min="12026" max="12026" width="1.75" customWidth="1"/>
    <col min="12027" max="12027" width="1.875" customWidth="1"/>
    <col min="12028" max="12030" width="8.125" customWidth="1"/>
    <col min="12031" max="12031" width="6.25" customWidth="1"/>
    <col min="12032" max="12033" width="5" customWidth="1"/>
    <col min="12034" max="12035" width="6.25" customWidth="1"/>
    <col min="12036" max="12037" width="5" customWidth="1"/>
    <col min="12038" max="12039" width="6.25" customWidth="1"/>
    <col min="12040" max="12040" width="4.625" customWidth="1"/>
    <col min="12041" max="12041" width="20.5" customWidth="1"/>
    <col min="12044" max="12044" width="13.875" customWidth="1"/>
    <col min="12282" max="12282" width="1.75" customWidth="1"/>
    <col min="12283" max="12283" width="1.875" customWidth="1"/>
    <col min="12284" max="12286" width="8.125" customWidth="1"/>
    <col min="12287" max="12287" width="6.25" customWidth="1"/>
    <col min="12288" max="12289" width="5" customWidth="1"/>
    <col min="12290" max="12291" width="6.25" customWidth="1"/>
    <col min="12292" max="12293" width="5" customWidth="1"/>
    <col min="12294" max="12295" width="6.25" customWidth="1"/>
    <col min="12296" max="12296" width="4.625" customWidth="1"/>
    <col min="12297" max="12297" width="20.5" customWidth="1"/>
    <col min="12300" max="12300" width="13.875" customWidth="1"/>
    <col min="12538" max="12538" width="1.75" customWidth="1"/>
    <col min="12539" max="12539" width="1.875" customWidth="1"/>
    <col min="12540" max="12542" width="8.125" customWidth="1"/>
    <col min="12543" max="12543" width="6.25" customWidth="1"/>
    <col min="12544" max="12545" width="5" customWidth="1"/>
    <col min="12546" max="12547" width="6.25" customWidth="1"/>
    <col min="12548" max="12549" width="5" customWidth="1"/>
    <col min="12550" max="12551" width="6.25" customWidth="1"/>
    <col min="12552" max="12552" width="4.625" customWidth="1"/>
    <col min="12553" max="12553" width="20.5" customWidth="1"/>
    <col min="12556" max="12556" width="13.875" customWidth="1"/>
    <col min="12794" max="12794" width="1.75" customWidth="1"/>
    <col min="12795" max="12795" width="1.875" customWidth="1"/>
    <col min="12796" max="12798" width="8.125" customWidth="1"/>
    <col min="12799" max="12799" width="6.25" customWidth="1"/>
    <col min="12800" max="12801" width="5" customWidth="1"/>
    <col min="12802" max="12803" width="6.25" customWidth="1"/>
    <col min="12804" max="12805" width="5" customWidth="1"/>
    <col min="12806" max="12807" width="6.25" customWidth="1"/>
    <col min="12808" max="12808" width="4.625" customWidth="1"/>
    <col min="12809" max="12809" width="20.5" customWidth="1"/>
    <col min="12812" max="12812" width="13.875" customWidth="1"/>
    <col min="13050" max="13050" width="1.75" customWidth="1"/>
    <col min="13051" max="13051" width="1.875" customWidth="1"/>
    <col min="13052" max="13054" width="8.125" customWidth="1"/>
    <col min="13055" max="13055" width="6.25" customWidth="1"/>
    <col min="13056" max="13057" width="5" customWidth="1"/>
    <col min="13058" max="13059" width="6.25" customWidth="1"/>
    <col min="13060" max="13061" width="5" customWidth="1"/>
    <col min="13062" max="13063" width="6.25" customWidth="1"/>
    <col min="13064" max="13064" width="4.625" customWidth="1"/>
    <col min="13065" max="13065" width="20.5" customWidth="1"/>
    <col min="13068" max="13068" width="13.875" customWidth="1"/>
    <col min="13306" max="13306" width="1.75" customWidth="1"/>
    <col min="13307" max="13307" width="1.875" customWidth="1"/>
    <col min="13308" max="13310" width="8.125" customWidth="1"/>
    <col min="13311" max="13311" width="6.25" customWidth="1"/>
    <col min="13312" max="13313" width="5" customWidth="1"/>
    <col min="13314" max="13315" width="6.25" customWidth="1"/>
    <col min="13316" max="13317" width="5" customWidth="1"/>
    <col min="13318" max="13319" width="6.25" customWidth="1"/>
    <col min="13320" max="13320" width="4.625" customWidth="1"/>
    <col min="13321" max="13321" width="20.5" customWidth="1"/>
    <col min="13324" max="13324" width="13.875" customWidth="1"/>
    <col min="13562" max="13562" width="1.75" customWidth="1"/>
    <col min="13563" max="13563" width="1.875" customWidth="1"/>
    <col min="13564" max="13566" width="8.125" customWidth="1"/>
    <col min="13567" max="13567" width="6.25" customWidth="1"/>
    <col min="13568" max="13569" width="5" customWidth="1"/>
    <col min="13570" max="13571" width="6.25" customWidth="1"/>
    <col min="13572" max="13573" width="5" customWidth="1"/>
    <col min="13574" max="13575" width="6.25" customWidth="1"/>
    <col min="13576" max="13576" width="4.625" customWidth="1"/>
    <col min="13577" max="13577" width="20.5" customWidth="1"/>
    <col min="13580" max="13580" width="13.875" customWidth="1"/>
    <col min="13818" max="13818" width="1.75" customWidth="1"/>
    <col min="13819" max="13819" width="1.875" customWidth="1"/>
    <col min="13820" max="13822" width="8.125" customWidth="1"/>
    <col min="13823" max="13823" width="6.25" customWidth="1"/>
    <col min="13824" max="13825" width="5" customWidth="1"/>
    <col min="13826" max="13827" width="6.25" customWidth="1"/>
    <col min="13828" max="13829" width="5" customWidth="1"/>
    <col min="13830" max="13831" width="6.25" customWidth="1"/>
    <col min="13832" max="13832" width="4.625" customWidth="1"/>
    <col min="13833" max="13833" width="20.5" customWidth="1"/>
    <col min="13836" max="13836" width="13.875" customWidth="1"/>
    <col min="14074" max="14074" width="1.75" customWidth="1"/>
    <col min="14075" max="14075" width="1.875" customWidth="1"/>
    <col min="14076" max="14078" width="8.125" customWidth="1"/>
    <col min="14079" max="14079" width="6.25" customWidth="1"/>
    <col min="14080" max="14081" width="5" customWidth="1"/>
    <col min="14082" max="14083" width="6.25" customWidth="1"/>
    <col min="14084" max="14085" width="5" customWidth="1"/>
    <col min="14086" max="14087" width="6.25" customWidth="1"/>
    <col min="14088" max="14088" width="4.625" customWidth="1"/>
    <col min="14089" max="14089" width="20.5" customWidth="1"/>
    <col min="14092" max="14092" width="13.875" customWidth="1"/>
    <col min="14330" max="14330" width="1.75" customWidth="1"/>
    <col min="14331" max="14331" width="1.875" customWidth="1"/>
    <col min="14332" max="14334" width="8.125" customWidth="1"/>
    <col min="14335" max="14335" width="6.25" customWidth="1"/>
    <col min="14336" max="14337" width="5" customWidth="1"/>
    <col min="14338" max="14339" width="6.25" customWidth="1"/>
    <col min="14340" max="14341" width="5" customWidth="1"/>
    <col min="14342" max="14343" width="6.25" customWidth="1"/>
    <col min="14344" max="14344" width="4.625" customWidth="1"/>
    <col min="14345" max="14345" width="20.5" customWidth="1"/>
    <col min="14348" max="14348" width="13.875" customWidth="1"/>
    <col min="14586" max="14586" width="1.75" customWidth="1"/>
    <col min="14587" max="14587" width="1.875" customWidth="1"/>
    <col min="14588" max="14590" width="8.125" customWidth="1"/>
    <col min="14591" max="14591" width="6.25" customWidth="1"/>
    <col min="14592" max="14593" width="5" customWidth="1"/>
    <col min="14594" max="14595" width="6.25" customWidth="1"/>
    <col min="14596" max="14597" width="5" customWidth="1"/>
    <col min="14598" max="14599" width="6.25" customWidth="1"/>
    <col min="14600" max="14600" width="4.625" customWidth="1"/>
    <col min="14601" max="14601" width="20.5" customWidth="1"/>
    <col min="14604" max="14604" width="13.875" customWidth="1"/>
    <col min="14842" max="14842" width="1.75" customWidth="1"/>
    <col min="14843" max="14843" width="1.875" customWidth="1"/>
    <col min="14844" max="14846" width="8.125" customWidth="1"/>
    <col min="14847" max="14847" width="6.25" customWidth="1"/>
    <col min="14848" max="14849" width="5" customWidth="1"/>
    <col min="14850" max="14851" width="6.25" customWidth="1"/>
    <col min="14852" max="14853" width="5" customWidth="1"/>
    <col min="14854" max="14855" width="6.25" customWidth="1"/>
    <col min="14856" max="14856" width="4.625" customWidth="1"/>
    <col min="14857" max="14857" width="20.5" customWidth="1"/>
    <col min="14860" max="14860" width="13.875" customWidth="1"/>
    <col min="15098" max="15098" width="1.75" customWidth="1"/>
    <col min="15099" max="15099" width="1.875" customWidth="1"/>
    <col min="15100" max="15102" width="8.125" customWidth="1"/>
    <col min="15103" max="15103" width="6.25" customWidth="1"/>
    <col min="15104" max="15105" width="5" customWidth="1"/>
    <col min="15106" max="15107" width="6.25" customWidth="1"/>
    <col min="15108" max="15109" width="5" customWidth="1"/>
    <col min="15110" max="15111" width="6.25" customWidth="1"/>
    <col min="15112" max="15112" width="4.625" customWidth="1"/>
    <col min="15113" max="15113" width="20.5" customWidth="1"/>
    <col min="15116" max="15116" width="13.875" customWidth="1"/>
    <col min="15354" max="15354" width="1.75" customWidth="1"/>
    <col min="15355" max="15355" width="1.875" customWidth="1"/>
    <col min="15356" max="15358" width="8.125" customWidth="1"/>
    <col min="15359" max="15359" width="6.25" customWidth="1"/>
    <col min="15360" max="15361" width="5" customWidth="1"/>
    <col min="15362" max="15363" width="6.25" customWidth="1"/>
    <col min="15364" max="15365" width="5" customWidth="1"/>
    <col min="15366" max="15367" width="6.25" customWidth="1"/>
    <col min="15368" max="15368" width="4.625" customWidth="1"/>
    <col min="15369" max="15369" width="20.5" customWidth="1"/>
    <col min="15372" max="15372" width="13.875" customWidth="1"/>
    <col min="15610" max="15610" width="1.75" customWidth="1"/>
    <col min="15611" max="15611" width="1.875" customWidth="1"/>
    <col min="15612" max="15614" width="8.125" customWidth="1"/>
    <col min="15615" max="15615" width="6.25" customWidth="1"/>
    <col min="15616" max="15617" width="5" customWidth="1"/>
    <col min="15618" max="15619" width="6.25" customWidth="1"/>
    <col min="15620" max="15621" width="5" customWidth="1"/>
    <col min="15622" max="15623" width="6.25" customWidth="1"/>
    <col min="15624" max="15624" width="4.625" customWidth="1"/>
    <col min="15625" max="15625" width="20.5" customWidth="1"/>
    <col min="15628" max="15628" width="13.875" customWidth="1"/>
    <col min="15866" max="15866" width="1.75" customWidth="1"/>
    <col min="15867" max="15867" width="1.875" customWidth="1"/>
    <col min="15868" max="15870" width="8.125" customWidth="1"/>
    <col min="15871" max="15871" width="6.25" customWidth="1"/>
    <col min="15872" max="15873" width="5" customWidth="1"/>
    <col min="15874" max="15875" width="6.25" customWidth="1"/>
    <col min="15876" max="15877" width="5" customWidth="1"/>
    <col min="15878" max="15879" width="6.25" customWidth="1"/>
    <col min="15880" max="15880" width="4.625" customWidth="1"/>
    <col min="15881" max="15881" width="20.5" customWidth="1"/>
    <col min="15884" max="15884" width="13.875" customWidth="1"/>
    <col min="16122" max="16122" width="1.75" customWidth="1"/>
    <col min="16123" max="16123" width="1.875" customWidth="1"/>
    <col min="16124" max="16126" width="8.125" customWidth="1"/>
    <col min="16127" max="16127" width="6.25" customWidth="1"/>
    <col min="16128" max="16129" width="5" customWidth="1"/>
    <col min="16130" max="16131" width="6.25" customWidth="1"/>
    <col min="16132" max="16133" width="5" customWidth="1"/>
    <col min="16134" max="16135" width="6.25" customWidth="1"/>
    <col min="16136" max="16136" width="4.625" customWidth="1"/>
    <col min="16137" max="16137" width="20.5" customWidth="1"/>
    <col min="16140" max="16140" width="13.875" customWidth="1"/>
  </cols>
  <sheetData>
    <row r="1" spans="1:12" x14ac:dyDescent="0.15">
      <c r="A1" t="s">
        <v>524</v>
      </c>
    </row>
    <row r="4" spans="1:12" ht="5.25" customHeight="1" x14ac:dyDescent="0.15"/>
    <row r="5" spans="1:12" ht="15" customHeight="1" x14ac:dyDescent="0.15">
      <c r="B5" s="563" t="s">
        <v>205</v>
      </c>
      <c r="C5" s="564"/>
      <c r="D5" s="564"/>
      <c r="E5" s="565"/>
      <c r="F5" s="569" t="s">
        <v>15</v>
      </c>
      <c r="G5" s="570"/>
      <c r="H5" s="570"/>
      <c r="I5" s="569" t="s">
        <v>495</v>
      </c>
      <c r="J5" s="570"/>
      <c r="K5" s="570"/>
      <c r="L5" s="571"/>
    </row>
    <row r="6" spans="1:12" ht="7.5" customHeight="1" x14ac:dyDescent="0.15">
      <c r="B6" s="566"/>
      <c r="C6" s="567"/>
      <c r="D6" s="567"/>
      <c r="E6" s="568"/>
      <c r="F6" s="560" t="s">
        <v>460</v>
      </c>
      <c r="G6" s="560" t="s">
        <v>446</v>
      </c>
      <c r="H6" s="164"/>
      <c r="I6" s="560" t="s">
        <v>484</v>
      </c>
      <c r="J6" s="560" t="s">
        <v>446</v>
      </c>
      <c r="K6" s="227"/>
      <c r="L6" s="278"/>
    </row>
    <row r="7" spans="1:12" ht="39.75" customHeight="1" thickBot="1" x14ac:dyDescent="0.2">
      <c r="B7" s="566"/>
      <c r="C7" s="567"/>
      <c r="D7" s="567"/>
      <c r="E7" s="568"/>
      <c r="F7" s="561"/>
      <c r="G7" s="561"/>
      <c r="H7" s="196" t="s">
        <v>4</v>
      </c>
      <c r="I7" s="561"/>
      <c r="J7" s="561"/>
      <c r="K7" s="277" t="s">
        <v>4</v>
      </c>
      <c r="L7" s="277" t="s">
        <v>521</v>
      </c>
    </row>
    <row r="8" spans="1:12" ht="9.9499999999999993" customHeight="1" thickTop="1" x14ac:dyDescent="0.15">
      <c r="B8" s="166" t="s">
        <v>382</v>
      </c>
      <c r="C8" s="556" t="s">
        <v>383</v>
      </c>
      <c r="D8" s="556"/>
      <c r="E8" s="557"/>
      <c r="F8" s="385">
        <v>31496</v>
      </c>
      <c r="G8" s="385">
        <v>25617</v>
      </c>
      <c r="H8" s="265">
        <v>100</v>
      </c>
      <c r="I8" s="385">
        <v>228205</v>
      </c>
      <c r="J8" s="385">
        <v>194110</v>
      </c>
      <c r="K8" s="265">
        <v>100</v>
      </c>
      <c r="L8" s="235">
        <f>ROUND(J8/G8,1)</f>
        <v>7.6</v>
      </c>
    </row>
    <row r="9" spans="1:12" ht="9.9499999999999993" customHeight="1" x14ac:dyDescent="0.15">
      <c r="B9" s="236">
        <v>75</v>
      </c>
      <c r="C9" s="592" t="s">
        <v>384</v>
      </c>
      <c r="D9" s="592"/>
      <c r="E9" s="593"/>
      <c r="F9" s="242">
        <v>1566</v>
      </c>
      <c r="G9" s="242">
        <v>1389</v>
      </c>
      <c r="H9" s="266">
        <f>ROUND(G9/$G$8*100,1)</f>
        <v>5.4</v>
      </c>
      <c r="I9" s="242">
        <v>25579</v>
      </c>
      <c r="J9" s="242">
        <v>23046</v>
      </c>
      <c r="K9" s="266">
        <f>ROUND(J9/$J$8*100,1)</f>
        <v>11.9</v>
      </c>
      <c r="L9" s="238">
        <f>ROUND(J9/G9,1)</f>
        <v>16.600000000000001</v>
      </c>
    </row>
    <row r="10" spans="1:12" ht="9.9499999999999993" customHeight="1" x14ac:dyDescent="0.15">
      <c r="B10" s="176">
        <v>76</v>
      </c>
      <c r="C10" s="558" t="s">
        <v>385</v>
      </c>
      <c r="D10" s="558"/>
      <c r="E10" s="559"/>
      <c r="F10" s="242">
        <v>27622</v>
      </c>
      <c r="G10" s="242">
        <v>22055</v>
      </c>
      <c r="H10" s="267">
        <f>ROUND(G10/$G$8*100,1)</f>
        <v>86.1</v>
      </c>
      <c r="I10" s="242">
        <v>181227</v>
      </c>
      <c r="J10" s="242">
        <v>148995</v>
      </c>
      <c r="K10" s="267">
        <f>ROUND(J10/$J$8*100,1)</f>
        <v>76.8</v>
      </c>
      <c r="L10" s="240">
        <f>ROUND(J10/G10,1)</f>
        <v>6.8</v>
      </c>
    </row>
    <row r="11" spans="1:12" ht="9.9499999999999993" customHeight="1" x14ac:dyDescent="0.15">
      <c r="B11" s="176">
        <v>77</v>
      </c>
      <c r="C11" s="558" t="s">
        <v>386</v>
      </c>
      <c r="D11" s="558"/>
      <c r="E11" s="559"/>
      <c r="F11" s="242">
        <v>2289</v>
      </c>
      <c r="G11" s="242">
        <v>2166</v>
      </c>
      <c r="H11" s="267">
        <f>ROUND(G11/$G$8*100,1)</f>
        <v>8.5</v>
      </c>
      <c r="I11" s="242">
        <v>21143</v>
      </c>
      <c r="J11" s="242">
        <v>21979</v>
      </c>
      <c r="K11" s="267">
        <f>ROUND(J11/$J$8*100,1)</f>
        <v>11.3</v>
      </c>
      <c r="L11" s="240">
        <f>ROUND(J11/G11,1)</f>
        <v>10.1</v>
      </c>
    </row>
    <row r="12" spans="1:12" ht="9.9499999999999993" customHeight="1" x14ac:dyDescent="0.15">
      <c r="B12" s="181" t="s">
        <v>387</v>
      </c>
      <c r="C12" s="605" t="s">
        <v>388</v>
      </c>
      <c r="D12" s="605"/>
      <c r="E12" s="606"/>
      <c r="F12" s="244">
        <f>29930-F10-F11</f>
        <v>19</v>
      </c>
      <c r="G12" s="244">
        <f>G8-G13</f>
        <v>7</v>
      </c>
      <c r="H12" s="183">
        <f>ROUND(G12/$G$8*100,1)</f>
        <v>0</v>
      </c>
      <c r="I12" s="244">
        <f>202626-I10-I11</f>
        <v>256</v>
      </c>
      <c r="J12" s="244">
        <f>J8-J13</f>
        <v>90</v>
      </c>
      <c r="K12" s="183">
        <f>ROUND(J12/$J$8*100,1)</f>
        <v>0</v>
      </c>
      <c r="L12" s="384">
        <f>ROUND(J12/G12,1)</f>
        <v>12.9</v>
      </c>
    </row>
    <row r="13" spans="1:12" ht="13.5" hidden="1" customHeight="1" x14ac:dyDescent="0.15">
      <c r="G13" s="444">
        <f>SUM(G9:G11)</f>
        <v>25610</v>
      </c>
      <c r="H13" s="445"/>
      <c r="I13" s="445"/>
      <c r="J13" s="444">
        <f>SUM(J9:J11)</f>
        <v>194020</v>
      </c>
    </row>
    <row r="14" spans="1:12" ht="13.5" customHeight="1" x14ac:dyDescent="0.15"/>
    <row r="15" spans="1:12" ht="13.5" customHeight="1" x14ac:dyDescent="0.15"/>
    <row r="16" spans="1:12" ht="13.5" customHeight="1" x14ac:dyDescent="0.15"/>
    <row r="17" ht="13.5" customHeight="1" x14ac:dyDescent="0.15"/>
    <row r="18" ht="13.5" customHeight="1" x14ac:dyDescent="0.15"/>
  </sheetData>
  <sheetProtection sheet="1" objects="1" scenarios="1"/>
  <mergeCells count="12">
    <mergeCell ref="B5:E7"/>
    <mergeCell ref="F5:H5"/>
    <mergeCell ref="G6:G7"/>
    <mergeCell ref="F6:F7"/>
    <mergeCell ref="J6:J7"/>
    <mergeCell ref="I6:I7"/>
    <mergeCell ref="I5:L5"/>
    <mergeCell ref="C8:E8"/>
    <mergeCell ref="C9:E9"/>
    <mergeCell ref="C10:E10"/>
    <mergeCell ref="C11:E11"/>
    <mergeCell ref="C12:E1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10"/>
  <sheetViews>
    <sheetView showGridLines="0" workbookViewId="0">
      <selection activeCell="B1" sqref="B1"/>
    </sheetView>
  </sheetViews>
  <sheetFormatPr defaultRowHeight="13.5" x14ac:dyDescent="0.15"/>
  <cols>
    <col min="1" max="1" width="1" customWidth="1"/>
    <col min="2" max="2" width="12" customWidth="1"/>
    <col min="3" max="3" width="11.875" customWidth="1"/>
    <col min="4" max="4" width="13" customWidth="1"/>
    <col min="6" max="6" width="12" customWidth="1"/>
  </cols>
  <sheetData>
    <row r="1" spans="1:6" x14ac:dyDescent="0.15">
      <c r="A1" t="s">
        <v>449</v>
      </c>
    </row>
    <row r="4" spans="1:6" ht="4.5" customHeight="1" x14ac:dyDescent="0.15"/>
    <row r="5" spans="1:6" x14ac:dyDescent="0.15">
      <c r="B5" s="479"/>
      <c r="C5" s="484" t="s">
        <v>284</v>
      </c>
      <c r="D5" s="8"/>
      <c r="E5" s="1"/>
      <c r="F5" s="475" t="s">
        <v>285</v>
      </c>
    </row>
    <row r="6" spans="1:6" ht="23.25" thickBot="1" x14ac:dyDescent="0.2">
      <c r="B6" s="480"/>
      <c r="C6" s="485"/>
      <c r="D6" s="6" t="s">
        <v>5</v>
      </c>
      <c r="E6" s="9" t="s">
        <v>6</v>
      </c>
      <c r="F6" s="476"/>
    </row>
    <row r="7" spans="1:6" ht="17.25" customHeight="1" thickTop="1" x14ac:dyDescent="0.15">
      <c r="B7" s="260" t="s">
        <v>1</v>
      </c>
      <c r="C7" s="75">
        <v>15885425</v>
      </c>
      <c r="D7" s="45">
        <f>ROUND(C7/$F$7*100,1)</f>
        <v>2.7</v>
      </c>
      <c r="E7" s="262" t="s">
        <v>490</v>
      </c>
      <c r="F7" s="261">
        <v>577712994</v>
      </c>
    </row>
    <row r="8" spans="1:6" ht="17.25" customHeight="1" x14ac:dyDescent="0.15">
      <c r="B8" s="30" t="s">
        <v>2</v>
      </c>
      <c r="C8" s="76">
        <v>16265110</v>
      </c>
      <c r="D8" s="45">
        <f>ROUND(C8/$F$8*100,1)</f>
        <v>4.9000000000000004</v>
      </c>
      <c r="E8" s="262" t="s">
        <v>491</v>
      </c>
      <c r="F8" s="107">
        <v>330126702</v>
      </c>
    </row>
    <row r="9" spans="1:6" ht="17.25" customHeight="1" x14ac:dyDescent="0.15">
      <c r="B9" s="411" t="s">
        <v>3</v>
      </c>
      <c r="C9" s="77">
        <v>4943225</v>
      </c>
      <c r="D9" s="44">
        <f>ROUND(C9/$F$9*100,1)</f>
        <v>2.8</v>
      </c>
      <c r="E9" s="413" t="s">
        <v>490</v>
      </c>
      <c r="F9" s="412">
        <v>174800349</v>
      </c>
    </row>
    <row r="10" spans="1:6" ht="17.25" customHeight="1" x14ac:dyDescent="0.15"/>
  </sheetData>
  <sheetProtection sheet="1" objects="1" scenarios="1"/>
  <mergeCells count="3">
    <mergeCell ref="B5:B6"/>
    <mergeCell ref="C5:C6"/>
    <mergeCell ref="F5:F6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  <pageSetUpPr fitToPage="1"/>
  </sheetPr>
  <dimension ref="A1:R27"/>
  <sheetViews>
    <sheetView showGridLines="0" view="pageBreakPreview" zoomScale="110" zoomScaleNormal="150" zoomScaleSheetLayoutView="110" workbookViewId="0">
      <selection activeCell="C13" sqref="C13"/>
    </sheetView>
  </sheetViews>
  <sheetFormatPr defaultRowHeight="13.5" x14ac:dyDescent="0.15"/>
  <cols>
    <col min="1" max="1" width="2.375" customWidth="1"/>
    <col min="2" max="2" width="2.5" customWidth="1"/>
    <col min="3" max="3" width="26.25" customWidth="1"/>
    <col min="4" max="4" width="7.625" style="160" customWidth="1"/>
    <col min="5" max="7" width="6.25" style="160" customWidth="1"/>
    <col min="8" max="8" width="7.625" style="160" customWidth="1"/>
    <col min="9" max="11" width="6.25" customWidth="1"/>
    <col min="12" max="12" width="3.375" customWidth="1"/>
    <col min="13" max="18" width="7.5" hidden="1" customWidth="1"/>
    <col min="19" max="19" width="4" customWidth="1"/>
    <col min="248" max="248" width="2.375" customWidth="1"/>
    <col min="249" max="249" width="2.5" customWidth="1"/>
    <col min="250" max="250" width="26.25" customWidth="1"/>
    <col min="251" max="251" width="7.625" customWidth="1"/>
    <col min="252" max="254" width="6.25" customWidth="1"/>
    <col min="255" max="255" width="7.625" customWidth="1"/>
    <col min="256" max="258" width="6.25" customWidth="1"/>
    <col min="259" max="259" width="3.375" customWidth="1"/>
    <col min="260" max="265" width="7.5" customWidth="1"/>
    <col min="266" max="266" width="4" customWidth="1"/>
    <col min="267" max="267" width="23.375" customWidth="1"/>
    <col min="268" max="268" width="7" customWidth="1"/>
    <col min="269" max="269" width="9.125" customWidth="1"/>
    <col min="270" max="270" width="7.375" customWidth="1"/>
    <col min="271" max="271" width="9" customWidth="1"/>
    <col min="272" max="272" width="7.125" customWidth="1"/>
    <col min="273" max="273" width="8.625" customWidth="1"/>
    <col min="274" max="274" width="11.25" customWidth="1"/>
    <col min="275" max="275" width="8.625" customWidth="1"/>
    <col min="504" max="504" width="2.375" customWidth="1"/>
    <col min="505" max="505" width="2.5" customWidth="1"/>
    <col min="506" max="506" width="26.25" customWidth="1"/>
    <col min="507" max="507" width="7.625" customWidth="1"/>
    <col min="508" max="510" width="6.25" customWidth="1"/>
    <col min="511" max="511" width="7.625" customWidth="1"/>
    <col min="512" max="514" width="6.25" customWidth="1"/>
    <col min="515" max="515" width="3.375" customWidth="1"/>
    <col min="516" max="521" width="7.5" customWidth="1"/>
    <col min="522" max="522" width="4" customWidth="1"/>
    <col min="523" max="523" width="23.375" customWidth="1"/>
    <col min="524" max="524" width="7" customWidth="1"/>
    <col min="525" max="525" width="9.125" customWidth="1"/>
    <col min="526" max="526" width="7.375" customWidth="1"/>
    <col min="527" max="527" width="9" customWidth="1"/>
    <col min="528" max="528" width="7.125" customWidth="1"/>
    <col min="529" max="529" width="8.625" customWidth="1"/>
    <col min="530" max="530" width="11.25" customWidth="1"/>
    <col min="531" max="531" width="8.625" customWidth="1"/>
    <col min="760" max="760" width="2.375" customWidth="1"/>
    <col min="761" max="761" width="2.5" customWidth="1"/>
    <col min="762" max="762" width="26.25" customWidth="1"/>
    <col min="763" max="763" width="7.625" customWidth="1"/>
    <col min="764" max="766" width="6.25" customWidth="1"/>
    <col min="767" max="767" width="7.625" customWidth="1"/>
    <col min="768" max="770" width="6.25" customWidth="1"/>
    <col min="771" max="771" width="3.375" customWidth="1"/>
    <col min="772" max="777" width="7.5" customWidth="1"/>
    <col min="778" max="778" width="4" customWidth="1"/>
    <col min="779" max="779" width="23.375" customWidth="1"/>
    <col min="780" max="780" width="7" customWidth="1"/>
    <col min="781" max="781" width="9.125" customWidth="1"/>
    <col min="782" max="782" width="7.375" customWidth="1"/>
    <col min="783" max="783" width="9" customWidth="1"/>
    <col min="784" max="784" width="7.125" customWidth="1"/>
    <col min="785" max="785" width="8.625" customWidth="1"/>
    <col min="786" max="786" width="11.25" customWidth="1"/>
    <col min="787" max="787" width="8.625" customWidth="1"/>
    <col min="1016" max="1016" width="2.375" customWidth="1"/>
    <col min="1017" max="1017" width="2.5" customWidth="1"/>
    <col min="1018" max="1018" width="26.25" customWidth="1"/>
    <col min="1019" max="1019" width="7.625" customWidth="1"/>
    <col min="1020" max="1022" width="6.25" customWidth="1"/>
    <col min="1023" max="1023" width="7.625" customWidth="1"/>
    <col min="1024" max="1026" width="6.25" customWidth="1"/>
    <col min="1027" max="1027" width="3.375" customWidth="1"/>
    <col min="1028" max="1033" width="7.5" customWidth="1"/>
    <col min="1034" max="1034" width="4" customWidth="1"/>
    <col min="1035" max="1035" width="23.375" customWidth="1"/>
    <col min="1036" max="1036" width="7" customWidth="1"/>
    <col min="1037" max="1037" width="9.125" customWidth="1"/>
    <col min="1038" max="1038" width="7.375" customWidth="1"/>
    <col min="1039" max="1039" width="9" customWidth="1"/>
    <col min="1040" max="1040" width="7.125" customWidth="1"/>
    <col min="1041" max="1041" width="8.625" customWidth="1"/>
    <col min="1042" max="1042" width="11.25" customWidth="1"/>
    <col min="1043" max="1043" width="8.625" customWidth="1"/>
    <col min="1272" max="1272" width="2.375" customWidth="1"/>
    <col min="1273" max="1273" width="2.5" customWidth="1"/>
    <col min="1274" max="1274" width="26.25" customWidth="1"/>
    <col min="1275" max="1275" width="7.625" customWidth="1"/>
    <col min="1276" max="1278" width="6.25" customWidth="1"/>
    <col min="1279" max="1279" width="7.625" customWidth="1"/>
    <col min="1280" max="1282" width="6.25" customWidth="1"/>
    <col min="1283" max="1283" width="3.375" customWidth="1"/>
    <col min="1284" max="1289" width="7.5" customWidth="1"/>
    <col min="1290" max="1290" width="4" customWidth="1"/>
    <col min="1291" max="1291" width="23.375" customWidth="1"/>
    <col min="1292" max="1292" width="7" customWidth="1"/>
    <col min="1293" max="1293" width="9.125" customWidth="1"/>
    <col min="1294" max="1294" width="7.375" customWidth="1"/>
    <col min="1295" max="1295" width="9" customWidth="1"/>
    <col min="1296" max="1296" width="7.125" customWidth="1"/>
    <col min="1297" max="1297" width="8.625" customWidth="1"/>
    <col min="1298" max="1298" width="11.25" customWidth="1"/>
    <col min="1299" max="1299" width="8.625" customWidth="1"/>
    <col min="1528" max="1528" width="2.375" customWidth="1"/>
    <col min="1529" max="1529" width="2.5" customWidth="1"/>
    <col min="1530" max="1530" width="26.25" customWidth="1"/>
    <col min="1531" max="1531" width="7.625" customWidth="1"/>
    <col min="1532" max="1534" width="6.25" customWidth="1"/>
    <col min="1535" max="1535" width="7.625" customWidth="1"/>
    <col min="1536" max="1538" width="6.25" customWidth="1"/>
    <col min="1539" max="1539" width="3.375" customWidth="1"/>
    <col min="1540" max="1545" width="7.5" customWidth="1"/>
    <col min="1546" max="1546" width="4" customWidth="1"/>
    <col min="1547" max="1547" width="23.375" customWidth="1"/>
    <col min="1548" max="1548" width="7" customWidth="1"/>
    <col min="1549" max="1549" width="9.125" customWidth="1"/>
    <col min="1550" max="1550" width="7.375" customWidth="1"/>
    <col min="1551" max="1551" width="9" customWidth="1"/>
    <col min="1552" max="1552" width="7.125" customWidth="1"/>
    <col min="1553" max="1553" width="8.625" customWidth="1"/>
    <col min="1554" max="1554" width="11.25" customWidth="1"/>
    <col min="1555" max="1555" width="8.625" customWidth="1"/>
    <col min="1784" max="1784" width="2.375" customWidth="1"/>
    <col min="1785" max="1785" width="2.5" customWidth="1"/>
    <col min="1786" max="1786" width="26.25" customWidth="1"/>
    <col min="1787" max="1787" width="7.625" customWidth="1"/>
    <col min="1788" max="1790" width="6.25" customWidth="1"/>
    <col min="1791" max="1791" width="7.625" customWidth="1"/>
    <col min="1792" max="1794" width="6.25" customWidth="1"/>
    <col min="1795" max="1795" width="3.375" customWidth="1"/>
    <col min="1796" max="1801" width="7.5" customWidth="1"/>
    <col min="1802" max="1802" width="4" customWidth="1"/>
    <col min="1803" max="1803" width="23.375" customWidth="1"/>
    <col min="1804" max="1804" width="7" customWidth="1"/>
    <col min="1805" max="1805" width="9.125" customWidth="1"/>
    <col min="1806" max="1806" width="7.375" customWidth="1"/>
    <col min="1807" max="1807" width="9" customWidth="1"/>
    <col min="1808" max="1808" width="7.125" customWidth="1"/>
    <col min="1809" max="1809" width="8.625" customWidth="1"/>
    <col min="1810" max="1810" width="11.25" customWidth="1"/>
    <col min="1811" max="1811" width="8.625" customWidth="1"/>
    <col min="2040" max="2040" width="2.375" customWidth="1"/>
    <col min="2041" max="2041" width="2.5" customWidth="1"/>
    <col min="2042" max="2042" width="26.25" customWidth="1"/>
    <col min="2043" max="2043" width="7.625" customWidth="1"/>
    <col min="2044" max="2046" width="6.25" customWidth="1"/>
    <col min="2047" max="2047" width="7.625" customWidth="1"/>
    <col min="2048" max="2050" width="6.25" customWidth="1"/>
    <col min="2051" max="2051" width="3.375" customWidth="1"/>
    <col min="2052" max="2057" width="7.5" customWidth="1"/>
    <col min="2058" max="2058" width="4" customWidth="1"/>
    <col min="2059" max="2059" width="23.375" customWidth="1"/>
    <col min="2060" max="2060" width="7" customWidth="1"/>
    <col min="2061" max="2061" width="9.125" customWidth="1"/>
    <col min="2062" max="2062" width="7.375" customWidth="1"/>
    <col min="2063" max="2063" width="9" customWidth="1"/>
    <col min="2064" max="2064" width="7.125" customWidth="1"/>
    <col min="2065" max="2065" width="8.625" customWidth="1"/>
    <col min="2066" max="2066" width="11.25" customWidth="1"/>
    <col min="2067" max="2067" width="8.625" customWidth="1"/>
    <col min="2296" max="2296" width="2.375" customWidth="1"/>
    <col min="2297" max="2297" width="2.5" customWidth="1"/>
    <col min="2298" max="2298" width="26.25" customWidth="1"/>
    <col min="2299" max="2299" width="7.625" customWidth="1"/>
    <col min="2300" max="2302" width="6.25" customWidth="1"/>
    <col min="2303" max="2303" width="7.625" customWidth="1"/>
    <col min="2304" max="2306" width="6.25" customWidth="1"/>
    <col min="2307" max="2307" width="3.375" customWidth="1"/>
    <col min="2308" max="2313" width="7.5" customWidth="1"/>
    <col min="2314" max="2314" width="4" customWidth="1"/>
    <col min="2315" max="2315" width="23.375" customWidth="1"/>
    <col min="2316" max="2316" width="7" customWidth="1"/>
    <col min="2317" max="2317" width="9.125" customWidth="1"/>
    <col min="2318" max="2318" width="7.375" customWidth="1"/>
    <col min="2319" max="2319" width="9" customWidth="1"/>
    <col min="2320" max="2320" width="7.125" customWidth="1"/>
    <col min="2321" max="2321" width="8.625" customWidth="1"/>
    <col min="2322" max="2322" width="11.25" customWidth="1"/>
    <col min="2323" max="2323" width="8.625" customWidth="1"/>
    <col min="2552" max="2552" width="2.375" customWidth="1"/>
    <col min="2553" max="2553" width="2.5" customWidth="1"/>
    <col min="2554" max="2554" width="26.25" customWidth="1"/>
    <col min="2555" max="2555" width="7.625" customWidth="1"/>
    <col min="2556" max="2558" width="6.25" customWidth="1"/>
    <col min="2559" max="2559" width="7.625" customWidth="1"/>
    <col min="2560" max="2562" width="6.25" customWidth="1"/>
    <col min="2563" max="2563" width="3.375" customWidth="1"/>
    <col min="2564" max="2569" width="7.5" customWidth="1"/>
    <col min="2570" max="2570" width="4" customWidth="1"/>
    <col min="2571" max="2571" width="23.375" customWidth="1"/>
    <col min="2572" max="2572" width="7" customWidth="1"/>
    <col min="2573" max="2573" width="9.125" customWidth="1"/>
    <col min="2574" max="2574" width="7.375" customWidth="1"/>
    <col min="2575" max="2575" width="9" customWidth="1"/>
    <col min="2576" max="2576" width="7.125" customWidth="1"/>
    <col min="2577" max="2577" width="8.625" customWidth="1"/>
    <col min="2578" max="2578" width="11.25" customWidth="1"/>
    <col min="2579" max="2579" width="8.625" customWidth="1"/>
    <col min="2808" max="2808" width="2.375" customWidth="1"/>
    <col min="2809" max="2809" width="2.5" customWidth="1"/>
    <col min="2810" max="2810" width="26.25" customWidth="1"/>
    <col min="2811" max="2811" width="7.625" customWidth="1"/>
    <col min="2812" max="2814" width="6.25" customWidth="1"/>
    <col min="2815" max="2815" width="7.625" customWidth="1"/>
    <col min="2816" max="2818" width="6.25" customWidth="1"/>
    <col min="2819" max="2819" width="3.375" customWidth="1"/>
    <col min="2820" max="2825" width="7.5" customWidth="1"/>
    <col min="2826" max="2826" width="4" customWidth="1"/>
    <col min="2827" max="2827" width="23.375" customWidth="1"/>
    <col min="2828" max="2828" width="7" customWidth="1"/>
    <col min="2829" max="2829" width="9.125" customWidth="1"/>
    <col min="2830" max="2830" width="7.375" customWidth="1"/>
    <col min="2831" max="2831" width="9" customWidth="1"/>
    <col min="2832" max="2832" width="7.125" customWidth="1"/>
    <col min="2833" max="2833" width="8.625" customWidth="1"/>
    <col min="2834" max="2834" width="11.25" customWidth="1"/>
    <col min="2835" max="2835" width="8.625" customWidth="1"/>
    <col min="3064" max="3064" width="2.375" customWidth="1"/>
    <col min="3065" max="3065" width="2.5" customWidth="1"/>
    <col min="3066" max="3066" width="26.25" customWidth="1"/>
    <col min="3067" max="3067" width="7.625" customWidth="1"/>
    <col min="3068" max="3070" width="6.25" customWidth="1"/>
    <col min="3071" max="3071" width="7.625" customWidth="1"/>
    <col min="3072" max="3074" width="6.25" customWidth="1"/>
    <col min="3075" max="3075" width="3.375" customWidth="1"/>
    <col min="3076" max="3081" width="7.5" customWidth="1"/>
    <col min="3082" max="3082" width="4" customWidth="1"/>
    <col min="3083" max="3083" width="23.375" customWidth="1"/>
    <col min="3084" max="3084" width="7" customWidth="1"/>
    <col min="3085" max="3085" width="9.125" customWidth="1"/>
    <col min="3086" max="3086" width="7.375" customWidth="1"/>
    <col min="3087" max="3087" width="9" customWidth="1"/>
    <col min="3088" max="3088" width="7.125" customWidth="1"/>
    <col min="3089" max="3089" width="8.625" customWidth="1"/>
    <col min="3090" max="3090" width="11.25" customWidth="1"/>
    <col min="3091" max="3091" width="8.625" customWidth="1"/>
    <col min="3320" max="3320" width="2.375" customWidth="1"/>
    <col min="3321" max="3321" width="2.5" customWidth="1"/>
    <col min="3322" max="3322" width="26.25" customWidth="1"/>
    <col min="3323" max="3323" width="7.625" customWidth="1"/>
    <col min="3324" max="3326" width="6.25" customWidth="1"/>
    <col min="3327" max="3327" width="7.625" customWidth="1"/>
    <col min="3328" max="3330" width="6.25" customWidth="1"/>
    <col min="3331" max="3331" width="3.375" customWidth="1"/>
    <col min="3332" max="3337" width="7.5" customWidth="1"/>
    <col min="3338" max="3338" width="4" customWidth="1"/>
    <col min="3339" max="3339" width="23.375" customWidth="1"/>
    <col min="3340" max="3340" width="7" customWidth="1"/>
    <col min="3341" max="3341" width="9.125" customWidth="1"/>
    <col min="3342" max="3342" width="7.375" customWidth="1"/>
    <col min="3343" max="3343" width="9" customWidth="1"/>
    <col min="3344" max="3344" width="7.125" customWidth="1"/>
    <col min="3345" max="3345" width="8.625" customWidth="1"/>
    <col min="3346" max="3346" width="11.25" customWidth="1"/>
    <col min="3347" max="3347" width="8.625" customWidth="1"/>
    <col min="3576" max="3576" width="2.375" customWidth="1"/>
    <col min="3577" max="3577" width="2.5" customWidth="1"/>
    <col min="3578" max="3578" width="26.25" customWidth="1"/>
    <col min="3579" max="3579" width="7.625" customWidth="1"/>
    <col min="3580" max="3582" width="6.25" customWidth="1"/>
    <col min="3583" max="3583" width="7.625" customWidth="1"/>
    <col min="3584" max="3586" width="6.25" customWidth="1"/>
    <col min="3587" max="3587" width="3.375" customWidth="1"/>
    <col min="3588" max="3593" width="7.5" customWidth="1"/>
    <col min="3594" max="3594" width="4" customWidth="1"/>
    <col min="3595" max="3595" width="23.375" customWidth="1"/>
    <col min="3596" max="3596" width="7" customWidth="1"/>
    <col min="3597" max="3597" width="9.125" customWidth="1"/>
    <col min="3598" max="3598" width="7.375" customWidth="1"/>
    <col min="3599" max="3599" width="9" customWidth="1"/>
    <col min="3600" max="3600" width="7.125" customWidth="1"/>
    <col min="3601" max="3601" width="8.625" customWidth="1"/>
    <col min="3602" max="3602" width="11.25" customWidth="1"/>
    <col min="3603" max="3603" width="8.625" customWidth="1"/>
    <col min="3832" max="3832" width="2.375" customWidth="1"/>
    <col min="3833" max="3833" width="2.5" customWidth="1"/>
    <col min="3834" max="3834" width="26.25" customWidth="1"/>
    <col min="3835" max="3835" width="7.625" customWidth="1"/>
    <col min="3836" max="3838" width="6.25" customWidth="1"/>
    <col min="3839" max="3839" width="7.625" customWidth="1"/>
    <col min="3840" max="3842" width="6.25" customWidth="1"/>
    <col min="3843" max="3843" width="3.375" customWidth="1"/>
    <col min="3844" max="3849" width="7.5" customWidth="1"/>
    <col min="3850" max="3850" width="4" customWidth="1"/>
    <col min="3851" max="3851" width="23.375" customWidth="1"/>
    <col min="3852" max="3852" width="7" customWidth="1"/>
    <col min="3853" max="3853" width="9.125" customWidth="1"/>
    <col min="3854" max="3854" width="7.375" customWidth="1"/>
    <col min="3855" max="3855" width="9" customWidth="1"/>
    <col min="3856" max="3856" width="7.125" customWidth="1"/>
    <col min="3857" max="3857" width="8.625" customWidth="1"/>
    <col min="3858" max="3858" width="11.25" customWidth="1"/>
    <col min="3859" max="3859" width="8.625" customWidth="1"/>
    <col min="4088" max="4088" width="2.375" customWidth="1"/>
    <col min="4089" max="4089" width="2.5" customWidth="1"/>
    <col min="4090" max="4090" width="26.25" customWidth="1"/>
    <col min="4091" max="4091" width="7.625" customWidth="1"/>
    <col min="4092" max="4094" width="6.25" customWidth="1"/>
    <col min="4095" max="4095" width="7.625" customWidth="1"/>
    <col min="4096" max="4098" width="6.25" customWidth="1"/>
    <col min="4099" max="4099" width="3.375" customWidth="1"/>
    <col min="4100" max="4105" width="7.5" customWidth="1"/>
    <col min="4106" max="4106" width="4" customWidth="1"/>
    <col min="4107" max="4107" width="23.375" customWidth="1"/>
    <col min="4108" max="4108" width="7" customWidth="1"/>
    <col min="4109" max="4109" width="9.125" customWidth="1"/>
    <col min="4110" max="4110" width="7.375" customWidth="1"/>
    <col min="4111" max="4111" width="9" customWidth="1"/>
    <col min="4112" max="4112" width="7.125" customWidth="1"/>
    <col min="4113" max="4113" width="8.625" customWidth="1"/>
    <col min="4114" max="4114" width="11.25" customWidth="1"/>
    <col min="4115" max="4115" width="8.625" customWidth="1"/>
    <col min="4344" max="4344" width="2.375" customWidth="1"/>
    <col min="4345" max="4345" width="2.5" customWidth="1"/>
    <col min="4346" max="4346" width="26.25" customWidth="1"/>
    <col min="4347" max="4347" width="7.625" customWidth="1"/>
    <col min="4348" max="4350" width="6.25" customWidth="1"/>
    <col min="4351" max="4351" width="7.625" customWidth="1"/>
    <col min="4352" max="4354" width="6.25" customWidth="1"/>
    <col min="4355" max="4355" width="3.375" customWidth="1"/>
    <col min="4356" max="4361" width="7.5" customWidth="1"/>
    <col min="4362" max="4362" width="4" customWidth="1"/>
    <col min="4363" max="4363" width="23.375" customWidth="1"/>
    <col min="4364" max="4364" width="7" customWidth="1"/>
    <col min="4365" max="4365" width="9.125" customWidth="1"/>
    <col min="4366" max="4366" width="7.375" customWidth="1"/>
    <col min="4367" max="4367" width="9" customWidth="1"/>
    <col min="4368" max="4368" width="7.125" customWidth="1"/>
    <col min="4369" max="4369" width="8.625" customWidth="1"/>
    <col min="4370" max="4370" width="11.25" customWidth="1"/>
    <col min="4371" max="4371" width="8.625" customWidth="1"/>
    <col min="4600" max="4600" width="2.375" customWidth="1"/>
    <col min="4601" max="4601" width="2.5" customWidth="1"/>
    <col min="4602" max="4602" width="26.25" customWidth="1"/>
    <col min="4603" max="4603" width="7.625" customWidth="1"/>
    <col min="4604" max="4606" width="6.25" customWidth="1"/>
    <col min="4607" max="4607" width="7.625" customWidth="1"/>
    <col min="4608" max="4610" width="6.25" customWidth="1"/>
    <col min="4611" max="4611" width="3.375" customWidth="1"/>
    <col min="4612" max="4617" width="7.5" customWidth="1"/>
    <col min="4618" max="4618" width="4" customWidth="1"/>
    <col min="4619" max="4619" width="23.375" customWidth="1"/>
    <col min="4620" max="4620" width="7" customWidth="1"/>
    <col min="4621" max="4621" width="9.125" customWidth="1"/>
    <col min="4622" max="4622" width="7.375" customWidth="1"/>
    <col min="4623" max="4623" width="9" customWidth="1"/>
    <col min="4624" max="4624" width="7.125" customWidth="1"/>
    <col min="4625" max="4625" width="8.625" customWidth="1"/>
    <col min="4626" max="4626" width="11.25" customWidth="1"/>
    <col min="4627" max="4627" width="8.625" customWidth="1"/>
    <col min="4856" max="4856" width="2.375" customWidth="1"/>
    <col min="4857" max="4857" width="2.5" customWidth="1"/>
    <col min="4858" max="4858" width="26.25" customWidth="1"/>
    <col min="4859" max="4859" width="7.625" customWidth="1"/>
    <col min="4860" max="4862" width="6.25" customWidth="1"/>
    <col min="4863" max="4863" width="7.625" customWidth="1"/>
    <col min="4864" max="4866" width="6.25" customWidth="1"/>
    <col min="4867" max="4867" width="3.375" customWidth="1"/>
    <col min="4868" max="4873" width="7.5" customWidth="1"/>
    <col min="4874" max="4874" width="4" customWidth="1"/>
    <col min="4875" max="4875" width="23.375" customWidth="1"/>
    <col min="4876" max="4876" width="7" customWidth="1"/>
    <col min="4877" max="4877" width="9.125" customWidth="1"/>
    <col min="4878" max="4878" width="7.375" customWidth="1"/>
    <col min="4879" max="4879" width="9" customWidth="1"/>
    <col min="4880" max="4880" width="7.125" customWidth="1"/>
    <col min="4881" max="4881" width="8.625" customWidth="1"/>
    <col min="4882" max="4882" width="11.25" customWidth="1"/>
    <col min="4883" max="4883" width="8.625" customWidth="1"/>
    <col min="5112" max="5112" width="2.375" customWidth="1"/>
    <col min="5113" max="5113" width="2.5" customWidth="1"/>
    <col min="5114" max="5114" width="26.25" customWidth="1"/>
    <col min="5115" max="5115" width="7.625" customWidth="1"/>
    <col min="5116" max="5118" width="6.25" customWidth="1"/>
    <col min="5119" max="5119" width="7.625" customWidth="1"/>
    <col min="5120" max="5122" width="6.25" customWidth="1"/>
    <col min="5123" max="5123" width="3.375" customWidth="1"/>
    <col min="5124" max="5129" width="7.5" customWidth="1"/>
    <col min="5130" max="5130" width="4" customWidth="1"/>
    <col min="5131" max="5131" width="23.375" customWidth="1"/>
    <col min="5132" max="5132" width="7" customWidth="1"/>
    <col min="5133" max="5133" width="9.125" customWidth="1"/>
    <col min="5134" max="5134" width="7.375" customWidth="1"/>
    <col min="5135" max="5135" width="9" customWidth="1"/>
    <col min="5136" max="5136" width="7.125" customWidth="1"/>
    <col min="5137" max="5137" width="8.625" customWidth="1"/>
    <col min="5138" max="5138" width="11.25" customWidth="1"/>
    <col min="5139" max="5139" width="8.625" customWidth="1"/>
    <col min="5368" max="5368" width="2.375" customWidth="1"/>
    <col min="5369" max="5369" width="2.5" customWidth="1"/>
    <col min="5370" max="5370" width="26.25" customWidth="1"/>
    <col min="5371" max="5371" width="7.625" customWidth="1"/>
    <col min="5372" max="5374" width="6.25" customWidth="1"/>
    <col min="5375" max="5375" width="7.625" customWidth="1"/>
    <col min="5376" max="5378" width="6.25" customWidth="1"/>
    <col min="5379" max="5379" width="3.375" customWidth="1"/>
    <col min="5380" max="5385" width="7.5" customWidth="1"/>
    <col min="5386" max="5386" width="4" customWidth="1"/>
    <col min="5387" max="5387" width="23.375" customWidth="1"/>
    <col min="5388" max="5388" width="7" customWidth="1"/>
    <col min="5389" max="5389" width="9.125" customWidth="1"/>
    <col min="5390" max="5390" width="7.375" customWidth="1"/>
    <col min="5391" max="5391" width="9" customWidth="1"/>
    <col min="5392" max="5392" width="7.125" customWidth="1"/>
    <col min="5393" max="5393" width="8.625" customWidth="1"/>
    <col min="5394" max="5394" width="11.25" customWidth="1"/>
    <col min="5395" max="5395" width="8.625" customWidth="1"/>
    <col min="5624" max="5624" width="2.375" customWidth="1"/>
    <col min="5625" max="5625" width="2.5" customWidth="1"/>
    <col min="5626" max="5626" width="26.25" customWidth="1"/>
    <col min="5627" max="5627" width="7.625" customWidth="1"/>
    <col min="5628" max="5630" width="6.25" customWidth="1"/>
    <col min="5631" max="5631" width="7.625" customWidth="1"/>
    <col min="5632" max="5634" width="6.25" customWidth="1"/>
    <col min="5635" max="5635" width="3.375" customWidth="1"/>
    <col min="5636" max="5641" width="7.5" customWidth="1"/>
    <col min="5642" max="5642" width="4" customWidth="1"/>
    <col min="5643" max="5643" width="23.375" customWidth="1"/>
    <col min="5644" max="5644" width="7" customWidth="1"/>
    <col min="5645" max="5645" width="9.125" customWidth="1"/>
    <col min="5646" max="5646" width="7.375" customWidth="1"/>
    <col min="5647" max="5647" width="9" customWidth="1"/>
    <col min="5648" max="5648" width="7.125" customWidth="1"/>
    <col min="5649" max="5649" width="8.625" customWidth="1"/>
    <col min="5650" max="5650" width="11.25" customWidth="1"/>
    <col min="5651" max="5651" width="8.625" customWidth="1"/>
    <col min="5880" max="5880" width="2.375" customWidth="1"/>
    <col min="5881" max="5881" width="2.5" customWidth="1"/>
    <col min="5882" max="5882" width="26.25" customWidth="1"/>
    <col min="5883" max="5883" width="7.625" customWidth="1"/>
    <col min="5884" max="5886" width="6.25" customWidth="1"/>
    <col min="5887" max="5887" width="7.625" customWidth="1"/>
    <col min="5888" max="5890" width="6.25" customWidth="1"/>
    <col min="5891" max="5891" width="3.375" customWidth="1"/>
    <col min="5892" max="5897" width="7.5" customWidth="1"/>
    <col min="5898" max="5898" width="4" customWidth="1"/>
    <col min="5899" max="5899" width="23.375" customWidth="1"/>
    <col min="5900" max="5900" width="7" customWidth="1"/>
    <col min="5901" max="5901" width="9.125" customWidth="1"/>
    <col min="5902" max="5902" width="7.375" customWidth="1"/>
    <col min="5903" max="5903" width="9" customWidth="1"/>
    <col min="5904" max="5904" width="7.125" customWidth="1"/>
    <col min="5905" max="5905" width="8.625" customWidth="1"/>
    <col min="5906" max="5906" width="11.25" customWidth="1"/>
    <col min="5907" max="5907" width="8.625" customWidth="1"/>
    <col min="6136" max="6136" width="2.375" customWidth="1"/>
    <col min="6137" max="6137" width="2.5" customWidth="1"/>
    <col min="6138" max="6138" width="26.25" customWidth="1"/>
    <col min="6139" max="6139" width="7.625" customWidth="1"/>
    <col min="6140" max="6142" width="6.25" customWidth="1"/>
    <col min="6143" max="6143" width="7.625" customWidth="1"/>
    <col min="6144" max="6146" width="6.25" customWidth="1"/>
    <col min="6147" max="6147" width="3.375" customWidth="1"/>
    <col min="6148" max="6153" width="7.5" customWidth="1"/>
    <col min="6154" max="6154" width="4" customWidth="1"/>
    <col min="6155" max="6155" width="23.375" customWidth="1"/>
    <col min="6156" max="6156" width="7" customWidth="1"/>
    <col min="6157" max="6157" width="9.125" customWidth="1"/>
    <col min="6158" max="6158" width="7.375" customWidth="1"/>
    <col min="6159" max="6159" width="9" customWidth="1"/>
    <col min="6160" max="6160" width="7.125" customWidth="1"/>
    <col min="6161" max="6161" width="8.625" customWidth="1"/>
    <col min="6162" max="6162" width="11.25" customWidth="1"/>
    <col min="6163" max="6163" width="8.625" customWidth="1"/>
    <col min="6392" max="6392" width="2.375" customWidth="1"/>
    <col min="6393" max="6393" width="2.5" customWidth="1"/>
    <col min="6394" max="6394" width="26.25" customWidth="1"/>
    <col min="6395" max="6395" width="7.625" customWidth="1"/>
    <col min="6396" max="6398" width="6.25" customWidth="1"/>
    <col min="6399" max="6399" width="7.625" customWidth="1"/>
    <col min="6400" max="6402" width="6.25" customWidth="1"/>
    <col min="6403" max="6403" width="3.375" customWidth="1"/>
    <col min="6404" max="6409" width="7.5" customWidth="1"/>
    <col min="6410" max="6410" width="4" customWidth="1"/>
    <col min="6411" max="6411" width="23.375" customWidth="1"/>
    <col min="6412" max="6412" width="7" customWidth="1"/>
    <col min="6413" max="6413" width="9.125" customWidth="1"/>
    <col min="6414" max="6414" width="7.375" customWidth="1"/>
    <col min="6415" max="6415" width="9" customWidth="1"/>
    <col min="6416" max="6416" width="7.125" customWidth="1"/>
    <col min="6417" max="6417" width="8.625" customWidth="1"/>
    <col min="6418" max="6418" width="11.25" customWidth="1"/>
    <col min="6419" max="6419" width="8.625" customWidth="1"/>
    <col min="6648" max="6648" width="2.375" customWidth="1"/>
    <col min="6649" max="6649" width="2.5" customWidth="1"/>
    <col min="6650" max="6650" width="26.25" customWidth="1"/>
    <col min="6651" max="6651" width="7.625" customWidth="1"/>
    <col min="6652" max="6654" width="6.25" customWidth="1"/>
    <col min="6655" max="6655" width="7.625" customWidth="1"/>
    <col min="6656" max="6658" width="6.25" customWidth="1"/>
    <col min="6659" max="6659" width="3.375" customWidth="1"/>
    <col min="6660" max="6665" width="7.5" customWidth="1"/>
    <col min="6666" max="6666" width="4" customWidth="1"/>
    <col min="6667" max="6667" width="23.375" customWidth="1"/>
    <col min="6668" max="6668" width="7" customWidth="1"/>
    <col min="6669" max="6669" width="9.125" customWidth="1"/>
    <col min="6670" max="6670" width="7.375" customWidth="1"/>
    <col min="6671" max="6671" width="9" customWidth="1"/>
    <col min="6672" max="6672" width="7.125" customWidth="1"/>
    <col min="6673" max="6673" width="8.625" customWidth="1"/>
    <col min="6674" max="6674" width="11.25" customWidth="1"/>
    <col min="6675" max="6675" width="8.625" customWidth="1"/>
    <col min="6904" max="6904" width="2.375" customWidth="1"/>
    <col min="6905" max="6905" width="2.5" customWidth="1"/>
    <col min="6906" max="6906" width="26.25" customWidth="1"/>
    <col min="6907" max="6907" width="7.625" customWidth="1"/>
    <col min="6908" max="6910" width="6.25" customWidth="1"/>
    <col min="6911" max="6911" width="7.625" customWidth="1"/>
    <col min="6912" max="6914" width="6.25" customWidth="1"/>
    <col min="6915" max="6915" width="3.375" customWidth="1"/>
    <col min="6916" max="6921" width="7.5" customWidth="1"/>
    <col min="6922" max="6922" width="4" customWidth="1"/>
    <col min="6923" max="6923" width="23.375" customWidth="1"/>
    <col min="6924" max="6924" width="7" customWidth="1"/>
    <col min="6925" max="6925" width="9.125" customWidth="1"/>
    <col min="6926" max="6926" width="7.375" customWidth="1"/>
    <col min="6927" max="6927" width="9" customWidth="1"/>
    <col min="6928" max="6928" width="7.125" customWidth="1"/>
    <col min="6929" max="6929" width="8.625" customWidth="1"/>
    <col min="6930" max="6930" width="11.25" customWidth="1"/>
    <col min="6931" max="6931" width="8.625" customWidth="1"/>
    <col min="7160" max="7160" width="2.375" customWidth="1"/>
    <col min="7161" max="7161" width="2.5" customWidth="1"/>
    <col min="7162" max="7162" width="26.25" customWidth="1"/>
    <col min="7163" max="7163" width="7.625" customWidth="1"/>
    <col min="7164" max="7166" width="6.25" customWidth="1"/>
    <col min="7167" max="7167" width="7.625" customWidth="1"/>
    <col min="7168" max="7170" width="6.25" customWidth="1"/>
    <col min="7171" max="7171" width="3.375" customWidth="1"/>
    <col min="7172" max="7177" width="7.5" customWidth="1"/>
    <col min="7178" max="7178" width="4" customWidth="1"/>
    <col min="7179" max="7179" width="23.375" customWidth="1"/>
    <col min="7180" max="7180" width="7" customWidth="1"/>
    <col min="7181" max="7181" width="9.125" customWidth="1"/>
    <col min="7182" max="7182" width="7.375" customWidth="1"/>
    <col min="7183" max="7183" width="9" customWidth="1"/>
    <col min="7184" max="7184" width="7.125" customWidth="1"/>
    <col min="7185" max="7185" width="8.625" customWidth="1"/>
    <col min="7186" max="7186" width="11.25" customWidth="1"/>
    <col min="7187" max="7187" width="8.625" customWidth="1"/>
    <col min="7416" max="7416" width="2.375" customWidth="1"/>
    <col min="7417" max="7417" width="2.5" customWidth="1"/>
    <col min="7418" max="7418" width="26.25" customWidth="1"/>
    <col min="7419" max="7419" width="7.625" customWidth="1"/>
    <col min="7420" max="7422" width="6.25" customWidth="1"/>
    <col min="7423" max="7423" width="7.625" customWidth="1"/>
    <col min="7424" max="7426" width="6.25" customWidth="1"/>
    <col min="7427" max="7427" width="3.375" customWidth="1"/>
    <col min="7428" max="7433" width="7.5" customWidth="1"/>
    <col min="7434" max="7434" width="4" customWidth="1"/>
    <col min="7435" max="7435" width="23.375" customWidth="1"/>
    <col min="7436" max="7436" width="7" customWidth="1"/>
    <col min="7437" max="7437" width="9.125" customWidth="1"/>
    <col min="7438" max="7438" width="7.375" customWidth="1"/>
    <col min="7439" max="7439" width="9" customWidth="1"/>
    <col min="7440" max="7440" width="7.125" customWidth="1"/>
    <col min="7441" max="7441" width="8.625" customWidth="1"/>
    <col min="7442" max="7442" width="11.25" customWidth="1"/>
    <col min="7443" max="7443" width="8.625" customWidth="1"/>
    <col min="7672" max="7672" width="2.375" customWidth="1"/>
    <col min="7673" max="7673" width="2.5" customWidth="1"/>
    <col min="7674" max="7674" width="26.25" customWidth="1"/>
    <col min="7675" max="7675" width="7.625" customWidth="1"/>
    <col min="7676" max="7678" width="6.25" customWidth="1"/>
    <col min="7679" max="7679" width="7.625" customWidth="1"/>
    <col min="7680" max="7682" width="6.25" customWidth="1"/>
    <col min="7683" max="7683" width="3.375" customWidth="1"/>
    <col min="7684" max="7689" width="7.5" customWidth="1"/>
    <col min="7690" max="7690" width="4" customWidth="1"/>
    <col min="7691" max="7691" width="23.375" customWidth="1"/>
    <col min="7692" max="7692" width="7" customWidth="1"/>
    <col min="7693" max="7693" width="9.125" customWidth="1"/>
    <col min="7694" max="7694" width="7.375" customWidth="1"/>
    <col min="7695" max="7695" width="9" customWidth="1"/>
    <col min="7696" max="7696" width="7.125" customWidth="1"/>
    <col min="7697" max="7697" width="8.625" customWidth="1"/>
    <col min="7698" max="7698" width="11.25" customWidth="1"/>
    <col min="7699" max="7699" width="8.625" customWidth="1"/>
    <col min="7928" max="7928" width="2.375" customWidth="1"/>
    <col min="7929" max="7929" width="2.5" customWidth="1"/>
    <col min="7930" max="7930" width="26.25" customWidth="1"/>
    <col min="7931" max="7931" width="7.625" customWidth="1"/>
    <col min="7932" max="7934" width="6.25" customWidth="1"/>
    <col min="7935" max="7935" width="7.625" customWidth="1"/>
    <col min="7936" max="7938" width="6.25" customWidth="1"/>
    <col min="7939" max="7939" width="3.375" customWidth="1"/>
    <col min="7940" max="7945" width="7.5" customWidth="1"/>
    <col min="7946" max="7946" width="4" customWidth="1"/>
    <col min="7947" max="7947" width="23.375" customWidth="1"/>
    <col min="7948" max="7948" width="7" customWidth="1"/>
    <col min="7949" max="7949" width="9.125" customWidth="1"/>
    <col min="7950" max="7950" width="7.375" customWidth="1"/>
    <col min="7951" max="7951" width="9" customWidth="1"/>
    <col min="7952" max="7952" width="7.125" customWidth="1"/>
    <col min="7953" max="7953" width="8.625" customWidth="1"/>
    <col min="7954" max="7954" width="11.25" customWidth="1"/>
    <col min="7955" max="7955" width="8.625" customWidth="1"/>
    <col min="8184" max="8184" width="2.375" customWidth="1"/>
    <col min="8185" max="8185" width="2.5" customWidth="1"/>
    <col min="8186" max="8186" width="26.25" customWidth="1"/>
    <col min="8187" max="8187" width="7.625" customWidth="1"/>
    <col min="8188" max="8190" width="6.25" customWidth="1"/>
    <col min="8191" max="8191" width="7.625" customWidth="1"/>
    <col min="8192" max="8194" width="6.25" customWidth="1"/>
    <col min="8195" max="8195" width="3.375" customWidth="1"/>
    <col min="8196" max="8201" width="7.5" customWidth="1"/>
    <col min="8202" max="8202" width="4" customWidth="1"/>
    <col min="8203" max="8203" width="23.375" customWidth="1"/>
    <col min="8204" max="8204" width="7" customWidth="1"/>
    <col min="8205" max="8205" width="9.125" customWidth="1"/>
    <col min="8206" max="8206" width="7.375" customWidth="1"/>
    <col min="8207" max="8207" width="9" customWidth="1"/>
    <col min="8208" max="8208" width="7.125" customWidth="1"/>
    <col min="8209" max="8209" width="8.625" customWidth="1"/>
    <col min="8210" max="8210" width="11.25" customWidth="1"/>
    <col min="8211" max="8211" width="8.625" customWidth="1"/>
    <col min="8440" max="8440" width="2.375" customWidth="1"/>
    <col min="8441" max="8441" width="2.5" customWidth="1"/>
    <col min="8442" max="8442" width="26.25" customWidth="1"/>
    <col min="8443" max="8443" width="7.625" customWidth="1"/>
    <col min="8444" max="8446" width="6.25" customWidth="1"/>
    <col min="8447" max="8447" width="7.625" customWidth="1"/>
    <col min="8448" max="8450" width="6.25" customWidth="1"/>
    <col min="8451" max="8451" width="3.375" customWidth="1"/>
    <col min="8452" max="8457" width="7.5" customWidth="1"/>
    <col min="8458" max="8458" width="4" customWidth="1"/>
    <col min="8459" max="8459" width="23.375" customWidth="1"/>
    <col min="8460" max="8460" width="7" customWidth="1"/>
    <col min="8461" max="8461" width="9.125" customWidth="1"/>
    <col min="8462" max="8462" width="7.375" customWidth="1"/>
    <col min="8463" max="8463" width="9" customWidth="1"/>
    <col min="8464" max="8464" width="7.125" customWidth="1"/>
    <col min="8465" max="8465" width="8.625" customWidth="1"/>
    <col min="8466" max="8466" width="11.25" customWidth="1"/>
    <col min="8467" max="8467" width="8.625" customWidth="1"/>
    <col min="8696" max="8696" width="2.375" customWidth="1"/>
    <col min="8697" max="8697" width="2.5" customWidth="1"/>
    <col min="8698" max="8698" width="26.25" customWidth="1"/>
    <col min="8699" max="8699" width="7.625" customWidth="1"/>
    <col min="8700" max="8702" width="6.25" customWidth="1"/>
    <col min="8703" max="8703" width="7.625" customWidth="1"/>
    <col min="8704" max="8706" width="6.25" customWidth="1"/>
    <col min="8707" max="8707" width="3.375" customWidth="1"/>
    <col min="8708" max="8713" width="7.5" customWidth="1"/>
    <col min="8714" max="8714" width="4" customWidth="1"/>
    <col min="8715" max="8715" width="23.375" customWidth="1"/>
    <col min="8716" max="8716" width="7" customWidth="1"/>
    <col min="8717" max="8717" width="9.125" customWidth="1"/>
    <col min="8718" max="8718" width="7.375" customWidth="1"/>
    <col min="8719" max="8719" width="9" customWidth="1"/>
    <col min="8720" max="8720" width="7.125" customWidth="1"/>
    <col min="8721" max="8721" width="8.625" customWidth="1"/>
    <col min="8722" max="8722" width="11.25" customWidth="1"/>
    <col min="8723" max="8723" width="8.625" customWidth="1"/>
    <col min="8952" max="8952" width="2.375" customWidth="1"/>
    <col min="8953" max="8953" width="2.5" customWidth="1"/>
    <col min="8954" max="8954" width="26.25" customWidth="1"/>
    <col min="8955" max="8955" width="7.625" customWidth="1"/>
    <col min="8956" max="8958" width="6.25" customWidth="1"/>
    <col min="8959" max="8959" width="7.625" customWidth="1"/>
    <col min="8960" max="8962" width="6.25" customWidth="1"/>
    <col min="8963" max="8963" width="3.375" customWidth="1"/>
    <col min="8964" max="8969" width="7.5" customWidth="1"/>
    <col min="8970" max="8970" width="4" customWidth="1"/>
    <col min="8971" max="8971" width="23.375" customWidth="1"/>
    <col min="8972" max="8972" width="7" customWidth="1"/>
    <col min="8973" max="8973" width="9.125" customWidth="1"/>
    <col min="8974" max="8974" width="7.375" customWidth="1"/>
    <col min="8975" max="8975" width="9" customWidth="1"/>
    <col min="8976" max="8976" width="7.125" customWidth="1"/>
    <col min="8977" max="8977" width="8.625" customWidth="1"/>
    <col min="8978" max="8978" width="11.25" customWidth="1"/>
    <col min="8979" max="8979" width="8.625" customWidth="1"/>
    <col min="9208" max="9208" width="2.375" customWidth="1"/>
    <col min="9209" max="9209" width="2.5" customWidth="1"/>
    <col min="9210" max="9210" width="26.25" customWidth="1"/>
    <col min="9211" max="9211" width="7.625" customWidth="1"/>
    <col min="9212" max="9214" width="6.25" customWidth="1"/>
    <col min="9215" max="9215" width="7.625" customWidth="1"/>
    <col min="9216" max="9218" width="6.25" customWidth="1"/>
    <col min="9219" max="9219" width="3.375" customWidth="1"/>
    <col min="9220" max="9225" width="7.5" customWidth="1"/>
    <col min="9226" max="9226" width="4" customWidth="1"/>
    <col min="9227" max="9227" width="23.375" customWidth="1"/>
    <col min="9228" max="9228" width="7" customWidth="1"/>
    <col min="9229" max="9229" width="9.125" customWidth="1"/>
    <col min="9230" max="9230" width="7.375" customWidth="1"/>
    <col min="9231" max="9231" width="9" customWidth="1"/>
    <col min="9232" max="9232" width="7.125" customWidth="1"/>
    <col min="9233" max="9233" width="8.625" customWidth="1"/>
    <col min="9234" max="9234" width="11.25" customWidth="1"/>
    <col min="9235" max="9235" width="8.625" customWidth="1"/>
    <col min="9464" max="9464" width="2.375" customWidth="1"/>
    <col min="9465" max="9465" width="2.5" customWidth="1"/>
    <col min="9466" max="9466" width="26.25" customWidth="1"/>
    <col min="9467" max="9467" width="7.625" customWidth="1"/>
    <col min="9468" max="9470" width="6.25" customWidth="1"/>
    <col min="9471" max="9471" width="7.625" customWidth="1"/>
    <col min="9472" max="9474" width="6.25" customWidth="1"/>
    <col min="9475" max="9475" width="3.375" customWidth="1"/>
    <col min="9476" max="9481" width="7.5" customWidth="1"/>
    <col min="9482" max="9482" width="4" customWidth="1"/>
    <col min="9483" max="9483" width="23.375" customWidth="1"/>
    <col min="9484" max="9484" width="7" customWidth="1"/>
    <col min="9485" max="9485" width="9.125" customWidth="1"/>
    <col min="9486" max="9486" width="7.375" customWidth="1"/>
    <col min="9487" max="9487" width="9" customWidth="1"/>
    <col min="9488" max="9488" width="7.125" customWidth="1"/>
    <col min="9489" max="9489" width="8.625" customWidth="1"/>
    <col min="9490" max="9490" width="11.25" customWidth="1"/>
    <col min="9491" max="9491" width="8.625" customWidth="1"/>
    <col min="9720" max="9720" width="2.375" customWidth="1"/>
    <col min="9721" max="9721" width="2.5" customWidth="1"/>
    <col min="9722" max="9722" width="26.25" customWidth="1"/>
    <col min="9723" max="9723" width="7.625" customWidth="1"/>
    <col min="9724" max="9726" width="6.25" customWidth="1"/>
    <col min="9727" max="9727" width="7.625" customWidth="1"/>
    <col min="9728" max="9730" width="6.25" customWidth="1"/>
    <col min="9731" max="9731" width="3.375" customWidth="1"/>
    <col min="9732" max="9737" width="7.5" customWidth="1"/>
    <col min="9738" max="9738" width="4" customWidth="1"/>
    <col min="9739" max="9739" width="23.375" customWidth="1"/>
    <col min="9740" max="9740" width="7" customWidth="1"/>
    <col min="9741" max="9741" width="9.125" customWidth="1"/>
    <col min="9742" max="9742" width="7.375" customWidth="1"/>
    <col min="9743" max="9743" width="9" customWidth="1"/>
    <col min="9744" max="9744" width="7.125" customWidth="1"/>
    <col min="9745" max="9745" width="8.625" customWidth="1"/>
    <col min="9746" max="9746" width="11.25" customWidth="1"/>
    <col min="9747" max="9747" width="8.625" customWidth="1"/>
    <col min="9976" max="9976" width="2.375" customWidth="1"/>
    <col min="9977" max="9977" width="2.5" customWidth="1"/>
    <col min="9978" max="9978" width="26.25" customWidth="1"/>
    <col min="9979" max="9979" width="7.625" customWidth="1"/>
    <col min="9980" max="9982" width="6.25" customWidth="1"/>
    <col min="9983" max="9983" width="7.625" customWidth="1"/>
    <col min="9984" max="9986" width="6.25" customWidth="1"/>
    <col min="9987" max="9987" width="3.375" customWidth="1"/>
    <col min="9988" max="9993" width="7.5" customWidth="1"/>
    <col min="9994" max="9994" width="4" customWidth="1"/>
    <col min="9995" max="9995" width="23.375" customWidth="1"/>
    <col min="9996" max="9996" width="7" customWidth="1"/>
    <col min="9997" max="9997" width="9.125" customWidth="1"/>
    <col min="9998" max="9998" width="7.375" customWidth="1"/>
    <col min="9999" max="9999" width="9" customWidth="1"/>
    <col min="10000" max="10000" width="7.125" customWidth="1"/>
    <col min="10001" max="10001" width="8.625" customWidth="1"/>
    <col min="10002" max="10002" width="11.25" customWidth="1"/>
    <col min="10003" max="10003" width="8.625" customWidth="1"/>
    <col min="10232" max="10232" width="2.375" customWidth="1"/>
    <col min="10233" max="10233" width="2.5" customWidth="1"/>
    <col min="10234" max="10234" width="26.25" customWidth="1"/>
    <col min="10235" max="10235" width="7.625" customWidth="1"/>
    <col min="10236" max="10238" width="6.25" customWidth="1"/>
    <col min="10239" max="10239" width="7.625" customWidth="1"/>
    <col min="10240" max="10242" width="6.25" customWidth="1"/>
    <col min="10243" max="10243" width="3.375" customWidth="1"/>
    <col min="10244" max="10249" width="7.5" customWidth="1"/>
    <col min="10250" max="10250" width="4" customWidth="1"/>
    <col min="10251" max="10251" width="23.375" customWidth="1"/>
    <col min="10252" max="10252" width="7" customWidth="1"/>
    <col min="10253" max="10253" width="9.125" customWidth="1"/>
    <col min="10254" max="10254" width="7.375" customWidth="1"/>
    <col min="10255" max="10255" width="9" customWidth="1"/>
    <col min="10256" max="10256" width="7.125" customWidth="1"/>
    <col min="10257" max="10257" width="8.625" customWidth="1"/>
    <col min="10258" max="10258" width="11.25" customWidth="1"/>
    <col min="10259" max="10259" width="8.625" customWidth="1"/>
    <col min="10488" max="10488" width="2.375" customWidth="1"/>
    <col min="10489" max="10489" width="2.5" customWidth="1"/>
    <col min="10490" max="10490" width="26.25" customWidth="1"/>
    <col min="10491" max="10491" width="7.625" customWidth="1"/>
    <col min="10492" max="10494" width="6.25" customWidth="1"/>
    <col min="10495" max="10495" width="7.625" customWidth="1"/>
    <col min="10496" max="10498" width="6.25" customWidth="1"/>
    <col min="10499" max="10499" width="3.375" customWidth="1"/>
    <col min="10500" max="10505" width="7.5" customWidth="1"/>
    <col min="10506" max="10506" width="4" customWidth="1"/>
    <col min="10507" max="10507" width="23.375" customWidth="1"/>
    <col min="10508" max="10508" width="7" customWidth="1"/>
    <col min="10509" max="10509" width="9.125" customWidth="1"/>
    <col min="10510" max="10510" width="7.375" customWidth="1"/>
    <col min="10511" max="10511" width="9" customWidth="1"/>
    <col min="10512" max="10512" width="7.125" customWidth="1"/>
    <col min="10513" max="10513" width="8.625" customWidth="1"/>
    <col min="10514" max="10514" width="11.25" customWidth="1"/>
    <col min="10515" max="10515" width="8.625" customWidth="1"/>
    <col min="10744" max="10744" width="2.375" customWidth="1"/>
    <col min="10745" max="10745" width="2.5" customWidth="1"/>
    <col min="10746" max="10746" width="26.25" customWidth="1"/>
    <col min="10747" max="10747" width="7.625" customWidth="1"/>
    <col min="10748" max="10750" width="6.25" customWidth="1"/>
    <col min="10751" max="10751" width="7.625" customWidth="1"/>
    <col min="10752" max="10754" width="6.25" customWidth="1"/>
    <col min="10755" max="10755" width="3.375" customWidth="1"/>
    <col min="10756" max="10761" width="7.5" customWidth="1"/>
    <col min="10762" max="10762" width="4" customWidth="1"/>
    <col min="10763" max="10763" width="23.375" customWidth="1"/>
    <col min="10764" max="10764" width="7" customWidth="1"/>
    <col min="10765" max="10765" width="9.125" customWidth="1"/>
    <col min="10766" max="10766" width="7.375" customWidth="1"/>
    <col min="10767" max="10767" width="9" customWidth="1"/>
    <col min="10768" max="10768" width="7.125" customWidth="1"/>
    <col min="10769" max="10769" width="8.625" customWidth="1"/>
    <col min="10770" max="10770" width="11.25" customWidth="1"/>
    <col min="10771" max="10771" width="8.625" customWidth="1"/>
    <col min="11000" max="11000" width="2.375" customWidth="1"/>
    <col min="11001" max="11001" width="2.5" customWidth="1"/>
    <col min="11002" max="11002" width="26.25" customWidth="1"/>
    <col min="11003" max="11003" width="7.625" customWidth="1"/>
    <col min="11004" max="11006" width="6.25" customWidth="1"/>
    <col min="11007" max="11007" width="7.625" customWidth="1"/>
    <col min="11008" max="11010" width="6.25" customWidth="1"/>
    <col min="11011" max="11011" width="3.375" customWidth="1"/>
    <col min="11012" max="11017" width="7.5" customWidth="1"/>
    <col min="11018" max="11018" width="4" customWidth="1"/>
    <col min="11019" max="11019" width="23.375" customWidth="1"/>
    <col min="11020" max="11020" width="7" customWidth="1"/>
    <col min="11021" max="11021" width="9.125" customWidth="1"/>
    <col min="11022" max="11022" width="7.375" customWidth="1"/>
    <col min="11023" max="11023" width="9" customWidth="1"/>
    <col min="11024" max="11024" width="7.125" customWidth="1"/>
    <col min="11025" max="11025" width="8.625" customWidth="1"/>
    <col min="11026" max="11026" width="11.25" customWidth="1"/>
    <col min="11027" max="11027" width="8.625" customWidth="1"/>
    <col min="11256" max="11256" width="2.375" customWidth="1"/>
    <col min="11257" max="11257" width="2.5" customWidth="1"/>
    <col min="11258" max="11258" width="26.25" customWidth="1"/>
    <col min="11259" max="11259" width="7.625" customWidth="1"/>
    <col min="11260" max="11262" width="6.25" customWidth="1"/>
    <col min="11263" max="11263" width="7.625" customWidth="1"/>
    <col min="11264" max="11266" width="6.25" customWidth="1"/>
    <col min="11267" max="11267" width="3.375" customWidth="1"/>
    <col min="11268" max="11273" width="7.5" customWidth="1"/>
    <col min="11274" max="11274" width="4" customWidth="1"/>
    <col min="11275" max="11275" width="23.375" customWidth="1"/>
    <col min="11276" max="11276" width="7" customWidth="1"/>
    <col min="11277" max="11277" width="9.125" customWidth="1"/>
    <col min="11278" max="11278" width="7.375" customWidth="1"/>
    <col min="11279" max="11279" width="9" customWidth="1"/>
    <col min="11280" max="11280" width="7.125" customWidth="1"/>
    <col min="11281" max="11281" width="8.625" customWidth="1"/>
    <col min="11282" max="11282" width="11.25" customWidth="1"/>
    <col min="11283" max="11283" width="8.625" customWidth="1"/>
    <col min="11512" max="11512" width="2.375" customWidth="1"/>
    <col min="11513" max="11513" width="2.5" customWidth="1"/>
    <col min="11514" max="11514" width="26.25" customWidth="1"/>
    <col min="11515" max="11515" width="7.625" customWidth="1"/>
    <col min="11516" max="11518" width="6.25" customWidth="1"/>
    <col min="11519" max="11519" width="7.625" customWidth="1"/>
    <col min="11520" max="11522" width="6.25" customWidth="1"/>
    <col min="11523" max="11523" width="3.375" customWidth="1"/>
    <col min="11524" max="11529" width="7.5" customWidth="1"/>
    <col min="11530" max="11530" width="4" customWidth="1"/>
    <col min="11531" max="11531" width="23.375" customWidth="1"/>
    <col min="11532" max="11532" width="7" customWidth="1"/>
    <col min="11533" max="11533" width="9.125" customWidth="1"/>
    <col min="11534" max="11534" width="7.375" customWidth="1"/>
    <col min="11535" max="11535" width="9" customWidth="1"/>
    <col min="11536" max="11536" width="7.125" customWidth="1"/>
    <col min="11537" max="11537" width="8.625" customWidth="1"/>
    <col min="11538" max="11538" width="11.25" customWidth="1"/>
    <col min="11539" max="11539" width="8.625" customWidth="1"/>
    <col min="11768" max="11768" width="2.375" customWidth="1"/>
    <col min="11769" max="11769" width="2.5" customWidth="1"/>
    <col min="11770" max="11770" width="26.25" customWidth="1"/>
    <col min="11771" max="11771" width="7.625" customWidth="1"/>
    <col min="11772" max="11774" width="6.25" customWidth="1"/>
    <col min="11775" max="11775" width="7.625" customWidth="1"/>
    <col min="11776" max="11778" width="6.25" customWidth="1"/>
    <col min="11779" max="11779" width="3.375" customWidth="1"/>
    <col min="11780" max="11785" width="7.5" customWidth="1"/>
    <col min="11786" max="11786" width="4" customWidth="1"/>
    <col min="11787" max="11787" width="23.375" customWidth="1"/>
    <col min="11788" max="11788" width="7" customWidth="1"/>
    <col min="11789" max="11789" width="9.125" customWidth="1"/>
    <col min="11790" max="11790" width="7.375" customWidth="1"/>
    <col min="11791" max="11791" width="9" customWidth="1"/>
    <col min="11792" max="11792" width="7.125" customWidth="1"/>
    <col min="11793" max="11793" width="8.625" customWidth="1"/>
    <col min="11794" max="11794" width="11.25" customWidth="1"/>
    <col min="11795" max="11795" width="8.625" customWidth="1"/>
    <col min="12024" max="12024" width="2.375" customWidth="1"/>
    <col min="12025" max="12025" width="2.5" customWidth="1"/>
    <col min="12026" max="12026" width="26.25" customWidth="1"/>
    <col min="12027" max="12027" width="7.625" customWidth="1"/>
    <col min="12028" max="12030" width="6.25" customWidth="1"/>
    <col min="12031" max="12031" width="7.625" customWidth="1"/>
    <col min="12032" max="12034" width="6.25" customWidth="1"/>
    <col min="12035" max="12035" width="3.375" customWidth="1"/>
    <col min="12036" max="12041" width="7.5" customWidth="1"/>
    <col min="12042" max="12042" width="4" customWidth="1"/>
    <col min="12043" max="12043" width="23.375" customWidth="1"/>
    <col min="12044" max="12044" width="7" customWidth="1"/>
    <col min="12045" max="12045" width="9.125" customWidth="1"/>
    <col min="12046" max="12046" width="7.375" customWidth="1"/>
    <col min="12047" max="12047" width="9" customWidth="1"/>
    <col min="12048" max="12048" width="7.125" customWidth="1"/>
    <col min="12049" max="12049" width="8.625" customWidth="1"/>
    <col min="12050" max="12050" width="11.25" customWidth="1"/>
    <col min="12051" max="12051" width="8.625" customWidth="1"/>
    <col min="12280" max="12280" width="2.375" customWidth="1"/>
    <col min="12281" max="12281" width="2.5" customWidth="1"/>
    <col min="12282" max="12282" width="26.25" customWidth="1"/>
    <col min="12283" max="12283" width="7.625" customWidth="1"/>
    <col min="12284" max="12286" width="6.25" customWidth="1"/>
    <col min="12287" max="12287" width="7.625" customWidth="1"/>
    <col min="12288" max="12290" width="6.25" customWidth="1"/>
    <col min="12291" max="12291" width="3.375" customWidth="1"/>
    <col min="12292" max="12297" width="7.5" customWidth="1"/>
    <col min="12298" max="12298" width="4" customWidth="1"/>
    <col min="12299" max="12299" width="23.375" customWidth="1"/>
    <col min="12300" max="12300" width="7" customWidth="1"/>
    <col min="12301" max="12301" width="9.125" customWidth="1"/>
    <col min="12302" max="12302" width="7.375" customWidth="1"/>
    <col min="12303" max="12303" width="9" customWidth="1"/>
    <col min="12304" max="12304" width="7.125" customWidth="1"/>
    <col min="12305" max="12305" width="8.625" customWidth="1"/>
    <col min="12306" max="12306" width="11.25" customWidth="1"/>
    <col min="12307" max="12307" width="8.625" customWidth="1"/>
    <col min="12536" max="12536" width="2.375" customWidth="1"/>
    <col min="12537" max="12537" width="2.5" customWidth="1"/>
    <col min="12538" max="12538" width="26.25" customWidth="1"/>
    <col min="12539" max="12539" width="7.625" customWidth="1"/>
    <col min="12540" max="12542" width="6.25" customWidth="1"/>
    <col min="12543" max="12543" width="7.625" customWidth="1"/>
    <col min="12544" max="12546" width="6.25" customWidth="1"/>
    <col min="12547" max="12547" width="3.375" customWidth="1"/>
    <col min="12548" max="12553" width="7.5" customWidth="1"/>
    <col min="12554" max="12554" width="4" customWidth="1"/>
    <col min="12555" max="12555" width="23.375" customWidth="1"/>
    <col min="12556" max="12556" width="7" customWidth="1"/>
    <col min="12557" max="12557" width="9.125" customWidth="1"/>
    <col min="12558" max="12558" width="7.375" customWidth="1"/>
    <col min="12559" max="12559" width="9" customWidth="1"/>
    <col min="12560" max="12560" width="7.125" customWidth="1"/>
    <col min="12561" max="12561" width="8.625" customWidth="1"/>
    <col min="12562" max="12562" width="11.25" customWidth="1"/>
    <col min="12563" max="12563" width="8.625" customWidth="1"/>
    <col min="12792" max="12792" width="2.375" customWidth="1"/>
    <col min="12793" max="12793" width="2.5" customWidth="1"/>
    <col min="12794" max="12794" width="26.25" customWidth="1"/>
    <col min="12795" max="12795" width="7.625" customWidth="1"/>
    <col min="12796" max="12798" width="6.25" customWidth="1"/>
    <col min="12799" max="12799" width="7.625" customWidth="1"/>
    <col min="12800" max="12802" width="6.25" customWidth="1"/>
    <col min="12803" max="12803" width="3.375" customWidth="1"/>
    <col min="12804" max="12809" width="7.5" customWidth="1"/>
    <col min="12810" max="12810" width="4" customWidth="1"/>
    <col min="12811" max="12811" width="23.375" customWidth="1"/>
    <col min="12812" max="12812" width="7" customWidth="1"/>
    <col min="12813" max="12813" width="9.125" customWidth="1"/>
    <col min="12814" max="12814" width="7.375" customWidth="1"/>
    <col min="12815" max="12815" width="9" customWidth="1"/>
    <col min="12816" max="12816" width="7.125" customWidth="1"/>
    <col min="12817" max="12817" width="8.625" customWidth="1"/>
    <col min="12818" max="12818" width="11.25" customWidth="1"/>
    <col min="12819" max="12819" width="8.625" customWidth="1"/>
    <col min="13048" max="13048" width="2.375" customWidth="1"/>
    <col min="13049" max="13049" width="2.5" customWidth="1"/>
    <col min="13050" max="13050" width="26.25" customWidth="1"/>
    <col min="13051" max="13051" width="7.625" customWidth="1"/>
    <col min="13052" max="13054" width="6.25" customWidth="1"/>
    <col min="13055" max="13055" width="7.625" customWidth="1"/>
    <col min="13056" max="13058" width="6.25" customWidth="1"/>
    <col min="13059" max="13059" width="3.375" customWidth="1"/>
    <col min="13060" max="13065" width="7.5" customWidth="1"/>
    <col min="13066" max="13066" width="4" customWidth="1"/>
    <col min="13067" max="13067" width="23.375" customWidth="1"/>
    <col min="13068" max="13068" width="7" customWidth="1"/>
    <col min="13069" max="13069" width="9.125" customWidth="1"/>
    <col min="13070" max="13070" width="7.375" customWidth="1"/>
    <col min="13071" max="13071" width="9" customWidth="1"/>
    <col min="13072" max="13072" width="7.125" customWidth="1"/>
    <col min="13073" max="13073" width="8.625" customWidth="1"/>
    <col min="13074" max="13074" width="11.25" customWidth="1"/>
    <col min="13075" max="13075" width="8.625" customWidth="1"/>
    <col min="13304" max="13304" width="2.375" customWidth="1"/>
    <col min="13305" max="13305" width="2.5" customWidth="1"/>
    <col min="13306" max="13306" width="26.25" customWidth="1"/>
    <col min="13307" max="13307" width="7.625" customWidth="1"/>
    <col min="13308" max="13310" width="6.25" customWidth="1"/>
    <col min="13311" max="13311" width="7.625" customWidth="1"/>
    <col min="13312" max="13314" width="6.25" customWidth="1"/>
    <col min="13315" max="13315" width="3.375" customWidth="1"/>
    <col min="13316" max="13321" width="7.5" customWidth="1"/>
    <col min="13322" max="13322" width="4" customWidth="1"/>
    <col min="13323" max="13323" width="23.375" customWidth="1"/>
    <col min="13324" max="13324" width="7" customWidth="1"/>
    <col min="13325" max="13325" width="9.125" customWidth="1"/>
    <col min="13326" max="13326" width="7.375" customWidth="1"/>
    <col min="13327" max="13327" width="9" customWidth="1"/>
    <col min="13328" max="13328" width="7.125" customWidth="1"/>
    <col min="13329" max="13329" width="8.625" customWidth="1"/>
    <col min="13330" max="13330" width="11.25" customWidth="1"/>
    <col min="13331" max="13331" width="8.625" customWidth="1"/>
    <col min="13560" max="13560" width="2.375" customWidth="1"/>
    <col min="13561" max="13561" width="2.5" customWidth="1"/>
    <col min="13562" max="13562" width="26.25" customWidth="1"/>
    <col min="13563" max="13563" width="7.625" customWidth="1"/>
    <col min="13564" max="13566" width="6.25" customWidth="1"/>
    <col min="13567" max="13567" width="7.625" customWidth="1"/>
    <col min="13568" max="13570" width="6.25" customWidth="1"/>
    <col min="13571" max="13571" width="3.375" customWidth="1"/>
    <col min="13572" max="13577" width="7.5" customWidth="1"/>
    <col min="13578" max="13578" width="4" customWidth="1"/>
    <col min="13579" max="13579" width="23.375" customWidth="1"/>
    <col min="13580" max="13580" width="7" customWidth="1"/>
    <col min="13581" max="13581" width="9.125" customWidth="1"/>
    <col min="13582" max="13582" width="7.375" customWidth="1"/>
    <col min="13583" max="13583" width="9" customWidth="1"/>
    <col min="13584" max="13584" width="7.125" customWidth="1"/>
    <col min="13585" max="13585" width="8.625" customWidth="1"/>
    <col min="13586" max="13586" width="11.25" customWidth="1"/>
    <col min="13587" max="13587" width="8.625" customWidth="1"/>
    <col min="13816" max="13816" width="2.375" customWidth="1"/>
    <col min="13817" max="13817" width="2.5" customWidth="1"/>
    <col min="13818" max="13818" width="26.25" customWidth="1"/>
    <col min="13819" max="13819" width="7.625" customWidth="1"/>
    <col min="13820" max="13822" width="6.25" customWidth="1"/>
    <col min="13823" max="13823" width="7.625" customWidth="1"/>
    <col min="13824" max="13826" width="6.25" customWidth="1"/>
    <col min="13827" max="13827" width="3.375" customWidth="1"/>
    <col min="13828" max="13833" width="7.5" customWidth="1"/>
    <col min="13834" max="13834" width="4" customWidth="1"/>
    <col min="13835" max="13835" width="23.375" customWidth="1"/>
    <col min="13836" max="13836" width="7" customWidth="1"/>
    <col min="13837" max="13837" width="9.125" customWidth="1"/>
    <col min="13838" max="13838" width="7.375" customWidth="1"/>
    <col min="13839" max="13839" width="9" customWidth="1"/>
    <col min="13840" max="13840" width="7.125" customWidth="1"/>
    <col min="13841" max="13841" width="8.625" customWidth="1"/>
    <col min="13842" max="13842" width="11.25" customWidth="1"/>
    <col min="13843" max="13843" width="8.625" customWidth="1"/>
    <col min="14072" max="14072" width="2.375" customWidth="1"/>
    <col min="14073" max="14073" width="2.5" customWidth="1"/>
    <col min="14074" max="14074" width="26.25" customWidth="1"/>
    <col min="14075" max="14075" width="7.625" customWidth="1"/>
    <col min="14076" max="14078" width="6.25" customWidth="1"/>
    <col min="14079" max="14079" width="7.625" customWidth="1"/>
    <col min="14080" max="14082" width="6.25" customWidth="1"/>
    <col min="14083" max="14083" width="3.375" customWidth="1"/>
    <col min="14084" max="14089" width="7.5" customWidth="1"/>
    <col min="14090" max="14090" width="4" customWidth="1"/>
    <col min="14091" max="14091" width="23.375" customWidth="1"/>
    <col min="14092" max="14092" width="7" customWidth="1"/>
    <col min="14093" max="14093" width="9.125" customWidth="1"/>
    <col min="14094" max="14094" width="7.375" customWidth="1"/>
    <col min="14095" max="14095" width="9" customWidth="1"/>
    <col min="14096" max="14096" width="7.125" customWidth="1"/>
    <col min="14097" max="14097" width="8.625" customWidth="1"/>
    <col min="14098" max="14098" width="11.25" customWidth="1"/>
    <col min="14099" max="14099" width="8.625" customWidth="1"/>
    <col min="14328" max="14328" width="2.375" customWidth="1"/>
    <col min="14329" max="14329" width="2.5" customWidth="1"/>
    <col min="14330" max="14330" width="26.25" customWidth="1"/>
    <col min="14331" max="14331" width="7.625" customWidth="1"/>
    <col min="14332" max="14334" width="6.25" customWidth="1"/>
    <col min="14335" max="14335" width="7.625" customWidth="1"/>
    <col min="14336" max="14338" width="6.25" customWidth="1"/>
    <col min="14339" max="14339" width="3.375" customWidth="1"/>
    <col min="14340" max="14345" width="7.5" customWidth="1"/>
    <col min="14346" max="14346" width="4" customWidth="1"/>
    <col min="14347" max="14347" width="23.375" customWidth="1"/>
    <col min="14348" max="14348" width="7" customWidth="1"/>
    <col min="14349" max="14349" width="9.125" customWidth="1"/>
    <col min="14350" max="14350" width="7.375" customWidth="1"/>
    <col min="14351" max="14351" width="9" customWidth="1"/>
    <col min="14352" max="14352" width="7.125" customWidth="1"/>
    <col min="14353" max="14353" width="8.625" customWidth="1"/>
    <col min="14354" max="14354" width="11.25" customWidth="1"/>
    <col min="14355" max="14355" width="8.625" customWidth="1"/>
    <col min="14584" max="14584" width="2.375" customWidth="1"/>
    <col min="14585" max="14585" width="2.5" customWidth="1"/>
    <col min="14586" max="14586" width="26.25" customWidth="1"/>
    <col min="14587" max="14587" width="7.625" customWidth="1"/>
    <col min="14588" max="14590" width="6.25" customWidth="1"/>
    <col min="14591" max="14591" width="7.625" customWidth="1"/>
    <col min="14592" max="14594" width="6.25" customWidth="1"/>
    <col min="14595" max="14595" width="3.375" customWidth="1"/>
    <col min="14596" max="14601" width="7.5" customWidth="1"/>
    <col min="14602" max="14602" width="4" customWidth="1"/>
    <col min="14603" max="14603" width="23.375" customWidth="1"/>
    <col min="14604" max="14604" width="7" customWidth="1"/>
    <col min="14605" max="14605" width="9.125" customWidth="1"/>
    <col min="14606" max="14606" width="7.375" customWidth="1"/>
    <col min="14607" max="14607" width="9" customWidth="1"/>
    <col min="14608" max="14608" width="7.125" customWidth="1"/>
    <col min="14609" max="14609" width="8.625" customWidth="1"/>
    <col min="14610" max="14610" width="11.25" customWidth="1"/>
    <col min="14611" max="14611" width="8.625" customWidth="1"/>
    <col min="14840" max="14840" width="2.375" customWidth="1"/>
    <col min="14841" max="14841" width="2.5" customWidth="1"/>
    <col min="14842" max="14842" width="26.25" customWidth="1"/>
    <col min="14843" max="14843" width="7.625" customWidth="1"/>
    <col min="14844" max="14846" width="6.25" customWidth="1"/>
    <col min="14847" max="14847" width="7.625" customWidth="1"/>
    <col min="14848" max="14850" width="6.25" customWidth="1"/>
    <col min="14851" max="14851" width="3.375" customWidth="1"/>
    <col min="14852" max="14857" width="7.5" customWidth="1"/>
    <col min="14858" max="14858" width="4" customWidth="1"/>
    <col min="14859" max="14859" width="23.375" customWidth="1"/>
    <col min="14860" max="14860" width="7" customWidth="1"/>
    <col min="14861" max="14861" width="9.125" customWidth="1"/>
    <col min="14862" max="14862" width="7.375" customWidth="1"/>
    <col min="14863" max="14863" width="9" customWidth="1"/>
    <col min="14864" max="14864" width="7.125" customWidth="1"/>
    <col min="14865" max="14865" width="8.625" customWidth="1"/>
    <col min="14866" max="14866" width="11.25" customWidth="1"/>
    <col min="14867" max="14867" width="8.625" customWidth="1"/>
    <col min="15096" max="15096" width="2.375" customWidth="1"/>
    <col min="15097" max="15097" width="2.5" customWidth="1"/>
    <col min="15098" max="15098" width="26.25" customWidth="1"/>
    <col min="15099" max="15099" width="7.625" customWidth="1"/>
    <col min="15100" max="15102" width="6.25" customWidth="1"/>
    <col min="15103" max="15103" width="7.625" customWidth="1"/>
    <col min="15104" max="15106" width="6.25" customWidth="1"/>
    <col min="15107" max="15107" width="3.375" customWidth="1"/>
    <col min="15108" max="15113" width="7.5" customWidth="1"/>
    <col min="15114" max="15114" width="4" customWidth="1"/>
    <col min="15115" max="15115" width="23.375" customWidth="1"/>
    <col min="15116" max="15116" width="7" customWidth="1"/>
    <col min="15117" max="15117" width="9.125" customWidth="1"/>
    <col min="15118" max="15118" width="7.375" customWidth="1"/>
    <col min="15119" max="15119" width="9" customWidth="1"/>
    <col min="15120" max="15120" width="7.125" customWidth="1"/>
    <col min="15121" max="15121" width="8.625" customWidth="1"/>
    <col min="15122" max="15122" width="11.25" customWidth="1"/>
    <col min="15123" max="15123" width="8.625" customWidth="1"/>
    <col min="15352" max="15352" width="2.375" customWidth="1"/>
    <col min="15353" max="15353" width="2.5" customWidth="1"/>
    <col min="15354" max="15354" width="26.25" customWidth="1"/>
    <col min="15355" max="15355" width="7.625" customWidth="1"/>
    <col min="15356" max="15358" width="6.25" customWidth="1"/>
    <col min="15359" max="15359" width="7.625" customWidth="1"/>
    <col min="15360" max="15362" width="6.25" customWidth="1"/>
    <col min="15363" max="15363" width="3.375" customWidth="1"/>
    <col min="15364" max="15369" width="7.5" customWidth="1"/>
    <col min="15370" max="15370" width="4" customWidth="1"/>
    <col min="15371" max="15371" width="23.375" customWidth="1"/>
    <col min="15372" max="15372" width="7" customWidth="1"/>
    <col min="15373" max="15373" width="9.125" customWidth="1"/>
    <col min="15374" max="15374" width="7.375" customWidth="1"/>
    <col min="15375" max="15375" width="9" customWidth="1"/>
    <col min="15376" max="15376" width="7.125" customWidth="1"/>
    <col min="15377" max="15377" width="8.625" customWidth="1"/>
    <col min="15378" max="15378" width="11.25" customWidth="1"/>
    <col min="15379" max="15379" width="8.625" customWidth="1"/>
    <col min="15608" max="15608" width="2.375" customWidth="1"/>
    <col min="15609" max="15609" width="2.5" customWidth="1"/>
    <col min="15610" max="15610" width="26.25" customWidth="1"/>
    <col min="15611" max="15611" width="7.625" customWidth="1"/>
    <col min="15612" max="15614" width="6.25" customWidth="1"/>
    <col min="15615" max="15615" width="7.625" customWidth="1"/>
    <col min="15616" max="15618" width="6.25" customWidth="1"/>
    <col min="15619" max="15619" width="3.375" customWidth="1"/>
    <col min="15620" max="15625" width="7.5" customWidth="1"/>
    <col min="15626" max="15626" width="4" customWidth="1"/>
    <col min="15627" max="15627" width="23.375" customWidth="1"/>
    <col min="15628" max="15628" width="7" customWidth="1"/>
    <col min="15629" max="15629" width="9.125" customWidth="1"/>
    <col min="15630" max="15630" width="7.375" customWidth="1"/>
    <col min="15631" max="15631" width="9" customWidth="1"/>
    <col min="15632" max="15632" width="7.125" customWidth="1"/>
    <col min="15633" max="15633" width="8.625" customWidth="1"/>
    <col min="15634" max="15634" width="11.25" customWidth="1"/>
    <col min="15635" max="15635" width="8.625" customWidth="1"/>
    <col min="15864" max="15864" width="2.375" customWidth="1"/>
    <col min="15865" max="15865" width="2.5" customWidth="1"/>
    <col min="15866" max="15866" width="26.25" customWidth="1"/>
    <col min="15867" max="15867" width="7.625" customWidth="1"/>
    <col min="15868" max="15870" width="6.25" customWidth="1"/>
    <col min="15871" max="15871" width="7.625" customWidth="1"/>
    <col min="15872" max="15874" width="6.25" customWidth="1"/>
    <col min="15875" max="15875" width="3.375" customWidth="1"/>
    <col min="15876" max="15881" width="7.5" customWidth="1"/>
    <col min="15882" max="15882" width="4" customWidth="1"/>
    <col min="15883" max="15883" width="23.375" customWidth="1"/>
    <col min="15884" max="15884" width="7" customWidth="1"/>
    <col min="15885" max="15885" width="9.125" customWidth="1"/>
    <col min="15886" max="15886" width="7.375" customWidth="1"/>
    <col min="15887" max="15887" width="9" customWidth="1"/>
    <col min="15888" max="15888" width="7.125" customWidth="1"/>
    <col min="15889" max="15889" width="8.625" customWidth="1"/>
    <col min="15890" max="15890" width="11.25" customWidth="1"/>
    <col min="15891" max="15891" width="8.625" customWidth="1"/>
    <col min="16120" max="16120" width="2.375" customWidth="1"/>
    <col min="16121" max="16121" width="2.5" customWidth="1"/>
    <col min="16122" max="16122" width="26.25" customWidth="1"/>
    <col min="16123" max="16123" width="7.625" customWidth="1"/>
    <col min="16124" max="16126" width="6.25" customWidth="1"/>
    <col min="16127" max="16127" width="7.625" customWidth="1"/>
    <col min="16128" max="16130" width="6.25" customWidth="1"/>
    <col min="16131" max="16131" width="3.375" customWidth="1"/>
    <col min="16132" max="16137" width="7.5" customWidth="1"/>
    <col min="16138" max="16138" width="4" customWidth="1"/>
    <col min="16139" max="16139" width="23.375" customWidth="1"/>
    <col min="16140" max="16140" width="7" customWidth="1"/>
    <col min="16141" max="16141" width="9.125" customWidth="1"/>
    <col min="16142" max="16142" width="7.375" customWidth="1"/>
    <col min="16143" max="16143" width="9" customWidth="1"/>
    <col min="16144" max="16144" width="7.125" customWidth="1"/>
    <col min="16145" max="16145" width="8.625" customWidth="1"/>
    <col min="16146" max="16146" width="11.25" customWidth="1"/>
    <col min="16147" max="16147" width="8.625" customWidth="1"/>
  </cols>
  <sheetData>
    <row r="1" spans="1:18" x14ac:dyDescent="0.15">
      <c r="A1" t="s">
        <v>475</v>
      </c>
    </row>
    <row r="5" spans="1:18" ht="12" customHeight="1" x14ac:dyDescent="0.15">
      <c r="B5" s="578" t="s">
        <v>205</v>
      </c>
      <c r="C5" s="579"/>
      <c r="D5" s="600" t="s">
        <v>15</v>
      </c>
      <c r="E5" s="186"/>
      <c r="F5" s="186"/>
      <c r="G5" s="187"/>
      <c r="H5" s="584" t="s">
        <v>389</v>
      </c>
      <c r="I5" s="189"/>
      <c r="J5" s="189"/>
      <c r="K5" s="190"/>
      <c r="L5" s="191"/>
      <c r="M5" s="429" t="s">
        <v>326</v>
      </c>
      <c r="N5" s="185"/>
      <c r="O5" s="185"/>
      <c r="P5" s="429"/>
      <c r="Q5" s="185"/>
      <c r="R5" s="185"/>
    </row>
    <row r="6" spans="1:18" ht="22.5" customHeight="1" x14ac:dyDescent="0.15">
      <c r="B6" s="580"/>
      <c r="C6" s="581"/>
      <c r="D6" s="601"/>
      <c r="E6" s="587" t="s">
        <v>327</v>
      </c>
      <c r="F6" s="588"/>
      <c r="G6" s="589"/>
      <c r="H6" s="601"/>
      <c r="I6" s="574" t="s">
        <v>329</v>
      </c>
      <c r="J6" s="575"/>
      <c r="K6" s="576"/>
      <c r="L6" s="246"/>
      <c r="M6" s="429" t="s">
        <v>330</v>
      </c>
      <c r="N6" s="185"/>
      <c r="O6" s="185"/>
      <c r="P6" s="429" t="s">
        <v>331</v>
      </c>
      <c r="Q6" s="185"/>
      <c r="R6" s="185"/>
    </row>
    <row r="7" spans="1:18" ht="30" customHeight="1" thickBot="1" x14ac:dyDescent="0.2">
      <c r="B7" s="582"/>
      <c r="C7" s="583"/>
      <c r="D7" s="602"/>
      <c r="E7" s="195" t="s">
        <v>121</v>
      </c>
      <c r="F7" s="195" t="s">
        <v>122</v>
      </c>
      <c r="G7" s="196" t="s">
        <v>332</v>
      </c>
      <c r="H7" s="602"/>
      <c r="I7" s="197" t="s">
        <v>121</v>
      </c>
      <c r="J7" s="197" t="s">
        <v>122</v>
      </c>
      <c r="K7" s="198" t="s">
        <v>332</v>
      </c>
      <c r="L7" s="247"/>
      <c r="M7" s="268" t="s">
        <v>121</v>
      </c>
      <c r="N7" s="268" t="s">
        <v>122</v>
      </c>
      <c r="O7" s="249" t="s">
        <v>221</v>
      </c>
      <c r="P7" s="268" t="s">
        <v>121</v>
      </c>
      <c r="Q7" s="268" t="s">
        <v>122</v>
      </c>
      <c r="R7" s="249" t="s">
        <v>221</v>
      </c>
    </row>
    <row r="8" spans="1:18" ht="9.9499999999999993" customHeight="1" thickTop="1" x14ac:dyDescent="0.15">
      <c r="B8" s="201" t="s">
        <v>390</v>
      </c>
      <c r="C8" s="269" t="s">
        <v>226</v>
      </c>
      <c r="D8" s="270">
        <v>25617</v>
      </c>
      <c r="E8" s="271">
        <f>ROUND(M8/D8*100,1)</f>
        <v>64.8</v>
      </c>
      <c r="F8" s="271">
        <f>ROUND(N8/D8*100,1)</f>
        <v>35</v>
      </c>
      <c r="G8" s="271">
        <f>ROUND(O8/D8*100,1)</f>
        <v>0.1</v>
      </c>
      <c r="H8" s="270">
        <v>194110</v>
      </c>
      <c r="I8" s="272">
        <f>ROUND(P8/H8*100,1)</f>
        <v>27.3</v>
      </c>
      <c r="J8" s="272">
        <f>ROUND(Q8/H8*100,1)</f>
        <v>72.599999999999994</v>
      </c>
      <c r="K8" s="272">
        <f>ROUND(R8/H8*100,1)</f>
        <v>0.1</v>
      </c>
      <c r="L8" s="253"/>
      <c r="M8" s="194">
        <v>16607</v>
      </c>
      <c r="N8" s="194">
        <v>8974</v>
      </c>
      <c r="O8" s="194">
        <v>36</v>
      </c>
      <c r="P8" s="194">
        <v>52930</v>
      </c>
      <c r="Q8" s="194">
        <v>140905</v>
      </c>
      <c r="R8" s="194">
        <v>275</v>
      </c>
    </row>
    <row r="9" spans="1:18" ht="9.9499999999999993" customHeight="1" x14ac:dyDescent="0.15">
      <c r="B9" s="273">
        <v>75</v>
      </c>
      <c r="C9" s="274" t="s">
        <v>224</v>
      </c>
      <c r="D9" s="214">
        <v>1389</v>
      </c>
      <c r="E9" s="215">
        <f>ROUND(M9/D9*100,1)</f>
        <v>38.700000000000003</v>
      </c>
      <c r="F9" s="215">
        <f>ROUND(N9/D9*100,1)</f>
        <v>60.6</v>
      </c>
      <c r="G9" s="215">
        <f>ROUND(O9/D9*100,1)</f>
        <v>0.7</v>
      </c>
      <c r="H9" s="214">
        <v>23046</v>
      </c>
      <c r="I9" s="216">
        <f>ROUND(P9/H9*100,1)</f>
        <v>9.3000000000000007</v>
      </c>
      <c r="J9" s="216">
        <f>ROUND(Q9/H9*100,1)</f>
        <v>90.3</v>
      </c>
      <c r="K9" s="216">
        <f>ROUND(R9/H9*100,1)</f>
        <v>0.4</v>
      </c>
      <c r="L9" s="255"/>
      <c r="M9" s="194">
        <v>537</v>
      </c>
      <c r="N9" s="194">
        <v>842</v>
      </c>
      <c r="O9" s="194">
        <v>10</v>
      </c>
      <c r="P9" s="194">
        <v>2139</v>
      </c>
      <c r="Q9" s="194">
        <v>20814</v>
      </c>
      <c r="R9" s="194">
        <v>93</v>
      </c>
    </row>
    <row r="10" spans="1:18" ht="9.9499999999999993" customHeight="1" x14ac:dyDescent="0.15">
      <c r="B10" s="213">
        <v>76</v>
      </c>
      <c r="C10" s="274" t="s">
        <v>225</v>
      </c>
      <c r="D10" s="214">
        <v>22055</v>
      </c>
      <c r="E10" s="215">
        <f>ROUND(M10/D10*100,1)</f>
        <v>70.5</v>
      </c>
      <c r="F10" s="215">
        <f>ROUND(N10/D10*100,1)</f>
        <v>29.4</v>
      </c>
      <c r="G10" s="215">
        <f>ROUND(O10/D10*100,1)</f>
        <v>0.1</v>
      </c>
      <c r="H10" s="214">
        <v>148995</v>
      </c>
      <c r="I10" s="216">
        <f>ROUND(P10/H10*100,1)</f>
        <v>32.5</v>
      </c>
      <c r="J10" s="216">
        <f>ROUND(Q10/H10*100,1)</f>
        <v>67.400000000000006</v>
      </c>
      <c r="K10" s="216">
        <f>ROUND(R10/H10*100,1)</f>
        <v>0.1</v>
      </c>
      <c r="L10" s="255"/>
      <c r="M10" s="194">
        <v>15555</v>
      </c>
      <c r="N10" s="194">
        <v>6477</v>
      </c>
      <c r="O10" s="194">
        <v>23</v>
      </c>
      <c r="P10" s="194">
        <v>48360</v>
      </c>
      <c r="Q10" s="194">
        <v>100486</v>
      </c>
      <c r="R10" s="194">
        <v>149</v>
      </c>
    </row>
    <row r="11" spans="1:18" ht="9.9499999999999993" customHeight="1" x14ac:dyDescent="0.15">
      <c r="B11" s="218">
        <v>77</v>
      </c>
      <c r="C11" s="275" t="s">
        <v>391</v>
      </c>
      <c r="D11" s="219">
        <v>2166</v>
      </c>
      <c r="E11" s="220">
        <f>ROUND(M11/D11*100,1)</f>
        <v>23.7</v>
      </c>
      <c r="F11" s="220">
        <f>ROUND(N11/D11*100,1)</f>
        <v>76.099999999999994</v>
      </c>
      <c r="G11" s="220">
        <f>ROUND(O11/D11*100,1)</f>
        <v>0.1</v>
      </c>
      <c r="H11" s="219">
        <v>21979</v>
      </c>
      <c r="I11" s="221">
        <f>ROUND(P11/H11*100,1)</f>
        <v>11</v>
      </c>
      <c r="J11" s="221">
        <f>ROUND(Q11/H11*100,1)</f>
        <v>88.8</v>
      </c>
      <c r="K11" s="221">
        <f>ROUND(R11/H11*100,1)</f>
        <v>0.2</v>
      </c>
      <c r="L11" s="253"/>
      <c r="M11" s="194">
        <v>514</v>
      </c>
      <c r="N11" s="194">
        <v>1649</v>
      </c>
      <c r="O11" s="194">
        <v>3</v>
      </c>
      <c r="P11" s="194">
        <v>2426</v>
      </c>
      <c r="Q11" s="194">
        <v>19520</v>
      </c>
      <c r="R11" s="194">
        <v>33</v>
      </c>
    </row>
    <row r="12" spans="1:18" ht="9.9499999999999993" customHeight="1" x14ac:dyDescent="0.15">
      <c r="L12" s="253"/>
      <c r="M12" s="185"/>
      <c r="N12" s="185"/>
      <c r="O12" s="185"/>
      <c r="P12" s="185"/>
      <c r="Q12" s="185"/>
      <c r="R12" s="185"/>
    </row>
    <row r="13" spans="1:18" x14ac:dyDescent="0.15">
      <c r="K13" s="94"/>
      <c r="L13" s="253"/>
    </row>
    <row r="14" spans="1:18" x14ac:dyDescent="0.15">
      <c r="G14" s="276"/>
      <c r="L14" s="253"/>
    </row>
    <row r="15" spans="1:18" x14ac:dyDescent="0.15">
      <c r="L15" s="253"/>
    </row>
    <row r="16" spans="1:18" x14ac:dyDescent="0.15">
      <c r="L16" s="253"/>
    </row>
    <row r="17" spans="12:15" ht="13.5" customHeight="1" x14ac:dyDescent="0.15">
      <c r="L17" s="253"/>
    </row>
    <row r="18" spans="12:15" x14ac:dyDescent="0.15">
      <c r="L18" s="253"/>
    </row>
    <row r="19" spans="12:15" x14ac:dyDescent="0.15">
      <c r="L19" s="253"/>
    </row>
    <row r="20" spans="12:15" x14ac:dyDescent="0.15">
      <c r="L20" s="255"/>
    </row>
    <row r="21" spans="12:15" x14ac:dyDescent="0.15">
      <c r="L21" s="255"/>
    </row>
    <row r="22" spans="12:15" x14ac:dyDescent="0.15">
      <c r="O22" s="46"/>
    </row>
    <row r="27" spans="12:15" ht="13.5" customHeight="1" x14ac:dyDescent="0.15"/>
  </sheetData>
  <sheetProtection sheet="1" objects="1" scenarios="1"/>
  <mergeCells count="5">
    <mergeCell ref="B5:C7"/>
    <mergeCell ref="D5:D7"/>
    <mergeCell ref="H5:H7"/>
    <mergeCell ref="E6:G6"/>
    <mergeCell ref="I6:K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  <pageSetUpPr fitToPage="1"/>
  </sheetPr>
  <dimension ref="A1:L18"/>
  <sheetViews>
    <sheetView showGridLines="0" zoomScaleNormal="100" workbookViewId="0">
      <selection activeCell="I24" sqref="I24"/>
    </sheetView>
  </sheetViews>
  <sheetFormatPr defaultRowHeight="13.5" x14ac:dyDescent="0.15"/>
  <cols>
    <col min="1" max="1" width="2.625" customWidth="1"/>
    <col min="2" max="4" width="7.625" customWidth="1"/>
    <col min="5" max="5" width="10.625" style="160" customWidth="1"/>
    <col min="6" max="6" width="7.875" style="160" customWidth="1"/>
    <col min="7" max="7" width="10.625" style="160" customWidth="1"/>
    <col min="8" max="8" width="7.875" style="160" customWidth="1"/>
    <col min="9" max="9" width="10.625" customWidth="1"/>
    <col min="10" max="10" width="7.875" customWidth="1"/>
    <col min="11" max="11" width="10.625" style="160" customWidth="1"/>
    <col min="12" max="12" width="7.875" customWidth="1"/>
    <col min="13" max="13" width="3.375" customWidth="1"/>
    <col min="255" max="255" width="2.625" customWidth="1"/>
    <col min="256" max="258" width="7.625" customWidth="1"/>
    <col min="259" max="259" width="10.625" customWidth="1"/>
    <col min="260" max="261" width="7.875" customWidth="1"/>
    <col min="262" max="262" width="10.625" customWidth="1"/>
    <col min="263" max="263" width="7.875" customWidth="1"/>
    <col min="264" max="264" width="10.625" customWidth="1"/>
    <col min="265" max="266" width="7.875" customWidth="1"/>
    <col min="267" max="267" width="10.625" customWidth="1"/>
    <col min="268" max="268" width="7.875" customWidth="1"/>
    <col min="269" max="269" width="3.375" customWidth="1"/>
    <col min="511" max="511" width="2.625" customWidth="1"/>
    <col min="512" max="514" width="7.625" customWidth="1"/>
    <col min="515" max="515" width="10.625" customWidth="1"/>
    <col min="516" max="517" width="7.875" customWidth="1"/>
    <col min="518" max="518" width="10.625" customWidth="1"/>
    <col min="519" max="519" width="7.875" customWidth="1"/>
    <col min="520" max="520" width="10.625" customWidth="1"/>
    <col min="521" max="522" width="7.875" customWidth="1"/>
    <col min="523" max="523" width="10.625" customWidth="1"/>
    <col min="524" max="524" width="7.875" customWidth="1"/>
    <col min="525" max="525" width="3.375" customWidth="1"/>
    <col min="767" max="767" width="2.625" customWidth="1"/>
    <col min="768" max="770" width="7.625" customWidth="1"/>
    <col min="771" max="771" width="10.625" customWidth="1"/>
    <col min="772" max="773" width="7.875" customWidth="1"/>
    <col min="774" max="774" width="10.625" customWidth="1"/>
    <col min="775" max="775" width="7.875" customWidth="1"/>
    <col min="776" max="776" width="10.625" customWidth="1"/>
    <col min="777" max="778" width="7.875" customWidth="1"/>
    <col min="779" max="779" width="10.625" customWidth="1"/>
    <col min="780" max="780" width="7.875" customWidth="1"/>
    <col min="781" max="781" width="3.375" customWidth="1"/>
    <col min="1023" max="1023" width="2.625" customWidth="1"/>
    <col min="1024" max="1026" width="7.625" customWidth="1"/>
    <col min="1027" max="1027" width="10.625" customWidth="1"/>
    <col min="1028" max="1029" width="7.875" customWidth="1"/>
    <col min="1030" max="1030" width="10.625" customWidth="1"/>
    <col min="1031" max="1031" width="7.875" customWidth="1"/>
    <col min="1032" max="1032" width="10.625" customWidth="1"/>
    <col min="1033" max="1034" width="7.875" customWidth="1"/>
    <col min="1035" max="1035" width="10.625" customWidth="1"/>
    <col min="1036" max="1036" width="7.875" customWidth="1"/>
    <col min="1037" max="1037" width="3.375" customWidth="1"/>
    <col min="1279" max="1279" width="2.625" customWidth="1"/>
    <col min="1280" max="1282" width="7.625" customWidth="1"/>
    <col min="1283" max="1283" width="10.625" customWidth="1"/>
    <col min="1284" max="1285" width="7.875" customWidth="1"/>
    <col min="1286" max="1286" width="10.625" customWidth="1"/>
    <col min="1287" max="1287" width="7.875" customWidth="1"/>
    <col min="1288" max="1288" width="10.625" customWidth="1"/>
    <col min="1289" max="1290" width="7.875" customWidth="1"/>
    <col min="1291" max="1291" width="10.625" customWidth="1"/>
    <col min="1292" max="1292" width="7.875" customWidth="1"/>
    <col min="1293" max="1293" width="3.375" customWidth="1"/>
    <col min="1535" max="1535" width="2.625" customWidth="1"/>
    <col min="1536" max="1538" width="7.625" customWidth="1"/>
    <col min="1539" max="1539" width="10.625" customWidth="1"/>
    <col min="1540" max="1541" width="7.875" customWidth="1"/>
    <col min="1542" max="1542" width="10.625" customWidth="1"/>
    <col min="1543" max="1543" width="7.875" customWidth="1"/>
    <col min="1544" max="1544" width="10.625" customWidth="1"/>
    <col min="1545" max="1546" width="7.875" customWidth="1"/>
    <col min="1547" max="1547" width="10.625" customWidth="1"/>
    <col min="1548" max="1548" width="7.875" customWidth="1"/>
    <col min="1549" max="1549" width="3.375" customWidth="1"/>
    <col min="1791" max="1791" width="2.625" customWidth="1"/>
    <col min="1792" max="1794" width="7.625" customWidth="1"/>
    <col min="1795" max="1795" width="10.625" customWidth="1"/>
    <col min="1796" max="1797" width="7.875" customWidth="1"/>
    <col min="1798" max="1798" width="10.625" customWidth="1"/>
    <col min="1799" max="1799" width="7.875" customWidth="1"/>
    <col min="1800" max="1800" width="10.625" customWidth="1"/>
    <col min="1801" max="1802" width="7.875" customWidth="1"/>
    <col min="1803" max="1803" width="10.625" customWidth="1"/>
    <col min="1804" max="1804" width="7.875" customWidth="1"/>
    <col min="1805" max="1805" width="3.375" customWidth="1"/>
    <col min="2047" max="2047" width="2.625" customWidth="1"/>
    <col min="2048" max="2050" width="7.625" customWidth="1"/>
    <col min="2051" max="2051" width="10.625" customWidth="1"/>
    <col min="2052" max="2053" width="7.875" customWidth="1"/>
    <col min="2054" max="2054" width="10.625" customWidth="1"/>
    <col min="2055" max="2055" width="7.875" customWidth="1"/>
    <col min="2056" max="2056" width="10.625" customWidth="1"/>
    <col min="2057" max="2058" width="7.875" customWidth="1"/>
    <col min="2059" max="2059" width="10.625" customWidth="1"/>
    <col min="2060" max="2060" width="7.875" customWidth="1"/>
    <col min="2061" max="2061" width="3.375" customWidth="1"/>
    <col min="2303" max="2303" width="2.625" customWidth="1"/>
    <col min="2304" max="2306" width="7.625" customWidth="1"/>
    <col min="2307" max="2307" width="10.625" customWidth="1"/>
    <col min="2308" max="2309" width="7.875" customWidth="1"/>
    <col min="2310" max="2310" width="10.625" customWidth="1"/>
    <col min="2311" max="2311" width="7.875" customWidth="1"/>
    <col min="2312" max="2312" width="10.625" customWidth="1"/>
    <col min="2313" max="2314" width="7.875" customWidth="1"/>
    <col min="2315" max="2315" width="10.625" customWidth="1"/>
    <col min="2316" max="2316" width="7.875" customWidth="1"/>
    <col min="2317" max="2317" width="3.375" customWidth="1"/>
    <col min="2559" max="2559" width="2.625" customWidth="1"/>
    <col min="2560" max="2562" width="7.625" customWidth="1"/>
    <col min="2563" max="2563" width="10.625" customWidth="1"/>
    <col min="2564" max="2565" width="7.875" customWidth="1"/>
    <col min="2566" max="2566" width="10.625" customWidth="1"/>
    <col min="2567" max="2567" width="7.875" customWidth="1"/>
    <col min="2568" max="2568" width="10.625" customWidth="1"/>
    <col min="2569" max="2570" width="7.875" customWidth="1"/>
    <col min="2571" max="2571" width="10.625" customWidth="1"/>
    <col min="2572" max="2572" width="7.875" customWidth="1"/>
    <col min="2573" max="2573" width="3.375" customWidth="1"/>
    <col min="2815" max="2815" width="2.625" customWidth="1"/>
    <col min="2816" max="2818" width="7.625" customWidth="1"/>
    <col min="2819" max="2819" width="10.625" customWidth="1"/>
    <col min="2820" max="2821" width="7.875" customWidth="1"/>
    <col min="2822" max="2822" width="10.625" customWidth="1"/>
    <col min="2823" max="2823" width="7.875" customWidth="1"/>
    <col min="2824" max="2824" width="10.625" customWidth="1"/>
    <col min="2825" max="2826" width="7.875" customWidth="1"/>
    <col min="2827" max="2827" width="10.625" customWidth="1"/>
    <col min="2828" max="2828" width="7.875" customWidth="1"/>
    <col min="2829" max="2829" width="3.375" customWidth="1"/>
    <col min="3071" max="3071" width="2.625" customWidth="1"/>
    <col min="3072" max="3074" width="7.625" customWidth="1"/>
    <col min="3075" max="3075" width="10.625" customWidth="1"/>
    <col min="3076" max="3077" width="7.875" customWidth="1"/>
    <col min="3078" max="3078" width="10.625" customWidth="1"/>
    <col min="3079" max="3079" width="7.875" customWidth="1"/>
    <col min="3080" max="3080" width="10.625" customWidth="1"/>
    <col min="3081" max="3082" width="7.875" customWidth="1"/>
    <col min="3083" max="3083" width="10.625" customWidth="1"/>
    <col min="3084" max="3084" width="7.875" customWidth="1"/>
    <col min="3085" max="3085" width="3.375" customWidth="1"/>
    <col min="3327" max="3327" width="2.625" customWidth="1"/>
    <col min="3328" max="3330" width="7.625" customWidth="1"/>
    <col min="3331" max="3331" width="10.625" customWidth="1"/>
    <col min="3332" max="3333" width="7.875" customWidth="1"/>
    <col min="3334" max="3334" width="10.625" customWidth="1"/>
    <col min="3335" max="3335" width="7.875" customWidth="1"/>
    <col min="3336" max="3336" width="10.625" customWidth="1"/>
    <col min="3337" max="3338" width="7.875" customWidth="1"/>
    <col min="3339" max="3339" width="10.625" customWidth="1"/>
    <col min="3340" max="3340" width="7.875" customWidth="1"/>
    <col min="3341" max="3341" width="3.375" customWidth="1"/>
    <col min="3583" max="3583" width="2.625" customWidth="1"/>
    <col min="3584" max="3586" width="7.625" customWidth="1"/>
    <col min="3587" max="3587" width="10.625" customWidth="1"/>
    <col min="3588" max="3589" width="7.875" customWidth="1"/>
    <col min="3590" max="3590" width="10.625" customWidth="1"/>
    <col min="3591" max="3591" width="7.875" customWidth="1"/>
    <col min="3592" max="3592" width="10.625" customWidth="1"/>
    <col min="3593" max="3594" width="7.875" customWidth="1"/>
    <col min="3595" max="3595" width="10.625" customWidth="1"/>
    <col min="3596" max="3596" width="7.875" customWidth="1"/>
    <col min="3597" max="3597" width="3.375" customWidth="1"/>
    <col min="3839" max="3839" width="2.625" customWidth="1"/>
    <col min="3840" max="3842" width="7.625" customWidth="1"/>
    <col min="3843" max="3843" width="10.625" customWidth="1"/>
    <col min="3844" max="3845" width="7.875" customWidth="1"/>
    <col min="3846" max="3846" width="10.625" customWidth="1"/>
    <col min="3847" max="3847" width="7.875" customWidth="1"/>
    <col min="3848" max="3848" width="10.625" customWidth="1"/>
    <col min="3849" max="3850" width="7.875" customWidth="1"/>
    <col min="3851" max="3851" width="10.625" customWidth="1"/>
    <col min="3852" max="3852" width="7.875" customWidth="1"/>
    <col min="3853" max="3853" width="3.375" customWidth="1"/>
    <col min="4095" max="4095" width="2.625" customWidth="1"/>
    <col min="4096" max="4098" width="7.625" customWidth="1"/>
    <col min="4099" max="4099" width="10.625" customWidth="1"/>
    <col min="4100" max="4101" width="7.875" customWidth="1"/>
    <col min="4102" max="4102" width="10.625" customWidth="1"/>
    <col min="4103" max="4103" width="7.875" customWidth="1"/>
    <col min="4104" max="4104" width="10.625" customWidth="1"/>
    <col min="4105" max="4106" width="7.875" customWidth="1"/>
    <col min="4107" max="4107" width="10.625" customWidth="1"/>
    <col min="4108" max="4108" width="7.875" customWidth="1"/>
    <col min="4109" max="4109" width="3.375" customWidth="1"/>
    <col min="4351" max="4351" width="2.625" customWidth="1"/>
    <col min="4352" max="4354" width="7.625" customWidth="1"/>
    <col min="4355" max="4355" width="10.625" customWidth="1"/>
    <col min="4356" max="4357" width="7.875" customWidth="1"/>
    <col min="4358" max="4358" width="10.625" customWidth="1"/>
    <col min="4359" max="4359" width="7.875" customWidth="1"/>
    <col min="4360" max="4360" width="10.625" customWidth="1"/>
    <col min="4361" max="4362" width="7.875" customWidth="1"/>
    <col min="4363" max="4363" width="10.625" customWidth="1"/>
    <col min="4364" max="4364" width="7.875" customWidth="1"/>
    <col min="4365" max="4365" width="3.375" customWidth="1"/>
    <col min="4607" max="4607" width="2.625" customWidth="1"/>
    <col min="4608" max="4610" width="7.625" customWidth="1"/>
    <col min="4611" max="4611" width="10.625" customWidth="1"/>
    <col min="4612" max="4613" width="7.875" customWidth="1"/>
    <col min="4614" max="4614" width="10.625" customWidth="1"/>
    <col min="4615" max="4615" width="7.875" customWidth="1"/>
    <col min="4616" max="4616" width="10.625" customWidth="1"/>
    <col min="4617" max="4618" width="7.875" customWidth="1"/>
    <col min="4619" max="4619" width="10.625" customWidth="1"/>
    <col min="4620" max="4620" width="7.875" customWidth="1"/>
    <col min="4621" max="4621" width="3.375" customWidth="1"/>
    <col min="4863" max="4863" width="2.625" customWidth="1"/>
    <col min="4864" max="4866" width="7.625" customWidth="1"/>
    <col min="4867" max="4867" width="10.625" customWidth="1"/>
    <col min="4868" max="4869" width="7.875" customWidth="1"/>
    <col min="4870" max="4870" width="10.625" customWidth="1"/>
    <col min="4871" max="4871" width="7.875" customWidth="1"/>
    <col min="4872" max="4872" width="10.625" customWidth="1"/>
    <col min="4873" max="4874" width="7.875" customWidth="1"/>
    <col min="4875" max="4875" width="10.625" customWidth="1"/>
    <col min="4876" max="4876" width="7.875" customWidth="1"/>
    <col min="4877" max="4877" width="3.375" customWidth="1"/>
    <col min="5119" max="5119" width="2.625" customWidth="1"/>
    <col min="5120" max="5122" width="7.625" customWidth="1"/>
    <col min="5123" max="5123" width="10.625" customWidth="1"/>
    <col min="5124" max="5125" width="7.875" customWidth="1"/>
    <col min="5126" max="5126" width="10.625" customWidth="1"/>
    <col min="5127" max="5127" width="7.875" customWidth="1"/>
    <col min="5128" max="5128" width="10.625" customWidth="1"/>
    <col min="5129" max="5130" width="7.875" customWidth="1"/>
    <col min="5131" max="5131" width="10.625" customWidth="1"/>
    <col min="5132" max="5132" width="7.875" customWidth="1"/>
    <col min="5133" max="5133" width="3.375" customWidth="1"/>
    <col min="5375" max="5375" width="2.625" customWidth="1"/>
    <col min="5376" max="5378" width="7.625" customWidth="1"/>
    <col min="5379" max="5379" width="10.625" customWidth="1"/>
    <col min="5380" max="5381" width="7.875" customWidth="1"/>
    <col min="5382" max="5382" width="10.625" customWidth="1"/>
    <col min="5383" max="5383" width="7.875" customWidth="1"/>
    <col min="5384" max="5384" width="10.625" customWidth="1"/>
    <col min="5385" max="5386" width="7.875" customWidth="1"/>
    <col min="5387" max="5387" width="10.625" customWidth="1"/>
    <col min="5388" max="5388" width="7.875" customWidth="1"/>
    <col min="5389" max="5389" width="3.375" customWidth="1"/>
    <col min="5631" max="5631" width="2.625" customWidth="1"/>
    <col min="5632" max="5634" width="7.625" customWidth="1"/>
    <col min="5635" max="5635" width="10.625" customWidth="1"/>
    <col min="5636" max="5637" width="7.875" customWidth="1"/>
    <col min="5638" max="5638" width="10.625" customWidth="1"/>
    <col min="5639" max="5639" width="7.875" customWidth="1"/>
    <col min="5640" max="5640" width="10.625" customWidth="1"/>
    <col min="5641" max="5642" width="7.875" customWidth="1"/>
    <col min="5643" max="5643" width="10.625" customWidth="1"/>
    <col min="5644" max="5644" width="7.875" customWidth="1"/>
    <col min="5645" max="5645" width="3.375" customWidth="1"/>
    <col min="5887" max="5887" width="2.625" customWidth="1"/>
    <col min="5888" max="5890" width="7.625" customWidth="1"/>
    <col min="5891" max="5891" width="10.625" customWidth="1"/>
    <col min="5892" max="5893" width="7.875" customWidth="1"/>
    <col min="5894" max="5894" width="10.625" customWidth="1"/>
    <col min="5895" max="5895" width="7.875" customWidth="1"/>
    <col min="5896" max="5896" width="10.625" customWidth="1"/>
    <col min="5897" max="5898" width="7.875" customWidth="1"/>
    <col min="5899" max="5899" width="10.625" customWidth="1"/>
    <col min="5900" max="5900" width="7.875" customWidth="1"/>
    <col min="5901" max="5901" width="3.375" customWidth="1"/>
    <col min="6143" max="6143" width="2.625" customWidth="1"/>
    <col min="6144" max="6146" width="7.625" customWidth="1"/>
    <col min="6147" max="6147" width="10.625" customWidth="1"/>
    <col min="6148" max="6149" width="7.875" customWidth="1"/>
    <col min="6150" max="6150" width="10.625" customWidth="1"/>
    <col min="6151" max="6151" width="7.875" customWidth="1"/>
    <col min="6152" max="6152" width="10.625" customWidth="1"/>
    <col min="6153" max="6154" width="7.875" customWidth="1"/>
    <col min="6155" max="6155" width="10.625" customWidth="1"/>
    <col min="6156" max="6156" width="7.875" customWidth="1"/>
    <col min="6157" max="6157" width="3.375" customWidth="1"/>
    <col min="6399" max="6399" width="2.625" customWidth="1"/>
    <col min="6400" max="6402" width="7.625" customWidth="1"/>
    <col min="6403" max="6403" width="10.625" customWidth="1"/>
    <col min="6404" max="6405" width="7.875" customWidth="1"/>
    <col min="6406" max="6406" width="10.625" customWidth="1"/>
    <col min="6407" max="6407" width="7.875" customWidth="1"/>
    <col min="6408" max="6408" width="10.625" customWidth="1"/>
    <col min="6409" max="6410" width="7.875" customWidth="1"/>
    <col min="6411" max="6411" width="10.625" customWidth="1"/>
    <col min="6412" max="6412" width="7.875" customWidth="1"/>
    <col min="6413" max="6413" width="3.375" customWidth="1"/>
    <col min="6655" max="6655" width="2.625" customWidth="1"/>
    <col min="6656" max="6658" width="7.625" customWidth="1"/>
    <col min="6659" max="6659" width="10.625" customWidth="1"/>
    <col min="6660" max="6661" width="7.875" customWidth="1"/>
    <col min="6662" max="6662" width="10.625" customWidth="1"/>
    <col min="6663" max="6663" width="7.875" customWidth="1"/>
    <col min="6664" max="6664" width="10.625" customWidth="1"/>
    <col min="6665" max="6666" width="7.875" customWidth="1"/>
    <col min="6667" max="6667" width="10.625" customWidth="1"/>
    <col min="6668" max="6668" width="7.875" customWidth="1"/>
    <col min="6669" max="6669" width="3.375" customWidth="1"/>
    <col min="6911" max="6911" width="2.625" customWidth="1"/>
    <col min="6912" max="6914" width="7.625" customWidth="1"/>
    <col min="6915" max="6915" width="10.625" customWidth="1"/>
    <col min="6916" max="6917" width="7.875" customWidth="1"/>
    <col min="6918" max="6918" width="10.625" customWidth="1"/>
    <col min="6919" max="6919" width="7.875" customWidth="1"/>
    <col min="6920" max="6920" width="10.625" customWidth="1"/>
    <col min="6921" max="6922" width="7.875" customWidth="1"/>
    <col min="6923" max="6923" width="10.625" customWidth="1"/>
    <col min="6924" max="6924" width="7.875" customWidth="1"/>
    <col min="6925" max="6925" width="3.375" customWidth="1"/>
    <col min="7167" max="7167" width="2.625" customWidth="1"/>
    <col min="7168" max="7170" width="7.625" customWidth="1"/>
    <col min="7171" max="7171" width="10.625" customWidth="1"/>
    <col min="7172" max="7173" width="7.875" customWidth="1"/>
    <col min="7174" max="7174" width="10.625" customWidth="1"/>
    <col min="7175" max="7175" width="7.875" customWidth="1"/>
    <col min="7176" max="7176" width="10.625" customWidth="1"/>
    <col min="7177" max="7178" width="7.875" customWidth="1"/>
    <col min="7179" max="7179" width="10.625" customWidth="1"/>
    <col min="7180" max="7180" width="7.875" customWidth="1"/>
    <col min="7181" max="7181" width="3.375" customWidth="1"/>
    <col min="7423" max="7423" width="2.625" customWidth="1"/>
    <col min="7424" max="7426" width="7.625" customWidth="1"/>
    <col min="7427" max="7427" width="10.625" customWidth="1"/>
    <col min="7428" max="7429" width="7.875" customWidth="1"/>
    <col min="7430" max="7430" width="10.625" customWidth="1"/>
    <col min="7431" max="7431" width="7.875" customWidth="1"/>
    <col min="7432" max="7432" width="10.625" customWidth="1"/>
    <col min="7433" max="7434" width="7.875" customWidth="1"/>
    <col min="7435" max="7435" width="10.625" customWidth="1"/>
    <col min="7436" max="7436" width="7.875" customWidth="1"/>
    <col min="7437" max="7437" width="3.375" customWidth="1"/>
    <col min="7679" max="7679" width="2.625" customWidth="1"/>
    <col min="7680" max="7682" width="7.625" customWidth="1"/>
    <col min="7683" max="7683" width="10.625" customWidth="1"/>
    <col min="7684" max="7685" width="7.875" customWidth="1"/>
    <col min="7686" max="7686" width="10.625" customWidth="1"/>
    <col min="7687" max="7687" width="7.875" customWidth="1"/>
    <col min="7688" max="7688" width="10.625" customWidth="1"/>
    <col min="7689" max="7690" width="7.875" customWidth="1"/>
    <col min="7691" max="7691" width="10.625" customWidth="1"/>
    <col min="7692" max="7692" width="7.875" customWidth="1"/>
    <col min="7693" max="7693" width="3.375" customWidth="1"/>
    <col min="7935" max="7935" width="2.625" customWidth="1"/>
    <col min="7936" max="7938" width="7.625" customWidth="1"/>
    <col min="7939" max="7939" width="10.625" customWidth="1"/>
    <col min="7940" max="7941" width="7.875" customWidth="1"/>
    <col min="7942" max="7942" width="10.625" customWidth="1"/>
    <col min="7943" max="7943" width="7.875" customWidth="1"/>
    <col min="7944" max="7944" width="10.625" customWidth="1"/>
    <col min="7945" max="7946" width="7.875" customWidth="1"/>
    <col min="7947" max="7947" width="10.625" customWidth="1"/>
    <col min="7948" max="7948" width="7.875" customWidth="1"/>
    <col min="7949" max="7949" width="3.375" customWidth="1"/>
    <col min="8191" max="8191" width="2.625" customWidth="1"/>
    <col min="8192" max="8194" width="7.625" customWidth="1"/>
    <col min="8195" max="8195" width="10.625" customWidth="1"/>
    <col min="8196" max="8197" width="7.875" customWidth="1"/>
    <col min="8198" max="8198" width="10.625" customWidth="1"/>
    <col min="8199" max="8199" width="7.875" customWidth="1"/>
    <col min="8200" max="8200" width="10.625" customWidth="1"/>
    <col min="8201" max="8202" width="7.875" customWidth="1"/>
    <col min="8203" max="8203" width="10.625" customWidth="1"/>
    <col min="8204" max="8204" width="7.875" customWidth="1"/>
    <col min="8205" max="8205" width="3.375" customWidth="1"/>
    <col min="8447" max="8447" width="2.625" customWidth="1"/>
    <col min="8448" max="8450" width="7.625" customWidth="1"/>
    <col min="8451" max="8451" width="10.625" customWidth="1"/>
    <col min="8452" max="8453" width="7.875" customWidth="1"/>
    <col min="8454" max="8454" width="10.625" customWidth="1"/>
    <col min="8455" max="8455" width="7.875" customWidth="1"/>
    <col min="8456" max="8456" width="10.625" customWidth="1"/>
    <col min="8457" max="8458" width="7.875" customWidth="1"/>
    <col min="8459" max="8459" width="10.625" customWidth="1"/>
    <col min="8460" max="8460" width="7.875" customWidth="1"/>
    <col min="8461" max="8461" width="3.375" customWidth="1"/>
    <col min="8703" max="8703" width="2.625" customWidth="1"/>
    <col min="8704" max="8706" width="7.625" customWidth="1"/>
    <col min="8707" max="8707" width="10.625" customWidth="1"/>
    <col min="8708" max="8709" width="7.875" customWidth="1"/>
    <col min="8710" max="8710" width="10.625" customWidth="1"/>
    <col min="8711" max="8711" width="7.875" customWidth="1"/>
    <col min="8712" max="8712" width="10.625" customWidth="1"/>
    <col min="8713" max="8714" width="7.875" customWidth="1"/>
    <col min="8715" max="8715" width="10.625" customWidth="1"/>
    <col min="8716" max="8716" width="7.875" customWidth="1"/>
    <col min="8717" max="8717" width="3.375" customWidth="1"/>
    <col min="8959" max="8959" width="2.625" customWidth="1"/>
    <col min="8960" max="8962" width="7.625" customWidth="1"/>
    <col min="8963" max="8963" width="10.625" customWidth="1"/>
    <col min="8964" max="8965" width="7.875" customWidth="1"/>
    <col min="8966" max="8966" width="10.625" customWidth="1"/>
    <col min="8967" max="8967" width="7.875" customWidth="1"/>
    <col min="8968" max="8968" width="10.625" customWidth="1"/>
    <col min="8969" max="8970" width="7.875" customWidth="1"/>
    <col min="8971" max="8971" width="10.625" customWidth="1"/>
    <col min="8972" max="8972" width="7.875" customWidth="1"/>
    <col min="8973" max="8973" width="3.375" customWidth="1"/>
    <col min="9215" max="9215" width="2.625" customWidth="1"/>
    <col min="9216" max="9218" width="7.625" customWidth="1"/>
    <col min="9219" max="9219" width="10.625" customWidth="1"/>
    <col min="9220" max="9221" width="7.875" customWidth="1"/>
    <col min="9222" max="9222" width="10.625" customWidth="1"/>
    <col min="9223" max="9223" width="7.875" customWidth="1"/>
    <col min="9224" max="9224" width="10.625" customWidth="1"/>
    <col min="9225" max="9226" width="7.875" customWidth="1"/>
    <col min="9227" max="9227" width="10.625" customWidth="1"/>
    <col min="9228" max="9228" width="7.875" customWidth="1"/>
    <col min="9229" max="9229" width="3.375" customWidth="1"/>
    <col min="9471" max="9471" width="2.625" customWidth="1"/>
    <col min="9472" max="9474" width="7.625" customWidth="1"/>
    <col min="9475" max="9475" width="10.625" customWidth="1"/>
    <col min="9476" max="9477" width="7.875" customWidth="1"/>
    <col min="9478" max="9478" width="10.625" customWidth="1"/>
    <col min="9479" max="9479" width="7.875" customWidth="1"/>
    <col min="9480" max="9480" width="10.625" customWidth="1"/>
    <col min="9481" max="9482" width="7.875" customWidth="1"/>
    <col min="9483" max="9483" width="10.625" customWidth="1"/>
    <col min="9484" max="9484" width="7.875" customWidth="1"/>
    <col min="9485" max="9485" width="3.375" customWidth="1"/>
    <col min="9727" max="9727" width="2.625" customWidth="1"/>
    <col min="9728" max="9730" width="7.625" customWidth="1"/>
    <col min="9731" max="9731" width="10.625" customWidth="1"/>
    <col min="9732" max="9733" width="7.875" customWidth="1"/>
    <col min="9734" max="9734" width="10.625" customWidth="1"/>
    <col min="9735" max="9735" width="7.875" customWidth="1"/>
    <col min="9736" max="9736" width="10.625" customWidth="1"/>
    <col min="9737" max="9738" width="7.875" customWidth="1"/>
    <col min="9739" max="9739" width="10.625" customWidth="1"/>
    <col min="9740" max="9740" width="7.875" customWidth="1"/>
    <col min="9741" max="9741" width="3.375" customWidth="1"/>
    <col min="9983" max="9983" width="2.625" customWidth="1"/>
    <col min="9984" max="9986" width="7.625" customWidth="1"/>
    <col min="9987" max="9987" width="10.625" customWidth="1"/>
    <col min="9988" max="9989" width="7.875" customWidth="1"/>
    <col min="9990" max="9990" width="10.625" customWidth="1"/>
    <col min="9991" max="9991" width="7.875" customWidth="1"/>
    <col min="9992" max="9992" width="10.625" customWidth="1"/>
    <col min="9993" max="9994" width="7.875" customWidth="1"/>
    <col min="9995" max="9995" width="10.625" customWidth="1"/>
    <col min="9996" max="9996" width="7.875" customWidth="1"/>
    <col min="9997" max="9997" width="3.375" customWidth="1"/>
    <col min="10239" max="10239" width="2.625" customWidth="1"/>
    <col min="10240" max="10242" width="7.625" customWidth="1"/>
    <col min="10243" max="10243" width="10.625" customWidth="1"/>
    <col min="10244" max="10245" width="7.875" customWidth="1"/>
    <col min="10246" max="10246" width="10.625" customWidth="1"/>
    <col min="10247" max="10247" width="7.875" customWidth="1"/>
    <col min="10248" max="10248" width="10.625" customWidth="1"/>
    <col min="10249" max="10250" width="7.875" customWidth="1"/>
    <col min="10251" max="10251" width="10.625" customWidth="1"/>
    <col min="10252" max="10252" width="7.875" customWidth="1"/>
    <col min="10253" max="10253" width="3.375" customWidth="1"/>
    <col min="10495" max="10495" width="2.625" customWidth="1"/>
    <col min="10496" max="10498" width="7.625" customWidth="1"/>
    <col min="10499" max="10499" width="10.625" customWidth="1"/>
    <col min="10500" max="10501" width="7.875" customWidth="1"/>
    <col min="10502" max="10502" width="10.625" customWidth="1"/>
    <col min="10503" max="10503" width="7.875" customWidth="1"/>
    <col min="10504" max="10504" width="10.625" customWidth="1"/>
    <col min="10505" max="10506" width="7.875" customWidth="1"/>
    <col min="10507" max="10507" width="10.625" customWidth="1"/>
    <col min="10508" max="10508" width="7.875" customWidth="1"/>
    <col min="10509" max="10509" width="3.375" customWidth="1"/>
    <col min="10751" max="10751" width="2.625" customWidth="1"/>
    <col min="10752" max="10754" width="7.625" customWidth="1"/>
    <col min="10755" max="10755" width="10.625" customWidth="1"/>
    <col min="10756" max="10757" width="7.875" customWidth="1"/>
    <col min="10758" max="10758" width="10.625" customWidth="1"/>
    <col min="10759" max="10759" width="7.875" customWidth="1"/>
    <col min="10760" max="10760" width="10.625" customWidth="1"/>
    <col min="10761" max="10762" width="7.875" customWidth="1"/>
    <col min="10763" max="10763" width="10.625" customWidth="1"/>
    <col min="10764" max="10764" width="7.875" customWidth="1"/>
    <col min="10765" max="10765" width="3.375" customWidth="1"/>
    <col min="11007" max="11007" width="2.625" customWidth="1"/>
    <col min="11008" max="11010" width="7.625" customWidth="1"/>
    <col min="11011" max="11011" width="10.625" customWidth="1"/>
    <col min="11012" max="11013" width="7.875" customWidth="1"/>
    <col min="11014" max="11014" width="10.625" customWidth="1"/>
    <col min="11015" max="11015" width="7.875" customWidth="1"/>
    <col min="11016" max="11016" width="10.625" customWidth="1"/>
    <col min="11017" max="11018" width="7.875" customWidth="1"/>
    <col min="11019" max="11019" width="10.625" customWidth="1"/>
    <col min="11020" max="11020" width="7.875" customWidth="1"/>
    <col min="11021" max="11021" width="3.375" customWidth="1"/>
    <col min="11263" max="11263" width="2.625" customWidth="1"/>
    <col min="11264" max="11266" width="7.625" customWidth="1"/>
    <col min="11267" max="11267" width="10.625" customWidth="1"/>
    <col min="11268" max="11269" width="7.875" customWidth="1"/>
    <col min="11270" max="11270" width="10.625" customWidth="1"/>
    <col min="11271" max="11271" width="7.875" customWidth="1"/>
    <col min="11272" max="11272" width="10.625" customWidth="1"/>
    <col min="11273" max="11274" width="7.875" customWidth="1"/>
    <col min="11275" max="11275" width="10.625" customWidth="1"/>
    <col min="11276" max="11276" width="7.875" customWidth="1"/>
    <col min="11277" max="11277" width="3.375" customWidth="1"/>
    <col min="11519" max="11519" width="2.625" customWidth="1"/>
    <col min="11520" max="11522" width="7.625" customWidth="1"/>
    <col min="11523" max="11523" width="10.625" customWidth="1"/>
    <col min="11524" max="11525" width="7.875" customWidth="1"/>
    <col min="11526" max="11526" width="10.625" customWidth="1"/>
    <col min="11527" max="11527" width="7.875" customWidth="1"/>
    <col min="11528" max="11528" width="10.625" customWidth="1"/>
    <col min="11529" max="11530" width="7.875" customWidth="1"/>
    <col min="11531" max="11531" width="10.625" customWidth="1"/>
    <col min="11532" max="11532" width="7.875" customWidth="1"/>
    <col min="11533" max="11533" width="3.375" customWidth="1"/>
    <col min="11775" max="11775" width="2.625" customWidth="1"/>
    <col min="11776" max="11778" width="7.625" customWidth="1"/>
    <col min="11779" max="11779" width="10.625" customWidth="1"/>
    <col min="11780" max="11781" width="7.875" customWidth="1"/>
    <col min="11782" max="11782" width="10.625" customWidth="1"/>
    <col min="11783" max="11783" width="7.875" customWidth="1"/>
    <col min="11784" max="11784" width="10.625" customWidth="1"/>
    <col min="11785" max="11786" width="7.875" customWidth="1"/>
    <col min="11787" max="11787" width="10.625" customWidth="1"/>
    <col min="11788" max="11788" width="7.875" customWidth="1"/>
    <col min="11789" max="11789" width="3.375" customWidth="1"/>
    <col min="12031" max="12031" width="2.625" customWidth="1"/>
    <col min="12032" max="12034" width="7.625" customWidth="1"/>
    <col min="12035" max="12035" width="10.625" customWidth="1"/>
    <col min="12036" max="12037" width="7.875" customWidth="1"/>
    <col min="12038" max="12038" width="10.625" customWidth="1"/>
    <col min="12039" max="12039" width="7.875" customWidth="1"/>
    <col min="12040" max="12040" width="10.625" customWidth="1"/>
    <col min="12041" max="12042" width="7.875" customWidth="1"/>
    <col min="12043" max="12043" width="10.625" customWidth="1"/>
    <col min="12044" max="12044" width="7.875" customWidth="1"/>
    <col min="12045" max="12045" width="3.375" customWidth="1"/>
    <col min="12287" max="12287" width="2.625" customWidth="1"/>
    <col min="12288" max="12290" width="7.625" customWidth="1"/>
    <col min="12291" max="12291" width="10.625" customWidth="1"/>
    <col min="12292" max="12293" width="7.875" customWidth="1"/>
    <col min="12294" max="12294" width="10.625" customWidth="1"/>
    <col min="12295" max="12295" width="7.875" customWidth="1"/>
    <col min="12296" max="12296" width="10.625" customWidth="1"/>
    <col min="12297" max="12298" width="7.875" customWidth="1"/>
    <col min="12299" max="12299" width="10.625" customWidth="1"/>
    <col min="12300" max="12300" width="7.875" customWidth="1"/>
    <col min="12301" max="12301" width="3.375" customWidth="1"/>
    <col min="12543" max="12543" width="2.625" customWidth="1"/>
    <col min="12544" max="12546" width="7.625" customWidth="1"/>
    <col min="12547" max="12547" width="10.625" customWidth="1"/>
    <col min="12548" max="12549" width="7.875" customWidth="1"/>
    <col min="12550" max="12550" width="10.625" customWidth="1"/>
    <col min="12551" max="12551" width="7.875" customWidth="1"/>
    <col min="12552" max="12552" width="10.625" customWidth="1"/>
    <col min="12553" max="12554" width="7.875" customWidth="1"/>
    <col min="12555" max="12555" width="10.625" customWidth="1"/>
    <col min="12556" max="12556" width="7.875" customWidth="1"/>
    <col min="12557" max="12557" width="3.375" customWidth="1"/>
    <col min="12799" max="12799" width="2.625" customWidth="1"/>
    <col min="12800" max="12802" width="7.625" customWidth="1"/>
    <col min="12803" max="12803" width="10.625" customWidth="1"/>
    <col min="12804" max="12805" width="7.875" customWidth="1"/>
    <col min="12806" max="12806" width="10.625" customWidth="1"/>
    <col min="12807" max="12807" width="7.875" customWidth="1"/>
    <col min="12808" max="12808" width="10.625" customWidth="1"/>
    <col min="12809" max="12810" width="7.875" customWidth="1"/>
    <col min="12811" max="12811" width="10.625" customWidth="1"/>
    <col min="12812" max="12812" width="7.875" customWidth="1"/>
    <col min="12813" max="12813" width="3.375" customWidth="1"/>
    <col min="13055" max="13055" width="2.625" customWidth="1"/>
    <col min="13056" max="13058" width="7.625" customWidth="1"/>
    <col min="13059" max="13059" width="10.625" customWidth="1"/>
    <col min="13060" max="13061" width="7.875" customWidth="1"/>
    <col min="13062" max="13062" width="10.625" customWidth="1"/>
    <col min="13063" max="13063" width="7.875" customWidth="1"/>
    <col min="13064" max="13064" width="10.625" customWidth="1"/>
    <col min="13065" max="13066" width="7.875" customWidth="1"/>
    <col min="13067" max="13067" width="10.625" customWidth="1"/>
    <col min="13068" max="13068" width="7.875" customWidth="1"/>
    <col min="13069" max="13069" width="3.375" customWidth="1"/>
    <col min="13311" max="13311" width="2.625" customWidth="1"/>
    <col min="13312" max="13314" width="7.625" customWidth="1"/>
    <col min="13315" max="13315" width="10.625" customWidth="1"/>
    <col min="13316" max="13317" width="7.875" customWidth="1"/>
    <col min="13318" max="13318" width="10.625" customWidth="1"/>
    <col min="13319" max="13319" width="7.875" customWidth="1"/>
    <col min="13320" max="13320" width="10.625" customWidth="1"/>
    <col min="13321" max="13322" width="7.875" customWidth="1"/>
    <col min="13323" max="13323" width="10.625" customWidth="1"/>
    <col min="13324" max="13324" width="7.875" customWidth="1"/>
    <col min="13325" max="13325" width="3.375" customWidth="1"/>
    <col min="13567" max="13567" width="2.625" customWidth="1"/>
    <col min="13568" max="13570" width="7.625" customWidth="1"/>
    <col min="13571" max="13571" width="10.625" customWidth="1"/>
    <col min="13572" max="13573" width="7.875" customWidth="1"/>
    <col min="13574" max="13574" width="10.625" customWidth="1"/>
    <col min="13575" max="13575" width="7.875" customWidth="1"/>
    <col min="13576" max="13576" width="10.625" customWidth="1"/>
    <col min="13577" max="13578" width="7.875" customWidth="1"/>
    <col min="13579" max="13579" width="10.625" customWidth="1"/>
    <col min="13580" max="13580" width="7.875" customWidth="1"/>
    <col min="13581" max="13581" width="3.375" customWidth="1"/>
    <col min="13823" max="13823" width="2.625" customWidth="1"/>
    <col min="13824" max="13826" width="7.625" customWidth="1"/>
    <col min="13827" max="13827" width="10.625" customWidth="1"/>
    <col min="13828" max="13829" width="7.875" customWidth="1"/>
    <col min="13830" max="13830" width="10.625" customWidth="1"/>
    <col min="13831" max="13831" width="7.875" customWidth="1"/>
    <col min="13832" max="13832" width="10.625" customWidth="1"/>
    <col min="13833" max="13834" width="7.875" customWidth="1"/>
    <col min="13835" max="13835" width="10.625" customWidth="1"/>
    <col min="13836" max="13836" width="7.875" customWidth="1"/>
    <col min="13837" max="13837" width="3.375" customWidth="1"/>
    <col min="14079" max="14079" width="2.625" customWidth="1"/>
    <col min="14080" max="14082" width="7.625" customWidth="1"/>
    <col min="14083" max="14083" width="10.625" customWidth="1"/>
    <col min="14084" max="14085" width="7.875" customWidth="1"/>
    <col min="14086" max="14086" width="10.625" customWidth="1"/>
    <col min="14087" max="14087" width="7.875" customWidth="1"/>
    <col min="14088" max="14088" width="10.625" customWidth="1"/>
    <col min="14089" max="14090" width="7.875" customWidth="1"/>
    <col min="14091" max="14091" width="10.625" customWidth="1"/>
    <col min="14092" max="14092" width="7.875" customWidth="1"/>
    <col min="14093" max="14093" width="3.375" customWidth="1"/>
    <col min="14335" max="14335" width="2.625" customWidth="1"/>
    <col min="14336" max="14338" width="7.625" customWidth="1"/>
    <col min="14339" max="14339" width="10.625" customWidth="1"/>
    <col min="14340" max="14341" width="7.875" customWidth="1"/>
    <col min="14342" max="14342" width="10.625" customWidth="1"/>
    <col min="14343" max="14343" width="7.875" customWidth="1"/>
    <col min="14344" max="14344" width="10.625" customWidth="1"/>
    <col min="14345" max="14346" width="7.875" customWidth="1"/>
    <col min="14347" max="14347" width="10.625" customWidth="1"/>
    <col min="14348" max="14348" width="7.875" customWidth="1"/>
    <col min="14349" max="14349" width="3.375" customWidth="1"/>
    <col min="14591" max="14591" width="2.625" customWidth="1"/>
    <col min="14592" max="14594" width="7.625" customWidth="1"/>
    <col min="14595" max="14595" width="10.625" customWidth="1"/>
    <col min="14596" max="14597" width="7.875" customWidth="1"/>
    <col min="14598" max="14598" width="10.625" customWidth="1"/>
    <col min="14599" max="14599" width="7.875" customWidth="1"/>
    <col min="14600" max="14600" width="10.625" customWidth="1"/>
    <col min="14601" max="14602" width="7.875" customWidth="1"/>
    <col min="14603" max="14603" width="10.625" customWidth="1"/>
    <col min="14604" max="14604" width="7.875" customWidth="1"/>
    <col min="14605" max="14605" width="3.375" customWidth="1"/>
    <col min="14847" max="14847" width="2.625" customWidth="1"/>
    <col min="14848" max="14850" width="7.625" customWidth="1"/>
    <col min="14851" max="14851" width="10.625" customWidth="1"/>
    <col min="14852" max="14853" width="7.875" customWidth="1"/>
    <col min="14854" max="14854" width="10.625" customWidth="1"/>
    <col min="14855" max="14855" width="7.875" customWidth="1"/>
    <col min="14856" max="14856" width="10.625" customWidth="1"/>
    <col min="14857" max="14858" width="7.875" customWidth="1"/>
    <col min="14859" max="14859" width="10.625" customWidth="1"/>
    <col min="14860" max="14860" width="7.875" customWidth="1"/>
    <col min="14861" max="14861" width="3.375" customWidth="1"/>
    <col min="15103" max="15103" width="2.625" customWidth="1"/>
    <col min="15104" max="15106" width="7.625" customWidth="1"/>
    <col min="15107" max="15107" width="10.625" customWidth="1"/>
    <col min="15108" max="15109" width="7.875" customWidth="1"/>
    <col min="15110" max="15110" width="10.625" customWidth="1"/>
    <col min="15111" max="15111" width="7.875" customWidth="1"/>
    <col min="15112" max="15112" width="10.625" customWidth="1"/>
    <col min="15113" max="15114" width="7.875" customWidth="1"/>
    <col min="15115" max="15115" width="10.625" customWidth="1"/>
    <col min="15116" max="15116" width="7.875" customWidth="1"/>
    <col min="15117" max="15117" width="3.375" customWidth="1"/>
    <col min="15359" max="15359" width="2.625" customWidth="1"/>
    <col min="15360" max="15362" width="7.625" customWidth="1"/>
    <col min="15363" max="15363" width="10.625" customWidth="1"/>
    <col min="15364" max="15365" width="7.875" customWidth="1"/>
    <col min="15366" max="15366" width="10.625" customWidth="1"/>
    <col min="15367" max="15367" width="7.875" customWidth="1"/>
    <col min="15368" max="15368" width="10.625" customWidth="1"/>
    <col min="15369" max="15370" width="7.875" customWidth="1"/>
    <col min="15371" max="15371" width="10.625" customWidth="1"/>
    <col min="15372" max="15372" width="7.875" customWidth="1"/>
    <col min="15373" max="15373" width="3.375" customWidth="1"/>
    <col min="15615" max="15615" width="2.625" customWidth="1"/>
    <col min="15616" max="15618" width="7.625" customWidth="1"/>
    <col min="15619" max="15619" width="10.625" customWidth="1"/>
    <col min="15620" max="15621" width="7.875" customWidth="1"/>
    <col min="15622" max="15622" width="10.625" customWidth="1"/>
    <col min="15623" max="15623" width="7.875" customWidth="1"/>
    <col min="15624" max="15624" width="10.625" customWidth="1"/>
    <col min="15625" max="15626" width="7.875" customWidth="1"/>
    <col min="15627" max="15627" width="10.625" customWidth="1"/>
    <col min="15628" max="15628" width="7.875" customWidth="1"/>
    <col min="15629" max="15629" width="3.375" customWidth="1"/>
    <col min="15871" max="15871" width="2.625" customWidth="1"/>
    <col min="15872" max="15874" width="7.625" customWidth="1"/>
    <col min="15875" max="15875" width="10.625" customWidth="1"/>
    <col min="15876" max="15877" width="7.875" customWidth="1"/>
    <col min="15878" max="15878" width="10.625" customWidth="1"/>
    <col min="15879" max="15879" width="7.875" customWidth="1"/>
    <col min="15880" max="15880" width="10.625" customWidth="1"/>
    <col min="15881" max="15882" width="7.875" customWidth="1"/>
    <col min="15883" max="15883" width="10.625" customWidth="1"/>
    <col min="15884" max="15884" width="7.875" customWidth="1"/>
    <col min="15885" max="15885" width="3.375" customWidth="1"/>
    <col min="16127" max="16127" width="2.625" customWidth="1"/>
    <col min="16128" max="16130" width="7.625" customWidth="1"/>
    <col min="16131" max="16131" width="10.625" customWidth="1"/>
    <col min="16132" max="16133" width="7.875" customWidth="1"/>
    <col min="16134" max="16134" width="10.625" customWidth="1"/>
    <col min="16135" max="16135" width="7.875" customWidth="1"/>
    <col min="16136" max="16136" width="10.625" customWidth="1"/>
    <col min="16137" max="16138" width="7.875" customWidth="1"/>
    <col min="16139" max="16139" width="10.625" customWidth="1"/>
    <col min="16140" max="16140" width="7.875" customWidth="1"/>
    <col min="16141" max="16141" width="3.375" customWidth="1"/>
  </cols>
  <sheetData>
    <row r="1" spans="1:12" x14ac:dyDescent="0.15">
      <c r="A1" t="s">
        <v>476</v>
      </c>
    </row>
    <row r="5" spans="1:12" ht="23.25" customHeight="1" x14ac:dyDescent="0.15">
      <c r="B5" s="613" t="s">
        <v>227</v>
      </c>
      <c r="C5" s="614"/>
      <c r="D5" s="614"/>
      <c r="E5" s="629" t="s">
        <v>15</v>
      </c>
      <c r="F5" s="630"/>
      <c r="G5" s="630"/>
      <c r="H5" s="631"/>
      <c r="I5" s="626" t="s">
        <v>495</v>
      </c>
      <c r="J5" s="627"/>
      <c r="K5" s="627"/>
      <c r="L5" s="628"/>
    </row>
    <row r="6" spans="1:12" ht="10.5" customHeight="1" x14ac:dyDescent="0.15">
      <c r="B6" s="615"/>
      <c r="C6" s="616"/>
      <c r="D6" s="617"/>
      <c r="E6" s="618" t="s">
        <v>460</v>
      </c>
      <c r="F6" s="279"/>
      <c r="G6" s="618" t="s">
        <v>446</v>
      </c>
      <c r="H6" s="279"/>
      <c r="I6" s="618" t="s">
        <v>460</v>
      </c>
      <c r="J6" s="280"/>
      <c r="K6" s="618" t="s">
        <v>446</v>
      </c>
      <c r="L6" s="431"/>
    </row>
    <row r="7" spans="1:12" ht="39.75" customHeight="1" thickBot="1" x14ac:dyDescent="0.2">
      <c r="B7" s="615"/>
      <c r="C7" s="616"/>
      <c r="D7" s="617"/>
      <c r="E7" s="619"/>
      <c r="F7" s="282" t="s">
        <v>4</v>
      </c>
      <c r="G7" s="619"/>
      <c r="H7" s="281" t="s">
        <v>4</v>
      </c>
      <c r="I7" s="619"/>
      <c r="J7" s="283" t="s">
        <v>4</v>
      </c>
      <c r="K7" s="619"/>
      <c r="L7" s="283" t="s">
        <v>4</v>
      </c>
    </row>
    <row r="8" spans="1:12" ht="27" customHeight="1" thickTop="1" x14ac:dyDescent="0.15">
      <c r="B8" s="620" t="s">
        <v>54</v>
      </c>
      <c r="C8" s="621"/>
      <c r="D8" s="622"/>
      <c r="E8" s="284">
        <v>214169</v>
      </c>
      <c r="F8" s="285">
        <v>100</v>
      </c>
      <c r="G8" s="284">
        <v>203113</v>
      </c>
      <c r="H8" s="285">
        <v>100</v>
      </c>
      <c r="I8" s="287">
        <v>2203102</v>
      </c>
      <c r="J8" s="286">
        <v>100</v>
      </c>
      <c r="K8" s="284">
        <v>2221469</v>
      </c>
      <c r="L8" s="286">
        <v>100</v>
      </c>
    </row>
    <row r="9" spans="1:12" ht="18" customHeight="1" x14ac:dyDescent="0.15">
      <c r="B9" s="623" t="s">
        <v>392</v>
      </c>
      <c r="C9" s="624"/>
      <c r="D9" s="625"/>
      <c r="E9" s="288">
        <v>66882</v>
      </c>
      <c r="F9" s="289">
        <f t="shared" ref="F9:F18" si="0">ROUND(E9/$E$8*100,1)</f>
        <v>31.2</v>
      </c>
      <c r="G9" s="288">
        <v>62228</v>
      </c>
      <c r="H9" s="289">
        <f t="shared" ref="H9:H18" si="1">ROUND(G9/$G$8*100,1)</f>
        <v>30.6</v>
      </c>
      <c r="I9" s="291">
        <v>727130</v>
      </c>
      <c r="J9" s="290">
        <f t="shared" ref="J9:J18" si="2">ROUND(I9/$I$8*100,1)</f>
        <v>33</v>
      </c>
      <c r="K9" s="288">
        <v>725828</v>
      </c>
      <c r="L9" s="290">
        <f t="shared" ref="L9:L18" si="3">ROUND(K9/$K$8*100,1)</f>
        <v>32.700000000000003</v>
      </c>
    </row>
    <row r="10" spans="1:12" ht="18" customHeight="1" x14ac:dyDescent="0.15">
      <c r="B10" s="607" t="s">
        <v>228</v>
      </c>
      <c r="C10" s="608"/>
      <c r="D10" s="609"/>
      <c r="E10" s="288">
        <v>34102</v>
      </c>
      <c r="F10" s="289">
        <f t="shared" si="0"/>
        <v>15.9</v>
      </c>
      <c r="G10" s="288">
        <v>33575</v>
      </c>
      <c r="H10" s="289">
        <f t="shared" si="1"/>
        <v>16.5</v>
      </c>
      <c r="I10" s="291">
        <v>363969</v>
      </c>
      <c r="J10" s="290">
        <f t="shared" si="2"/>
        <v>16.5</v>
      </c>
      <c r="K10" s="288">
        <v>371292</v>
      </c>
      <c r="L10" s="290">
        <f t="shared" si="3"/>
        <v>16.7</v>
      </c>
    </row>
    <row r="11" spans="1:12" ht="18" customHeight="1" x14ac:dyDescent="0.15">
      <c r="B11" s="607" t="s">
        <v>229</v>
      </c>
      <c r="C11" s="608"/>
      <c r="D11" s="609"/>
      <c r="E11" s="288">
        <v>18384</v>
      </c>
      <c r="F11" s="289">
        <f t="shared" si="0"/>
        <v>8.6</v>
      </c>
      <c r="G11" s="288">
        <v>18076</v>
      </c>
      <c r="H11" s="289">
        <f t="shared" si="1"/>
        <v>8.9</v>
      </c>
      <c r="I11" s="291">
        <v>202192</v>
      </c>
      <c r="J11" s="290">
        <f t="shared" si="2"/>
        <v>9.1999999999999993</v>
      </c>
      <c r="K11" s="288">
        <v>208930</v>
      </c>
      <c r="L11" s="290">
        <f t="shared" si="3"/>
        <v>9.4</v>
      </c>
    </row>
    <row r="12" spans="1:12" ht="18" customHeight="1" x14ac:dyDescent="0.15">
      <c r="B12" s="607" t="s">
        <v>230</v>
      </c>
      <c r="C12" s="608"/>
      <c r="D12" s="609"/>
      <c r="E12" s="288">
        <v>22594</v>
      </c>
      <c r="F12" s="289">
        <f t="shared" si="0"/>
        <v>10.5</v>
      </c>
      <c r="G12" s="288">
        <v>21627</v>
      </c>
      <c r="H12" s="289">
        <f t="shared" si="1"/>
        <v>10.6</v>
      </c>
      <c r="I12" s="291">
        <v>258622</v>
      </c>
      <c r="J12" s="290">
        <f t="shared" si="2"/>
        <v>11.7</v>
      </c>
      <c r="K12" s="288">
        <v>255851</v>
      </c>
      <c r="L12" s="290">
        <f t="shared" si="3"/>
        <v>11.5</v>
      </c>
    </row>
    <row r="13" spans="1:12" ht="18" customHeight="1" x14ac:dyDescent="0.15">
      <c r="B13" s="607" t="s">
        <v>231</v>
      </c>
      <c r="C13" s="608"/>
      <c r="D13" s="609"/>
      <c r="E13" s="288">
        <v>12433</v>
      </c>
      <c r="F13" s="289">
        <f t="shared" si="0"/>
        <v>5.8</v>
      </c>
      <c r="G13" s="288">
        <v>11708</v>
      </c>
      <c r="H13" s="289">
        <f t="shared" si="1"/>
        <v>5.8</v>
      </c>
      <c r="I13" s="291">
        <v>122627</v>
      </c>
      <c r="J13" s="290">
        <f t="shared" si="2"/>
        <v>5.6</v>
      </c>
      <c r="K13" s="288">
        <v>126054</v>
      </c>
      <c r="L13" s="290">
        <f t="shared" si="3"/>
        <v>5.7</v>
      </c>
    </row>
    <row r="14" spans="1:12" ht="18" customHeight="1" x14ac:dyDescent="0.15">
      <c r="B14" s="607" t="s">
        <v>232</v>
      </c>
      <c r="C14" s="608"/>
      <c r="D14" s="609"/>
      <c r="E14" s="288">
        <v>25686</v>
      </c>
      <c r="F14" s="289">
        <f t="shared" si="0"/>
        <v>12</v>
      </c>
      <c r="G14" s="288">
        <v>24146</v>
      </c>
      <c r="H14" s="289">
        <f t="shared" si="1"/>
        <v>11.9</v>
      </c>
      <c r="I14" s="291">
        <v>263694</v>
      </c>
      <c r="J14" s="290">
        <f t="shared" si="2"/>
        <v>12</v>
      </c>
      <c r="K14" s="288">
        <v>274810</v>
      </c>
      <c r="L14" s="290">
        <f t="shared" si="3"/>
        <v>12.4</v>
      </c>
    </row>
    <row r="15" spans="1:12" ht="18" customHeight="1" x14ac:dyDescent="0.15">
      <c r="B15" s="607" t="s">
        <v>233</v>
      </c>
      <c r="C15" s="608"/>
      <c r="D15" s="609"/>
      <c r="E15" s="288">
        <v>11495</v>
      </c>
      <c r="F15" s="289">
        <f t="shared" si="0"/>
        <v>5.4</v>
      </c>
      <c r="G15" s="288">
        <v>10837</v>
      </c>
      <c r="H15" s="289">
        <f t="shared" si="1"/>
        <v>5.3</v>
      </c>
      <c r="I15" s="291">
        <v>99792</v>
      </c>
      <c r="J15" s="290">
        <f t="shared" si="2"/>
        <v>4.5</v>
      </c>
      <c r="K15" s="288">
        <v>97271</v>
      </c>
      <c r="L15" s="290">
        <f t="shared" si="3"/>
        <v>4.4000000000000004</v>
      </c>
    </row>
    <row r="16" spans="1:12" ht="18" customHeight="1" x14ac:dyDescent="0.15">
      <c r="B16" s="607" t="s">
        <v>234</v>
      </c>
      <c r="C16" s="608"/>
      <c r="D16" s="609"/>
      <c r="E16" s="288">
        <v>10112</v>
      </c>
      <c r="F16" s="289">
        <f t="shared" si="0"/>
        <v>4.7</v>
      </c>
      <c r="G16" s="288">
        <v>9236</v>
      </c>
      <c r="H16" s="289">
        <f t="shared" si="1"/>
        <v>4.5</v>
      </c>
      <c r="I16" s="291">
        <v>69413</v>
      </c>
      <c r="J16" s="290">
        <f t="shared" si="2"/>
        <v>3.2</v>
      </c>
      <c r="K16" s="288">
        <v>67833</v>
      </c>
      <c r="L16" s="290">
        <f t="shared" si="3"/>
        <v>3.1</v>
      </c>
    </row>
    <row r="17" spans="2:12" ht="18" customHeight="1" x14ac:dyDescent="0.15">
      <c r="B17" s="607" t="s">
        <v>235</v>
      </c>
      <c r="C17" s="608"/>
      <c r="D17" s="609"/>
      <c r="E17" s="288">
        <v>5141</v>
      </c>
      <c r="F17" s="289">
        <f t="shared" si="0"/>
        <v>2.4</v>
      </c>
      <c r="G17" s="288">
        <v>4950</v>
      </c>
      <c r="H17" s="289">
        <f t="shared" si="1"/>
        <v>2.4</v>
      </c>
      <c r="I17" s="291">
        <v>42688</v>
      </c>
      <c r="J17" s="290">
        <f t="shared" si="2"/>
        <v>1.9</v>
      </c>
      <c r="K17" s="288">
        <v>41580</v>
      </c>
      <c r="L17" s="290">
        <f t="shared" si="3"/>
        <v>1.9</v>
      </c>
    </row>
    <row r="18" spans="2:12" ht="18" customHeight="1" x14ac:dyDescent="0.15">
      <c r="B18" s="610" t="s">
        <v>236</v>
      </c>
      <c r="C18" s="611"/>
      <c r="D18" s="612"/>
      <c r="E18" s="292">
        <v>7340</v>
      </c>
      <c r="F18" s="293">
        <f t="shared" si="0"/>
        <v>3.4</v>
      </c>
      <c r="G18" s="292">
        <v>6730</v>
      </c>
      <c r="H18" s="293">
        <f t="shared" si="1"/>
        <v>3.3</v>
      </c>
      <c r="I18" s="295">
        <v>52975</v>
      </c>
      <c r="J18" s="294">
        <f t="shared" si="2"/>
        <v>2.4</v>
      </c>
      <c r="K18" s="292">
        <v>52020</v>
      </c>
      <c r="L18" s="294">
        <f t="shared" si="3"/>
        <v>2.2999999999999998</v>
      </c>
    </row>
  </sheetData>
  <sheetProtection sheet="1" objects="1" scenarios="1"/>
  <mergeCells count="18">
    <mergeCell ref="B13:D13"/>
    <mergeCell ref="B5:D7"/>
    <mergeCell ref="G6:G7"/>
    <mergeCell ref="E6:E7"/>
    <mergeCell ref="K6:K7"/>
    <mergeCell ref="I6:I7"/>
    <mergeCell ref="B8:D8"/>
    <mergeCell ref="B9:D9"/>
    <mergeCell ref="B10:D10"/>
    <mergeCell ref="B11:D11"/>
    <mergeCell ref="B12:D12"/>
    <mergeCell ref="I5:L5"/>
    <mergeCell ref="E5:H5"/>
    <mergeCell ref="B14:D14"/>
    <mergeCell ref="B15:D15"/>
    <mergeCell ref="B16:D16"/>
    <mergeCell ref="B17:D17"/>
    <mergeCell ref="B18:D18"/>
  </mergeCells>
  <phoneticPr fontId="3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F0"/>
  </sheetPr>
  <dimension ref="A1:M58"/>
  <sheetViews>
    <sheetView showGridLines="0" view="pageBreakPreview" zoomScaleNormal="125" zoomScaleSheetLayoutView="100" workbookViewId="0">
      <selection activeCell="B5" sqref="B5:K58"/>
    </sheetView>
  </sheetViews>
  <sheetFormatPr defaultRowHeight="13.5" x14ac:dyDescent="0.15"/>
  <cols>
    <col min="1" max="1" width="2.625" customWidth="1"/>
    <col min="2" max="2" width="1.25" customWidth="1"/>
    <col min="3" max="3" width="6.875" customWidth="1"/>
    <col min="4" max="4" width="9.625" style="160" customWidth="1"/>
    <col min="5" max="5" width="6.25" style="310" customWidth="1"/>
    <col min="6" max="6" width="9.625" style="160" customWidth="1"/>
    <col min="7" max="7" width="6.25" style="310" customWidth="1"/>
    <col min="8" max="8" width="9.625" customWidth="1"/>
    <col min="9" max="9" width="6.25" style="112" customWidth="1"/>
    <col min="10" max="10" width="9.625" style="160" customWidth="1"/>
    <col min="11" max="11" width="6.25" style="112" customWidth="1"/>
    <col min="12" max="12" width="3.25" customWidth="1"/>
    <col min="13" max="13" width="2.125" style="123" customWidth="1"/>
    <col min="245" max="245" width="2.625" customWidth="1"/>
    <col min="246" max="246" width="1.25" customWidth="1"/>
    <col min="247" max="247" width="6.875" customWidth="1"/>
    <col min="248" max="248" width="7.5" customWidth="1"/>
    <col min="249" max="250" width="6.25" customWidth="1"/>
    <col min="251" max="251" width="7.5" customWidth="1"/>
    <col min="252" max="252" width="6.25" customWidth="1"/>
    <col min="253" max="253" width="7.5" customWidth="1"/>
    <col min="254" max="255" width="6.25" customWidth="1"/>
    <col min="256" max="256" width="7.5" customWidth="1"/>
    <col min="257" max="257" width="6.25" customWidth="1"/>
    <col min="258" max="258" width="3.25" customWidth="1"/>
    <col min="259" max="259" width="6.125" customWidth="1"/>
    <col min="260" max="261" width="6.625" customWidth="1"/>
    <col min="262" max="262" width="7.625" customWidth="1"/>
    <col min="263" max="263" width="6.625" customWidth="1"/>
    <col min="264" max="264" width="2.125" customWidth="1"/>
    <col min="265" max="265" width="10.375" customWidth="1"/>
    <col min="501" max="501" width="2.625" customWidth="1"/>
    <col min="502" max="502" width="1.25" customWidth="1"/>
    <col min="503" max="503" width="6.875" customWidth="1"/>
    <col min="504" max="504" width="7.5" customWidth="1"/>
    <col min="505" max="506" width="6.25" customWidth="1"/>
    <col min="507" max="507" width="7.5" customWidth="1"/>
    <col min="508" max="508" width="6.25" customWidth="1"/>
    <col min="509" max="509" width="7.5" customWidth="1"/>
    <col min="510" max="511" width="6.25" customWidth="1"/>
    <col min="512" max="512" width="7.5" customWidth="1"/>
    <col min="513" max="513" width="6.25" customWidth="1"/>
    <col min="514" max="514" width="3.25" customWidth="1"/>
    <col min="515" max="515" width="6.125" customWidth="1"/>
    <col min="516" max="517" width="6.625" customWidth="1"/>
    <col min="518" max="518" width="7.625" customWidth="1"/>
    <col min="519" max="519" width="6.625" customWidth="1"/>
    <col min="520" max="520" width="2.125" customWidth="1"/>
    <col min="521" max="521" width="10.375" customWidth="1"/>
    <col min="757" max="757" width="2.625" customWidth="1"/>
    <col min="758" max="758" width="1.25" customWidth="1"/>
    <col min="759" max="759" width="6.875" customWidth="1"/>
    <col min="760" max="760" width="7.5" customWidth="1"/>
    <col min="761" max="762" width="6.25" customWidth="1"/>
    <col min="763" max="763" width="7.5" customWidth="1"/>
    <col min="764" max="764" width="6.25" customWidth="1"/>
    <col min="765" max="765" width="7.5" customWidth="1"/>
    <col min="766" max="767" width="6.25" customWidth="1"/>
    <col min="768" max="768" width="7.5" customWidth="1"/>
    <col min="769" max="769" width="6.25" customWidth="1"/>
    <col min="770" max="770" width="3.25" customWidth="1"/>
    <col min="771" max="771" width="6.125" customWidth="1"/>
    <col min="772" max="773" width="6.625" customWidth="1"/>
    <col min="774" max="774" width="7.625" customWidth="1"/>
    <col min="775" max="775" width="6.625" customWidth="1"/>
    <col min="776" max="776" width="2.125" customWidth="1"/>
    <col min="777" max="777" width="10.375" customWidth="1"/>
    <col min="1013" max="1013" width="2.625" customWidth="1"/>
    <col min="1014" max="1014" width="1.25" customWidth="1"/>
    <col min="1015" max="1015" width="6.875" customWidth="1"/>
    <col min="1016" max="1016" width="7.5" customWidth="1"/>
    <col min="1017" max="1018" width="6.25" customWidth="1"/>
    <col min="1019" max="1019" width="7.5" customWidth="1"/>
    <col min="1020" max="1020" width="6.25" customWidth="1"/>
    <col min="1021" max="1021" width="7.5" customWidth="1"/>
    <col min="1022" max="1023" width="6.25" customWidth="1"/>
    <col min="1024" max="1024" width="7.5" customWidth="1"/>
    <col min="1025" max="1025" width="6.25" customWidth="1"/>
    <col min="1026" max="1026" width="3.25" customWidth="1"/>
    <col min="1027" max="1027" width="6.125" customWidth="1"/>
    <col min="1028" max="1029" width="6.625" customWidth="1"/>
    <col min="1030" max="1030" width="7.625" customWidth="1"/>
    <col min="1031" max="1031" width="6.625" customWidth="1"/>
    <col min="1032" max="1032" width="2.125" customWidth="1"/>
    <col min="1033" max="1033" width="10.375" customWidth="1"/>
    <col min="1269" max="1269" width="2.625" customWidth="1"/>
    <col min="1270" max="1270" width="1.25" customWidth="1"/>
    <col min="1271" max="1271" width="6.875" customWidth="1"/>
    <col min="1272" max="1272" width="7.5" customWidth="1"/>
    <col min="1273" max="1274" width="6.25" customWidth="1"/>
    <col min="1275" max="1275" width="7.5" customWidth="1"/>
    <col min="1276" max="1276" width="6.25" customWidth="1"/>
    <col min="1277" max="1277" width="7.5" customWidth="1"/>
    <col min="1278" max="1279" width="6.25" customWidth="1"/>
    <col min="1280" max="1280" width="7.5" customWidth="1"/>
    <col min="1281" max="1281" width="6.25" customWidth="1"/>
    <col min="1282" max="1282" width="3.25" customWidth="1"/>
    <col min="1283" max="1283" width="6.125" customWidth="1"/>
    <col min="1284" max="1285" width="6.625" customWidth="1"/>
    <col min="1286" max="1286" width="7.625" customWidth="1"/>
    <col min="1287" max="1287" width="6.625" customWidth="1"/>
    <col min="1288" max="1288" width="2.125" customWidth="1"/>
    <col min="1289" max="1289" width="10.375" customWidth="1"/>
    <col min="1525" max="1525" width="2.625" customWidth="1"/>
    <col min="1526" max="1526" width="1.25" customWidth="1"/>
    <col min="1527" max="1527" width="6.875" customWidth="1"/>
    <col min="1528" max="1528" width="7.5" customWidth="1"/>
    <col min="1529" max="1530" width="6.25" customWidth="1"/>
    <col min="1531" max="1531" width="7.5" customWidth="1"/>
    <col min="1532" max="1532" width="6.25" customWidth="1"/>
    <col min="1533" max="1533" width="7.5" customWidth="1"/>
    <col min="1534" max="1535" width="6.25" customWidth="1"/>
    <col min="1536" max="1536" width="7.5" customWidth="1"/>
    <col min="1537" max="1537" width="6.25" customWidth="1"/>
    <col min="1538" max="1538" width="3.25" customWidth="1"/>
    <col min="1539" max="1539" width="6.125" customWidth="1"/>
    <col min="1540" max="1541" width="6.625" customWidth="1"/>
    <col min="1542" max="1542" width="7.625" customWidth="1"/>
    <col min="1543" max="1543" width="6.625" customWidth="1"/>
    <col min="1544" max="1544" width="2.125" customWidth="1"/>
    <col min="1545" max="1545" width="10.375" customWidth="1"/>
    <col min="1781" max="1781" width="2.625" customWidth="1"/>
    <col min="1782" max="1782" width="1.25" customWidth="1"/>
    <col min="1783" max="1783" width="6.875" customWidth="1"/>
    <col min="1784" max="1784" width="7.5" customWidth="1"/>
    <col min="1785" max="1786" width="6.25" customWidth="1"/>
    <col min="1787" max="1787" width="7.5" customWidth="1"/>
    <col min="1788" max="1788" width="6.25" customWidth="1"/>
    <col min="1789" max="1789" width="7.5" customWidth="1"/>
    <col min="1790" max="1791" width="6.25" customWidth="1"/>
    <col min="1792" max="1792" width="7.5" customWidth="1"/>
    <col min="1793" max="1793" width="6.25" customWidth="1"/>
    <col min="1794" max="1794" width="3.25" customWidth="1"/>
    <col min="1795" max="1795" width="6.125" customWidth="1"/>
    <col min="1796" max="1797" width="6.625" customWidth="1"/>
    <col min="1798" max="1798" width="7.625" customWidth="1"/>
    <col min="1799" max="1799" width="6.625" customWidth="1"/>
    <col min="1800" max="1800" width="2.125" customWidth="1"/>
    <col min="1801" max="1801" width="10.375" customWidth="1"/>
    <col min="2037" max="2037" width="2.625" customWidth="1"/>
    <col min="2038" max="2038" width="1.25" customWidth="1"/>
    <col min="2039" max="2039" width="6.875" customWidth="1"/>
    <col min="2040" max="2040" width="7.5" customWidth="1"/>
    <col min="2041" max="2042" width="6.25" customWidth="1"/>
    <col min="2043" max="2043" width="7.5" customWidth="1"/>
    <col min="2044" max="2044" width="6.25" customWidth="1"/>
    <col min="2045" max="2045" width="7.5" customWidth="1"/>
    <col min="2046" max="2047" width="6.25" customWidth="1"/>
    <col min="2048" max="2048" width="7.5" customWidth="1"/>
    <col min="2049" max="2049" width="6.25" customWidth="1"/>
    <col min="2050" max="2050" width="3.25" customWidth="1"/>
    <col min="2051" max="2051" width="6.125" customWidth="1"/>
    <col min="2052" max="2053" width="6.625" customWidth="1"/>
    <col min="2054" max="2054" width="7.625" customWidth="1"/>
    <col min="2055" max="2055" width="6.625" customWidth="1"/>
    <col min="2056" max="2056" width="2.125" customWidth="1"/>
    <col min="2057" max="2057" width="10.375" customWidth="1"/>
    <col min="2293" max="2293" width="2.625" customWidth="1"/>
    <col min="2294" max="2294" width="1.25" customWidth="1"/>
    <col min="2295" max="2295" width="6.875" customWidth="1"/>
    <col min="2296" max="2296" width="7.5" customWidth="1"/>
    <col min="2297" max="2298" width="6.25" customWidth="1"/>
    <col min="2299" max="2299" width="7.5" customWidth="1"/>
    <col min="2300" max="2300" width="6.25" customWidth="1"/>
    <col min="2301" max="2301" width="7.5" customWidth="1"/>
    <col min="2302" max="2303" width="6.25" customWidth="1"/>
    <col min="2304" max="2304" width="7.5" customWidth="1"/>
    <col min="2305" max="2305" width="6.25" customWidth="1"/>
    <col min="2306" max="2306" width="3.25" customWidth="1"/>
    <col min="2307" max="2307" width="6.125" customWidth="1"/>
    <col min="2308" max="2309" width="6.625" customWidth="1"/>
    <col min="2310" max="2310" width="7.625" customWidth="1"/>
    <col min="2311" max="2311" width="6.625" customWidth="1"/>
    <col min="2312" max="2312" width="2.125" customWidth="1"/>
    <col min="2313" max="2313" width="10.375" customWidth="1"/>
    <col min="2549" max="2549" width="2.625" customWidth="1"/>
    <col min="2550" max="2550" width="1.25" customWidth="1"/>
    <col min="2551" max="2551" width="6.875" customWidth="1"/>
    <col min="2552" max="2552" width="7.5" customWidth="1"/>
    <col min="2553" max="2554" width="6.25" customWidth="1"/>
    <col min="2555" max="2555" width="7.5" customWidth="1"/>
    <col min="2556" max="2556" width="6.25" customWidth="1"/>
    <col min="2557" max="2557" width="7.5" customWidth="1"/>
    <col min="2558" max="2559" width="6.25" customWidth="1"/>
    <col min="2560" max="2560" width="7.5" customWidth="1"/>
    <col min="2561" max="2561" width="6.25" customWidth="1"/>
    <col min="2562" max="2562" width="3.25" customWidth="1"/>
    <col min="2563" max="2563" width="6.125" customWidth="1"/>
    <col min="2564" max="2565" width="6.625" customWidth="1"/>
    <col min="2566" max="2566" width="7.625" customWidth="1"/>
    <col min="2567" max="2567" width="6.625" customWidth="1"/>
    <col min="2568" max="2568" width="2.125" customWidth="1"/>
    <col min="2569" max="2569" width="10.375" customWidth="1"/>
    <col min="2805" max="2805" width="2.625" customWidth="1"/>
    <col min="2806" max="2806" width="1.25" customWidth="1"/>
    <col min="2807" max="2807" width="6.875" customWidth="1"/>
    <col min="2808" max="2808" width="7.5" customWidth="1"/>
    <col min="2809" max="2810" width="6.25" customWidth="1"/>
    <col min="2811" max="2811" width="7.5" customWidth="1"/>
    <col min="2812" max="2812" width="6.25" customWidth="1"/>
    <col min="2813" max="2813" width="7.5" customWidth="1"/>
    <col min="2814" max="2815" width="6.25" customWidth="1"/>
    <col min="2816" max="2816" width="7.5" customWidth="1"/>
    <col min="2817" max="2817" width="6.25" customWidth="1"/>
    <col min="2818" max="2818" width="3.25" customWidth="1"/>
    <col min="2819" max="2819" width="6.125" customWidth="1"/>
    <col min="2820" max="2821" width="6.625" customWidth="1"/>
    <col min="2822" max="2822" width="7.625" customWidth="1"/>
    <col min="2823" max="2823" width="6.625" customWidth="1"/>
    <col min="2824" max="2824" width="2.125" customWidth="1"/>
    <col min="2825" max="2825" width="10.375" customWidth="1"/>
    <col min="3061" max="3061" width="2.625" customWidth="1"/>
    <col min="3062" max="3062" width="1.25" customWidth="1"/>
    <col min="3063" max="3063" width="6.875" customWidth="1"/>
    <col min="3064" max="3064" width="7.5" customWidth="1"/>
    <col min="3065" max="3066" width="6.25" customWidth="1"/>
    <col min="3067" max="3067" width="7.5" customWidth="1"/>
    <col min="3068" max="3068" width="6.25" customWidth="1"/>
    <col min="3069" max="3069" width="7.5" customWidth="1"/>
    <col min="3070" max="3071" width="6.25" customWidth="1"/>
    <col min="3072" max="3072" width="7.5" customWidth="1"/>
    <col min="3073" max="3073" width="6.25" customWidth="1"/>
    <col min="3074" max="3074" width="3.25" customWidth="1"/>
    <col min="3075" max="3075" width="6.125" customWidth="1"/>
    <col min="3076" max="3077" width="6.625" customWidth="1"/>
    <col min="3078" max="3078" width="7.625" customWidth="1"/>
    <col min="3079" max="3079" width="6.625" customWidth="1"/>
    <col min="3080" max="3080" width="2.125" customWidth="1"/>
    <col min="3081" max="3081" width="10.375" customWidth="1"/>
    <col min="3317" max="3317" width="2.625" customWidth="1"/>
    <col min="3318" max="3318" width="1.25" customWidth="1"/>
    <col min="3319" max="3319" width="6.875" customWidth="1"/>
    <col min="3320" max="3320" width="7.5" customWidth="1"/>
    <col min="3321" max="3322" width="6.25" customWidth="1"/>
    <col min="3323" max="3323" width="7.5" customWidth="1"/>
    <col min="3324" max="3324" width="6.25" customWidth="1"/>
    <col min="3325" max="3325" width="7.5" customWidth="1"/>
    <col min="3326" max="3327" width="6.25" customWidth="1"/>
    <col min="3328" max="3328" width="7.5" customWidth="1"/>
    <col min="3329" max="3329" width="6.25" customWidth="1"/>
    <col min="3330" max="3330" width="3.25" customWidth="1"/>
    <col min="3331" max="3331" width="6.125" customWidth="1"/>
    <col min="3332" max="3333" width="6.625" customWidth="1"/>
    <col min="3334" max="3334" width="7.625" customWidth="1"/>
    <col min="3335" max="3335" width="6.625" customWidth="1"/>
    <col min="3336" max="3336" width="2.125" customWidth="1"/>
    <col min="3337" max="3337" width="10.375" customWidth="1"/>
    <col min="3573" max="3573" width="2.625" customWidth="1"/>
    <col min="3574" max="3574" width="1.25" customWidth="1"/>
    <col min="3575" max="3575" width="6.875" customWidth="1"/>
    <col min="3576" max="3576" width="7.5" customWidth="1"/>
    <col min="3577" max="3578" width="6.25" customWidth="1"/>
    <col min="3579" max="3579" width="7.5" customWidth="1"/>
    <col min="3580" max="3580" width="6.25" customWidth="1"/>
    <col min="3581" max="3581" width="7.5" customWidth="1"/>
    <col min="3582" max="3583" width="6.25" customWidth="1"/>
    <col min="3584" max="3584" width="7.5" customWidth="1"/>
    <col min="3585" max="3585" width="6.25" customWidth="1"/>
    <col min="3586" max="3586" width="3.25" customWidth="1"/>
    <col min="3587" max="3587" width="6.125" customWidth="1"/>
    <col min="3588" max="3589" width="6.625" customWidth="1"/>
    <col min="3590" max="3590" width="7.625" customWidth="1"/>
    <col min="3591" max="3591" width="6.625" customWidth="1"/>
    <col min="3592" max="3592" width="2.125" customWidth="1"/>
    <col min="3593" max="3593" width="10.375" customWidth="1"/>
    <col min="3829" max="3829" width="2.625" customWidth="1"/>
    <col min="3830" max="3830" width="1.25" customWidth="1"/>
    <col min="3831" max="3831" width="6.875" customWidth="1"/>
    <col min="3832" max="3832" width="7.5" customWidth="1"/>
    <col min="3833" max="3834" width="6.25" customWidth="1"/>
    <col min="3835" max="3835" width="7.5" customWidth="1"/>
    <col min="3836" max="3836" width="6.25" customWidth="1"/>
    <col min="3837" max="3837" width="7.5" customWidth="1"/>
    <col min="3838" max="3839" width="6.25" customWidth="1"/>
    <col min="3840" max="3840" width="7.5" customWidth="1"/>
    <col min="3841" max="3841" width="6.25" customWidth="1"/>
    <col min="3842" max="3842" width="3.25" customWidth="1"/>
    <col min="3843" max="3843" width="6.125" customWidth="1"/>
    <col min="3844" max="3845" width="6.625" customWidth="1"/>
    <col min="3846" max="3846" width="7.625" customWidth="1"/>
    <col min="3847" max="3847" width="6.625" customWidth="1"/>
    <col min="3848" max="3848" width="2.125" customWidth="1"/>
    <col min="3849" max="3849" width="10.375" customWidth="1"/>
    <col min="4085" max="4085" width="2.625" customWidth="1"/>
    <col min="4086" max="4086" width="1.25" customWidth="1"/>
    <col min="4087" max="4087" width="6.875" customWidth="1"/>
    <col min="4088" max="4088" width="7.5" customWidth="1"/>
    <col min="4089" max="4090" width="6.25" customWidth="1"/>
    <col min="4091" max="4091" width="7.5" customWidth="1"/>
    <col min="4092" max="4092" width="6.25" customWidth="1"/>
    <col min="4093" max="4093" width="7.5" customWidth="1"/>
    <col min="4094" max="4095" width="6.25" customWidth="1"/>
    <col min="4096" max="4096" width="7.5" customWidth="1"/>
    <col min="4097" max="4097" width="6.25" customWidth="1"/>
    <col min="4098" max="4098" width="3.25" customWidth="1"/>
    <col min="4099" max="4099" width="6.125" customWidth="1"/>
    <col min="4100" max="4101" width="6.625" customWidth="1"/>
    <col min="4102" max="4102" width="7.625" customWidth="1"/>
    <col min="4103" max="4103" width="6.625" customWidth="1"/>
    <col min="4104" max="4104" width="2.125" customWidth="1"/>
    <col min="4105" max="4105" width="10.375" customWidth="1"/>
    <col min="4341" max="4341" width="2.625" customWidth="1"/>
    <col min="4342" max="4342" width="1.25" customWidth="1"/>
    <col min="4343" max="4343" width="6.875" customWidth="1"/>
    <col min="4344" max="4344" width="7.5" customWidth="1"/>
    <col min="4345" max="4346" width="6.25" customWidth="1"/>
    <col min="4347" max="4347" width="7.5" customWidth="1"/>
    <col min="4348" max="4348" width="6.25" customWidth="1"/>
    <col min="4349" max="4349" width="7.5" customWidth="1"/>
    <col min="4350" max="4351" width="6.25" customWidth="1"/>
    <col min="4352" max="4352" width="7.5" customWidth="1"/>
    <col min="4353" max="4353" width="6.25" customWidth="1"/>
    <col min="4354" max="4354" width="3.25" customWidth="1"/>
    <col min="4355" max="4355" width="6.125" customWidth="1"/>
    <col min="4356" max="4357" width="6.625" customWidth="1"/>
    <col min="4358" max="4358" width="7.625" customWidth="1"/>
    <col min="4359" max="4359" width="6.625" customWidth="1"/>
    <col min="4360" max="4360" width="2.125" customWidth="1"/>
    <col min="4361" max="4361" width="10.375" customWidth="1"/>
    <col min="4597" max="4597" width="2.625" customWidth="1"/>
    <col min="4598" max="4598" width="1.25" customWidth="1"/>
    <col min="4599" max="4599" width="6.875" customWidth="1"/>
    <col min="4600" max="4600" width="7.5" customWidth="1"/>
    <col min="4601" max="4602" width="6.25" customWidth="1"/>
    <col min="4603" max="4603" width="7.5" customWidth="1"/>
    <col min="4604" max="4604" width="6.25" customWidth="1"/>
    <col min="4605" max="4605" width="7.5" customWidth="1"/>
    <col min="4606" max="4607" width="6.25" customWidth="1"/>
    <col min="4608" max="4608" width="7.5" customWidth="1"/>
    <col min="4609" max="4609" width="6.25" customWidth="1"/>
    <col min="4610" max="4610" width="3.25" customWidth="1"/>
    <col min="4611" max="4611" width="6.125" customWidth="1"/>
    <col min="4612" max="4613" width="6.625" customWidth="1"/>
    <col min="4614" max="4614" width="7.625" customWidth="1"/>
    <col min="4615" max="4615" width="6.625" customWidth="1"/>
    <col min="4616" max="4616" width="2.125" customWidth="1"/>
    <col min="4617" max="4617" width="10.375" customWidth="1"/>
    <col min="4853" max="4853" width="2.625" customWidth="1"/>
    <col min="4854" max="4854" width="1.25" customWidth="1"/>
    <col min="4855" max="4855" width="6.875" customWidth="1"/>
    <col min="4856" max="4856" width="7.5" customWidth="1"/>
    <col min="4857" max="4858" width="6.25" customWidth="1"/>
    <col min="4859" max="4859" width="7.5" customWidth="1"/>
    <col min="4860" max="4860" width="6.25" customWidth="1"/>
    <col min="4861" max="4861" width="7.5" customWidth="1"/>
    <col min="4862" max="4863" width="6.25" customWidth="1"/>
    <col min="4864" max="4864" width="7.5" customWidth="1"/>
    <col min="4865" max="4865" width="6.25" customWidth="1"/>
    <col min="4866" max="4866" width="3.25" customWidth="1"/>
    <col min="4867" max="4867" width="6.125" customWidth="1"/>
    <col min="4868" max="4869" width="6.625" customWidth="1"/>
    <col min="4870" max="4870" width="7.625" customWidth="1"/>
    <col min="4871" max="4871" width="6.625" customWidth="1"/>
    <col min="4872" max="4872" width="2.125" customWidth="1"/>
    <col min="4873" max="4873" width="10.375" customWidth="1"/>
    <col min="5109" max="5109" width="2.625" customWidth="1"/>
    <col min="5110" max="5110" width="1.25" customWidth="1"/>
    <col min="5111" max="5111" width="6.875" customWidth="1"/>
    <col min="5112" max="5112" width="7.5" customWidth="1"/>
    <col min="5113" max="5114" width="6.25" customWidth="1"/>
    <col min="5115" max="5115" width="7.5" customWidth="1"/>
    <col min="5116" max="5116" width="6.25" customWidth="1"/>
    <col min="5117" max="5117" width="7.5" customWidth="1"/>
    <col min="5118" max="5119" width="6.25" customWidth="1"/>
    <col min="5120" max="5120" width="7.5" customWidth="1"/>
    <col min="5121" max="5121" width="6.25" customWidth="1"/>
    <col min="5122" max="5122" width="3.25" customWidth="1"/>
    <col min="5123" max="5123" width="6.125" customWidth="1"/>
    <col min="5124" max="5125" width="6.625" customWidth="1"/>
    <col min="5126" max="5126" width="7.625" customWidth="1"/>
    <col min="5127" max="5127" width="6.625" customWidth="1"/>
    <col min="5128" max="5128" width="2.125" customWidth="1"/>
    <col min="5129" max="5129" width="10.375" customWidth="1"/>
    <col min="5365" max="5365" width="2.625" customWidth="1"/>
    <col min="5366" max="5366" width="1.25" customWidth="1"/>
    <col min="5367" max="5367" width="6.875" customWidth="1"/>
    <col min="5368" max="5368" width="7.5" customWidth="1"/>
    <col min="5369" max="5370" width="6.25" customWidth="1"/>
    <col min="5371" max="5371" width="7.5" customWidth="1"/>
    <col min="5372" max="5372" width="6.25" customWidth="1"/>
    <col min="5373" max="5373" width="7.5" customWidth="1"/>
    <col min="5374" max="5375" width="6.25" customWidth="1"/>
    <col min="5376" max="5376" width="7.5" customWidth="1"/>
    <col min="5377" max="5377" width="6.25" customWidth="1"/>
    <col min="5378" max="5378" width="3.25" customWidth="1"/>
    <col min="5379" max="5379" width="6.125" customWidth="1"/>
    <col min="5380" max="5381" width="6.625" customWidth="1"/>
    <col min="5382" max="5382" width="7.625" customWidth="1"/>
    <col min="5383" max="5383" width="6.625" customWidth="1"/>
    <col min="5384" max="5384" width="2.125" customWidth="1"/>
    <col min="5385" max="5385" width="10.375" customWidth="1"/>
    <col min="5621" max="5621" width="2.625" customWidth="1"/>
    <col min="5622" max="5622" width="1.25" customWidth="1"/>
    <col min="5623" max="5623" width="6.875" customWidth="1"/>
    <col min="5624" max="5624" width="7.5" customWidth="1"/>
    <col min="5625" max="5626" width="6.25" customWidth="1"/>
    <col min="5627" max="5627" width="7.5" customWidth="1"/>
    <col min="5628" max="5628" width="6.25" customWidth="1"/>
    <col min="5629" max="5629" width="7.5" customWidth="1"/>
    <col min="5630" max="5631" width="6.25" customWidth="1"/>
    <col min="5632" max="5632" width="7.5" customWidth="1"/>
    <col min="5633" max="5633" width="6.25" customWidth="1"/>
    <col min="5634" max="5634" width="3.25" customWidth="1"/>
    <col min="5635" max="5635" width="6.125" customWidth="1"/>
    <col min="5636" max="5637" width="6.625" customWidth="1"/>
    <col min="5638" max="5638" width="7.625" customWidth="1"/>
    <col min="5639" max="5639" width="6.625" customWidth="1"/>
    <col min="5640" max="5640" width="2.125" customWidth="1"/>
    <col min="5641" max="5641" width="10.375" customWidth="1"/>
    <col min="5877" max="5877" width="2.625" customWidth="1"/>
    <col min="5878" max="5878" width="1.25" customWidth="1"/>
    <col min="5879" max="5879" width="6.875" customWidth="1"/>
    <col min="5880" max="5880" width="7.5" customWidth="1"/>
    <col min="5881" max="5882" width="6.25" customWidth="1"/>
    <col min="5883" max="5883" width="7.5" customWidth="1"/>
    <col min="5884" max="5884" width="6.25" customWidth="1"/>
    <col min="5885" max="5885" width="7.5" customWidth="1"/>
    <col min="5886" max="5887" width="6.25" customWidth="1"/>
    <col min="5888" max="5888" width="7.5" customWidth="1"/>
    <col min="5889" max="5889" width="6.25" customWidth="1"/>
    <col min="5890" max="5890" width="3.25" customWidth="1"/>
    <col min="5891" max="5891" width="6.125" customWidth="1"/>
    <col min="5892" max="5893" width="6.625" customWidth="1"/>
    <col min="5894" max="5894" width="7.625" customWidth="1"/>
    <col min="5895" max="5895" width="6.625" customWidth="1"/>
    <col min="5896" max="5896" width="2.125" customWidth="1"/>
    <col min="5897" max="5897" width="10.375" customWidth="1"/>
    <col min="6133" max="6133" width="2.625" customWidth="1"/>
    <col min="6134" max="6134" width="1.25" customWidth="1"/>
    <col min="6135" max="6135" width="6.875" customWidth="1"/>
    <col min="6136" max="6136" width="7.5" customWidth="1"/>
    <col min="6137" max="6138" width="6.25" customWidth="1"/>
    <col min="6139" max="6139" width="7.5" customWidth="1"/>
    <col min="6140" max="6140" width="6.25" customWidth="1"/>
    <col min="6141" max="6141" width="7.5" customWidth="1"/>
    <col min="6142" max="6143" width="6.25" customWidth="1"/>
    <col min="6144" max="6144" width="7.5" customWidth="1"/>
    <col min="6145" max="6145" width="6.25" customWidth="1"/>
    <col min="6146" max="6146" width="3.25" customWidth="1"/>
    <col min="6147" max="6147" width="6.125" customWidth="1"/>
    <col min="6148" max="6149" width="6.625" customWidth="1"/>
    <col min="6150" max="6150" width="7.625" customWidth="1"/>
    <col min="6151" max="6151" width="6.625" customWidth="1"/>
    <col min="6152" max="6152" width="2.125" customWidth="1"/>
    <col min="6153" max="6153" width="10.375" customWidth="1"/>
    <col min="6389" max="6389" width="2.625" customWidth="1"/>
    <col min="6390" max="6390" width="1.25" customWidth="1"/>
    <col min="6391" max="6391" width="6.875" customWidth="1"/>
    <col min="6392" max="6392" width="7.5" customWidth="1"/>
    <col min="6393" max="6394" width="6.25" customWidth="1"/>
    <col min="6395" max="6395" width="7.5" customWidth="1"/>
    <col min="6396" max="6396" width="6.25" customWidth="1"/>
    <col min="6397" max="6397" width="7.5" customWidth="1"/>
    <col min="6398" max="6399" width="6.25" customWidth="1"/>
    <col min="6400" max="6400" width="7.5" customWidth="1"/>
    <col min="6401" max="6401" width="6.25" customWidth="1"/>
    <col min="6402" max="6402" width="3.25" customWidth="1"/>
    <col min="6403" max="6403" width="6.125" customWidth="1"/>
    <col min="6404" max="6405" width="6.625" customWidth="1"/>
    <col min="6406" max="6406" width="7.625" customWidth="1"/>
    <col min="6407" max="6407" width="6.625" customWidth="1"/>
    <col min="6408" max="6408" width="2.125" customWidth="1"/>
    <col min="6409" max="6409" width="10.375" customWidth="1"/>
    <col min="6645" max="6645" width="2.625" customWidth="1"/>
    <col min="6646" max="6646" width="1.25" customWidth="1"/>
    <col min="6647" max="6647" width="6.875" customWidth="1"/>
    <col min="6648" max="6648" width="7.5" customWidth="1"/>
    <col min="6649" max="6650" width="6.25" customWidth="1"/>
    <col min="6651" max="6651" width="7.5" customWidth="1"/>
    <col min="6652" max="6652" width="6.25" customWidth="1"/>
    <col min="6653" max="6653" width="7.5" customWidth="1"/>
    <col min="6654" max="6655" width="6.25" customWidth="1"/>
    <col min="6656" max="6656" width="7.5" customWidth="1"/>
    <col min="6657" max="6657" width="6.25" customWidth="1"/>
    <col min="6658" max="6658" width="3.25" customWidth="1"/>
    <col min="6659" max="6659" width="6.125" customWidth="1"/>
    <col min="6660" max="6661" width="6.625" customWidth="1"/>
    <col min="6662" max="6662" width="7.625" customWidth="1"/>
    <col min="6663" max="6663" width="6.625" customWidth="1"/>
    <col min="6664" max="6664" width="2.125" customWidth="1"/>
    <col min="6665" max="6665" width="10.375" customWidth="1"/>
    <col min="6901" max="6901" width="2.625" customWidth="1"/>
    <col min="6902" max="6902" width="1.25" customWidth="1"/>
    <col min="6903" max="6903" width="6.875" customWidth="1"/>
    <col min="6904" max="6904" width="7.5" customWidth="1"/>
    <col min="6905" max="6906" width="6.25" customWidth="1"/>
    <col min="6907" max="6907" width="7.5" customWidth="1"/>
    <col min="6908" max="6908" width="6.25" customWidth="1"/>
    <col min="6909" max="6909" width="7.5" customWidth="1"/>
    <col min="6910" max="6911" width="6.25" customWidth="1"/>
    <col min="6912" max="6912" width="7.5" customWidth="1"/>
    <col min="6913" max="6913" width="6.25" customWidth="1"/>
    <col min="6914" max="6914" width="3.25" customWidth="1"/>
    <col min="6915" max="6915" width="6.125" customWidth="1"/>
    <col min="6916" max="6917" width="6.625" customWidth="1"/>
    <col min="6918" max="6918" width="7.625" customWidth="1"/>
    <col min="6919" max="6919" width="6.625" customWidth="1"/>
    <col min="6920" max="6920" width="2.125" customWidth="1"/>
    <col min="6921" max="6921" width="10.375" customWidth="1"/>
    <col min="7157" max="7157" width="2.625" customWidth="1"/>
    <col min="7158" max="7158" width="1.25" customWidth="1"/>
    <col min="7159" max="7159" width="6.875" customWidth="1"/>
    <col min="7160" max="7160" width="7.5" customWidth="1"/>
    <col min="7161" max="7162" width="6.25" customWidth="1"/>
    <col min="7163" max="7163" width="7.5" customWidth="1"/>
    <col min="7164" max="7164" width="6.25" customWidth="1"/>
    <col min="7165" max="7165" width="7.5" customWidth="1"/>
    <col min="7166" max="7167" width="6.25" customWidth="1"/>
    <col min="7168" max="7168" width="7.5" customWidth="1"/>
    <col min="7169" max="7169" width="6.25" customWidth="1"/>
    <col min="7170" max="7170" width="3.25" customWidth="1"/>
    <col min="7171" max="7171" width="6.125" customWidth="1"/>
    <col min="7172" max="7173" width="6.625" customWidth="1"/>
    <col min="7174" max="7174" width="7.625" customWidth="1"/>
    <col min="7175" max="7175" width="6.625" customWidth="1"/>
    <col min="7176" max="7176" width="2.125" customWidth="1"/>
    <col min="7177" max="7177" width="10.375" customWidth="1"/>
    <col min="7413" max="7413" width="2.625" customWidth="1"/>
    <col min="7414" max="7414" width="1.25" customWidth="1"/>
    <col min="7415" max="7415" width="6.875" customWidth="1"/>
    <col min="7416" max="7416" width="7.5" customWidth="1"/>
    <col min="7417" max="7418" width="6.25" customWidth="1"/>
    <col min="7419" max="7419" width="7.5" customWidth="1"/>
    <col min="7420" max="7420" width="6.25" customWidth="1"/>
    <col min="7421" max="7421" width="7.5" customWidth="1"/>
    <col min="7422" max="7423" width="6.25" customWidth="1"/>
    <col min="7424" max="7424" width="7.5" customWidth="1"/>
    <col min="7425" max="7425" width="6.25" customWidth="1"/>
    <col min="7426" max="7426" width="3.25" customWidth="1"/>
    <col min="7427" max="7427" width="6.125" customWidth="1"/>
    <col min="7428" max="7429" width="6.625" customWidth="1"/>
    <col min="7430" max="7430" width="7.625" customWidth="1"/>
    <col min="7431" max="7431" width="6.625" customWidth="1"/>
    <col min="7432" max="7432" width="2.125" customWidth="1"/>
    <col min="7433" max="7433" width="10.375" customWidth="1"/>
    <col min="7669" max="7669" width="2.625" customWidth="1"/>
    <col min="7670" max="7670" width="1.25" customWidth="1"/>
    <col min="7671" max="7671" width="6.875" customWidth="1"/>
    <col min="7672" max="7672" width="7.5" customWidth="1"/>
    <col min="7673" max="7674" width="6.25" customWidth="1"/>
    <col min="7675" max="7675" width="7.5" customWidth="1"/>
    <col min="7676" max="7676" width="6.25" customWidth="1"/>
    <col min="7677" max="7677" width="7.5" customWidth="1"/>
    <col min="7678" max="7679" width="6.25" customWidth="1"/>
    <col min="7680" max="7680" width="7.5" customWidth="1"/>
    <col min="7681" max="7681" width="6.25" customWidth="1"/>
    <col min="7682" max="7682" width="3.25" customWidth="1"/>
    <col min="7683" max="7683" width="6.125" customWidth="1"/>
    <col min="7684" max="7685" width="6.625" customWidth="1"/>
    <col min="7686" max="7686" width="7.625" customWidth="1"/>
    <col min="7687" max="7687" width="6.625" customWidth="1"/>
    <col min="7688" max="7688" width="2.125" customWidth="1"/>
    <col min="7689" max="7689" width="10.375" customWidth="1"/>
    <col min="7925" max="7925" width="2.625" customWidth="1"/>
    <col min="7926" max="7926" width="1.25" customWidth="1"/>
    <col min="7927" max="7927" width="6.875" customWidth="1"/>
    <col min="7928" max="7928" width="7.5" customWidth="1"/>
    <col min="7929" max="7930" width="6.25" customWidth="1"/>
    <col min="7931" max="7931" width="7.5" customWidth="1"/>
    <col min="7932" max="7932" width="6.25" customWidth="1"/>
    <col min="7933" max="7933" width="7.5" customWidth="1"/>
    <col min="7934" max="7935" width="6.25" customWidth="1"/>
    <col min="7936" max="7936" width="7.5" customWidth="1"/>
    <col min="7937" max="7937" width="6.25" customWidth="1"/>
    <col min="7938" max="7938" width="3.25" customWidth="1"/>
    <col min="7939" max="7939" width="6.125" customWidth="1"/>
    <col min="7940" max="7941" width="6.625" customWidth="1"/>
    <col min="7942" max="7942" width="7.625" customWidth="1"/>
    <col min="7943" max="7943" width="6.625" customWidth="1"/>
    <col min="7944" max="7944" width="2.125" customWidth="1"/>
    <col min="7945" max="7945" width="10.375" customWidth="1"/>
    <col min="8181" max="8181" width="2.625" customWidth="1"/>
    <col min="8182" max="8182" width="1.25" customWidth="1"/>
    <col min="8183" max="8183" width="6.875" customWidth="1"/>
    <col min="8184" max="8184" width="7.5" customWidth="1"/>
    <col min="8185" max="8186" width="6.25" customWidth="1"/>
    <col min="8187" max="8187" width="7.5" customWidth="1"/>
    <col min="8188" max="8188" width="6.25" customWidth="1"/>
    <col min="8189" max="8189" width="7.5" customWidth="1"/>
    <col min="8190" max="8191" width="6.25" customWidth="1"/>
    <col min="8192" max="8192" width="7.5" customWidth="1"/>
    <col min="8193" max="8193" width="6.25" customWidth="1"/>
    <col min="8194" max="8194" width="3.25" customWidth="1"/>
    <col min="8195" max="8195" width="6.125" customWidth="1"/>
    <col min="8196" max="8197" width="6.625" customWidth="1"/>
    <col min="8198" max="8198" width="7.625" customWidth="1"/>
    <col min="8199" max="8199" width="6.625" customWidth="1"/>
    <col min="8200" max="8200" width="2.125" customWidth="1"/>
    <col min="8201" max="8201" width="10.375" customWidth="1"/>
    <col min="8437" max="8437" width="2.625" customWidth="1"/>
    <col min="8438" max="8438" width="1.25" customWidth="1"/>
    <col min="8439" max="8439" width="6.875" customWidth="1"/>
    <col min="8440" max="8440" width="7.5" customWidth="1"/>
    <col min="8441" max="8442" width="6.25" customWidth="1"/>
    <col min="8443" max="8443" width="7.5" customWidth="1"/>
    <col min="8444" max="8444" width="6.25" customWidth="1"/>
    <col min="8445" max="8445" width="7.5" customWidth="1"/>
    <col min="8446" max="8447" width="6.25" customWidth="1"/>
    <col min="8448" max="8448" width="7.5" customWidth="1"/>
    <col min="8449" max="8449" width="6.25" customWidth="1"/>
    <col min="8450" max="8450" width="3.25" customWidth="1"/>
    <col min="8451" max="8451" width="6.125" customWidth="1"/>
    <col min="8452" max="8453" width="6.625" customWidth="1"/>
    <col min="8454" max="8454" width="7.625" customWidth="1"/>
    <col min="8455" max="8455" width="6.625" customWidth="1"/>
    <col min="8456" max="8456" width="2.125" customWidth="1"/>
    <col min="8457" max="8457" width="10.375" customWidth="1"/>
    <col min="8693" max="8693" width="2.625" customWidth="1"/>
    <col min="8694" max="8694" width="1.25" customWidth="1"/>
    <col min="8695" max="8695" width="6.875" customWidth="1"/>
    <col min="8696" max="8696" width="7.5" customWidth="1"/>
    <col min="8697" max="8698" width="6.25" customWidth="1"/>
    <col min="8699" max="8699" width="7.5" customWidth="1"/>
    <col min="8700" max="8700" width="6.25" customWidth="1"/>
    <col min="8701" max="8701" width="7.5" customWidth="1"/>
    <col min="8702" max="8703" width="6.25" customWidth="1"/>
    <col min="8704" max="8704" width="7.5" customWidth="1"/>
    <col min="8705" max="8705" width="6.25" customWidth="1"/>
    <col min="8706" max="8706" width="3.25" customWidth="1"/>
    <col min="8707" max="8707" width="6.125" customWidth="1"/>
    <col min="8708" max="8709" width="6.625" customWidth="1"/>
    <col min="8710" max="8710" width="7.625" customWidth="1"/>
    <col min="8711" max="8711" width="6.625" customWidth="1"/>
    <col min="8712" max="8712" width="2.125" customWidth="1"/>
    <col min="8713" max="8713" width="10.375" customWidth="1"/>
    <col min="8949" max="8949" width="2.625" customWidth="1"/>
    <col min="8950" max="8950" width="1.25" customWidth="1"/>
    <col min="8951" max="8951" width="6.875" customWidth="1"/>
    <col min="8952" max="8952" width="7.5" customWidth="1"/>
    <col min="8953" max="8954" width="6.25" customWidth="1"/>
    <col min="8955" max="8955" width="7.5" customWidth="1"/>
    <col min="8956" max="8956" width="6.25" customWidth="1"/>
    <col min="8957" max="8957" width="7.5" customWidth="1"/>
    <col min="8958" max="8959" width="6.25" customWidth="1"/>
    <col min="8960" max="8960" width="7.5" customWidth="1"/>
    <col min="8961" max="8961" width="6.25" customWidth="1"/>
    <col min="8962" max="8962" width="3.25" customWidth="1"/>
    <col min="8963" max="8963" width="6.125" customWidth="1"/>
    <col min="8964" max="8965" width="6.625" customWidth="1"/>
    <col min="8966" max="8966" width="7.625" customWidth="1"/>
    <col min="8967" max="8967" width="6.625" customWidth="1"/>
    <col min="8968" max="8968" width="2.125" customWidth="1"/>
    <col min="8969" max="8969" width="10.375" customWidth="1"/>
    <col min="9205" max="9205" width="2.625" customWidth="1"/>
    <col min="9206" max="9206" width="1.25" customWidth="1"/>
    <col min="9207" max="9207" width="6.875" customWidth="1"/>
    <col min="9208" max="9208" width="7.5" customWidth="1"/>
    <col min="9209" max="9210" width="6.25" customWidth="1"/>
    <col min="9211" max="9211" width="7.5" customWidth="1"/>
    <col min="9212" max="9212" width="6.25" customWidth="1"/>
    <col min="9213" max="9213" width="7.5" customWidth="1"/>
    <col min="9214" max="9215" width="6.25" customWidth="1"/>
    <col min="9216" max="9216" width="7.5" customWidth="1"/>
    <col min="9217" max="9217" width="6.25" customWidth="1"/>
    <col min="9218" max="9218" width="3.25" customWidth="1"/>
    <col min="9219" max="9219" width="6.125" customWidth="1"/>
    <col min="9220" max="9221" width="6.625" customWidth="1"/>
    <col min="9222" max="9222" width="7.625" customWidth="1"/>
    <col min="9223" max="9223" width="6.625" customWidth="1"/>
    <col min="9224" max="9224" width="2.125" customWidth="1"/>
    <col min="9225" max="9225" width="10.375" customWidth="1"/>
    <col min="9461" max="9461" width="2.625" customWidth="1"/>
    <col min="9462" max="9462" width="1.25" customWidth="1"/>
    <col min="9463" max="9463" width="6.875" customWidth="1"/>
    <col min="9464" max="9464" width="7.5" customWidth="1"/>
    <col min="9465" max="9466" width="6.25" customWidth="1"/>
    <col min="9467" max="9467" width="7.5" customWidth="1"/>
    <col min="9468" max="9468" width="6.25" customWidth="1"/>
    <col min="9469" max="9469" width="7.5" customWidth="1"/>
    <col min="9470" max="9471" width="6.25" customWidth="1"/>
    <col min="9472" max="9472" width="7.5" customWidth="1"/>
    <col min="9473" max="9473" width="6.25" customWidth="1"/>
    <col min="9474" max="9474" width="3.25" customWidth="1"/>
    <col min="9475" max="9475" width="6.125" customWidth="1"/>
    <col min="9476" max="9477" width="6.625" customWidth="1"/>
    <col min="9478" max="9478" width="7.625" customWidth="1"/>
    <col min="9479" max="9479" width="6.625" customWidth="1"/>
    <col min="9480" max="9480" width="2.125" customWidth="1"/>
    <col min="9481" max="9481" width="10.375" customWidth="1"/>
    <col min="9717" max="9717" width="2.625" customWidth="1"/>
    <col min="9718" max="9718" width="1.25" customWidth="1"/>
    <col min="9719" max="9719" width="6.875" customWidth="1"/>
    <col min="9720" max="9720" width="7.5" customWidth="1"/>
    <col min="9721" max="9722" width="6.25" customWidth="1"/>
    <col min="9723" max="9723" width="7.5" customWidth="1"/>
    <col min="9724" max="9724" width="6.25" customWidth="1"/>
    <col min="9725" max="9725" width="7.5" customWidth="1"/>
    <col min="9726" max="9727" width="6.25" customWidth="1"/>
    <col min="9728" max="9728" width="7.5" customWidth="1"/>
    <col min="9729" max="9729" width="6.25" customWidth="1"/>
    <col min="9730" max="9730" width="3.25" customWidth="1"/>
    <col min="9731" max="9731" width="6.125" customWidth="1"/>
    <col min="9732" max="9733" width="6.625" customWidth="1"/>
    <col min="9734" max="9734" width="7.625" customWidth="1"/>
    <col min="9735" max="9735" width="6.625" customWidth="1"/>
    <col min="9736" max="9736" width="2.125" customWidth="1"/>
    <col min="9737" max="9737" width="10.375" customWidth="1"/>
    <col min="9973" max="9973" width="2.625" customWidth="1"/>
    <col min="9974" max="9974" width="1.25" customWidth="1"/>
    <col min="9975" max="9975" width="6.875" customWidth="1"/>
    <col min="9976" max="9976" width="7.5" customWidth="1"/>
    <col min="9977" max="9978" width="6.25" customWidth="1"/>
    <col min="9979" max="9979" width="7.5" customWidth="1"/>
    <col min="9980" max="9980" width="6.25" customWidth="1"/>
    <col min="9981" max="9981" width="7.5" customWidth="1"/>
    <col min="9982" max="9983" width="6.25" customWidth="1"/>
    <col min="9984" max="9984" width="7.5" customWidth="1"/>
    <col min="9985" max="9985" width="6.25" customWidth="1"/>
    <col min="9986" max="9986" width="3.25" customWidth="1"/>
    <col min="9987" max="9987" width="6.125" customWidth="1"/>
    <col min="9988" max="9989" width="6.625" customWidth="1"/>
    <col min="9990" max="9990" width="7.625" customWidth="1"/>
    <col min="9991" max="9991" width="6.625" customWidth="1"/>
    <col min="9992" max="9992" width="2.125" customWidth="1"/>
    <col min="9993" max="9993" width="10.375" customWidth="1"/>
    <col min="10229" max="10229" width="2.625" customWidth="1"/>
    <col min="10230" max="10230" width="1.25" customWidth="1"/>
    <col min="10231" max="10231" width="6.875" customWidth="1"/>
    <col min="10232" max="10232" width="7.5" customWidth="1"/>
    <col min="10233" max="10234" width="6.25" customWidth="1"/>
    <col min="10235" max="10235" width="7.5" customWidth="1"/>
    <col min="10236" max="10236" width="6.25" customWidth="1"/>
    <col min="10237" max="10237" width="7.5" customWidth="1"/>
    <col min="10238" max="10239" width="6.25" customWidth="1"/>
    <col min="10240" max="10240" width="7.5" customWidth="1"/>
    <col min="10241" max="10241" width="6.25" customWidth="1"/>
    <col min="10242" max="10242" width="3.25" customWidth="1"/>
    <col min="10243" max="10243" width="6.125" customWidth="1"/>
    <col min="10244" max="10245" width="6.625" customWidth="1"/>
    <col min="10246" max="10246" width="7.625" customWidth="1"/>
    <col min="10247" max="10247" width="6.625" customWidth="1"/>
    <col min="10248" max="10248" width="2.125" customWidth="1"/>
    <col min="10249" max="10249" width="10.375" customWidth="1"/>
    <col min="10485" max="10485" width="2.625" customWidth="1"/>
    <col min="10486" max="10486" width="1.25" customWidth="1"/>
    <col min="10487" max="10487" width="6.875" customWidth="1"/>
    <col min="10488" max="10488" width="7.5" customWidth="1"/>
    <col min="10489" max="10490" width="6.25" customWidth="1"/>
    <col min="10491" max="10491" width="7.5" customWidth="1"/>
    <col min="10492" max="10492" width="6.25" customWidth="1"/>
    <col min="10493" max="10493" width="7.5" customWidth="1"/>
    <col min="10494" max="10495" width="6.25" customWidth="1"/>
    <col min="10496" max="10496" width="7.5" customWidth="1"/>
    <col min="10497" max="10497" width="6.25" customWidth="1"/>
    <col min="10498" max="10498" width="3.25" customWidth="1"/>
    <col min="10499" max="10499" width="6.125" customWidth="1"/>
    <col min="10500" max="10501" width="6.625" customWidth="1"/>
    <col min="10502" max="10502" width="7.625" customWidth="1"/>
    <col min="10503" max="10503" width="6.625" customWidth="1"/>
    <col min="10504" max="10504" width="2.125" customWidth="1"/>
    <col min="10505" max="10505" width="10.375" customWidth="1"/>
    <col min="10741" max="10741" width="2.625" customWidth="1"/>
    <col min="10742" max="10742" width="1.25" customWidth="1"/>
    <col min="10743" max="10743" width="6.875" customWidth="1"/>
    <col min="10744" max="10744" width="7.5" customWidth="1"/>
    <col min="10745" max="10746" width="6.25" customWidth="1"/>
    <col min="10747" max="10747" width="7.5" customWidth="1"/>
    <col min="10748" max="10748" width="6.25" customWidth="1"/>
    <col min="10749" max="10749" width="7.5" customWidth="1"/>
    <col min="10750" max="10751" width="6.25" customWidth="1"/>
    <col min="10752" max="10752" width="7.5" customWidth="1"/>
    <col min="10753" max="10753" width="6.25" customWidth="1"/>
    <col min="10754" max="10754" width="3.25" customWidth="1"/>
    <col min="10755" max="10755" width="6.125" customWidth="1"/>
    <col min="10756" max="10757" width="6.625" customWidth="1"/>
    <col min="10758" max="10758" width="7.625" customWidth="1"/>
    <col min="10759" max="10759" width="6.625" customWidth="1"/>
    <col min="10760" max="10760" width="2.125" customWidth="1"/>
    <col min="10761" max="10761" width="10.375" customWidth="1"/>
    <col min="10997" max="10997" width="2.625" customWidth="1"/>
    <col min="10998" max="10998" width="1.25" customWidth="1"/>
    <col min="10999" max="10999" width="6.875" customWidth="1"/>
    <col min="11000" max="11000" width="7.5" customWidth="1"/>
    <col min="11001" max="11002" width="6.25" customWidth="1"/>
    <col min="11003" max="11003" width="7.5" customWidth="1"/>
    <col min="11004" max="11004" width="6.25" customWidth="1"/>
    <col min="11005" max="11005" width="7.5" customWidth="1"/>
    <col min="11006" max="11007" width="6.25" customWidth="1"/>
    <col min="11008" max="11008" width="7.5" customWidth="1"/>
    <col min="11009" max="11009" width="6.25" customWidth="1"/>
    <col min="11010" max="11010" width="3.25" customWidth="1"/>
    <col min="11011" max="11011" width="6.125" customWidth="1"/>
    <col min="11012" max="11013" width="6.625" customWidth="1"/>
    <col min="11014" max="11014" width="7.625" customWidth="1"/>
    <col min="11015" max="11015" width="6.625" customWidth="1"/>
    <col min="11016" max="11016" width="2.125" customWidth="1"/>
    <col min="11017" max="11017" width="10.375" customWidth="1"/>
    <col min="11253" max="11253" width="2.625" customWidth="1"/>
    <col min="11254" max="11254" width="1.25" customWidth="1"/>
    <col min="11255" max="11255" width="6.875" customWidth="1"/>
    <col min="11256" max="11256" width="7.5" customWidth="1"/>
    <col min="11257" max="11258" width="6.25" customWidth="1"/>
    <col min="11259" max="11259" width="7.5" customWidth="1"/>
    <col min="11260" max="11260" width="6.25" customWidth="1"/>
    <col min="11261" max="11261" width="7.5" customWidth="1"/>
    <col min="11262" max="11263" width="6.25" customWidth="1"/>
    <col min="11264" max="11264" width="7.5" customWidth="1"/>
    <col min="11265" max="11265" width="6.25" customWidth="1"/>
    <col min="11266" max="11266" width="3.25" customWidth="1"/>
    <col min="11267" max="11267" width="6.125" customWidth="1"/>
    <col min="11268" max="11269" width="6.625" customWidth="1"/>
    <col min="11270" max="11270" width="7.625" customWidth="1"/>
    <col min="11271" max="11271" width="6.625" customWidth="1"/>
    <col min="11272" max="11272" width="2.125" customWidth="1"/>
    <col min="11273" max="11273" width="10.375" customWidth="1"/>
    <col min="11509" max="11509" width="2.625" customWidth="1"/>
    <col min="11510" max="11510" width="1.25" customWidth="1"/>
    <col min="11511" max="11511" width="6.875" customWidth="1"/>
    <col min="11512" max="11512" width="7.5" customWidth="1"/>
    <col min="11513" max="11514" width="6.25" customWidth="1"/>
    <col min="11515" max="11515" width="7.5" customWidth="1"/>
    <col min="11516" max="11516" width="6.25" customWidth="1"/>
    <col min="11517" max="11517" width="7.5" customWidth="1"/>
    <col min="11518" max="11519" width="6.25" customWidth="1"/>
    <col min="11520" max="11520" width="7.5" customWidth="1"/>
    <col min="11521" max="11521" width="6.25" customWidth="1"/>
    <col min="11522" max="11522" width="3.25" customWidth="1"/>
    <col min="11523" max="11523" width="6.125" customWidth="1"/>
    <col min="11524" max="11525" width="6.625" customWidth="1"/>
    <col min="11526" max="11526" width="7.625" customWidth="1"/>
    <col min="11527" max="11527" width="6.625" customWidth="1"/>
    <col min="11528" max="11528" width="2.125" customWidth="1"/>
    <col min="11529" max="11529" width="10.375" customWidth="1"/>
    <col min="11765" max="11765" width="2.625" customWidth="1"/>
    <col min="11766" max="11766" width="1.25" customWidth="1"/>
    <col min="11767" max="11767" width="6.875" customWidth="1"/>
    <col min="11768" max="11768" width="7.5" customWidth="1"/>
    <col min="11769" max="11770" width="6.25" customWidth="1"/>
    <col min="11771" max="11771" width="7.5" customWidth="1"/>
    <col min="11772" max="11772" width="6.25" customWidth="1"/>
    <col min="11773" max="11773" width="7.5" customWidth="1"/>
    <col min="11774" max="11775" width="6.25" customWidth="1"/>
    <col min="11776" max="11776" width="7.5" customWidth="1"/>
    <col min="11777" max="11777" width="6.25" customWidth="1"/>
    <col min="11778" max="11778" width="3.25" customWidth="1"/>
    <col min="11779" max="11779" width="6.125" customWidth="1"/>
    <col min="11780" max="11781" width="6.625" customWidth="1"/>
    <col min="11782" max="11782" width="7.625" customWidth="1"/>
    <col min="11783" max="11783" width="6.625" customWidth="1"/>
    <col min="11784" max="11784" width="2.125" customWidth="1"/>
    <col min="11785" max="11785" width="10.375" customWidth="1"/>
    <col min="12021" max="12021" width="2.625" customWidth="1"/>
    <col min="12022" max="12022" width="1.25" customWidth="1"/>
    <col min="12023" max="12023" width="6.875" customWidth="1"/>
    <col min="12024" max="12024" width="7.5" customWidth="1"/>
    <col min="12025" max="12026" width="6.25" customWidth="1"/>
    <col min="12027" max="12027" width="7.5" customWidth="1"/>
    <col min="12028" max="12028" width="6.25" customWidth="1"/>
    <col min="12029" max="12029" width="7.5" customWidth="1"/>
    <col min="12030" max="12031" width="6.25" customWidth="1"/>
    <col min="12032" max="12032" width="7.5" customWidth="1"/>
    <col min="12033" max="12033" width="6.25" customWidth="1"/>
    <col min="12034" max="12034" width="3.25" customWidth="1"/>
    <col min="12035" max="12035" width="6.125" customWidth="1"/>
    <col min="12036" max="12037" width="6.625" customWidth="1"/>
    <col min="12038" max="12038" width="7.625" customWidth="1"/>
    <col min="12039" max="12039" width="6.625" customWidth="1"/>
    <col min="12040" max="12040" width="2.125" customWidth="1"/>
    <col min="12041" max="12041" width="10.375" customWidth="1"/>
    <col min="12277" max="12277" width="2.625" customWidth="1"/>
    <col min="12278" max="12278" width="1.25" customWidth="1"/>
    <col min="12279" max="12279" width="6.875" customWidth="1"/>
    <col min="12280" max="12280" width="7.5" customWidth="1"/>
    <col min="12281" max="12282" width="6.25" customWidth="1"/>
    <col min="12283" max="12283" width="7.5" customWidth="1"/>
    <col min="12284" max="12284" width="6.25" customWidth="1"/>
    <col min="12285" max="12285" width="7.5" customWidth="1"/>
    <col min="12286" max="12287" width="6.25" customWidth="1"/>
    <col min="12288" max="12288" width="7.5" customWidth="1"/>
    <col min="12289" max="12289" width="6.25" customWidth="1"/>
    <col min="12290" max="12290" width="3.25" customWidth="1"/>
    <col min="12291" max="12291" width="6.125" customWidth="1"/>
    <col min="12292" max="12293" width="6.625" customWidth="1"/>
    <col min="12294" max="12294" width="7.625" customWidth="1"/>
    <col min="12295" max="12295" width="6.625" customWidth="1"/>
    <col min="12296" max="12296" width="2.125" customWidth="1"/>
    <col min="12297" max="12297" width="10.375" customWidth="1"/>
    <col min="12533" max="12533" width="2.625" customWidth="1"/>
    <col min="12534" max="12534" width="1.25" customWidth="1"/>
    <col min="12535" max="12535" width="6.875" customWidth="1"/>
    <col min="12536" max="12536" width="7.5" customWidth="1"/>
    <col min="12537" max="12538" width="6.25" customWidth="1"/>
    <col min="12539" max="12539" width="7.5" customWidth="1"/>
    <col min="12540" max="12540" width="6.25" customWidth="1"/>
    <col min="12541" max="12541" width="7.5" customWidth="1"/>
    <col min="12542" max="12543" width="6.25" customWidth="1"/>
    <col min="12544" max="12544" width="7.5" customWidth="1"/>
    <col min="12545" max="12545" width="6.25" customWidth="1"/>
    <col min="12546" max="12546" width="3.25" customWidth="1"/>
    <col min="12547" max="12547" width="6.125" customWidth="1"/>
    <col min="12548" max="12549" width="6.625" customWidth="1"/>
    <col min="12550" max="12550" width="7.625" customWidth="1"/>
    <col min="12551" max="12551" width="6.625" customWidth="1"/>
    <col min="12552" max="12552" width="2.125" customWidth="1"/>
    <col min="12553" max="12553" width="10.375" customWidth="1"/>
    <col min="12789" max="12789" width="2.625" customWidth="1"/>
    <col min="12790" max="12790" width="1.25" customWidth="1"/>
    <col min="12791" max="12791" width="6.875" customWidth="1"/>
    <col min="12792" max="12792" width="7.5" customWidth="1"/>
    <col min="12793" max="12794" width="6.25" customWidth="1"/>
    <col min="12795" max="12795" width="7.5" customWidth="1"/>
    <col min="12796" max="12796" width="6.25" customWidth="1"/>
    <col min="12797" max="12797" width="7.5" customWidth="1"/>
    <col min="12798" max="12799" width="6.25" customWidth="1"/>
    <col min="12800" max="12800" width="7.5" customWidth="1"/>
    <col min="12801" max="12801" width="6.25" customWidth="1"/>
    <col min="12802" max="12802" width="3.25" customWidth="1"/>
    <col min="12803" max="12803" width="6.125" customWidth="1"/>
    <col min="12804" max="12805" width="6.625" customWidth="1"/>
    <col min="12806" max="12806" width="7.625" customWidth="1"/>
    <col min="12807" max="12807" width="6.625" customWidth="1"/>
    <col min="12808" max="12808" width="2.125" customWidth="1"/>
    <col min="12809" max="12809" width="10.375" customWidth="1"/>
    <col min="13045" max="13045" width="2.625" customWidth="1"/>
    <col min="13046" max="13046" width="1.25" customWidth="1"/>
    <col min="13047" max="13047" width="6.875" customWidth="1"/>
    <col min="13048" max="13048" width="7.5" customWidth="1"/>
    <col min="13049" max="13050" width="6.25" customWidth="1"/>
    <col min="13051" max="13051" width="7.5" customWidth="1"/>
    <col min="13052" max="13052" width="6.25" customWidth="1"/>
    <col min="13053" max="13053" width="7.5" customWidth="1"/>
    <col min="13054" max="13055" width="6.25" customWidth="1"/>
    <col min="13056" max="13056" width="7.5" customWidth="1"/>
    <col min="13057" max="13057" width="6.25" customWidth="1"/>
    <col min="13058" max="13058" width="3.25" customWidth="1"/>
    <col min="13059" max="13059" width="6.125" customWidth="1"/>
    <col min="13060" max="13061" width="6.625" customWidth="1"/>
    <col min="13062" max="13062" width="7.625" customWidth="1"/>
    <col min="13063" max="13063" width="6.625" customWidth="1"/>
    <col min="13064" max="13064" width="2.125" customWidth="1"/>
    <col min="13065" max="13065" width="10.375" customWidth="1"/>
    <col min="13301" max="13301" width="2.625" customWidth="1"/>
    <col min="13302" max="13302" width="1.25" customWidth="1"/>
    <col min="13303" max="13303" width="6.875" customWidth="1"/>
    <col min="13304" max="13304" width="7.5" customWidth="1"/>
    <col min="13305" max="13306" width="6.25" customWidth="1"/>
    <col min="13307" max="13307" width="7.5" customWidth="1"/>
    <col min="13308" max="13308" width="6.25" customWidth="1"/>
    <col min="13309" max="13309" width="7.5" customWidth="1"/>
    <col min="13310" max="13311" width="6.25" customWidth="1"/>
    <col min="13312" max="13312" width="7.5" customWidth="1"/>
    <col min="13313" max="13313" width="6.25" customWidth="1"/>
    <col min="13314" max="13314" width="3.25" customWidth="1"/>
    <col min="13315" max="13315" width="6.125" customWidth="1"/>
    <col min="13316" max="13317" width="6.625" customWidth="1"/>
    <col min="13318" max="13318" width="7.625" customWidth="1"/>
    <col min="13319" max="13319" width="6.625" customWidth="1"/>
    <col min="13320" max="13320" width="2.125" customWidth="1"/>
    <col min="13321" max="13321" width="10.375" customWidth="1"/>
    <col min="13557" max="13557" width="2.625" customWidth="1"/>
    <col min="13558" max="13558" width="1.25" customWidth="1"/>
    <col min="13559" max="13559" width="6.875" customWidth="1"/>
    <col min="13560" max="13560" width="7.5" customWidth="1"/>
    <col min="13561" max="13562" width="6.25" customWidth="1"/>
    <col min="13563" max="13563" width="7.5" customWidth="1"/>
    <col min="13564" max="13564" width="6.25" customWidth="1"/>
    <col min="13565" max="13565" width="7.5" customWidth="1"/>
    <col min="13566" max="13567" width="6.25" customWidth="1"/>
    <col min="13568" max="13568" width="7.5" customWidth="1"/>
    <col min="13569" max="13569" width="6.25" customWidth="1"/>
    <col min="13570" max="13570" width="3.25" customWidth="1"/>
    <col min="13571" max="13571" width="6.125" customWidth="1"/>
    <col min="13572" max="13573" width="6.625" customWidth="1"/>
    <col min="13574" max="13574" width="7.625" customWidth="1"/>
    <col min="13575" max="13575" width="6.625" customWidth="1"/>
    <col min="13576" max="13576" width="2.125" customWidth="1"/>
    <col min="13577" max="13577" width="10.375" customWidth="1"/>
    <col min="13813" max="13813" width="2.625" customWidth="1"/>
    <col min="13814" max="13814" width="1.25" customWidth="1"/>
    <col min="13815" max="13815" width="6.875" customWidth="1"/>
    <col min="13816" max="13816" width="7.5" customWidth="1"/>
    <col min="13817" max="13818" width="6.25" customWidth="1"/>
    <col min="13819" max="13819" width="7.5" customWidth="1"/>
    <col min="13820" max="13820" width="6.25" customWidth="1"/>
    <col min="13821" max="13821" width="7.5" customWidth="1"/>
    <col min="13822" max="13823" width="6.25" customWidth="1"/>
    <col min="13824" max="13824" width="7.5" customWidth="1"/>
    <col min="13825" max="13825" width="6.25" customWidth="1"/>
    <col min="13826" max="13826" width="3.25" customWidth="1"/>
    <col min="13827" max="13827" width="6.125" customWidth="1"/>
    <col min="13828" max="13829" width="6.625" customWidth="1"/>
    <col min="13830" max="13830" width="7.625" customWidth="1"/>
    <col min="13831" max="13831" width="6.625" customWidth="1"/>
    <col min="13832" max="13832" width="2.125" customWidth="1"/>
    <col min="13833" max="13833" width="10.375" customWidth="1"/>
    <col min="14069" max="14069" width="2.625" customWidth="1"/>
    <col min="14070" max="14070" width="1.25" customWidth="1"/>
    <col min="14071" max="14071" width="6.875" customWidth="1"/>
    <col min="14072" max="14072" width="7.5" customWidth="1"/>
    <col min="14073" max="14074" width="6.25" customWidth="1"/>
    <col min="14075" max="14075" width="7.5" customWidth="1"/>
    <col min="14076" max="14076" width="6.25" customWidth="1"/>
    <col min="14077" max="14077" width="7.5" customWidth="1"/>
    <col min="14078" max="14079" width="6.25" customWidth="1"/>
    <col min="14080" max="14080" width="7.5" customWidth="1"/>
    <col min="14081" max="14081" width="6.25" customWidth="1"/>
    <col min="14082" max="14082" width="3.25" customWidth="1"/>
    <col min="14083" max="14083" width="6.125" customWidth="1"/>
    <col min="14084" max="14085" width="6.625" customWidth="1"/>
    <col min="14086" max="14086" width="7.625" customWidth="1"/>
    <col min="14087" max="14087" width="6.625" customWidth="1"/>
    <col min="14088" max="14088" width="2.125" customWidth="1"/>
    <col min="14089" max="14089" width="10.375" customWidth="1"/>
    <col min="14325" max="14325" width="2.625" customWidth="1"/>
    <col min="14326" max="14326" width="1.25" customWidth="1"/>
    <col min="14327" max="14327" width="6.875" customWidth="1"/>
    <col min="14328" max="14328" width="7.5" customWidth="1"/>
    <col min="14329" max="14330" width="6.25" customWidth="1"/>
    <col min="14331" max="14331" width="7.5" customWidth="1"/>
    <col min="14332" max="14332" width="6.25" customWidth="1"/>
    <col min="14333" max="14333" width="7.5" customWidth="1"/>
    <col min="14334" max="14335" width="6.25" customWidth="1"/>
    <col min="14336" max="14336" width="7.5" customWidth="1"/>
    <col min="14337" max="14337" width="6.25" customWidth="1"/>
    <col min="14338" max="14338" width="3.25" customWidth="1"/>
    <col min="14339" max="14339" width="6.125" customWidth="1"/>
    <col min="14340" max="14341" width="6.625" customWidth="1"/>
    <col min="14342" max="14342" width="7.625" customWidth="1"/>
    <col min="14343" max="14343" width="6.625" customWidth="1"/>
    <col min="14344" max="14344" width="2.125" customWidth="1"/>
    <col min="14345" max="14345" width="10.375" customWidth="1"/>
    <col min="14581" max="14581" width="2.625" customWidth="1"/>
    <col min="14582" max="14582" width="1.25" customWidth="1"/>
    <col min="14583" max="14583" width="6.875" customWidth="1"/>
    <col min="14584" max="14584" width="7.5" customWidth="1"/>
    <col min="14585" max="14586" width="6.25" customWidth="1"/>
    <col min="14587" max="14587" width="7.5" customWidth="1"/>
    <col min="14588" max="14588" width="6.25" customWidth="1"/>
    <col min="14589" max="14589" width="7.5" customWidth="1"/>
    <col min="14590" max="14591" width="6.25" customWidth="1"/>
    <col min="14592" max="14592" width="7.5" customWidth="1"/>
    <col min="14593" max="14593" width="6.25" customWidth="1"/>
    <col min="14594" max="14594" width="3.25" customWidth="1"/>
    <col min="14595" max="14595" width="6.125" customWidth="1"/>
    <col min="14596" max="14597" width="6.625" customWidth="1"/>
    <col min="14598" max="14598" width="7.625" customWidth="1"/>
    <col min="14599" max="14599" width="6.625" customWidth="1"/>
    <col min="14600" max="14600" width="2.125" customWidth="1"/>
    <col min="14601" max="14601" width="10.375" customWidth="1"/>
    <col min="14837" max="14837" width="2.625" customWidth="1"/>
    <col min="14838" max="14838" width="1.25" customWidth="1"/>
    <col min="14839" max="14839" width="6.875" customWidth="1"/>
    <col min="14840" max="14840" width="7.5" customWidth="1"/>
    <col min="14841" max="14842" width="6.25" customWidth="1"/>
    <col min="14843" max="14843" width="7.5" customWidth="1"/>
    <col min="14844" max="14844" width="6.25" customWidth="1"/>
    <col min="14845" max="14845" width="7.5" customWidth="1"/>
    <col min="14846" max="14847" width="6.25" customWidth="1"/>
    <col min="14848" max="14848" width="7.5" customWidth="1"/>
    <col min="14849" max="14849" width="6.25" customWidth="1"/>
    <col min="14850" max="14850" width="3.25" customWidth="1"/>
    <col min="14851" max="14851" width="6.125" customWidth="1"/>
    <col min="14852" max="14853" width="6.625" customWidth="1"/>
    <col min="14854" max="14854" width="7.625" customWidth="1"/>
    <col min="14855" max="14855" width="6.625" customWidth="1"/>
    <col min="14856" max="14856" width="2.125" customWidth="1"/>
    <col min="14857" max="14857" width="10.375" customWidth="1"/>
    <col min="15093" max="15093" width="2.625" customWidth="1"/>
    <col min="15094" max="15094" width="1.25" customWidth="1"/>
    <col min="15095" max="15095" width="6.875" customWidth="1"/>
    <col min="15096" max="15096" width="7.5" customWidth="1"/>
    <col min="15097" max="15098" width="6.25" customWidth="1"/>
    <col min="15099" max="15099" width="7.5" customWidth="1"/>
    <col min="15100" max="15100" width="6.25" customWidth="1"/>
    <col min="15101" max="15101" width="7.5" customWidth="1"/>
    <col min="15102" max="15103" width="6.25" customWidth="1"/>
    <col min="15104" max="15104" width="7.5" customWidth="1"/>
    <col min="15105" max="15105" width="6.25" customWidth="1"/>
    <col min="15106" max="15106" width="3.25" customWidth="1"/>
    <col min="15107" max="15107" width="6.125" customWidth="1"/>
    <col min="15108" max="15109" width="6.625" customWidth="1"/>
    <col min="15110" max="15110" width="7.625" customWidth="1"/>
    <col min="15111" max="15111" width="6.625" customWidth="1"/>
    <col min="15112" max="15112" width="2.125" customWidth="1"/>
    <col min="15113" max="15113" width="10.375" customWidth="1"/>
    <col min="15349" max="15349" width="2.625" customWidth="1"/>
    <col min="15350" max="15350" width="1.25" customWidth="1"/>
    <col min="15351" max="15351" width="6.875" customWidth="1"/>
    <col min="15352" max="15352" width="7.5" customWidth="1"/>
    <col min="15353" max="15354" width="6.25" customWidth="1"/>
    <col min="15355" max="15355" width="7.5" customWidth="1"/>
    <col min="15356" max="15356" width="6.25" customWidth="1"/>
    <col min="15357" max="15357" width="7.5" customWidth="1"/>
    <col min="15358" max="15359" width="6.25" customWidth="1"/>
    <col min="15360" max="15360" width="7.5" customWidth="1"/>
    <col min="15361" max="15361" width="6.25" customWidth="1"/>
    <col min="15362" max="15362" width="3.25" customWidth="1"/>
    <col min="15363" max="15363" width="6.125" customWidth="1"/>
    <col min="15364" max="15365" width="6.625" customWidth="1"/>
    <col min="15366" max="15366" width="7.625" customWidth="1"/>
    <col min="15367" max="15367" width="6.625" customWidth="1"/>
    <col min="15368" max="15368" width="2.125" customWidth="1"/>
    <col min="15369" max="15369" width="10.375" customWidth="1"/>
    <col min="15605" max="15605" width="2.625" customWidth="1"/>
    <col min="15606" max="15606" width="1.25" customWidth="1"/>
    <col min="15607" max="15607" width="6.875" customWidth="1"/>
    <col min="15608" max="15608" width="7.5" customWidth="1"/>
    <col min="15609" max="15610" width="6.25" customWidth="1"/>
    <col min="15611" max="15611" width="7.5" customWidth="1"/>
    <col min="15612" max="15612" width="6.25" customWidth="1"/>
    <col min="15613" max="15613" width="7.5" customWidth="1"/>
    <col min="15614" max="15615" width="6.25" customWidth="1"/>
    <col min="15616" max="15616" width="7.5" customWidth="1"/>
    <col min="15617" max="15617" width="6.25" customWidth="1"/>
    <col min="15618" max="15618" width="3.25" customWidth="1"/>
    <col min="15619" max="15619" width="6.125" customWidth="1"/>
    <col min="15620" max="15621" width="6.625" customWidth="1"/>
    <col min="15622" max="15622" width="7.625" customWidth="1"/>
    <col min="15623" max="15623" width="6.625" customWidth="1"/>
    <col min="15624" max="15624" width="2.125" customWidth="1"/>
    <col min="15625" max="15625" width="10.375" customWidth="1"/>
    <col min="15861" max="15861" width="2.625" customWidth="1"/>
    <col min="15862" max="15862" width="1.25" customWidth="1"/>
    <col min="15863" max="15863" width="6.875" customWidth="1"/>
    <col min="15864" max="15864" width="7.5" customWidth="1"/>
    <col min="15865" max="15866" width="6.25" customWidth="1"/>
    <col min="15867" max="15867" width="7.5" customWidth="1"/>
    <col min="15868" max="15868" width="6.25" customWidth="1"/>
    <col min="15869" max="15869" width="7.5" customWidth="1"/>
    <col min="15870" max="15871" width="6.25" customWidth="1"/>
    <col min="15872" max="15872" width="7.5" customWidth="1"/>
    <col min="15873" max="15873" width="6.25" customWidth="1"/>
    <col min="15874" max="15874" width="3.25" customWidth="1"/>
    <col min="15875" max="15875" width="6.125" customWidth="1"/>
    <col min="15876" max="15877" width="6.625" customWidth="1"/>
    <col min="15878" max="15878" width="7.625" customWidth="1"/>
    <col min="15879" max="15879" width="6.625" customWidth="1"/>
    <col min="15880" max="15880" width="2.125" customWidth="1"/>
    <col min="15881" max="15881" width="10.375" customWidth="1"/>
    <col min="16117" max="16117" width="2.625" customWidth="1"/>
    <col min="16118" max="16118" width="1.25" customWidth="1"/>
    <col min="16119" max="16119" width="6.875" customWidth="1"/>
    <col min="16120" max="16120" width="7.5" customWidth="1"/>
    <col min="16121" max="16122" width="6.25" customWidth="1"/>
    <col min="16123" max="16123" width="7.5" customWidth="1"/>
    <col min="16124" max="16124" width="6.25" customWidth="1"/>
    <col min="16125" max="16125" width="7.5" customWidth="1"/>
    <col min="16126" max="16127" width="6.25" customWidth="1"/>
    <col min="16128" max="16128" width="7.5" customWidth="1"/>
    <col min="16129" max="16129" width="6.25" customWidth="1"/>
    <col min="16130" max="16130" width="3.25" customWidth="1"/>
    <col min="16131" max="16131" width="6.125" customWidth="1"/>
    <col min="16132" max="16133" width="6.625" customWidth="1"/>
    <col min="16134" max="16134" width="7.625" customWidth="1"/>
    <col min="16135" max="16135" width="6.625" customWidth="1"/>
    <col min="16136" max="16136" width="2.125" customWidth="1"/>
    <col min="16137" max="16137" width="10.375" customWidth="1"/>
  </cols>
  <sheetData>
    <row r="1" spans="1:13" x14ac:dyDescent="0.15">
      <c r="A1" t="s">
        <v>477</v>
      </c>
    </row>
    <row r="5" spans="1:13" ht="11.25" customHeight="1" x14ac:dyDescent="0.15">
      <c r="B5" s="636" t="s">
        <v>264</v>
      </c>
      <c r="C5" s="637"/>
      <c r="D5" s="642" t="s">
        <v>15</v>
      </c>
      <c r="E5" s="643"/>
      <c r="F5" s="643"/>
      <c r="G5" s="643"/>
      <c r="H5" s="644" t="s">
        <v>495</v>
      </c>
      <c r="I5" s="645"/>
      <c r="J5" s="645"/>
      <c r="K5" s="646"/>
    </row>
    <row r="6" spans="1:13" ht="7.5" customHeight="1" x14ac:dyDescent="0.15">
      <c r="B6" s="638"/>
      <c r="C6" s="639"/>
      <c r="D6" s="647" t="s">
        <v>460</v>
      </c>
      <c r="E6" s="297"/>
      <c r="F6" s="647" t="s">
        <v>446</v>
      </c>
      <c r="G6" s="297"/>
      <c r="H6" s="647" t="s">
        <v>484</v>
      </c>
      <c r="I6" s="298"/>
      <c r="J6" s="647" t="s">
        <v>446</v>
      </c>
      <c r="K6" s="298"/>
    </row>
    <row r="7" spans="1:13" ht="22.5" customHeight="1" thickBot="1" x14ac:dyDescent="0.2">
      <c r="B7" s="640"/>
      <c r="C7" s="641"/>
      <c r="D7" s="648"/>
      <c r="E7" s="300" t="s">
        <v>4</v>
      </c>
      <c r="F7" s="648"/>
      <c r="G7" s="299" t="s">
        <v>4</v>
      </c>
      <c r="H7" s="648"/>
      <c r="I7" s="432" t="s">
        <v>4</v>
      </c>
      <c r="J7" s="648"/>
      <c r="K7" s="432" t="s">
        <v>4</v>
      </c>
    </row>
    <row r="8" spans="1:13" ht="9.9499999999999993" customHeight="1" thickTop="1" x14ac:dyDescent="0.15">
      <c r="B8" s="649" t="s">
        <v>54</v>
      </c>
      <c r="C8" s="650"/>
      <c r="D8" s="301">
        <v>214169</v>
      </c>
      <c r="E8" s="386">
        <v>100</v>
      </c>
      <c r="F8" s="393">
        <v>203113</v>
      </c>
      <c r="G8" s="389">
        <v>100</v>
      </c>
      <c r="H8" s="302">
        <v>2203102</v>
      </c>
      <c r="I8" s="395">
        <v>100</v>
      </c>
      <c r="J8" s="401">
        <v>2221469</v>
      </c>
      <c r="K8" s="398">
        <v>100</v>
      </c>
    </row>
    <row r="9" spans="1:13" ht="9.9499999999999993" customHeight="1" x14ac:dyDescent="0.15">
      <c r="B9" s="651" t="s">
        <v>265</v>
      </c>
      <c r="C9" s="652"/>
      <c r="D9" s="303">
        <v>66882</v>
      </c>
      <c r="E9" s="387">
        <f t="shared" ref="E9:E40" si="0">ROUND(D9/$D$8*100,1)</f>
        <v>31.2</v>
      </c>
      <c r="F9" s="392">
        <v>62228</v>
      </c>
      <c r="G9" s="390">
        <f t="shared" ref="G9:G58" si="1">ROUND(F9/$F$8*100,1)</f>
        <v>30.6</v>
      </c>
      <c r="H9" s="304">
        <v>727130</v>
      </c>
      <c r="I9" s="396">
        <f t="shared" ref="I9:I40" si="2">ROUND(H9/$H$8*100,1)</f>
        <v>33</v>
      </c>
      <c r="J9" s="402">
        <v>725828</v>
      </c>
      <c r="K9" s="399">
        <f t="shared" ref="K9:K58" si="3">ROUND(J9/$J$8*100,1)</f>
        <v>32.700000000000003</v>
      </c>
      <c r="M9" s="305"/>
    </row>
    <row r="10" spans="1:13" ht="9.9499999999999993" customHeight="1" x14ac:dyDescent="0.15">
      <c r="B10" s="366"/>
      <c r="C10" s="367" t="s">
        <v>393</v>
      </c>
      <c r="D10" s="303">
        <v>7291</v>
      </c>
      <c r="E10" s="387">
        <f t="shared" si="0"/>
        <v>3.4</v>
      </c>
      <c r="F10" s="392">
        <v>7080</v>
      </c>
      <c r="G10" s="390">
        <f t="shared" si="1"/>
        <v>3.5</v>
      </c>
      <c r="H10" s="304">
        <v>84420</v>
      </c>
      <c r="I10" s="396">
        <f t="shared" si="2"/>
        <v>3.8</v>
      </c>
      <c r="J10" s="402">
        <v>87315</v>
      </c>
      <c r="K10" s="399">
        <f t="shared" si="3"/>
        <v>3.9</v>
      </c>
    </row>
    <row r="11" spans="1:13" ht="9.9499999999999993" customHeight="1" x14ac:dyDescent="0.15">
      <c r="B11" s="366"/>
      <c r="C11" s="367" t="s">
        <v>394</v>
      </c>
      <c r="D11" s="303">
        <v>5357</v>
      </c>
      <c r="E11" s="387">
        <f t="shared" si="0"/>
        <v>2.5</v>
      </c>
      <c r="F11" s="392">
        <v>4937</v>
      </c>
      <c r="G11" s="390">
        <f t="shared" si="1"/>
        <v>2.4</v>
      </c>
      <c r="H11" s="304">
        <v>47158</v>
      </c>
      <c r="I11" s="396">
        <f t="shared" si="2"/>
        <v>2.1</v>
      </c>
      <c r="J11" s="402">
        <v>46205</v>
      </c>
      <c r="K11" s="399">
        <f t="shared" si="3"/>
        <v>2.1</v>
      </c>
    </row>
    <row r="12" spans="1:13" ht="9.9499999999999993" customHeight="1" x14ac:dyDescent="0.15">
      <c r="B12" s="366"/>
      <c r="C12" s="367" t="s">
        <v>395</v>
      </c>
      <c r="D12" s="303">
        <v>6833</v>
      </c>
      <c r="E12" s="387">
        <f t="shared" si="0"/>
        <v>3.2</v>
      </c>
      <c r="F12" s="392">
        <v>6051</v>
      </c>
      <c r="G12" s="390">
        <f t="shared" si="1"/>
        <v>3</v>
      </c>
      <c r="H12" s="304">
        <v>72311</v>
      </c>
      <c r="I12" s="396">
        <f t="shared" si="2"/>
        <v>3.3</v>
      </c>
      <c r="J12" s="402">
        <v>66957</v>
      </c>
      <c r="K12" s="399">
        <f t="shared" si="3"/>
        <v>3</v>
      </c>
    </row>
    <row r="13" spans="1:13" ht="9.9499999999999993" customHeight="1" x14ac:dyDescent="0.15">
      <c r="B13" s="366"/>
      <c r="C13" s="367" t="s">
        <v>266</v>
      </c>
      <c r="D13" s="303">
        <v>5544</v>
      </c>
      <c r="E13" s="387">
        <f t="shared" si="0"/>
        <v>2.6</v>
      </c>
      <c r="F13" s="392">
        <v>4929</v>
      </c>
      <c r="G13" s="390">
        <f t="shared" si="1"/>
        <v>2.4</v>
      </c>
      <c r="H13" s="304">
        <v>39623</v>
      </c>
      <c r="I13" s="396">
        <f t="shared" si="2"/>
        <v>1.8</v>
      </c>
      <c r="J13" s="402">
        <v>37547</v>
      </c>
      <c r="K13" s="399">
        <f t="shared" si="3"/>
        <v>1.7</v>
      </c>
    </row>
    <row r="14" spans="1:13" ht="9.9499999999999993" customHeight="1" x14ac:dyDescent="0.15">
      <c r="B14" s="366"/>
      <c r="C14" s="367" t="s">
        <v>396</v>
      </c>
      <c r="D14" s="303">
        <v>4129</v>
      </c>
      <c r="E14" s="387">
        <f t="shared" si="0"/>
        <v>1.9</v>
      </c>
      <c r="F14" s="392">
        <v>3952</v>
      </c>
      <c r="G14" s="390">
        <f t="shared" si="1"/>
        <v>1.9</v>
      </c>
      <c r="H14" s="304">
        <v>40712</v>
      </c>
      <c r="I14" s="396">
        <f t="shared" si="2"/>
        <v>1.8</v>
      </c>
      <c r="J14" s="402">
        <v>40207</v>
      </c>
      <c r="K14" s="399">
        <f t="shared" si="3"/>
        <v>1.8</v>
      </c>
    </row>
    <row r="15" spans="1:13" ht="9.9499999999999993" customHeight="1" x14ac:dyDescent="0.15">
      <c r="B15" s="366"/>
      <c r="C15" s="367" t="s">
        <v>397</v>
      </c>
      <c r="D15" s="303">
        <v>5026</v>
      </c>
      <c r="E15" s="387">
        <f t="shared" si="0"/>
        <v>2.2999999999999998</v>
      </c>
      <c r="F15" s="392">
        <v>4544</v>
      </c>
      <c r="G15" s="390">
        <f t="shared" si="1"/>
        <v>2.2000000000000002</v>
      </c>
      <c r="H15" s="304">
        <v>41076</v>
      </c>
      <c r="I15" s="396">
        <f t="shared" si="2"/>
        <v>1.9</v>
      </c>
      <c r="J15" s="402">
        <v>41419</v>
      </c>
      <c r="K15" s="399">
        <f t="shared" si="3"/>
        <v>1.9</v>
      </c>
    </row>
    <row r="16" spans="1:13" ht="9.9499999999999993" customHeight="1" x14ac:dyDescent="0.15">
      <c r="B16" s="366"/>
      <c r="C16" s="367" t="s">
        <v>398</v>
      </c>
      <c r="D16" s="303">
        <v>5105</v>
      </c>
      <c r="E16" s="387">
        <f t="shared" si="0"/>
        <v>2.4</v>
      </c>
      <c r="F16" s="392">
        <v>5107</v>
      </c>
      <c r="G16" s="390">
        <f t="shared" si="1"/>
        <v>2.5</v>
      </c>
      <c r="H16" s="304">
        <v>54284</v>
      </c>
      <c r="I16" s="396">
        <f t="shared" si="2"/>
        <v>2.5</v>
      </c>
      <c r="J16" s="402">
        <v>56377</v>
      </c>
      <c r="K16" s="399">
        <f t="shared" si="3"/>
        <v>2.5</v>
      </c>
    </row>
    <row r="17" spans="2:13" ht="9.9499999999999993" customHeight="1" x14ac:dyDescent="0.15">
      <c r="B17" s="366"/>
      <c r="C17" s="367" t="s">
        <v>399</v>
      </c>
      <c r="D17" s="303">
        <v>21258</v>
      </c>
      <c r="E17" s="387">
        <f t="shared" si="0"/>
        <v>9.9</v>
      </c>
      <c r="F17" s="392">
        <v>19235</v>
      </c>
      <c r="G17" s="390">
        <f t="shared" si="1"/>
        <v>9.5</v>
      </c>
      <c r="H17" s="304">
        <v>256828</v>
      </c>
      <c r="I17" s="396">
        <f t="shared" si="2"/>
        <v>11.7</v>
      </c>
      <c r="J17" s="402">
        <v>253929</v>
      </c>
      <c r="K17" s="399">
        <f t="shared" si="3"/>
        <v>11.4</v>
      </c>
    </row>
    <row r="18" spans="2:13" ht="9.9499999999999993" customHeight="1" x14ac:dyDescent="0.15">
      <c r="B18" s="366"/>
      <c r="C18" s="367" t="s">
        <v>400</v>
      </c>
      <c r="D18" s="306">
        <v>6339</v>
      </c>
      <c r="E18" s="387">
        <f t="shared" si="0"/>
        <v>3</v>
      </c>
      <c r="F18" s="392">
        <v>6393</v>
      </c>
      <c r="G18" s="390">
        <f t="shared" si="1"/>
        <v>3.1</v>
      </c>
      <c r="H18" s="304">
        <v>90718</v>
      </c>
      <c r="I18" s="396">
        <f t="shared" si="2"/>
        <v>4.0999999999999996</v>
      </c>
      <c r="J18" s="402">
        <v>95872</v>
      </c>
      <c r="K18" s="399">
        <f t="shared" si="3"/>
        <v>4.3</v>
      </c>
    </row>
    <row r="19" spans="2:13" ht="9.9499999999999993" customHeight="1" x14ac:dyDescent="0.15">
      <c r="B19" s="634" t="s">
        <v>237</v>
      </c>
      <c r="C19" s="635"/>
      <c r="D19" s="306">
        <v>23660</v>
      </c>
      <c r="E19" s="387">
        <f t="shared" si="0"/>
        <v>11</v>
      </c>
      <c r="F19" s="392">
        <v>22217</v>
      </c>
      <c r="G19" s="390">
        <f t="shared" si="1"/>
        <v>10.9</v>
      </c>
      <c r="H19" s="304">
        <v>244970</v>
      </c>
      <c r="I19" s="396">
        <f t="shared" si="2"/>
        <v>11.1</v>
      </c>
      <c r="J19" s="402">
        <v>256076</v>
      </c>
      <c r="K19" s="399">
        <f t="shared" si="3"/>
        <v>11.5</v>
      </c>
      <c r="M19" s="305"/>
    </row>
    <row r="20" spans="2:13" ht="9.9499999999999993" customHeight="1" x14ac:dyDescent="0.15">
      <c r="B20" s="634" t="s">
        <v>238</v>
      </c>
      <c r="C20" s="635"/>
      <c r="D20" s="306">
        <v>17333</v>
      </c>
      <c r="E20" s="387">
        <f t="shared" si="0"/>
        <v>8.1</v>
      </c>
      <c r="F20" s="392">
        <v>16695</v>
      </c>
      <c r="G20" s="390">
        <f t="shared" si="1"/>
        <v>8.1999999999999993</v>
      </c>
      <c r="H20" s="304">
        <v>191556</v>
      </c>
      <c r="I20" s="396">
        <f t="shared" si="2"/>
        <v>8.6999999999999993</v>
      </c>
      <c r="J20" s="402">
        <v>194617</v>
      </c>
      <c r="K20" s="399">
        <f t="shared" si="3"/>
        <v>8.8000000000000007</v>
      </c>
      <c r="M20" s="305"/>
    </row>
    <row r="21" spans="2:13" ht="9.9499999999999993" customHeight="1" x14ac:dyDescent="0.15">
      <c r="B21" s="634" t="s">
        <v>239</v>
      </c>
      <c r="C21" s="635"/>
      <c r="D21" s="306">
        <v>8937</v>
      </c>
      <c r="E21" s="387">
        <f t="shared" si="0"/>
        <v>4.2</v>
      </c>
      <c r="F21" s="392">
        <v>8508</v>
      </c>
      <c r="G21" s="390">
        <f t="shared" si="1"/>
        <v>4.2</v>
      </c>
      <c r="H21" s="304">
        <v>100301</v>
      </c>
      <c r="I21" s="396">
        <f t="shared" si="2"/>
        <v>4.5999999999999996</v>
      </c>
      <c r="J21" s="402">
        <v>99773</v>
      </c>
      <c r="K21" s="399">
        <f t="shared" si="3"/>
        <v>4.5</v>
      </c>
    </row>
    <row r="22" spans="2:13" ht="9.9499999999999993" customHeight="1" x14ac:dyDescent="0.15">
      <c r="B22" s="634" t="s">
        <v>240</v>
      </c>
      <c r="C22" s="635"/>
      <c r="D22" s="306">
        <v>13895</v>
      </c>
      <c r="E22" s="387">
        <f t="shared" si="0"/>
        <v>6.5</v>
      </c>
      <c r="F22" s="392">
        <v>13802</v>
      </c>
      <c r="G22" s="390">
        <f t="shared" si="1"/>
        <v>6.8</v>
      </c>
      <c r="H22" s="304">
        <v>150119</v>
      </c>
      <c r="I22" s="396">
        <f t="shared" si="2"/>
        <v>6.8</v>
      </c>
      <c r="J22" s="402">
        <v>153089</v>
      </c>
      <c r="K22" s="399">
        <f t="shared" si="3"/>
        <v>6.9</v>
      </c>
    </row>
    <row r="23" spans="2:13" ht="9.9499999999999993" customHeight="1" x14ac:dyDescent="0.15">
      <c r="B23" s="634" t="s">
        <v>241</v>
      </c>
      <c r="C23" s="635"/>
      <c r="D23" s="306">
        <v>2371</v>
      </c>
      <c r="E23" s="387">
        <f t="shared" si="0"/>
        <v>1.1000000000000001</v>
      </c>
      <c r="F23" s="392">
        <v>2234</v>
      </c>
      <c r="G23" s="390">
        <f t="shared" si="1"/>
        <v>1.1000000000000001</v>
      </c>
      <c r="H23" s="304">
        <v>17229</v>
      </c>
      <c r="I23" s="396">
        <f t="shared" si="2"/>
        <v>0.8</v>
      </c>
      <c r="J23" s="402">
        <v>16963</v>
      </c>
      <c r="K23" s="399">
        <f t="shared" si="3"/>
        <v>0.8</v>
      </c>
    </row>
    <row r="24" spans="2:13" ht="9.9499999999999993" customHeight="1" x14ac:dyDescent="0.15">
      <c r="B24" s="634" t="s">
        <v>242</v>
      </c>
      <c r="C24" s="635"/>
      <c r="D24" s="306">
        <v>2874</v>
      </c>
      <c r="E24" s="387">
        <f t="shared" si="0"/>
        <v>1.3</v>
      </c>
      <c r="F24" s="392">
        <v>3078</v>
      </c>
      <c r="G24" s="390">
        <f t="shared" si="1"/>
        <v>1.5</v>
      </c>
      <c r="H24" s="304">
        <v>22294</v>
      </c>
      <c r="I24" s="396">
        <f t="shared" si="2"/>
        <v>1</v>
      </c>
      <c r="J24" s="402">
        <v>23586</v>
      </c>
      <c r="K24" s="399">
        <f t="shared" si="3"/>
        <v>1.1000000000000001</v>
      </c>
    </row>
    <row r="25" spans="2:13" ht="9.9499999999999993" customHeight="1" x14ac:dyDescent="0.15">
      <c r="B25" s="634" t="s">
        <v>243</v>
      </c>
      <c r="C25" s="635"/>
      <c r="D25" s="306">
        <v>5607</v>
      </c>
      <c r="E25" s="387">
        <f t="shared" si="0"/>
        <v>2.6</v>
      </c>
      <c r="F25" s="392">
        <v>5648</v>
      </c>
      <c r="G25" s="390">
        <f t="shared" si="1"/>
        <v>2.8</v>
      </c>
      <c r="H25" s="304">
        <v>64068</v>
      </c>
      <c r="I25" s="396">
        <f t="shared" si="2"/>
        <v>2.9</v>
      </c>
      <c r="J25" s="402">
        <v>68928</v>
      </c>
      <c r="K25" s="399">
        <f t="shared" si="3"/>
        <v>3.1</v>
      </c>
    </row>
    <row r="26" spans="2:13" ht="9.9499999999999993" customHeight="1" x14ac:dyDescent="0.15">
      <c r="B26" s="634" t="s">
        <v>244</v>
      </c>
      <c r="C26" s="635"/>
      <c r="D26" s="306">
        <v>1293</v>
      </c>
      <c r="E26" s="387">
        <f t="shared" si="0"/>
        <v>0.6</v>
      </c>
      <c r="F26" s="392">
        <v>1161</v>
      </c>
      <c r="G26" s="390">
        <f t="shared" si="1"/>
        <v>0.6</v>
      </c>
      <c r="H26" s="304">
        <v>11959</v>
      </c>
      <c r="I26" s="396">
        <f t="shared" si="2"/>
        <v>0.5</v>
      </c>
      <c r="J26" s="402">
        <v>11061</v>
      </c>
      <c r="K26" s="399">
        <f t="shared" si="3"/>
        <v>0.5</v>
      </c>
    </row>
    <row r="27" spans="2:13" ht="9.9499999999999993" customHeight="1" x14ac:dyDescent="0.15">
      <c r="B27" s="634" t="s">
        <v>245</v>
      </c>
      <c r="C27" s="635"/>
      <c r="D27" s="306">
        <v>5145</v>
      </c>
      <c r="E27" s="387">
        <f t="shared" si="0"/>
        <v>2.4</v>
      </c>
      <c r="F27" s="392">
        <v>4720</v>
      </c>
      <c r="G27" s="390">
        <f t="shared" si="1"/>
        <v>2.2999999999999998</v>
      </c>
      <c r="H27" s="304">
        <v>35719</v>
      </c>
      <c r="I27" s="396">
        <f t="shared" si="2"/>
        <v>1.6</v>
      </c>
      <c r="J27" s="402">
        <v>35649</v>
      </c>
      <c r="K27" s="399">
        <f t="shared" si="3"/>
        <v>1.6</v>
      </c>
    </row>
    <row r="28" spans="2:13" ht="9.9499999999999993" customHeight="1" x14ac:dyDescent="0.15">
      <c r="B28" s="634" t="s">
        <v>246</v>
      </c>
      <c r="C28" s="635"/>
      <c r="D28" s="306">
        <v>8291</v>
      </c>
      <c r="E28" s="387">
        <f t="shared" si="0"/>
        <v>3.9</v>
      </c>
      <c r="F28" s="392">
        <v>8028</v>
      </c>
      <c r="G28" s="390">
        <f t="shared" si="1"/>
        <v>4</v>
      </c>
      <c r="H28" s="304">
        <v>86370</v>
      </c>
      <c r="I28" s="396">
        <f t="shared" si="2"/>
        <v>3.9</v>
      </c>
      <c r="J28" s="402">
        <v>88858</v>
      </c>
      <c r="K28" s="399">
        <f t="shared" si="3"/>
        <v>4</v>
      </c>
    </row>
    <row r="29" spans="2:13" ht="9.9499999999999993" customHeight="1" x14ac:dyDescent="0.15">
      <c r="B29" s="634" t="s">
        <v>247</v>
      </c>
      <c r="C29" s="635"/>
      <c r="D29" s="306">
        <v>1824</v>
      </c>
      <c r="E29" s="387">
        <f t="shared" si="0"/>
        <v>0.9</v>
      </c>
      <c r="F29" s="392">
        <v>1737</v>
      </c>
      <c r="G29" s="390">
        <f t="shared" si="1"/>
        <v>0.9</v>
      </c>
      <c r="H29" s="304">
        <v>18566</v>
      </c>
      <c r="I29" s="396">
        <f t="shared" si="2"/>
        <v>0.8</v>
      </c>
      <c r="J29" s="402">
        <v>17459</v>
      </c>
      <c r="K29" s="399">
        <f t="shared" si="3"/>
        <v>0.8</v>
      </c>
    </row>
    <row r="30" spans="2:13" ht="9.9499999999999993" customHeight="1" x14ac:dyDescent="0.15">
      <c r="B30" s="634" t="s">
        <v>248</v>
      </c>
      <c r="C30" s="635"/>
      <c r="D30" s="306">
        <v>2245</v>
      </c>
      <c r="E30" s="387">
        <f t="shared" si="0"/>
        <v>1</v>
      </c>
      <c r="F30" s="392">
        <v>2073</v>
      </c>
      <c r="G30" s="390">
        <f t="shared" si="1"/>
        <v>1</v>
      </c>
      <c r="H30" s="304">
        <v>15638</v>
      </c>
      <c r="I30" s="396">
        <f t="shared" si="2"/>
        <v>0.7</v>
      </c>
      <c r="J30" s="402">
        <v>15430</v>
      </c>
      <c r="K30" s="399">
        <f t="shared" si="3"/>
        <v>0.7</v>
      </c>
    </row>
    <row r="31" spans="2:13" ht="9.9499999999999993" customHeight="1" x14ac:dyDescent="0.15">
      <c r="B31" s="634" t="s">
        <v>249</v>
      </c>
      <c r="C31" s="635"/>
      <c r="D31" s="306">
        <v>5423</v>
      </c>
      <c r="E31" s="387">
        <f t="shared" si="0"/>
        <v>2.5</v>
      </c>
      <c r="F31" s="392">
        <v>5408</v>
      </c>
      <c r="G31" s="390">
        <f t="shared" si="1"/>
        <v>2.7</v>
      </c>
      <c r="H31" s="304">
        <v>54498</v>
      </c>
      <c r="I31" s="396">
        <f t="shared" si="2"/>
        <v>2.5</v>
      </c>
      <c r="J31" s="402">
        <v>54613</v>
      </c>
      <c r="K31" s="399">
        <f t="shared" si="3"/>
        <v>2.5</v>
      </c>
    </row>
    <row r="32" spans="2:13" ht="9.9499999999999993" customHeight="1" x14ac:dyDescent="0.15">
      <c r="B32" s="634" t="s">
        <v>250</v>
      </c>
      <c r="C32" s="635"/>
      <c r="D32" s="306">
        <v>3254</v>
      </c>
      <c r="E32" s="387">
        <f t="shared" si="0"/>
        <v>1.5</v>
      </c>
      <c r="F32" s="392">
        <v>3094</v>
      </c>
      <c r="G32" s="390">
        <f t="shared" si="1"/>
        <v>1.5</v>
      </c>
      <c r="H32" s="304">
        <v>34347</v>
      </c>
      <c r="I32" s="396">
        <f t="shared" si="2"/>
        <v>1.6</v>
      </c>
      <c r="J32" s="402">
        <v>35072</v>
      </c>
      <c r="K32" s="399">
        <f t="shared" si="3"/>
        <v>1.6</v>
      </c>
    </row>
    <row r="33" spans="2:11" ht="9.9499999999999993" customHeight="1" x14ac:dyDescent="0.15">
      <c r="B33" s="634" t="s">
        <v>251</v>
      </c>
      <c r="C33" s="635"/>
      <c r="D33" s="306">
        <v>3182</v>
      </c>
      <c r="E33" s="387">
        <f t="shared" si="0"/>
        <v>1.5</v>
      </c>
      <c r="F33" s="392">
        <v>2979</v>
      </c>
      <c r="G33" s="390">
        <f t="shared" si="1"/>
        <v>1.5</v>
      </c>
      <c r="H33" s="304">
        <v>46197</v>
      </c>
      <c r="I33" s="396">
        <f t="shared" si="2"/>
        <v>2.1</v>
      </c>
      <c r="J33" s="402">
        <v>41174</v>
      </c>
      <c r="K33" s="399">
        <f t="shared" si="3"/>
        <v>1.9</v>
      </c>
    </row>
    <row r="34" spans="2:11" ht="9.9499999999999993" customHeight="1" x14ac:dyDescent="0.15">
      <c r="B34" s="634" t="s">
        <v>252</v>
      </c>
      <c r="C34" s="635"/>
      <c r="D34" s="306">
        <v>4014</v>
      </c>
      <c r="E34" s="387">
        <f t="shared" si="0"/>
        <v>1.9</v>
      </c>
      <c r="F34" s="392">
        <v>3761</v>
      </c>
      <c r="G34" s="390">
        <f t="shared" si="1"/>
        <v>1.9</v>
      </c>
      <c r="H34" s="304">
        <v>37261</v>
      </c>
      <c r="I34" s="396">
        <f t="shared" si="2"/>
        <v>1.7</v>
      </c>
      <c r="J34" s="402">
        <v>37548</v>
      </c>
      <c r="K34" s="399">
        <f t="shared" si="3"/>
        <v>1.7</v>
      </c>
    </row>
    <row r="35" spans="2:11" ht="9.9499999999999993" customHeight="1" x14ac:dyDescent="0.15">
      <c r="B35" s="634" t="s">
        <v>253</v>
      </c>
      <c r="C35" s="635"/>
      <c r="D35" s="306">
        <v>2012</v>
      </c>
      <c r="E35" s="387">
        <f t="shared" si="0"/>
        <v>0.9</v>
      </c>
      <c r="F35" s="392">
        <v>1980</v>
      </c>
      <c r="G35" s="390">
        <f t="shared" si="1"/>
        <v>1</v>
      </c>
      <c r="H35" s="304">
        <v>22932</v>
      </c>
      <c r="I35" s="396">
        <f t="shared" si="2"/>
        <v>1</v>
      </c>
      <c r="J35" s="402">
        <v>24270</v>
      </c>
      <c r="K35" s="399">
        <f t="shared" si="3"/>
        <v>1.1000000000000001</v>
      </c>
    </row>
    <row r="36" spans="2:11" ht="9.9499999999999993" customHeight="1" x14ac:dyDescent="0.15">
      <c r="B36" s="634" t="s">
        <v>254</v>
      </c>
      <c r="C36" s="635"/>
      <c r="D36" s="306">
        <v>2730</v>
      </c>
      <c r="E36" s="387">
        <f t="shared" si="0"/>
        <v>1.3</v>
      </c>
      <c r="F36" s="392">
        <v>2651</v>
      </c>
      <c r="G36" s="390">
        <f t="shared" si="1"/>
        <v>1.3</v>
      </c>
      <c r="H36" s="304">
        <v>39678</v>
      </c>
      <c r="I36" s="396">
        <f t="shared" si="2"/>
        <v>1.8</v>
      </c>
      <c r="J36" s="402">
        <v>41031</v>
      </c>
      <c r="K36" s="399">
        <f t="shared" si="3"/>
        <v>1.8</v>
      </c>
    </row>
    <row r="37" spans="2:11" ht="9.9499999999999993" customHeight="1" x14ac:dyDescent="0.15">
      <c r="B37" s="634" t="s">
        <v>255</v>
      </c>
      <c r="C37" s="635"/>
      <c r="D37" s="306">
        <v>1960</v>
      </c>
      <c r="E37" s="387">
        <f t="shared" si="0"/>
        <v>0.9</v>
      </c>
      <c r="F37" s="392">
        <v>1864</v>
      </c>
      <c r="G37" s="390">
        <f t="shared" si="1"/>
        <v>0.9</v>
      </c>
      <c r="H37" s="304">
        <v>20279</v>
      </c>
      <c r="I37" s="396">
        <f t="shared" si="2"/>
        <v>0.9</v>
      </c>
      <c r="J37" s="402">
        <v>22112</v>
      </c>
      <c r="K37" s="399">
        <f t="shared" si="3"/>
        <v>1</v>
      </c>
    </row>
    <row r="38" spans="2:11" ht="9.9499999999999993" customHeight="1" x14ac:dyDescent="0.15">
      <c r="B38" s="634" t="s">
        <v>525</v>
      </c>
      <c r="C38" s="635"/>
      <c r="D38" s="306">
        <v>1913</v>
      </c>
      <c r="E38" s="387">
        <f t="shared" si="0"/>
        <v>0.9</v>
      </c>
      <c r="F38" s="392">
        <v>1907</v>
      </c>
      <c r="G38" s="390">
        <f t="shared" si="1"/>
        <v>0.9</v>
      </c>
      <c r="H38" s="304">
        <v>15720</v>
      </c>
      <c r="I38" s="396">
        <f t="shared" si="2"/>
        <v>0.7</v>
      </c>
      <c r="J38" s="402">
        <v>15746</v>
      </c>
      <c r="K38" s="399">
        <f t="shared" si="3"/>
        <v>0.7</v>
      </c>
    </row>
    <row r="39" spans="2:11" ht="9.9499999999999993" customHeight="1" x14ac:dyDescent="0.15">
      <c r="B39" s="634" t="s">
        <v>256</v>
      </c>
      <c r="C39" s="635"/>
      <c r="D39" s="306">
        <v>1318</v>
      </c>
      <c r="E39" s="387">
        <f t="shared" si="0"/>
        <v>0.6</v>
      </c>
      <c r="F39" s="392">
        <v>1171</v>
      </c>
      <c r="G39" s="390">
        <f t="shared" si="1"/>
        <v>0.6</v>
      </c>
      <c r="H39" s="304">
        <v>8658</v>
      </c>
      <c r="I39" s="396">
        <f t="shared" si="2"/>
        <v>0.4</v>
      </c>
      <c r="J39" s="402">
        <v>8415</v>
      </c>
      <c r="K39" s="399">
        <f t="shared" si="3"/>
        <v>0.4</v>
      </c>
    </row>
    <row r="40" spans="2:11" ht="9.9499999999999993" customHeight="1" x14ac:dyDescent="0.15">
      <c r="B40" s="634" t="s">
        <v>257</v>
      </c>
      <c r="C40" s="635"/>
      <c r="D40" s="306">
        <v>3228</v>
      </c>
      <c r="E40" s="387">
        <f t="shared" si="0"/>
        <v>1.5</v>
      </c>
      <c r="F40" s="392">
        <v>3043</v>
      </c>
      <c r="G40" s="390">
        <f t="shared" si="1"/>
        <v>1.5</v>
      </c>
      <c r="H40" s="304">
        <v>26968</v>
      </c>
      <c r="I40" s="396">
        <f t="shared" si="2"/>
        <v>1.2</v>
      </c>
      <c r="J40" s="402">
        <v>25834</v>
      </c>
      <c r="K40" s="399">
        <f t="shared" si="3"/>
        <v>1.2</v>
      </c>
    </row>
    <row r="41" spans="2:11" ht="9.9499999999999993" customHeight="1" x14ac:dyDescent="0.15">
      <c r="B41" s="634" t="s">
        <v>258</v>
      </c>
      <c r="C41" s="635"/>
      <c r="D41" s="306">
        <v>2702</v>
      </c>
      <c r="E41" s="387">
        <f t="shared" ref="E41:E58" si="4">ROUND(D41/$D$8*100,1)</f>
        <v>1.3</v>
      </c>
      <c r="F41" s="392">
        <v>2439</v>
      </c>
      <c r="G41" s="390">
        <f t="shared" si="1"/>
        <v>1.2</v>
      </c>
      <c r="H41" s="304">
        <v>18965</v>
      </c>
      <c r="I41" s="396">
        <f t="shared" ref="I41:I58" si="5">ROUND(H41/$H$8*100,1)</f>
        <v>0.9</v>
      </c>
      <c r="J41" s="402">
        <v>17898</v>
      </c>
      <c r="K41" s="399">
        <f t="shared" si="3"/>
        <v>0.8</v>
      </c>
    </row>
    <row r="42" spans="2:11" ht="9.9499999999999993" customHeight="1" x14ac:dyDescent="0.15">
      <c r="B42" s="634" t="s">
        <v>259</v>
      </c>
      <c r="C42" s="635"/>
      <c r="D42" s="306">
        <v>1727</v>
      </c>
      <c r="E42" s="387">
        <f t="shared" si="4"/>
        <v>0.8</v>
      </c>
      <c r="F42" s="392">
        <v>1613</v>
      </c>
      <c r="G42" s="390">
        <f t="shared" si="1"/>
        <v>0.8</v>
      </c>
      <c r="H42" s="304">
        <v>13481</v>
      </c>
      <c r="I42" s="396">
        <f t="shared" si="5"/>
        <v>0.6</v>
      </c>
      <c r="J42" s="402">
        <v>12847</v>
      </c>
      <c r="K42" s="399">
        <f t="shared" si="3"/>
        <v>0.6</v>
      </c>
    </row>
    <row r="43" spans="2:11" ht="9.9499999999999993" customHeight="1" x14ac:dyDescent="0.15">
      <c r="B43" s="634" t="s">
        <v>260</v>
      </c>
      <c r="C43" s="635"/>
      <c r="D43" s="306">
        <v>2267</v>
      </c>
      <c r="E43" s="387">
        <f t="shared" si="4"/>
        <v>1.1000000000000001</v>
      </c>
      <c r="F43" s="392">
        <v>2057</v>
      </c>
      <c r="G43" s="390">
        <f t="shared" si="1"/>
        <v>1</v>
      </c>
      <c r="H43" s="304">
        <v>16781</v>
      </c>
      <c r="I43" s="396">
        <f t="shared" si="5"/>
        <v>0.8</v>
      </c>
      <c r="J43" s="402">
        <v>17159</v>
      </c>
      <c r="K43" s="399">
        <f t="shared" si="3"/>
        <v>0.8</v>
      </c>
    </row>
    <row r="44" spans="2:11" ht="9.9499999999999993" customHeight="1" x14ac:dyDescent="0.15">
      <c r="B44" s="634" t="s">
        <v>261</v>
      </c>
      <c r="C44" s="635"/>
      <c r="D44" s="306">
        <v>2306</v>
      </c>
      <c r="E44" s="387">
        <f t="shared" si="4"/>
        <v>1.1000000000000001</v>
      </c>
      <c r="F44" s="392">
        <v>2124</v>
      </c>
      <c r="G44" s="390">
        <f t="shared" si="1"/>
        <v>1</v>
      </c>
      <c r="H44" s="304">
        <v>14883</v>
      </c>
      <c r="I44" s="396">
        <f t="shared" si="5"/>
        <v>0.7</v>
      </c>
      <c r="J44" s="402">
        <v>13919</v>
      </c>
      <c r="K44" s="399">
        <f t="shared" si="3"/>
        <v>0.6</v>
      </c>
    </row>
    <row r="45" spans="2:11" ht="9.9499999999999993" customHeight="1" x14ac:dyDescent="0.15">
      <c r="B45" s="634" t="s">
        <v>262</v>
      </c>
      <c r="C45" s="635"/>
      <c r="D45" s="306">
        <v>1807</v>
      </c>
      <c r="E45" s="387">
        <f t="shared" si="4"/>
        <v>0.8</v>
      </c>
      <c r="F45" s="392">
        <v>1687</v>
      </c>
      <c r="G45" s="390">
        <f t="shared" si="1"/>
        <v>0.8</v>
      </c>
      <c r="H45" s="304">
        <v>21582</v>
      </c>
      <c r="I45" s="396">
        <f t="shared" si="5"/>
        <v>1</v>
      </c>
      <c r="J45" s="402">
        <v>21773</v>
      </c>
      <c r="K45" s="399">
        <f t="shared" si="3"/>
        <v>1</v>
      </c>
    </row>
    <row r="46" spans="2:11" ht="9.9499999999999993" customHeight="1" x14ac:dyDescent="0.15">
      <c r="B46" s="634" t="s">
        <v>263</v>
      </c>
      <c r="C46" s="635"/>
      <c r="D46" s="306">
        <v>3293</v>
      </c>
      <c r="E46" s="387">
        <f t="shared" si="4"/>
        <v>1.5</v>
      </c>
      <c r="F46" s="392">
        <v>3147</v>
      </c>
      <c r="G46" s="390">
        <f t="shared" si="1"/>
        <v>1.5</v>
      </c>
      <c r="H46" s="304">
        <v>31917</v>
      </c>
      <c r="I46" s="396">
        <f t="shared" si="5"/>
        <v>1.4</v>
      </c>
      <c r="J46" s="402">
        <v>31839</v>
      </c>
      <c r="K46" s="399">
        <f t="shared" si="3"/>
        <v>1.4</v>
      </c>
    </row>
    <row r="47" spans="2:11" ht="9.9499999999999993" customHeight="1" x14ac:dyDescent="0.15">
      <c r="B47" s="634" t="s">
        <v>401</v>
      </c>
      <c r="C47" s="635"/>
      <c r="D47" s="306">
        <v>610</v>
      </c>
      <c r="E47" s="387">
        <f t="shared" si="4"/>
        <v>0.3</v>
      </c>
      <c r="F47" s="392">
        <v>608</v>
      </c>
      <c r="G47" s="390">
        <f t="shared" si="1"/>
        <v>0.3</v>
      </c>
      <c r="H47" s="304">
        <v>6687</v>
      </c>
      <c r="I47" s="396">
        <f t="shared" si="5"/>
        <v>0.3</v>
      </c>
      <c r="J47" s="402">
        <v>6810</v>
      </c>
      <c r="K47" s="399">
        <f t="shared" si="3"/>
        <v>0.3</v>
      </c>
    </row>
    <row r="48" spans="2:11" ht="9.9499999999999993" customHeight="1" x14ac:dyDescent="0.15">
      <c r="B48" s="634" t="s">
        <v>402</v>
      </c>
      <c r="C48" s="635"/>
      <c r="D48" s="306">
        <v>1155</v>
      </c>
      <c r="E48" s="387">
        <f t="shared" si="4"/>
        <v>0.5</v>
      </c>
      <c r="F48" s="392">
        <v>1010</v>
      </c>
      <c r="G48" s="390">
        <f t="shared" si="1"/>
        <v>0.5</v>
      </c>
      <c r="H48" s="304">
        <v>7849</v>
      </c>
      <c r="I48" s="396">
        <f t="shared" si="5"/>
        <v>0.4</v>
      </c>
      <c r="J48" s="402">
        <v>7397</v>
      </c>
      <c r="K48" s="399">
        <f t="shared" si="3"/>
        <v>0.3</v>
      </c>
    </row>
    <row r="49" spans="2:11" ht="9.9499999999999993" customHeight="1" x14ac:dyDescent="0.15">
      <c r="B49" s="634" t="s">
        <v>403</v>
      </c>
      <c r="C49" s="635"/>
      <c r="D49" s="306">
        <v>1141</v>
      </c>
      <c r="E49" s="387">
        <f t="shared" si="4"/>
        <v>0.5</v>
      </c>
      <c r="F49" s="392">
        <v>1145</v>
      </c>
      <c r="G49" s="390">
        <f t="shared" si="1"/>
        <v>0.6</v>
      </c>
      <c r="H49" s="304">
        <v>14308</v>
      </c>
      <c r="I49" s="396">
        <f t="shared" si="5"/>
        <v>0.6</v>
      </c>
      <c r="J49" s="402">
        <v>14515</v>
      </c>
      <c r="K49" s="399">
        <f t="shared" si="3"/>
        <v>0.7</v>
      </c>
    </row>
    <row r="50" spans="2:11" ht="9.9499999999999993" customHeight="1" x14ac:dyDescent="0.15">
      <c r="B50" s="634" t="s">
        <v>404</v>
      </c>
      <c r="C50" s="635"/>
      <c r="D50" s="306">
        <v>1043</v>
      </c>
      <c r="E50" s="387">
        <f t="shared" si="4"/>
        <v>0.5</v>
      </c>
      <c r="F50" s="392">
        <v>967</v>
      </c>
      <c r="G50" s="390">
        <f t="shared" si="1"/>
        <v>0.5</v>
      </c>
      <c r="H50" s="304">
        <v>11446</v>
      </c>
      <c r="I50" s="396">
        <f t="shared" si="5"/>
        <v>0.5</v>
      </c>
      <c r="J50" s="402">
        <v>11531</v>
      </c>
      <c r="K50" s="399">
        <f t="shared" si="3"/>
        <v>0.5</v>
      </c>
    </row>
    <row r="51" spans="2:11" ht="9.9499999999999993" customHeight="1" x14ac:dyDescent="0.15">
      <c r="B51" s="634" t="s">
        <v>405</v>
      </c>
      <c r="C51" s="635"/>
      <c r="D51" s="306">
        <v>494</v>
      </c>
      <c r="E51" s="387">
        <f t="shared" si="4"/>
        <v>0.2</v>
      </c>
      <c r="F51" s="392">
        <v>473</v>
      </c>
      <c r="G51" s="390">
        <f t="shared" si="1"/>
        <v>0.2</v>
      </c>
      <c r="H51" s="304">
        <v>3889</v>
      </c>
      <c r="I51" s="396">
        <f t="shared" si="5"/>
        <v>0.2</v>
      </c>
      <c r="J51" s="402">
        <v>3782</v>
      </c>
      <c r="K51" s="399">
        <f t="shared" si="3"/>
        <v>0.2</v>
      </c>
    </row>
    <row r="52" spans="2:11" ht="9.9499999999999993" customHeight="1" x14ac:dyDescent="0.15">
      <c r="B52" s="634" t="s">
        <v>406</v>
      </c>
      <c r="C52" s="635"/>
      <c r="D52" s="306">
        <v>971</v>
      </c>
      <c r="E52" s="387">
        <f t="shared" si="4"/>
        <v>0.5</v>
      </c>
      <c r="F52" s="392">
        <v>929</v>
      </c>
      <c r="G52" s="390">
        <f t="shared" si="1"/>
        <v>0.5</v>
      </c>
      <c r="H52" s="304">
        <v>11729</v>
      </c>
      <c r="I52" s="396">
        <f t="shared" si="5"/>
        <v>0.5</v>
      </c>
      <c r="J52" s="402">
        <v>11614</v>
      </c>
      <c r="K52" s="399">
        <f t="shared" si="3"/>
        <v>0.5</v>
      </c>
    </row>
    <row r="53" spans="2:11" ht="9.9499999999999993" customHeight="1" x14ac:dyDescent="0.15">
      <c r="B53" s="634" t="s">
        <v>407</v>
      </c>
      <c r="C53" s="635"/>
      <c r="D53" s="306">
        <v>561</v>
      </c>
      <c r="E53" s="387">
        <f t="shared" si="4"/>
        <v>0.3</v>
      </c>
      <c r="F53" s="392">
        <v>527</v>
      </c>
      <c r="G53" s="390">
        <f t="shared" si="1"/>
        <v>0.3</v>
      </c>
      <c r="H53" s="304">
        <v>3106</v>
      </c>
      <c r="I53" s="396">
        <f t="shared" si="5"/>
        <v>0.1</v>
      </c>
      <c r="J53" s="402">
        <v>3338</v>
      </c>
      <c r="K53" s="399">
        <f t="shared" si="3"/>
        <v>0.2</v>
      </c>
    </row>
    <row r="54" spans="2:11" ht="9.9499999999999993" customHeight="1" x14ac:dyDescent="0.15">
      <c r="B54" s="634" t="s">
        <v>408</v>
      </c>
      <c r="C54" s="635"/>
      <c r="D54" s="306">
        <v>1228</v>
      </c>
      <c r="E54" s="387">
        <f t="shared" si="4"/>
        <v>0.6</v>
      </c>
      <c r="F54" s="392">
        <v>1226</v>
      </c>
      <c r="G54" s="390">
        <f t="shared" si="1"/>
        <v>0.6</v>
      </c>
      <c r="H54" s="304">
        <v>11151</v>
      </c>
      <c r="I54" s="396">
        <f t="shared" si="5"/>
        <v>0.5</v>
      </c>
      <c r="J54" s="402">
        <v>11680</v>
      </c>
      <c r="K54" s="399">
        <f t="shared" si="3"/>
        <v>0.5</v>
      </c>
    </row>
    <row r="55" spans="2:11" ht="9.9499999999999993" customHeight="1" x14ac:dyDescent="0.15">
      <c r="B55" s="634" t="s">
        <v>409</v>
      </c>
      <c r="C55" s="635"/>
      <c r="D55" s="306">
        <v>641</v>
      </c>
      <c r="E55" s="387">
        <f t="shared" si="4"/>
        <v>0.3</v>
      </c>
      <c r="F55" s="392">
        <v>573</v>
      </c>
      <c r="G55" s="390">
        <f t="shared" si="1"/>
        <v>0.3</v>
      </c>
      <c r="H55" s="304">
        <v>4454</v>
      </c>
      <c r="I55" s="396">
        <f t="shared" si="5"/>
        <v>0.2</v>
      </c>
      <c r="J55" s="402">
        <v>4659</v>
      </c>
      <c r="K55" s="399">
        <f t="shared" si="3"/>
        <v>0.2</v>
      </c>
    </row>
    <row r="56" spans="2:11" ht="9.9499999999999993" customHeight="1" x14ac:dyDescent="0.15">
      <c r="B56" s="634" t="s">
        <v>410</v>
      </c>
      <c r="C56" s="635"/>
      <c r="D56" s="306">
        <v>910</v>
      </c>
      <c r="E56" s="387">
        <f t="shared" si="4"/>
        <v>0.4</v>
      </c>
      <c r="F56" s="392">
        <v>869</v>
      </c>
      <c r="G56" s="390">
        <f t="shared" si="1"/>
        <v>0.4</v>
      </c>
      <c r="H56" s="304">
        <v>6862</v>
      </c>
      <c r="I56" s="396">
        <f t="shared" si="5"/>
        <v>0.3</v>
      </c>
      <c r="J56" s="402">
        <v>6654</v>
      </c>
      <c r="K56" s="399">
        <f t="shared" si="3"/>
        <v>0.3</v>
      </c>
    </row>
    <row r="57" spans="2:11" ht="9.9499999999999993" customHeight="1" x14ac:dyDescent="0.15">
      <c r="B57" s="634" t="s">
        <v>411</v>
      </c>
      <c r="C57" s="635"/>
      <c r="D57" s="306">
        <v>1183</v>
      </c>
      <c r="E57" s="387">
        <f t="shared" si="4"/>
        <v>0.6</v>
      </c>
      <c r="F57" s="392">
        <v>1055</v>
      </c>
      <c r="G57" s="390">
        <f t="shared" si="1"/>
        <v>0.5</v>
      </c>
      <c r="H57" s="304">
        <v>6562</v>
      </c>
      <c r="I57" s="396">
        <f t="shared" si="5"/>
        <v>0.3</v>
      </c>
      <c r="J57" s="402">
        <v>5847</v>
      </c>
      <c r="K57" s="399">
        <f t="shared" si="3"/>
        <v>0.3</v>
      </c>
    </row>
    <row r="58" spans="2:11" ht="9.9499999999999993" customHeight="1" x14ac:dyDescent="0.15">
      <c r="B58" s="632" t="s">
        <v>412</v>
      </c>
      <c r="C58" s="633"/>
      <c r="D58" s="308">
        <v>739</v>
      </c>
      <c r="E58" s="388">
        <f t="shared" si="4"/>
        <v>0.3</v>
      </c>
      <c r="F58" s="394">
        <v>677</v>
      </c>
      <c r="G58" s="391">
        <f t="shared" si="1"/>
        <v>0.3</v>
      </c>
      <c r="H58" s="309">
        <v>4993</v>
      </c>
      <c r="I58" s="397">
        <f t="shared" si="5"/>
        <v>0.2</v>
      </c>
      <c r="J58" s="403">
        <v>5075</v>
      </c>
      <c r="K58" s="400">
        <f t="shared" si="3"/>
        <v>0.2</v>
      </c>
    </row>
  </sheetData>
  <sheetProtection sheet="1" objects="1" scenarios="1"/>
  <mergeCells count="49">
    <mergeCell ref="B22:C22"/>
    <mergeCell ref="B5:C7"/>
    <mergeCell ref="D5:G5"/>
    <mergeCell ref="H5:K5"/>
    <mergeCell ref="F6:F7"/>
    <mergeCell ref="D6:D7"/>
    <mergeCell ref="J6:J7"/>
    <mergeCell ref="H6:H7"/>
    <mergeCell ref="B8:C8"/>
    <mergeCell ref="B9:C9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00B0F0"/>
  </sheetPr>
  <dimension ref="B1:F8"/>
  <sheetViews>
    <sheetView showGridLines="0" workbookViewId="0">
      <selection activeCell="F12" sqref="F12"/>
    </sheetView>
  </sheetViews>
  <sheetFormatPr defaultRowHeight="13.5" x14ac:dyDescent="0.15"/>
  <cols>
    <col min="1" max="1" width="2.5" customWidth="1"/>
    <col min="2" max="2" width="2" customWidth="1"/>
    <col min="3" max="3" width="20.25" customWidth="1"/>
    <col min="4" max="5" width="17.875" customWidth="1"/>
    <col min="6" max="6" width="14.375" customWidth="1"/>
  </cols>
  <sheetData>
    <row r="1" spans="2:6" x14ac:dyDescent="0.15">
      <c r="B1" t="s">
        <v>479</v>
      </c>
    </row>
    <row r="5" spans="2:6" ht="46.5" customHeight="1" x14ac:dyDescent="0.15">
      <c r="B5" s="653" t="s">
        <v>0</v>
      </c>
      <c r="C5" s="653"/>
      <c r="D5" s="78" t="s">
        <v>284</v>
      </c>
      <c r="E5" s="78" t="s">
        <v>267</v>
      </c>
      <c r="F5" s="78" t="s">
        <v>285</v>
      </c>
    </row>
    <row r="6" spans="2:6" ht="18" customHeight="1" x14ac:dyDescent="0.15">
      <c r="B6" s="467" t="s">
        <v>268</v>
      </c>
      <c r="C6" s="468" t="s">
        <v>269</v>
      </c>
      <c r="D6" s="39">
        <v>16265110</v>
      </c>
      <c r="E6" s="39">
        <v>107368</v>
      </c>
      <c r="F6" s="73">
        <v>330126702</v>
      </c>
    </row>
    <row r="7" spans="2:6" ht="18" customHeight="1" x14ac:dyDescent="0.15">
      <c r="B7" s="467" t="s">
        <v>270</v>
      </c>
      <c r="C7" s="469" t="s">
        <v>271</v>
      </c>
      <c r="D7" s="39">
        <v>15885425</v>
      </c>
      <c r="E7" s="39">
        <v>36639</v>
      </c>
      <c r="F7" s="73">
        <v>577712994</v>
      </c>
    </row>
    <row r="8" spans="2:6" ht="18" customHeight="1" x14ac:dyDescent="0.15">
      <c r="B8" s="470" t="s">
        <v>272</v>
      </c>
      <c r="C8" s="471" t="s">
        <v>273</v>
      </c>
      <c r="D8" s="40">
        <v>4943225</v>
      </c>
      <c r="E8" s="40">
        <v>27210</v>
      </c>
      <c r="F8" s="72">
        <v>174800349</v>
      </c>
    </row>
  </sheetData>
  <sheetProtection sheet="1" objects="1" scenarios="1"/>
  <mergeCells count="1">
    <mergeCell ref="B5:C5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00B0F0"/>
  </sheetPr>
  <dimension ref="B1:G26"/>
  <sheetViews>
    <sheetView showGridLines="0" workbookViewId="0"/>
  </sheetViews>
  <sheetFormatPr defaultRowHeight="13.5" x14ac:dyDescent="0.15"/>
  <cols>
    <col min="1" max="2" width="2.5" customWidth="1"/>
    <col min="3" max="3" width="31.125" customWidth="1"/>
    <col min="4" max="4" width="12.625" customWidth="1"/>
    <col min="5" max="5" width="10.625" customWidth="1"/>
    <col min="6" max="6" width="12.625" customWidth="1"/>
    <col min="7" max="7" width="10.625" customWidth="1"/>
  </cols>
  <sheetData>
    <row r="1" spans="2:7" x14ac:dyDescent="0.15">
      <c r="B1" t="s">
        <v>526</v>
      </c>
    </row>
    <row r="5" spans="2:7" x14ac:dyDescent="0.15">
      <c r="B5" s="490" t="s">
        <v>0</v>
      </c>
      <c r="C5" s="656"/>
      <c r="D5" s="483" t="s">
        <v>527</v>
      </c>
      <c r="E5" s="120"/>
      <c r="F5" s="483" t="s">
        <v>528</v>
      </c>
      <c r="G5" s="86"/>
    </row>
    <row r="6" spans="2:7" ht="33.75" customHeight="1" x14ac:dyDescent="0.15">
      <c r="B6" s="657"/>
      <c r="C6" s="658"/>
      <c r="D6" s="659"/>
      <c r="E6" s="119" t="s">
        <v>4</v>
      </c>
      <c r="F6" s="659"/>
      <c r="G6" s="78" t="s">
        <v>4</v>
      </c>
    </row>
    <row r="7" spans="2:7" ht="18" customHeight="1" x14ac:dyDescent="0.15">
      <c r="B7" s="654" t="s">
        <v>51</v>
      </c>
      <c r="C7" s="655"/>
      <c r="D7" s="79">
        <v>9959042</v>
      </c>
      <c r="E7" s="85">
        <v>100</v>
      </c>
      <c r="F7" s="79">
        <v>336259518</v>
      </c>
      <c r="G7" s="122">
        <v>100</v>
      </c>
    </row>
    <row r="8" spans="2:7" ht="13.5" customHeight="1" x14ac:dyDescent="0.15">
      <c r="B8" s="52" t="s">
        <v>19</v>
      </c>
      <c r="C8" s="35" t="s">
        <v>50</v>
      </c>
      <c r="D8" s="74">
        <v>20594</v>
      </c>
      <c r="E8" s="84">
        <f>ROUND(D8/$D$7*100,1)</f>
        <v>0.2</v>
      </c>
      <c r="F8" s="74">
        <v>1190189</v>
      </c>
      <c r="G8" s="26">
        <f>ROUND(F8/$F$7*100,1)</f>
        <v>0.4</v>
      </c>
    </row>
    <row r="9" spans="2:7" ht="13.5" customHeight="1" x14ac:dyDescent="0.15">
      <c r="B9" s="52" t="s">
        <v>55</v>
      </c>
      <c r="C9" s="35" t="s">
        <v>56</v>
      </c>
      <c r="D9" s="73">
        <v>2045</v>
      </c>
      <c r="E9" s="70">
        <f t="shared" ref="E9:E24" si="0">ROUND(D9/$D$7*100,1)</f>
        <v>0</v>
      </c>
      <c r="F9" s="73">
        <v>329165</v>
      </c>
      <c r="G9" s="26">
        <f t="shared" ref="G9:G24" si="1">ROUND(F9/$F$7*100,1)</f>
        <v>0.1</v>
      </c>
    </row>
    <row r="10" spans="2:7" x14ac:dyDescent="0.15">
      <c r="B10" s="52" t="s">
        <v>57</v>
      </c>
      <c r="C10" s="35" t="s">
        <v>58</v>
      </c>
      <c r="D10" s="73">
        <v>662979</v>
      </c>
      <c r="E10" s="70">
        <f>ROUND(D10/$D$7*100,1)</f>
        <v>6.7</v>
      </c>
      <c r="F10" s="73">
        <v>23576836</v>
      </c>
      <c r="G10" s="26">
        <f t="shared" si="1"/>
        <v>7</v>
      </c>
    </row>
    <row r="11" spans="2:7" x14ac:dyDescent="0.15">
      <c r="B11" s="52" t="s">
        <v>59</v>
      </c>
      <c r="C11" s="35" t="s">
        <v>60</v>
      </c>
      <c r="D11" s="73">
        <v>2599545</v>
      </c>
      <c r="E11" s="70">
        <f t="shared" si="0"/>
        <v>26.1</v>
      </c>
      <c r="F11" s="73">
        <v>55128019</v>
      </c>
      <c r="G11" s="26">
        <f t="shared" si="1"/>
        <v>16.399999999999999</v>
      </c>
    </row>
    <row r="12" spans="2:7" x14ac:dyDescent="0.15">
      <c r="B12" s="52" t="s">
        <v>61</v>
      </c>
      <c r="C12" s="35" t="s">
        <v>24</v>
      </c>
      <c r="D12" s="73">
        <v>116392</v>
      </c>
      <c r="E12" s="70">
        <f t="shared" si="0"/>
        <v>1.2</v>
      </c>
      <c r="F12" s="73">
        <v>3849527</v>
      </c>
      <c r="G12" s="26">
        <f t="shared" si="1"/>
        <v>1.1000000000000001</v>
      </c>
    </row>
    <row r="13" spans="2:7" x14ac:dyDescent="0.15">
      <c r="B13" s="52" t="s">
        <v>26</v>
      </c>
      <c r="C13" s="35" t="s">
        <v>27</v>
      </c>
      <c r="D13" s="73">
        <v>186443</v>
      </c>
      <c r="E13" s="70">
        <f t="shared" si="0"/>
        <v>1.9</v>
      </c>
      <c r="F13" s="73">
        <v>20125383</v>
      </c>
      <c r="G13" s="26">
        <f t="shared" si="1"/>
        <v>6</v>
      </c>
    </row>
    <row r="14" spans="2:7" x14ac:dyDescent="0.15">
      <c r="B14" s="52" t="s">
        <v>28</v>
      </c>
      <c r="C14" s="35" t="s">
        <v>29</v>
      </c>
      <c r="D14" s="73">
        <v>604554</v>
      </c>
      <c r="E14" s="70">
        <f t="shared" si="0"/>
        <v>6.1</v>
      </c>
      <c r="F14" s="73">
        <v>12860297</v>
      </c>
      <c r="G14" s="26">
        <f t="shared" si="1"/>
        <v>3.8</v>
      </c>
    </row>
    <row r="15" spans="2:7" x14ac:dyDescent="0.15">
      <c r="B15" s="52" t="s">
        <v>30</v>
      </c>
      <c r="C15" s="35" t="s">
        <v>31</v>
      </c>
      <c r="D15" s="73">
        <v>1811068</v>
      </c>
      <c r="E15" s="70">
        <f t="shared" si="0"/>
        <v>18.2</v>
      </c>
      <c r="F15" s="73">
        <v>54340918</v>
      </c>
      <c r="G15" s="26">
        <f t="shared" si="1"/>
        <v>16.2</v>
      </c>
    </row>
    <row r="16" spans="2:7" x14ac:dyDescent="0.15">
      <c r="B16" s="52" t="s">
        <v>32</v>
      </c>
      <c r="C16" s="35" t="s">
        <v>33</v>
      </c>
      <c r="D16" s="73">
        <v>399635</v>
      </c>
      <c r="E16" s="70">
        <f t="shared" si="0"/>
        <v>4</v>
      </c>
      <c r="F16" s="73">
        <v>18170705</v>
      </c>
      <c r="G16" s="26">
        <f t="shared" si="1"/>
        <v>5.4</v>
      </c>
    </row>
    <row r="17" spans="2:7" x14ac:dyDescent="0.15">
      <c r="B17" s="52" t="s">
        <v>34</v>
      </c>
      <c r="C17" s="35" t="s">
        <v>35</v>
      </c>
      <c r="D17" s="73">
        <v>319299</v>
      </c>
      <c r="E17" s="70">
        <f t="shared" si="0"/>
        <v>3.2</v>
      </c>
      <c r="F17" s="73">
        <v>12049766</v>
      </c>
      <c r="G17" s="26">
        <f t="shared" si="1"/>
        <v>3.6</v>
      </c>
    </row>
    <row r="18" spans="2:7" x14ac:dyDescent="0.15">
      <c r="B18" s="52" t="s">
        <v>36</v>
      </c>
      <c r="C18" s="35" t="s">
        <v>37</v>
      </c>
      <c r="D18" s="73">
        <v>470340</v>
      </c>
      <c r="E18" s="70">
        <f t="shared" si="0"/>
        <v>4.7</v>
      </c>
      <c r="F18" s="73">
        <v>22322110</v>
      </c>
      <c r="G18" s="26">
        <f t="shared" si="1"/>
        <v>6.6</v>
      </c>
    </row>
    <row r="19" spans="2:7" x14ac:dyDescent="0.15">
      <c r="B19" s="52" t="s">
        <v>38</v>
      </c>
      <c r="C19" s="35" t="s">
        <v>39</v>
      </c>
      <c r="D19" s="73">
        <v>270309</v>
      </c>
      <c r="E19" s="70">
        <f t="shared" si="0"/>
        <v>2.7</v>
      </c>
      <c r="F19" s="73">
        <v>6668695</v>
      </c>
      <c r="G19" s="26">
        <f t="shared" si="1"/>
        <v>2</v>
      </c>
    </row>
    <row r="20" spans="2:7" x14ac:dyDescent="0.15">
      <c r="B20" s="52" t="s">
        <v>40</v>
      </c>
      <c r="C20" s="35" t="s">
        <v>41</v>
      </c>
      <c r="D20" s="73">
        <v>197212</v>
      </c>
      <c r="E20" s="70">
        <f t="shared" si="0"/>
        <v>2</v>
      </c>
      <c r="F20" s="73">
        <v>5084015</v>
      </c>
      <c r="G20" s="26">
        <f t="shared" si="1"/>
        <v>1.5</v>
      </c>
    </row>
    <row r="21" spans="2:7" x14ac:dyDescent="0.15">
      <c r="B21" s="52" t="s">
        <v>42</v>
      </c>
      <c r="C21" s="35" t="s">
        <v>43</v>
      </c>
      <c r="D21" s="73">
        <v>295586</v>
      </c>
      <c r="E21" s="70">
        <f t="shared" si="0"/>
        <v>3</v>
      </c>
      <c r="F21" s="73">
        <v>7057317</v>
      </c>
      <c r="G21" s="26">
        <f t="shared" si="1"/>
        <v>2.1</v>
      </c>
    </row>
    <row r="22" spans="2:7" x14ac:dyDescent="0.15">
      <c r="B22" s="52" t="s">
        <v>44</v>
      </c>
      <c r="C22" s="35" t="s">
        <v>45</v>
      </c>
      <c r="D22" s="73">
        <v>1316194</v>
      </c>
      <c r="E22" s="70">
        <f t="shared" si="0"/>
        <v>13.2</v>
      </c>
      <c r="F22" s="73">
        <v>72758554</v>
      </c>
      <c r="G22" s="26">
        <f t="shared" si="1"/>
        <v>21.6</v>
      </c>
    </row>
    <row r="23" spans="2:7" x14ac:dyDescent="0.15">
      <c r="B23" s="52" t="s">
        <v>46</v>
      </c>
      <c r="C23" s="35" t="s">
        <v>47</v>
      </c>
      <c r="D23" s="73">
        <v>87904</v>
      </c>
      <c r="E23" s="70">
        <f t="shared" si="0"/>
        <v>0.9</v>
      </c>
      <c r="F23" s="73">
        <v>2384648</v>
      </c>
      <c r="G23" s="26">
        <f t="shared" si="1"/>
        <v>0.7</v>
      </c>
    </row>
    <row r="24" spans="2:7" x14ac:dyDescent="0.15">
      <c r="B24" s="51" t="s">
        <v>48</v>
      </c>
      <c r="C24" s="36" t="s">
        <v>49</v>
      </c>
      <c r="D24" s="72">
        <v>598942</v>
      </c>
      <c r="E24" s="69">
        <f t="shared" si="0"/>
        <v>6</v>
      </c>
      <c r="F24" s="72">
        <v>18363375</v>
      </c>
      <c r="G24" s="23">
        <f t="shared" si="1"/>
        <v>5.5</v>
      </c>
    </row>
    <row r="26" spans="2:7" x14ac:dyDescent="0.15">
      <c r="E26" s="121"/>
    </row>
  </sheetData>
  <sheetProtection sheet="1" objects="1" scenarios="1"/>
  <mergeCells count="4">
    <mergeCell ref="B7:C7"/>
    <mergeCell ref="B5:C6"/>
    <mergeCell ref="D5:D6"/>
    <mergeCell ref="F5:F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00B0F0"/>
  </sheetPr>
  <dimension ref="A1:J16"/>
  <sheetViews>
    <sheetView showGridLines="0" workbookViewId="0">
      <selection activeCell="C12" sqref="C12:I16"/>
    </sheetView>
  </sheetViews>
  <sheetFormatPr defaultRowHeight="13.5" x14ac:dyDescent="0.15"/>
  <cols>
    <col min="1" max="1" width="2.5" customWidth="1"/>
    <col min="2" max="2" width="2" customWidth="1"/>
    <col min="3" max="3" width="20.625" customWidth="1"/>
    <col min="4" max="8" width="9.875" customWidth="1"/>
    <col min="9" max="9" width="18.625" customWidth="1"/>
  </cols>
  <sheetData>
    <row r="1" spans="1:10" ht="18" customHeight="1" x14ac:dyDescent="0.15">
      <c r="A1" t="s">
        <v>480</v>
      </c>
    </row>
    <row r="2" spans="1:10" ht="18" customHeight="1" x14ac:dyDescent="0.15"/>
    <row r="3" spans="1:10" ht="18" customHeight="1" x14ac:dyDescent="0.15">
      <c r="C3" s="479" t="s">
        <v>0</v>
      </c>
      <c r="D3" s="653" t="s">
        <v>301</v>
      </c>
      <c r="E3" s="653"/>
      <c r="F3" s="653"/>
      <c r="G3" s="653"/>
      <c r="H3" s="653"/>
      <c r="I3" s="653"/>
      <c r="J3" s="117"/>
    </row>
    <row r="4" spans="1:10" ht="18" customHeight="1" thickBot="1" x14ac:dyDescent="0.2">
      <c r="C4" s="480"/>
      <c r="D4" s="115" t="s">
        <v>297</v>
      </c>
      <c r="E4" s="115" t="s">
        <v>62</v>
      </c>
      <c r="F4" s="115" t="s">
        <v>63</v>
      </c>
      <c r="G4" s="115" t="s">
        <v>299</v>
      </c>
      <c r="H4" s="115" t="s">
        <v>300</v>
      </c>
      <c r="I4" s="115" t="s">
        <v>298</v>
      </c>
      <c r="J4" s="116"/>
    </row>
    <row r="5" spans="1:10" ht="18" customHeight="1" thickTop="1" x14ac:dyDescent="0.15">
      <c r="C5" s="465" t="s">
        <v>2</v>
      </c>
      <c r="D5" s="109">
        <v>16265110</v>
      </c>
      <c r="E5" s="109">
        <v>202272</v>
      </c>
      <c r="F5" s="109">
        <v>1884395</v>
      </c>
      <c r="G5" s="109">
        <v>1009145</v>
      </c>
      <c r="H5" s="109">
        <v>13056485</v>
      </c>
      <c r="I5" s="109">
        <v>112813</v>
      </c>
    </row>
    <row r="6" spans="1:10" ht="18" customHeight="1" x14ac:dyDescent="0.15">
      <c r="C6" s="465" t="s">
        <v>223</v>
      </c>
      <c r="D6" s="109">
        <v>15885425</v>
      </c>
      <c r="E6" s="109">
        <v>1398181</v>
      </c>
      <c r="F6" s="109">
        <v>7528142</v>
      </c>
      <c r="G6" s="109">
        <v>1728845</v>
      </c>
      <c r="H6" s="109">
        <v>5165657</v>
      </c>
      <c r="I6" s="109">
        <v>64599</v>
      </c>
    </row>
    <row r="7" spans="1:10" ht="18" customHeight="1" x14ac:dyDescent="0.15">
      <c r="C7" s="466" t="s">
        <v>3</v>
      </c>
      <c r="D7" s="110">
        <v>4943225</v>
      </c>
      <c r="E7" s="110">
        <v>101581</v>
      </c>
      <c r="F7" s="110">
        <v>856947</v>
      </c>
      <c r="G7" s="110">
        <v>425742</v>
      </c>
      <c r="H7" s="110">
        <v>3552109</v>
      </c>
      <c r="I7" s="110">
        <v>6845</v>
      </c>
    </row>
    <row r="8" spans="1:10" ht="18" customHeight="1" x14ac:dyDescent="0.15">
      <c r="C8" s="464"/>
    </row>
    <row r="9" spans="1:10" ht="18" customHeight="1" x14ac:dyDescent="0.15"/>
    <row r="10" spans="1:10" ht="18" customHeight="1" x14ac:dyDescent="0.15">
      <c r="A10" t="s">
        <v>529</v>
      </c>
    </row>
    <row r="11" spans="1:10" ht="18" customHeight="1" x14ac:dyDescent="0.15"/>
    <row r="12" spans="1:10" ht="18" customHeight="1" x14ac:dyDescent="0.15">
      <c r="C12" s="479" t="s">
        <v>0</v>
      </c>
      <c r="D12" s="653" t="s">
        <v>530</v>
      </c>
      <c r="E12" s="653"/>
      <c r="F12" s="653"/>
      <c r="G12" s="653"/>
      <c r="H12" s="653"/>
      <c r="I12" s="653"/>
    </row>
    <row r="13" spans="1:10" ht="18" customHeight="1" thickBot="1" x14ac:dyDescent="0.2">
      <c r="C13" s="480"/>
      <c r="D13" s="422" t="s">
        <v>297</v>
      </c>
      <c r="E13" s="422" t="s">
        <v>62</v>
      </c>
      <c r="F13" s="422" t="s">
        <v>63</v>
      </c>
      <c r="G13" s="422" t="s">
        <v>299</v>
      </c>
      <c r="H13" s="422" t="s">
        <v>300</v>
      </c>
      <c r="I13" s="422" t="s">
        <v>298</v>
      </c>
    </row>
    <row r="14" spans="1:10" ht="18" customHeight="1" thickTop="1" x14ac:dyDescent="0.15">
      <c r="C14" s="424" t="s">
        <v>2</v>
      </c>
      <c r="D14" s="126">
        <v>100</v>
      </c>
      <c r="E14" s="126">
        <f>ROUND(E5/$D5*100,1)</f>
        <v>1.2</v>
      </c>
      <c r="F14" s="126">
        <f t="shared" ref="F14:I14" si="0">ROUND(F5/$D5*100,1)</f>
        <v>11.6</v>
      </c>
      <c r="G14" s="126">
        <f t="shared" si="0"/>
        <v>6.2</v>
      </c>
      <c r="H14" s="126">
        <f t="shared" si="0"/>
        <v>80.3</v>
      </c>
      <c r="I14" s="126">
        <f t="shared" si="0"/>
        <v>0.7</v>
      </c>
    </row>
    <row r="15" spans="1:10" ht="18" customHeight="1" x14ac:dyDescent="0.15">
      <c r="C15" s="424" t="s">
        <v>223</v>
      </c>
      <c r="D15" s="124">
        <v>100</v>
      </c>
      <c r="E15" s="124">
        <f t="shared" ref="E15:I15" si="1">ROUND(E6/$D6*100,1)</f>
        <v>8.8000000000000007</v>
      </c>
      <c r="F15" s="124">
        <f t="shared" si="1"/>
        <v>47.4</v>
      </c>
      <c r="G15" s="124">
        <f t="shared" si="1"/>
        <v>10.9</v>
      </c>
      <c r="H15" s="124">
        <f t="shared" si="1"/>
        <v>32.5</v>
      </c>
      <c r="I15" s="124">
        <f t="shared" si="1"/>
        <v>0.4</v>
      </c>
    </row>
    <row r="16" spans="1:10" ht="18" customHeight="1" x14ac:dyDescent="0.15">
      <c r="C16" s="423" t="s">
        <v>3</v>
      </c>
      <c r="D16" s="125">
        <v>100</v>
      </c>
      <c r="E16" s="125">
        <f t="shared" ref="E16:I16" si="2">ROUND(E7/$D7*100,1)</f>
        <v>2.1</v>
      </c>
      <c r="F16" s="125">
        <f t="shared" si="2"/>
        <v>17.3</v>
      </c>
      <c r="G16" s="125">
        <f t="shared" si="2"/>
        <v>8.6</v>
      </c>
      <c r="H16" s="125">
        <f t="shared" si="2"/>
        <v>71.900000000000006</v>
      </c>
      <c r="I16" s="125">
        <f t="shared" si="2"/>
        <v>0.1</v>
      </c>
    </row>
  </sheetData>
  <sheetProtection sheet="1" objects="1" scenarios="1"/>
  <mergeCells count="4">
    <mergeCell ref="C3:C4"/>
    <mergeCell ref="D3:I3"/>
    <mergeCell ref="C12:C13"/>
    <mergeCell ref="D12:I1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00B0F0"/>
  </sheetPr>
  <dimension ref="A1:J16"/>
  <sheetViews>
    <sheetView showGridLines="0" workbookViewId="0">
      <selection activeCell="C12" sqref="C12:I16"/>
    </sheetView>
  </sheetViews>
  <sheetFormatPr defaultRowHeight="13.5" x14ac:dyDescent="0.15"/>
  <cols>
    <col min="1" max="1" width="2.5" customWidth="1"/>
    <col min="2" max="2" width="2" customWidth="1"/>
    <col min="3" max="3" width="20.625" customWidth="1"/>
    <col min="4" max="8" width="9.875" customWidth="1"/>
    <col min="9" max="9" width="18.625" customWidth="1"/>
    <col min="10" max="10" width="12" customWidth="1"/>
  </cols>
  <sheetData>
    <row r="1" spans="1:10" ht="18" customHeight="1" x14ac:dyDescent="0.15">
      <c r="A1" s="430" t="s">
        <v>531</v>
      </c>
    </row>
    <row r="2" spans="1:10" ht="18" customHeight="1" x14ac:dyDescent="0.15"/>
    <row r="3" spans="1:10" ht="18" customHeight="1" x14ac:dyDescent="0.15">
      <c r="C3" s="479" t="s">
        <v>0</v>
      </c>
      <c r="D3" s="653" t="s">
        <v>533</v>
      </c>
      <c r="E3" s="653"/>
      <c r="F3" s="653"/>
      <c r="G3" s="653"/>
      <c r="H3" s="653"/>
      <c r="I3" s="653"/>
      <c r="J3" s="117"/>
    </row>
    <row r="4" spans="1:10" ht="18" customHeight="1" thickBot="1" x14ac:dyDescent="0.2">
      <c r="C4" s="480"/>
      <c r="D4" s="115" t="s">
        <v>297</v>
      </c>
      <c r="E4" s="115" t="s">
        <v>62</v>
      </c>
      <c r="F4" s="115" t="s">
        <v>63</v>
      </c>
      <c r="G4" s="115" t="s">
        <v>299</v>
      </c>
      <c r="H4" s="115" t="s">
        <v>300</v>
      </c>
      <c r="I4" s="115" t="s">
        <v>298</v>
      </c>
      <c r="J4" s="116"/>
    </row>
    <row r="5" spans="1:10" ht="18" customHeight="1" thickTop="1" x14ac:dyDescent="0.15">
      <c r="C5" s="52" t="s">
        <v>2</v>
      </c>
      <c r="D5" s="109">
        <v>2599545</v>
      </c>
      <c r="E5" s="109">
        <v>53431</v>
      </c>
      <c r="F5" s="109">
        <v>418291</v>
      </c>
      <c r="G5" s="109">
        <v>209702</v>
      </c>
      <c r="H5" s="109">
        <v>1897932</v>
      </c>
      <c r="I5" s="109">
        <v>20190</v>
      </c>
    </row>
    <row r="6" spans="1:10" ht="18" customHeight="1" x14ac:dyDescent="0.15">
      <c r="C6" s="52" t="s">
        <v>223</v>
      </c>
      <c r="D6" s="109">
        <v>1811068</v>
      </c>
      <c r="E6" s="109">
        <v>168224</v>
      </c>
      <c r="F6" s="109">
        <v>910163</v>
      </c>
      <c r="G6" s="109">
        <v>195355</v>
      </c>
      <c r="H6" s="109">
        <v>529896</v>
      </c>
      <c r="I6" s="109">
        <v>7430</v>
      </c>
    </row>
    <row r="7" spans="1:10" ht="18" customHeight="1" x14ac:dyDescent="0.15">
      <c r="C7" s="51" t="s">
        <v>3</v>
      </c>
      <c r="D7" s="110">
        <v>1316194</v>
      </c>
      <c r="E7" s="110">
        <v>45981</v>
      </c>
      <c r="F7" s="110">
        <v>436641</v>
      </c>
      <c r="G7" s="110">
        <v>115047</v>
      </c>
      <c r="H7" s="110">
        <v>717838</v>
      </c>
      <c r="I7" s="110">
        <v>687</v>
      </c>
    </row>
    <row r="8" spans="1:10" ht="18" customHeight="1" x14ac:dyDescent="0.15"/>
    <row r="9" spans="1:10" ht="18" customHeight="1" x14ac:dyDescent="0.15"/>
    <row r="10" spans="1:10" ht="18" customHeight="1" x14ac:dyDescent="0.15">
      <c r="A10" s="113" t="s">
        <v>532</v>
      </c>
      <c r="B10" s="113"/>
      <c r="C10" s="473"/>
      <c r="D10" s="473"/>
      <c r="E10" s="473"/>
      <c r="F10" s="113"/>
    </row>
    <row r="11" spans="1:10" ht="18" customHeight="1" x14ac:dyDescent="0.15">
      <c r="C11" s="473"/>
      <c r="D11" s="472"/>
      <c r="E11" s="472"/>
    </row>
    <row r="12" spans="1:10" ht="18" customHeight="1" x14ac:dyDescent="0.15">
      <c r="C12" s="479" t="s">
        <v>0</v>
      </c>
      <c r="D12" s="653" t="s">
        <v>534</v>
      </c>
      <c r="E12" s="653"/>
      <c r="F12" s="653"/>
      <c r="G12" s="653"/>
      <c r="H12" s="653"/>
      <c r="I12" s="653"/>
    </row>
    <row r="13" spans="1:10" ht="18" customHeight="1" thickBot="1" x14ac:dyDescent="0.2">
      <c r="C13" s="480"/>
      <c r="D13" s="115" t="s">
        <v>297</v>
      </c>
      <c r="E13" s="115" t="s">
        <v>62</v>
      </c>
      <c r="F13" s="115" t="s">
        <v>63</v>
      </c>
      <c r="G13" s="115" t="s">
        <v>299</v>
      </c>
      <c r="H13" s="115" t="s">
        <v>300</v>
      </c>
      <c r="I13" s="115" t="s">
        <v>298</v>
      </c>
    </row>
    <row r="14" spans="1:10" ht="18" customHeight="1" thickTop="1" x14ac:dyDescent="0.15">
      <c r="C14" s="52" t="s">
        <v>2</v>
      </c>
      <c r="D14" s="126">
        <v>100</v>
      </c>
      <c r="E14" s="126">
        <f>ROUND(E5/$D$5*100,1)</f>
        <v>2.1</v>
      </c>
      <c r="F14" s="126">
        <f>ROUND(F5/$D$5*100,1)</f>
        <v>16.100000000000001</v>
      </c>
      <c r="G14" s="126">
        <f>ROUND(G5/$D$5*100,1)</f>
        <v>8.1</v>
      </c>
      <c r="H14" s="126">
        <f>ROUND(H5/$D$5*100,1)</f>
        <v>73</v>
      </c>
      <c r="I14" s="126">
        <f>ROUND(I5/$D$5*100,1)</f>
        <v>0.8</v>
      </c>
    </row>
    <row r="15" spans="1:10" ht="18" customHeight="1" x14ac:dyDescent="0.15">
      <c r="C15" s="52" t="s">
        <v>223</v>
      </c>
      <c r="D15" s="124">
        <v>100</v>
      </c>
      <c r="E15" s="124">
        <f>ROUND(E6/$D$6*100,1)</f>
        <v>9.3000000000000007</v>
      </c>
      <c r="F15" s="124">
        <f>ROUND(F6/$D$6*100,1)</f>
        <v>50.3</v>
      </c>
      <c r="G15" s="124">
        <f>ROUND(G6/$D$6*100,1)</f>
        <v>10.8</v>
      </c>
      <c r="H15" s="124">
        <f>ROUND(H6/$D$6*100,1)</f>
        <v>29.3</v>
      </c>
      <c r="I15" s="124">
        <f>ROUND(I6/$D$6*100,1)</f>
        <v>0.4</v>
      </c>
    </row>
    <row r="16" spans="1:10" ht="18" customHeight="1" x14ac:dyDescent="0.15">
      <c r="C16" s="51" t="s">
        <v>3</v>
      </c>
      <c r="D16" s="125">
        <f>SUM(E16:I16)</f>
        <v>100</v>
      </c>
      <c r="E16" s="125">
        <f>ROUND(E7/$D$7*100,1)</f>
        <v>3.5</v>
      </c>
      <c r="F16" s="125">
        <f>ROUND(F7/$D$7*100,1)</f>
        <v>33.200000000000003</v>
      </c>
      <c r="G16" s="125">
        <f>ROUND(G7/$D$7*100,1)</f>
        <v>8.6999999999999993</v>
      </c>
      <c r="H16" s="125">
        <f>ROUND(H7/$D$7*100,1)</f>
        <v>54.5</v>
      </c>
      <c r="I16" s="125">
        <f>ROUND(I7/$D$7*100,1)</f>
        <v>0.1</v>
      </c>
    </row>
  </sheetData>
  <sheetProtection sheet="1" objects="1" scenarios="1"/>
  <mergeCells count="4">
    <mergeCell ref="C12:C13"/>
    <mergeCell ref="D12:I12"/>
    <mergeCell ref="C3:C4"/>
    <mergeCell ref="D3:I3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K17"/>
  <sheetViews>
    <sheetView showGridLines="0" zoomScaleNormal="100" workbookViewId="0">
      <selection activeCell="B3" sqref="B3:K10"/>
    </sheetView>
  </sheetViews>
  <sheetFormatPr defaultRowHeight="13.5" x14ac:dyDescent="0.15"/>
  <cols>
    <col min="1" max="1" width="3.625" customWidth="1"/>
    <col min="2" max="2" width="1.625" customWidth="1"/>
    <col min="3" max="3" width="1.5" customWidth="1"/>
    <col min="4" max="4" width="14.5" customWidth="1"/>
    <col min="5" max="5" width="10.625" customWidth="1"/>
    <col min="6" max="6" width="8.125" customWidth="1"/>
    <col min="7" max="7" width="10.625" customWidth="1"/>
    <col min="8" max="8" width="8.125" customWidth="1"/>
    <col min="9" max="9" width="1.375" customWidth="1"/>
    <col min="10" max="10" width="10.625" customWidth="1"/>
    <col min="11" max="11" width="8.125" customWidth="1"/>
    <col min="12" max="13" width="2.375" customWidth="1"/>
    <col min="252" max="252" width="3.625" customWidth="1"/>
    <col min="253" max="253" width="1.625" customWidth="1"/>
    <col min="254" max="254" width="1.5" customWidth="1"/>
    <col min="255" max="255" width="14.5" customWidth="1"/>
    <col min="256" max="256" width="10.625" customWidth="1"/>
    <col min="259" max="259" width="10.625" customWidth="1"/>
    <col min="262" max="262" width="34.5" customWidth="1"/>
    <col min="263" max="263" width="23" customWidth="1"/>
    <col min="264" max="264" width="11" customWidth="1"/>
    <col min="266" max="266" width="14.625" customWidth="1"/>
    <col min="508" max="508" width="3.625" customWidth="1"/>
    <col min="509" max="509" width="1.625" customWidth="1"/>
    <col min="510" max="510" width="1.5" customWidth="1"/>
    <col min="511" max="511" width="14.5" customWidth="1"/>
    <col min="512" max="512" width="10.625" customWidth="1"/>
    <col min="515" max="515" width="10.625" customWidth="1"/>
    <col min="518" max="518" width="34.5" customWidth="1"/>
    <col min="519" max="519" width="23" customWidth="1"/>
    <col min="520" max="520" width="11" customWidth="1"/>
    <col min="522" max="522" width="14.625" customWidth="1"/>
    <col min="764" max="764" width="3.625" customWidth="1"/>
    <col min="765" max="765" width="1.625" customWidth="1"/>
    <col min="766" max="766" width="1.5" customWidth="1"/>
    <col min="767" max="767" width="14.5" customWidth="1"/>
    <col min="768" max="768" width="10.625" customWidth="1"/>
    <col min="771" max="771" width="10.625" customWidth="1"/>
    <col min="774" max="774" width="34.5" customWidth="1"/>
    <col min="775" max="775" width="23" customWidth="1"/>
    <col min="776" max="776" width="11" customWidth="1"/>
    <col min="778" max="778" width="14.625" customWidth="1"/>
    <col min="1020" max="1020" width="3.625" customWidth="1"/>
    <col min="1021" max="1021" width="1.625" customWidth="1"/>
    <col min="1022" max="1022" width="1.5" customWidth="1"/>
    <col min="1023" max="1023" width="14.5" customWidth="1"/>
    <col min="1024" max="1024" width="10.625" customWidth="1"/>
    <col min="1027" max="1027" width="10.625" customWidth="1"/>
    <col min="1030" max="1030" width="34.5" customWidth="1"/>
    <col min="1031" max="1031" width="23" customWidth="1"/>
    <col min="1032" max="1032" width="11" customWidth="1"/>
    <col min="1034" max="1034" width="14.625" customWidth="1"/>
    <col min="1276" max="1276" width="3.625" customWidth="1"/>
    <col min="1277" max="1277" width="1.625" customWidth="1"/>
    <col min="1278" max="1278" width="1.5" customWidth="1"/>
    <col min="1279" max="1279" width="14.5" customWidth="1"/>
    <col min="1280" max="1280" width="10.625" customWidth="1"/>
    <col min="1283" max="1283" width="10.625" customWidth="1"/>
    <col min="1286" max="1286" width="34.5" customWidth="1"/>
    <col min="1287" max="1287" width="23" customWidth="1"/>
    <col min="1288" max="1288" width="11" customWidth="1"/>
    <col min="1290" max="1290" width="14.625" customWidth="1"/>
    <col min="1532" max="1532" width="3.625" customWidth="1"/>
    <col min="1533" max="1533" width="1.625" customWidth="1"/>
    <col min="1534" max="1534" width="1.5" customWidth="1"/>
    <col min="1535" max="1535" width="14.5" customWidth="1"/>
    <col min="1536" max="1536" width="10.625" customWidth="1"/>
    <col min="1539" max="1539" width="10.625" customWidth="1"/>
    <col min="1542" max="1542" width="34.5" customWidth="1"/>
    <col min="1543" max="1543" width="23" customWidth="1"/>
    <col min="1544" max="1544" width="11" customWidth="1"/>
    <col min="1546" max="1546" width="14.625" customWidth="1"/>
    <col min="1788" max="1788" width="3.625" customWidth="1"/>
    <col min="1789" max="1789" width="1.625" customWidth="1"/>
    <col min="1790" max="1790" width="1.5" customWidth="1"/>
    <col min="1791" max="1791" width="14.5" customWidth="1"/>
    <col min="1792" max="1792" width="10.625" customWidth="1"/>
    <col min="1795" max="1795" width="10.625" customWidth="1"/>
    <col min="1798" max="1798" width="34.5" customWidth="1"/>
    <col min="1799" max="1799" width="23" customWidth="1"/>
    <col min="1800" max="1800" width="11" customWidth="1"/>
    <col min="1802" max="1802" width="14.625" customWidth="1"/>
    <col min="2044" max="2044" width="3.625" customWidth="1"/>
    <col min="2045" max="2045" width="1.625" customWidth="1"/>
    <col min="2046" max="2046" width="1.5" customWidth="1"/>
    <col min="2047" max="2047" width="14.5" customWidth="1"/>
    <col min="2048" max="2048" width="10.625" customWidth="1"/>
    <col min="2051" max="2051" width="10.625" customWidth="1"/>
    <col min="2054" max="2054" width="34.5" customWidth="1"/>
    <col min="2055" max="2055" width="23" customWidth="1"/>
    <col min="2056" max="2056" width="11" customWidth="1"/>
    <col min="2058" max="2058" width="14.625" customWidth="1"/>
    <col min="2300" max="2300" width="3.625" customWidth="1"/>
    <col min="2301" max="2301" width="1.625" customWidth="1"/>
    <col min="2302" max="2302" width="1.5" customWidth="1"/>
    <col min="2303" max="2303" width="14.5" customWidth="1"/>
    <col min="2304" max="2304" width="10.625" customWidth="1"/>
    <col min="2307" max="2307" width="10.625" customWidth="1"/>
    <col min="2310" max="2310" width="34.5" customWidth="1"/>
    <col min="2311" max="2311" width="23" customWidth="1"/>
    <col min="2312" max="2312" width="11" customWidth="1"/>
    <col min="2314" max="2314" width="14.625" customWidth="1"/>
    <col min="2556" max="2556" width="3.625" customWidth="1"/>
    <col min="2557" max="2557" width="1.625" customWidth="1"/>
    <col min="2558" max="2558" width="1.5" customWidth="1"/>
    <col min="2559" max="2559" width="14.5" customWidth="1"/>
    <col min="2560" max="2560" width="10.625" customWidth="1"/>
    <col min="2563" max="2563" width="10.625" customWidth="1"/>
    <col min="2566" max="2566" width="34.5" customWidth="1"/>
    <col min="2567" max="2567" width="23" customWidth="1"/>
    <col min="2568" max="2568" width="11" customWidth="1"/>
    <col min="2570" max="2570" width="14.625" customWidth="1"/>
    <col min="2812" max="2812" width="3.625" customWidth="1"/>
    <col min="2813" max="2813" width="1.625" customWidth="1"/>
    <col min="2814" max="2814" width="1.5" customWidth="1"/>
    <col min="2815" max="2815" width="14.5" customWidth="1"/>
    <col min="2816" max="2816" width="10.625" customWidth="1"/>
    <col min="2819" max="2819" width="10.625" customWidth="1"/>
    <col min="2822" max="2822" width="34.5" customWidth="1"/>
    <col min="2823" max="2823" width="23" customWidth="1"/>
    <col min="2824" max="2824" width="11" customWidth="1"/>
    <col min="2826" max="2826" width="14.625" customWidth="1"/>
    <col min="3068" max="3068" width="3.625" customWidth="1"/>
    <col min="3069" max="3069" width="1.625" customWidth="1"/>
    <col min="3070" max="3070" width="1.5" customWidth="1"/>
    <col min="3071" max="3071" width="14.5" customWidth="1"/>
    <col min="3072" max="3072" width="10.625" customWidth="1"/>
    <col min="3075" max="3075" width="10.625" customWidth="1"/>
    <col min="3078" max="3078" width="34.5" customWidth="1"/>
    <col min="3079" max="3079" width="23" customWidth="1"/>
    <col min="3080" max="3080" width="11" customWidth="1"/>
    <col min="3082" max="3082" width="14.625" customWidth="1"/>
    <col min="3324" max="3324" width="3.625" customWidth="1"/>
    <col min="3325" max="3325" width="1.625" customWidth="1"/>
    <col min="3326" max="3326" width="1.5" customWidth="1"/>
    <col min="3327" max="3327" width="14.5" customWidth="1"/>
    <col min="3328" max="3328" width="10.625" customWidth="1"/>
    <col min="3331" max="3331" width="10.625" customWidth="1"/>
    <col min="3334" max="3334" width="34.5" customWidth="1"/>
    <col min="3335" max="3335" width="23" customWidth="1"/>
    <col min="3336" max="3336" width="11" customWidth="1"/>
    <col min="3338" max="3338" width="14.625" customWidth="1"/>
    <col min="3580" max="3580" width="3.625" customWidth="1"/>
    <col min="3581" max="3581" width="1.625" customWidth="1"/>
    <col min="3582" max="3582" width="1.5" customWidth="1"/>
    <col min="3583" max="3583" width="14.5" customWidth="1"/>
    <col min="3584" max="3584" width="10.625" customWidth="1"/>
    <col min="3587" max="3587" width="10.625" customWidth="1"/>
    <col min="3590" max="3590" width="34.5" customWidth="1"/>
    <col min="3591" max="3591" width="23" customWidth="1"/>
    <col min="3592" max="3592" width="11" customWidth="1"/>
    <col min="3594" max="3594" width="14.625" customWidth="1"/>
    <col min="3836" max="3836" width="3.625" customWidth="1"/>
    <col min="3837" max="3837" width="1.625" customWidth="1"/>
    <col min="3838" max="3838" width="1.5" customWidth="1"/>
    <col min="3839" max="3839" width="14.5" customWidth="1"/>
    <col min="3840" max="3840" width="10.625" customWidth="1"/>
    <col min="3843" max="3843" width="10.625" customWidth="1"/>
    <col min="3846" max="3846" width="34.5" customWidth="1"/>
    <col min="3847" max="3847" width="23" customWidth="1"/>
    <col min="3848" max="3848" width="11" customWidth="1"/>
    <col min="3850" max="3850" width="14.625" customWidth="1"/>
    <col min="4092" max="4092" width="3.625" customWidth="1"/>
    <col min="4093" max="4093" width="1.625" customWidth="1"/>
    <col min="4094" max="4094" width="1.5" customWidth="1"/>
    <col min="4095" max="4095" width="14.5" customWidth="1"/>
    <col min="4096" max="4096" width="10.625" customWidth="1"/>
    <col min="4099" max="4099" width="10.625" customWidth="1"/>
    <col min="4102" max="4102" width="34.5" customWidth="1"/>
    <col min="4103" max="4103" width="23" customWidth="1"/>
    <col min="4104" max="4104" width="11" customWidth="1"/>
    <col min="4106" max="4106" width="14.625" customWidth="1"/>
    <col min="4348" max="4348" width="3.625" customWidth="1"/>
    <col min="4349" max="4349" width="1.625" customWidth="1"/>
    <col min="4350" max="4350" width="1.5" customWidth="1"/>
    <col min="4351" max="4351" width="14.5" customWidth="1"/>
    <col min="4352" max="4352" width="10.625" customWidth="1"/>
    <col min="4355" max="4355" width="10.625" customWidth="1"/>
    <col min="4358" max="4358" width="34.5" customWidth="1"/>
    <col min="4359" max="4359" width="23" customWidth="1"/>
    <col min="4360" max="4360" width="11" customWidth="1"/>
    <col min="4362" max="4362" width="14.625" customWidth="1"/>
    <col min="4604" max="4604" width="3.625" customWidth="1"/>
    <col min="4605" max="4605" width="1.625" customWidth="1"/>
    <col min="4606" max="4606" width="1.5" customWidth="1"/>
    <col min="4607" max="4607" width="14.5" customWidth="1"/>
    <col min="4608" max="4608" width="10.625" customWidth="1"/>
    <col min="4611" max="4611" width="10.625" customWidth="1"/>
    <col min="4614" max="4614" width="34.5" customWidth="1"/>
    <col min="4615" max="4615" width="23" customWidth="1"/>
    <col min="4616" max="4616" width="11" customWidth="1"/>
    <col min="4618" max="4618" width="14.625" customWidth="1"/>
    <col min="4860" max="4860" width="3.625" customWidth="1"/>
    <col min="4861" max="4861" width="1.625" customWidth="1"/>
    <col min="4862" max="4862" width="1.5" customWidth="1"/>
    <col min="4863" max="4863" width="14.5" customWidth="1"/>
    <col min="4864" max="4864" width="10.625" customWidth="1"/>
    <col min="4867" max="4867" width="10.625" customWidth="1"/>
    <col min="4870" max="4870" width="34.5" customWidth="1"/>
    <col min="4871" max="4871" width="23" customWidth="1"/>
    <col min="4872" max="4872" width="11" customWidth="1"/>
    <col min="4874" max="4874" width="14.625" customWidth="1"/>
    <col min="5116" max="5116" width="3.625" customWidth="1"/>
    <col min="5117" max="5117" width="1.625" customWidth="1"/>
    <col min="5118" max="5118" width="1.5" customWidth="1"/>
    <col min="5119" max="5119" width="14.5" customWidth="1"/>
    <col min="5120" max="5120" width="10.625" customWidth="1"/>
    <col min="5123" max="5123" width="10.625" customWidth="1"/>
    <col min="5126" max="5126" width="34.5" customWidth="1"/>
    <col min="5127" max="5127" width="23" customWidth="1"/>
    <col min="5128" max="5128" width="11" customWidth="1"/>
    <col min="5130" max="5130" width="14.625" customWidth="1"/>
    <col min="5372" max="5372" width="3.625" customWidth="1"/>
    <col min="5373" max="5373" width="1.625" customWidth="1"/>
    <col min="5374" max="5374" width="1.5" customWidth="1"/>
    <col min="5375" max="5375" width="14.5" customWidth="1"/>
    <col min="5376" max="5376" width="10.625" customWidth="1"/>
    <col min="5379" max="5379" width="10.625" customWidth="1"/>
    <col min="5382" max="5382" width="34.5" customWidth="1"/>
    <col min="5383" max="5383" width="23" customWidth="1"/>
    <col min="5384" max="5384" width="11" customWidth="1"/>
    <col min="5386" max="5386" width="14.625" customWidth="1"/>
    <col min="5628" max="5628" width="3.625" customWidth="1"/>
    <col min="5629" max="5629" width="1.625" customWidth="1"/>
    <col min="5630" max="5630" width="1.5" customWidth="1"/>
    <col min="5631" max="5631" width="14.5" customWidth="1"/>
    <col min="5632" max="5632" width="10.625" customWidth="1"/>
    <col min="5635" max="5635" width="10.625" customWidth="1"/>
    <col min="5638" max="5638" width="34.5" customWidth="1"/>
    <col min="5639" max="5639" width="23" customWidth="1"/>
    <col min="5640" max="5640" width="11" customWidth="1"/>
    <col min="5642" max="5642" width="14.625" customWidth="1"/>
    <col min="5884" max="5884" width="3.625" customWidth="1"/>
    <col min="5885" max="5885" width="1.625" customWidth="1"/>
    <col min="5886" max="5886" width="1.5" customWidth="1"/>
    <col min="5887" max="5887" width="14.5" customWidth="1"/>
    <col min="5888" max="5888" width="10.625" customWidth="1"/>
    <col min="5891" max="5891" width="10.625" customWidth="1"/>
    <col min="5894" max="5894" width="34.5" customWidth="1"/>
    <col min="5895" max="5895" width="23" customWidth="1"/>
    <col min="5896" max="5896" width="11" customWidth="1"/>
    <col min="5898" max="5898" width="14.625" customWidth="1"/>
    <col min="6140" max="6140" width="3.625" customWidth="1"/>
    <col min="6141" max="6141" width="1.625" customWidth="1"/>
    <col min="6142" max="6142" width="1.5" customWidth="1"/>
    <col min="6143" max="6143" width="14.5" customWidth="1"/>
    <col min="6144" max="6144" width="10.625" customWidth="1"/>
    <col min="6147" max="6147" width="10.625" customWidth="1"/>
    <col min="6150" max="6150" width="34.5" customWidth="1"/>
    <col min="6151" max="6151" width="23" customWidth="1"/>
    <col min="6152" max="6152" width="11" customWidth="1"/>
    <col min="6154" max="6154" width="14.625" customWidth="1"/>
    <col min="6396" max="6396" width="3.625" customWidth="1"/>
    <col min="6397" max="6397" width="1.625" customWidth="1"/>
    <col min="6398" max="6398" width="1.5" customWidth="1"/>
    <col min="6399" max="6399" width="14.5" customWidth="1"/>
    <col min="6400" max="6400" width="10.625" customWidth="1"/>
    <col min="6403" max="6403" width="10.625" customWidth="1"/>
    <col min="6406" max="6406" width="34.5" customWidth="1"/>
    <col min="6407" max="6407" width="23" customWidth="1"/>
    <col min="6408" max="6408" width="11" customWidth="1"/>
    <col min="6410" max="6410" width="14.625" customWidth="1"/>
    <col min="6652" max="6652" width="3.625" customWidth="1"/>
    <col min="6653" max="6653" width="1.625" customWidth="1"/>
    <col min="6654" max="6654" width="1.5" customWidth="1"/>
    <col min="6655" max="6655" width="14.5" customWidth="1"/>
    <col min="6656" max="6656" width="10.625" customWidth="1"/>
    <col min="6659" max="6659" width="10.625" customWidth="1"/>
    <col min="6662" max="6662" width="34.5" customWidth="1"/>
    <col min="6663" max="6663" width="23" customWidth="1"/>
    <col min="6664" max="6664" width="11" customWidth="1"/>
    <col min="6666" max="6666" width="14.625" customWidth="1"/>
    <col min="6908" max="6908" width="3.625" customWidth="1"/>
    <col min="6909" max="6909" width="1.625" customWidth="1"/>
    <col min="6910" max="6910" width="1.5" customWidth="1"/>
    <col min="6911" max="6911" width="14.5" customWidth="1"/>
    <col min="6912" max="6912" width="10.625" customWidth="1"/>
    <col min="6915" max="6915" width="10.625" customWidth="1"/>
    <col min="6918" max="6918" width="34.5" customWidth="1"/>
    <col min="6919" max="6919" width="23" customWidth="1"/>
    <col min="6920" max="6920" width="11" customWidth="1"/>
    <col min="6922" max="6922" width="14.625" customWidth="1"/>
    <col min="7164" max="7164" width="3.625" customWidth="1"/>
    <col min="7165" max="7165" width="1.625" customWidth="1"/>
    <col min="7166" max="7166" width="1.5" customWidth="1"/>
    <col min="7167" max="7167" width="14.5" customWidth="1"/>
    <col min="7168" max="7168" width="10.625" customWidth="1"/>
    <col min="7171" max="7171" width="10.625" customWidth="1"/>
    <col min="7174" max="7174" width="34.5" customWidth="1"/>
    <col min="7175" max="7175" width="23" customWidth="1"/>
    <col min="7176" max="7176" width="11" customWidth="1"/>
    <col min="7178" max="7178" width="14.625" customWidth="1"/>
    <col min="7420" max="7420" width="3.625" customWidth="1"/>
    <col min="7421" max="7421" width="1.625" customWidth="1"/>
    <col min="7422" max="7422" width="1.5" customWidth="1"/>
    <col min="7423" max="7423" width="14.5" customWidth="1"/>
    <col min="7424" max="7424" width="10.625" customWidth="1"/>
    <col min="7427" max="7427" width="10.625" customWidth="1"/>
    <col min="7430" max="7430" width="34.5" customWidth="1"/>
    <col min="7431" max="7431" width="23" customWidth="1"/>
    <col min="7432" max="7432" width="11" customWidth="1"/>
    <col min="7434" max="7434" width="14.625" customWidth="1"/>
    <col min="7676" max="7676" width="3.625" customWidth="1"/>
    <col min="7677" max="7677" width="1.625" customWidth="1"/>
    <col min="7678" max="7678" width="1.5" customWidth="1"/>
    <col min="7679" max="7679" width="14.5" customWidth="1"/>
    <col min="7680" max="7680" width="10.625" customWidth="1"/>
    <col min="7683" max="7683" width="10.625" customWidth="1"/>
    <col min="7686" max="7686" width="34.5" customWidth="1"/>
    <col min="7687" max="7687" width="23" customWidth="1"/>
    <col min="7688" max="7688" width="11" customWidth="1"/>
    <col min="7690" max="7690" width="14.625" customWidth="1"/>
    <col min="7932" max="7932" width="3.625" customWidth="1"/>
    <col min="7933" max="7933" width="1.625" customWidth="1"/>
    <col min="7934" max="7934" width="1.5" customWidth="1"/>
    <col min="7935" max="7935" width="14.5" customWidth="1"/>
    <col min="7936" max="7936" width="10.625" customWidth="1"/>
    <col min="7939" max="7939" width="10.625" customWidth="1"/>
    <col min="7942" max="7942" width="34.5" customWidth="1"/>
    <col min="7943" max="7943" width="23" customWidth="1"/>
    <col min="7944" max="7944" width="11" customWidth="1"/>
    <col min="7946" max="7946" width="14.625" customWidth="1"/>
    <col min="8188" max="8188" width="3.625" customWidth="1"/>
    <col min="8189" max="8189" width="1.625" customWidth="1"/>
    <col min="8190" max="8190" width="1.5" customWidth="1"/>
    <col min="8191" max="8191" width="14.5" customWidth="1"/>
    <col min="8192" max="8192" width="10.625" customWidth="1"/>
    <col min="8195" max="8195" width="10.625" customWidth="1"/>
    <col min="8198" max="8198" width="34.5" customWidth="1"/>
    <col min="8199" max="8199" width="23" customWidth="1"/>
    <col min="8200" max="8200" width="11" customWidth="1"/>
    <col min="8202" max="8202" width="14.625" customWidth="1"/>
    <col min="8444" max="8444" width="3.625" customWidth="1"/>
    <col min="8445" max="8445" width="1.625" customWidth="1"/>
    <col min="8446" max="8446" width="1.5" customWidth="1"/>
    <col min="8447" max="8447" width="14.5" customWidth="1"/>
    <col min="8448" max="8448" width="10.625" customWidth="1"/>
    <col min="8451" max="8451" width="10.625" customWidth="1"/>
    <col min="8454" max="8454" width="34.5" customWidth="1"/>
    <col min="8455" max="8455" width="23" customWidth="1"/>
    <col min="8456" max="8456" width="11" customWidth="1"/>
    <col min="8458" max="8458" width="14.625" customWidth="1"/>
    <col min="8700" max="8700" width="3.625" customWidth="1"/>
    <col min="8701" max="8701" width="1.625" customWidth="1"/>
    <col min="8702" max="8702" width="1.5" customWidth="1"/>
    <col min="8703" max="8703" width="14.5" customWidth="1"/>
    <col min="8704" max="8704" width="10.625" customWidth="1"/>
    <col min="8707" max="8707" width="10.625" customWidth="1"/>
    <col min="8710" max="8710" width="34.5" customWidth="1"/>
    <col min="8711" max="8711" width="23" customWidth="1"/>
    <col min="8712" max="8712" width="11" customWidth="1"/>
    <col min="8714" max="8714" width="14.625" customWidth="1"/>
    <col min="8956" max="8956" width="3.625" customWidth="1"/>
    <col min="8957" max="8957" width="1.625" customWidth="1"/>
    <col min="8958" max="8958" width="1.5" customWidth="1"/>
    <col min="8959" max="8959" width="14.5" customWidth="1"/>
    <col min="8960" max="8960" width="10.625" customWidth="1"/>
    <col min="8963" max="8963" width="10.625" customWidth="1"/>
    <col min="8966" max="8966" width="34.5" customWidth="1"/>
    <col min="8967" max="8967" width="23" customWidth="1"/>
    <col min="8968" max="8968" width="11" customWidth="1"/>
    <col min="8970" max="8970" width="14.625" customWidth="1"/>
    <col min="9212" max="9212" width="3.625" customWidth="1"/>
    <col min="9213" max="9213" width="1.625" customWidth="1"/>
    <col min="9214" max="9214" width="1.5" customWidth="1"/>
    <col min="9215" max="9215" width="14.5" customWidth="1"/>
    <col min="9216" max="9216" width="10.625" customWidth="1"/>
    <col min="9219" max="9219" width="10.625" customWidth="1"/>
    <col min="9222" max="9222" width="34.5" customWidth="1"/>
    <col min="9223" max="9223" width="23" customWidth="1"/>
    <col min="9224" max="9224" width="11" customWidth="1"/>
    <col min="9226" max="9226" width="14.625" customWidth="1"/>
    <col min="9468" max="9468" width="3.625" customWidth="1"/>
    <col min="9469" max="9469" width="1.625" customWidth="1"/>
    <col min="9470" max="9470" width="1.5" customWidth="1"/>
    <col min="9471" max="9471" width="14.5" customWidth="1"/>
    <col min="9472" max="9472" width="10.625" customWidth="1"/>
    <col min="9475" max="9475" width="10.625" customWidth="1"/>
    <col min="9478" max="9478" width="34.5" customWidth="1"/>
    <col min="9479" max="9479" width="23" customWidth="1"/>
    <col min="9480" max="9480" width="11" customWidth="1"/>
    <col min="9482" max="9482" width="14.625" customWidth="1"/>
    <col min="9724" max="9724" width="3.625" customWidth="1"/>
    <col min="9725" max="9725" width="1.625" customWidth="1"/>
    <col min="9726" max="9726" width="1.5" customWidth="1"/>
    <col min="9727" max="9727" width="14.5" customWidth="1"/>
    <col min="9728" max="9728" width="10.625" customWidth="1"/>
    <col min="9731" max="9731" width="10.625" customWidth="1"/>
    <col min="9734" max="9734" width="34.5" customWidth="1"/>
    <col min="9735" max="9735" width="23" customWidth="1"/>
    <col min="9736" max="9736" width="11" customWidth="1"/>
    <col min="9738" max="9738" width="14.625" customWidth="1"/>
    <col min="9980" max="9980" width="3.625" customWidth="1"/>
    <col min="9981" max="9981" width="1.625" customWidth="1"/>
    <col min="9982" max="9982" width="1.5" customWidth="1"/>
    <col min="9983" max="9983" width="14.5" customWidth="1"/>
    <col min="9984" max="9984" width="10.625" customWidth="1"/>
    <col min="9987" max="9987" width="10.625" customWidth="1"/>
    <col min="9990" max="9990" width="34.5" customWidth="1"/>
    <col min="9991" max="9991" width="23" customWidth="1"/>
    <col min="9992" max="9992" width="11" customWidth="1"/>
    <col min="9994" max="9994" width="14.625" customWidth="1"/>
    <col min="10236" max="10236" width="3.625" customWidth="1"/>
    <col min="10237" max="10237" width="1.625" customWidth="1"/>
    <col min="10238" max="10238" width="1.5" customWidth="1"/>
    <col min="10239" max="10239" width="14.5" customWidth="1"/>
    <col min="10240" max="10240" width="10.625" customWidth="1"/>
    <col min="10243" max="10243" width="10.625" customWidth="1"/>
    <col min="10246" max="10246" width="34.5" customWidth="1"/>
    <col min="10247" max="10247" width="23" customWidth="1"/>
    <col min="10248" max="10248" width="11" customWidth="1"/>
    <col min="10250" max="10250" width="14.625" customWidth="1"/>
    <col min="10492" max="10492" width="3.625" customWidth="1"/>
    <col min="10493" max="10493" width="1.625" customWidth="1"/>
    <col min="10494" max="10494" width="1.5" customWidth="1"/>
    <col min="10495" max="10495" width="14.5" customWidth="1"/>
    <col min="10496" max="10496" width="10.625" customWidth="1"/>
    <col min="10499" max="10499" width="10.625" customWidth="1"/>
    <col min="10502" max="10502" width="34.5" customWidth="1"/>
    <col min="10503" max="10503" width="23" customWidth="1"/>
    <col min="10504" max="10504" width="11" customWidth="1"/>
    <col min="10506" max="10506" width="14.625" customWidth="1"/>
    <col min="10748" max="10748" width="3.625" customWidth="1"/>
    <col min="10749" max="10749" width="1.625" customWidth="1"/>
    <col min="10750" max="10750" width="1.5" customWidth="1"/>
    <col min="10751" max="10751" width="14.5" customWidth="1"/>
    <col min="10752" max="10752" width="10.625" customWidth="1"/>
    <col min="10755" max="10755" width="10.625" customWidth="1"/>
    <col min="10758" max="10758" width="34.5" customWidth="1"/>
    <col min="10759" max="10759" width="23" customWidth="1"/>
    <col min="10760" max="10760" width="11" customWidth="1"/>
    <col min="10762" max="10762" width="14.625" customWidth="1"/>
    <col min="11004" max="11004" width="3.625" customWidth="1"/>
    <col min="11005" max="11005" width="1.625" customWidth="1"/>
    <col min="11006" max="11006" width="1.5" customWidth="1"/>
    <col min="11007" max="11007" width="14.5" customWidth="1"/>
    <col min="11008" max="11008" width="10.625" customWidth="1"/>
    <col min="11011" max="11011" width="10.625" customWidth="1"/>
    <col min="11014" max="11014" width="34.5" customWidth="1"/>
    <col min="11015" max="11015" width="23" customWidth="1"/>
    <col min="11016" max="11016" width="11" customWidth="1"/>
    <col min="11018" max="11018" width="14.625" customWidth="1"/>
    <col min="11260" max="11260" width="3.625" customWidth="1"/>
    <col min="11261" max="11261" width="1.625" customWidth="1"/>
    <col min="11262" max="11262" width="1.5" customWidth="1"/>
    <col min="11263" max="11263" width="14.5" customWidth="1"/>
    <col min="11264" max="11264" width="10.625" customWidth="1"/>
    <col min="11267" max="11267" width="10.625" customWidth="1"/>
    <col min="11270" max="11270" width="34.5" customWidth="1"/>
    <col min="11271" max="11271" width="23" customWidth="1"/>
    <col min="11272" max="11272" width="11" customWidth="1"/>
    <col min="11274" max="11274" width="14.625" customWidth="1"/>
    <col min="11516" max="11516" width="3.625" customWidth="1"/>
    <col min="11517" max="11517" width="1.625" customWidth="1"/>
    <col min="11518" max="11518" width="1.5" customWidth="1"/>
    <col min="11519" max="11519" width="14.5" customWidth="1"/>
    <col min="11520" max="11520" width="10.625" customWidth="1"/>
    <col min="11523" max="11523" width="10.625" customWidth="1"/>
    <col min="11526" max="11526" width="34.5" customWidth="1"/>
    <col min="11527" max="11527" width="23" customWidth="1"/>
    <col min="11528" max="11528" width="11" customWidth="1"/>
    <col min="11530" max="11530" width="14.625" customWidth="1"/>
    <col min="11772" max="11772" width="3.625" customWidth="1"/>
    <col min="11773" max="11773" width="1.625" customWidth="1"/>
    <col min="11774" max="11774" width="1.5" customWidth="1"/>
    <col min="11775" max="11775" width="14.5" customWidth="1"/>
    <col min="11776" max="11776" width="10.625" customWidth="1"/>
    <col min="11779" max="11779" width="10.625" customWidth="1"/>
    <col min="11782" max="11782" width="34.5" customWidth="1"/>
    <col min="11783" max="11783" width="23" customWidth="1"/>
    <col min="11784" max="11784" width="11" customWidth="1"/>
    <col min="11786" max="11786" width="14.625" customWidth="1"/>
    <col min="12028" max="12028" width="3.625" customWidth="1"/>
    <col min="12029" max="12029" width="1.625" customWidth="1"/>
    <col min="12030" max="12030" width="1.5" customWidth="1"/>
    <col min="12031" max="12031" width="14.5" customWidth="1"/>
    <col min="12032" max="12032" width="10.625" customWidth="1"/>
    <col min="12035" max="12035" width="10.625" customWidth="1"/>
    <col min="12038" max="12038" width="34.5" customWidth="1"/>
    <col min="12039" max="12039" width="23" customWidth="1"/>
    <col min="12040" max="12040" width="11" customWidth="1"/>
    <col min="12042" max="12042" width="14.625" customWidth="1"/>
    <col min="12284" max="12284" width="3.625" customWidth="1"/>
    <col min="12285" max="12285" width="1.625" customWidth="1"/>
    <col min="12286" max="12286" width="1.5" customWidth="1"/>
    <col min="12287" max="12287" width="14.5" customWidth="1"/>
    <col min="12288" max="12288" width="10.625" customWidth="1"/>
    <col min="12291" max="12291" width="10.625" customWidth="1"/>
    <col min="12294" max="12294" width="34.5" customWidth="1"/>
    <col min="12295" max="12295" width="23" customWidth="1"/>
    <col min="12296" max="12296" width="11" customWidth="1"/>
    <col min="12298" max="12298" width="14.625" customWidth="1"/>
    <col min="12540" max="12540" width="3.625" customWidth="1"/>
    <col min="12541" max="12541" width="1.625" customWidth="1"/>
    <col min="12542" max="12542" width="1.5" customWidth="1"/>
    <col min="12543" max="12543" width="14.5" customWidth="1"/>
    <col min="12544" max="12544" width="10.625" customWidth="1"/>
    <col min="12547" max="12547" width="10.625" customWidth="1"/>
    <col min="12550" max="12550" width="34.5" customWidth="1"/>
    <col min="12551" max="12551" width="23" customWidth="1"/>
    <col min="12552" max="12552" width="11" customWidth="1"/>
    <col min="12554" max="12554" width="14.625" customWidth="1"/>
    <col min="12796" max="12796" width="3.625" customWidth="1"/>
    <col min="12797" max="12797" width="1.625" customWidth="1"/>
    <col min="12798" max="12798" width="1.5" customWidth="1"/>
    <col min="12799" max="12799" width="14.5" customWidth="1"/>
    <col min="12800" max="12800" width="10.625" customWidth="1"/>
    <col min="12803" max="12803" width="10.625" customWidth="1"/>
    <col min="12806" max="12806" width="34.5" customWidth="1"/>
    <col min="12807" max="12807" width="23" customWidth="1"/>
    <col min="12808" max="12808" width="11" customWidth="1"/>
    <col min="12810" max="12810" width="14.625" customWidth="1"/>
    <col min="13052" max="13052" width="3.625" customWidth="1"/>
    <col min="13053" max="13053" width="1.625" customWidth="1"/>
    <col min="13054" max="13054" width="1.5" customWidth="1"/>
    <col min="13055" max="13055" width="14.5" customWidth="1"/>
    <col min="13056" max="13056" width="10.625" customWidth="1"/>
    <col min="13059" max="13059" width="10.625" customWidth="1"/>
    <col min="13062" max="13062" width="34.5" customWidth="1"/>
    <col min="13063" max="13063" width="23" customWidth="1"/>
    <col min="13064" max="13064" width="11" customWidth="1"/>
    <col min="13066" max="13066" width="14.625" customWidth="1"/>
    <col min="13308" max="13308" width="3.625" customWidth="1"/>
    <col min="13309" max="13309" width="1.625" customWidth="1"/>
    <col min="13310" max="13310" width="1.5" customWidth="1"/>
    <col min="13311" max="13311" width="14.5" customWidth="1"/>
    <col min="13312" max="13312" width="10.625" customWidth="1"/>
    <col min="13315" max="13315" width="10.625" customWidth="1"/>
    <col min="13318" max="13318" width="34.5" customWidth="1"/>
    <col min="13319" max="13319" width="23" customWidth="1"/>
    <col min="13320" max="13320" width="11" customWidth="1"/>
    <col min="13322" max="13322" width="14.625" customWidth="1"/>
    <col min="13564" max="13564" width="3.625" customWidth="1"/>
    <col min="13565" max="13565" width="1.625" customWidth="1"/>
    <col min="13566" max="13566" width="1.5" customWidth="1"/>
    <col min="13567" max="13567" width="14.5" customWidth="1"/>
    <col min="13568" max="13568" width="10.625" customWidth="1"/>
    <col min="13571" max="13571" width="10.625" customWidth="1"/>
    <col min="13574" max="13574" width="34.5" customWidth="1"/>
    <col min="13575" max="13575" width="23" customWidth="1"/>
    <col min="13576" max="13576" width="11" customWidth="1"/>
    <col min="13578" max="13578" width="14.625" customWidth="1"/>
    <col min="13820" max="13820" width="3.625" customWidth="1"/>
    <col min="13821" max="13821" width="1.625" customWidth="1"/>
    <col min="13822" max="13822" width="1.5" customWidth="1"/>
    <col min="13823" max="13823" width="14.5" customWidth="1"/>
    <col min="13824" max="13824" width="10.625" customWidth="1"/>
    <col min="13827" max="13827" width="10.625" customWidth="1"/>
    <col min="13830" max="13830" width="34.5" customWidth="1"/>
    <col min="13831" max="13831" width="23" customWidth="1"/>
    <col min="13832" max="13832" width="11" customWidth="1"/>
    <col min="13834" max="13834" width="14.625" customWidth="1"/>
    <col min="14076" max="14076" width="3.625" customWidth="1"/>
    <col min="14077" max="14077" width="1.625" customWidth="1"/>
    <col min="14078" max="14078" width="1.5" customWidth="1"/>
    <col min="14079" max="14079" width="14.5" customWidth="1"/>
    <col min="14080" max="14080" width="10.625" customWidth="1"/>
    <col min="14083" max="14083" width="10.625" customWidth="1"/>
    <col min="14086" max="14086" width="34.5" customWidth="1"/>
    <col min="14087" max="14087" width="23" customWidth="1"/>
    <col min="14088" max="14088" width="11" customWidth="1"/>
    <col min="14090" max="14090" width="14.625" customWidth="1"/>
    <col min="14332" max="14332" width="3.625" customWidth="1"/>
    <col min="14333" max="14333" width="1.625" customWidth="1"/>
    <col min="14334" max="14334" width="1.5" customWidth="1"/>
    <col min="14335" max="14335" width="14.5" customWidth="1"/>
    <col min="14336" max="14336" width="10.625" customWidth="1"/>
    <col min="14339" max="14339" width="10.625" customWidth="1"/>
    <col min="14342" max="14342" width="34.5" customWidth="1"/>
    <col min="14343" max="14343" width="23" customWidth="1"/>
    <col min="14344" max="14344" width="11" customWidth="1"/>
    <col min="14346" max="14346" width="14.625" customWidth="1"/>
    <col min="14588" max="14588" width="3.625" customWidth="1"/>
    <col min="14589" max="14589" width="1.625" customWidth="1"/>
    <col min="14590" max="14590" width="1.5" customWidth="1"/>
    <col min="14591" max="14591" width="14.5" customWidth="1"/>
    <col min="14592" max="14592" width="10.625" customWidth="1"/>
    <col min="14595" max="14595" width="10.625" customWidth="1"/>
    <col min="14598" max="14598" width="34.5" customWidth="1"/>
    <col min="14599" max="14599" width="23" customWidth="1"/>
    <col min="14600" max="14600" width="11" customWidth="1"/>
    <col min="14602" max="14602" width="14.625" customWidth="1"/>
    <col min="14844" max="14844" width="3.625" customWidth="1"/>
    <col min="14845" max="14845" width="1.625" customWidth="1"/>
    <col min="14846" max="14846" width="1.5" customWidth="1"/>
    <col min="14847" max="14847" width="14.5" customWidth="1"/>
    <col min="14848" max="14848" width="10.625" customWidth="1"/>
    <col min="14851" max="14851" width="10.625" customWidth="1"/>
    <col min="14854" max="14854" width="34.5" customWidth="1"/>
    <col min="14855" max="14855" width="23" customWidth="1"/>
    <col min="14856" max="14856" width="11" customWidth="1"/>
    <col min="14858" max="14858" width="14.625" customWidth="1"/>
    <col min="15100" max="15100" width="3.625" customWidth="1"/>
    <col min="15101" max="15101" width="1.625" customWidth="1"/>
    <col min="15102" max="15102" width="1.5" customWidth="1"/>
    <col min="15103" max="15103" width="14.5" customWidth="1"/>
    <col min="15104" max="15104" width="10.625" customWidth="1"/>
    <col min="15107" max="15107" width="10.625" customWidth="1"/>
    <col min="15110" max="15110" width="34.5" customWidth="1"/>
    <col min="15111" max="15111" width="23" customWidth="1"/>
    <col min="15112" max="15112" width="11" customWidth="1"/>
    <col min="15114" max="15114" width="14.625" customWidth="1"/>
    <col min="15356" max="15356" width="3.625" customWidth="1"/>
    <col min="15357" max="15357" width="1.625" customWidth="1"/>
    <col min="15358" max="15358" width="1.5" customWidth="1"/>
    <col min="15359" max="15359" width="14.5" customWidth="1"/>
    <col min="15360" max="15360" width="10.625" customWidth="1"/>
    <col min="15363" max="15363" width="10.625" customWidth="1"/>
    <col min="15366" max="15366" width="34.5" customWidth="1"/>
    <col min="15367" max="15367" width="23" customWidth="1"/>
    <col min="15368" max="15368" width="11" customWidth="1"/>
    <col min="15370" max="15370" width="14.625" customWidth="1"/>
    <col min="15612" max="15612" width="3.625" customWidth="1"/>
    <col min="15613" max="15613" width="1.625" customWidth="1"/>
    <col min="15614" max="15614" width="1.5" customWidth="1"/>
    <col min="15615" max="15615" width="14.5" customWidth="1"/>
    <col min="15616" max="15616" width="10.625" customWidth="1"/>
    <col min="15619" max="15619" width="10.625" customWidth="1"/>
    <col min="15622" max="15622" width="34.5" customWidth="1"/>
    <col min="15623" max="15623" width="23" customWidth="1"/>
    <col min="15624" max="15624" width="11" customWidth="1"/>
    <col min="15626" max="15626" width="14.625" customWidth="1"/>
    <col min="15868" max="15868" width="3.625" customWidth="1"/>
    <col min="15869" max="15869" width="1.625" customWidth="1"/>
    <col min="15870" max="15870" width="1.5" customWidth="1"/>
    <col min="15871" max="15871" width="14.5" customWidth="1"/>
    <col min="15872" max="15872" width="10.625" customWidth="1"/>
    <col min="15875" max="15875" width="10.625" customWidth="1"/>
    <col min="15878" max="15878" width="34.5" customWidth="1"/>
    <col min="15879" max="15879" width="23" customWidth="1"/>
    <col min="15880" max="15880" width="11" customWidth="1"/>
    <col min="15882" max="15882" width="14.625" customWidth="1"/>
    <col min="16124" max="16124" width="3.625" customWidth="1"/>
    <col min="16125" max="16125" width="1.625" customWidth="1"/>
    <col min="16126" max="16126" width="1.5" customWidth="1"/>
    <col min="16127" max="16127" width="14.5" customWidth="1"/>
    <col min="16128" max="16128" width="10.625" customWidth="1"/>
    <col min="16131" max="16131" width="10.625" customWidth="1"/>
    <col min="16134" max="16134" width="34.5" customWidth="1"/>
    <col min="16135" max="16135" width="23" customWidth="1"/>
    <col min="16136" max="16136" width="11" customWidth="1"/>
    <col min="16138" max="16138" width="14.625" customWidth="1"/>
  </cols>
  <sheetData>
    <row r="1" spans="1:11" x14ac:dyDescent="0.15">
      <c r="A1" t="s">
        <v>481</v>
      </c>
    </row>
    <row r="3" spans="1:11" ht="13.5" customHeight="1" x14ac:dyDescent="0.15">
      <c r="B3" s="533" t="s">
        <v>303</v>
      </c>
      <c r="C3" s="534"/>
      <c r="D3" s="535"/>
      <c r="E3" s="526" t="s">
        <v>460</v>
      </c>
      <c r="F3" s="311"/>
      <c r="G3" s="526" t="s">
        <v>446</v>
      </c>
      <c r="H3" s="354"/>
      <c r="J3" s="526" t="s">
        <v>451</v>
      </c>
      <c r="K3" s="354"/>
    </row>
    <row r="4" spans="1:11" ht="27.75" customHeight="1" thickBot="1" x14ac:dyDescent="0.2">
      <c r="B4" s="527"/>
      <c r="C4" s="536"/>
      <c r="D4" s="537"/>
      <c r="E4" s="532"/>
      <c r="F4" s="312" t="s">
        <v>4</v>
      </c>
      <c r="G4" s="532"/>
      <c r="H4" s="312" t="s">
        <v>7</v>
      </c>
      <c r="J4" s="532"/>
      <c r="K4" s="312" t="s">
        <v>7</v>
      </c>
    </row>
    <row r="5" spans="1:11" ht="6.75" customHeight="1" thickTop="1" x14ac:dyDescent="0.15">
      <c r="B5" s="313"/>
      <c r="C5" s="314"/>
      <c r="D5" s="315"/>
      <c r="E5" s="316"/>
      <c r="F5" s="318"/>
      <c r="G5" s="316"/>
      <c r="H5" s="317"/>
      <c r="J5" s="316"/>
      <c r="K5" s="317"/>
    </row>
    <row r="6" spans="1:11" ht="21" customHeight="1" x14ac:dyDescent="0.15">
      <c r="B6" s="538" t="s">
        <v>54</v>
      </c>
      <c r="C6" s="539"/>
      <c r="D6" s="540"/>
      <c r="E6" s="319">
        <v>155699</v>
      </c>
      <c r="F6" s="321">
        <v>100</v>
      </c>
      <c r="G6" s="319">
        <v>146596</v>
      </c>
      <c r="H6" s="320">
        <v>100</v>
      </c>
      <c r="J6" s="319">
        <v>3684049</v>
      </c>
      <c r="K6" s="320">
        <v>100</v>
      </c>
    </row>
    <row r="7" spans="1:11" ht="21" customHeight="1" x14ac:dyDescent="0.15">
      <c r="B7" s="322"/>
      <c r="C7" s="528" t="s">
        <v>121</v>
      </c>
      <c r="D7" s="529"/>
      <c r="E7" s="323">
        <v>87963</v>
      </c>
      <c r="F7" s="326">
        <f>ROUND(E7/$E$6*100,1)</f>
        <v>56.5</v>
      </c>
      <c r="G7" s="323">
        <v>70932</v>
      </c>
      <c r="H7" s="324">
        <f>ROUND(G7/$G$6*100,1)</f>
        <v>48.4</v>
      </c>
      <c r="J7" s="323">
        <v>1618565</v>
      </c>
      <c r="K7" s="324">
        <f>ROUND(J7/$J$6*100,1)</f>
        <v>43.9</v>
      </c>
    </row>
    <row r="8" spans="1:11" ht="21" customHeight="1" x14ac:dyDescent="0.15">
      <c r="B8" s="322"/>
      <c r="C8" s="530" t="s">
        <v>122</v>
      </c>
      <c r="D8" s="531"/>
      <c r="E8" s="327">
        <v>67736</v>
      </c>
      <c r="F8" s="326">
        <f>ROUND(E8/$E$6*100,1)</f>
        <v>43.5</v>
      </c>
      <c r="G8" s="327">
        <v>75664</v>
      </c>
      <c r="H8" s="324">
        <f>ROUND(G8/$G$6*100,1)</f>
        <v>51.6</v>
      </c>
      <c r="J8" s="327">
        <v>2065484</v>
      </c>
      <c r="K8" s="324">
        <f>ROUND(J8/$J$6*100,1)</f>
        <v>56.1</v>
      </c>
    </row>
    <row r="9" spans="1:11" ht="21" customHeight="1" x14ac:dyDescent="0.15">
      <c r="B9" s="322"/>
      <c r="C9" s="328"/>
      <c r="D9" s="329" t="s">
        <v>123</v>
      </c>
      <c r="E9" s="323">
        <v>57436</v>
      </c>
      <c r="F9" s="326">
        <f>ROUND(E9/$E$6*100,1)</f>
        <v>36.9</v>
      </c>
      <c r="G9" s="323">
        <v>63878</v>
      </c>
      <c r="H9" s="324">
        <f>ROUND(G9/$G$6*100,1)</f>
        <v>43.6</v>
      </c>
      <c r="J9" s="323">
        <v>1781323</v>
      </c>
      <c r="K9" s="324">
        <f>ROUND(J9/$J$6*100,1)</f>
        <v>48.4</v>
      </c>
    </row>
    <row r="10" spans="1:11" ht="21" customHeight="1" x14ac:dyDescent="0.15">
      <c r="B10" s="330"/>
      <c r="C10" s="331"/>
      <c r="D10" s="332" t="s">
        <v>124</v>
      </c>
      <c r="E10" s="323">
        <v>10300</v>
      </c>
      <c r="F10" s="326">
        <f>ROUND(E10/$E$6*100,1)</f>
        <v>6.6</v>
      </c>
      <c r="G10" s="323">
        <v>11786</v>
      </c>
      <c r="H10" s="324">
        <f>ROUND(G10/$G$6*100,1)</f>
        <v>8</v>
      </c>
      <c r="J10" s="323">
        <v>284161</v>
      </c>
      <c r="K10" s="324">
        <f>ROUND(J10/$J$6*100,1)</f>
        <v>7.7</v>
      </c>
    </row>
    <row r="11" spans="1:11" ht="13.5" customHeight="1" x14ac:dyDescent="0.15"/>
    <row r="12" spans="1:11" ht="13.5" customHeight="1" x14ac:dyDescent="0.15"/>
    <row r="13" spans="1:11" ht="13.5" customHeight="1" x14ac:dyDescent="0.15">
      <c r="J13" s="118"/>
    </row>
    <row r="14" spans="1:11" ht="13.5" customHeight="1" x14ac:dyDescent="0.15"/>
    <row r="15" spans="1:11" ht="13.5" customHeight="1" x14ac:dyDescent="0.15"/>
    <row r="16" spans="1:11" ht="13.5" customHeight="1" x14ac:dyDescent="0.15"/>
    <row r="17" ht="13.5" customHeight="1" x14ac:dyDescent="0.15"/>
  </sheetData>
  <sheetProtection sheet="1" objects="1" scenarios="1"/>
  <mergeCells count="7">
    <mergeCell ref="J3:J4"/>
    <mergeCell ref="C8:D8"/>
    <mergeCell ref="B3:D4"/>
    <mergeCell ref="G3:G4"/>
    <mergeCell ref="E3:E4"/>
    <mergeCell ref="B6:D6"/>
    <mergeCell ref="C7:D7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F0"/>
  </sheetPr>
  <dimension ref="A1:J26"/>
  <sheetViews>
    <sheetView showGridLines="0" zoomScale="110" zoomScaleNormal="110" workbookViewId="0">
      <selection activeCell="C34" sqref="C34"/>
    </sheetView>
  </sheetViews>
  <sheetFormatPr defaultRowHeight="13.5" x14ac:dyDescent="0.15"/>
  <cols>
    <col min="1" max="1" width="2.375" customWidth="1"/>
    <col min="2" max="2" width="2.5" customWidth="1"/>
    <col min="3" max="3" width="24.25" customWidth="1"/>
    <col min="4" max="4" width="7.5" customWidth="1"/>
    <col min="5" max="5" width="6.25" customWidth="1"/>
    <col min="6" max="6" width="7.5" customWidth="1"/>
    <col min="7" max="7" width="6.25" customWidth="1"/>
    <col min="8" max="8" width="1.375" style="113" customWidth="1"/>
    <col min="9" max="9" width="7.5" style="160" customWidth="1"/>
    <col min="10" max="10" width="6.25" customWidth="1"/>
    <col min="11" max="11" width="4.25" customWidth="1"/>
    <col min="246" max="246" width="2.375" customWidth="1"/>
    <col min="247" max="247" width="2.5" customWidth="1"/>
    <col min="248" max="248" width="25" customWidth="1"/>
    <col min="249" max="249" width="7.5" customWidth="1"/>
    <col min="250" max="251" width="6.25" customWidth="1"/>
    <col min="252" max="252" width="7.5" customWidth="1"/>
    <col min="253" max="253" width="6.25" customWidth="1"/>
    <col min="254" max="254" width="7.5" customWidth="1"/>
    <col min="255" max="255" width="6.25" customWidth="1"/>
    <col min="256" max="256" width="4.25" customWidth="1"/>
    <col min="257" max="257" width="21.375" customWidth="1"/>
    <col min="258" max="258" width="24.375" customWidth="1"/>
    <col min="259" max="259" width="10.125" customWidth="1"/>
    <col min="260" max="260" width="3.375" customWidth="1"/>
    <col min="261" max="261" width="37.125" customWidth="1"/>
    <col min="262" max="262" width="10.5" customWidth="1"/>
    <col min="502" max="502" width="2.375" customWidth="1"/>
    <col min="503" max="503" width="2.5" customWidth="1"/>
    <col min="504" max="504" width="25" customWidth="1"/>
    <col min="505" max="505" width="7.5" customWidth="1"/>
    <col min="506" max="507" width="6.25" customWidth="1"/>
    <col min="508" max="508" width="7.5" customWidth="1"/>
    <col min="509" max="509" width="6.25" customWidth="1"/>
    <col min="510" max="510" width="7.5" customWidth="1"/>
    <col min="511" max="511" width="6.25" customWidth="1"/>
    <col min="512" max="512" width="4.25" customWidth="1"/>
    <col min="513" max="513" width="21.375" customWidth="1"/>
    <col min="514" max="514" width="24.375" customWidth="1"/>
    <col min="515" max="515" width="10.125" customWidth="1"/>
    <col min="516" max="516" width="3.375" customWidth="1"/>
    <col min="517" max="517" width="37.125" customWidth="1"/>
    <col min="518" max="518" width="10.5" customWidth="1"/>
    <col min="758" max="758" width="2.375" customWidth="1"/>
    <col min="759" max="759" width="2.5" customWidth="1"/>
    <col min="760" max="760" width="25" customWidth="1"/>
    <col min="761" max="761" width="7.5" customWidth="1"/>
    <col min="762" max="763" width="6.25" customWidth="1"/>
    <col min="764" max="764" width="7.5" customWidth="1"/>
    <col min="765" max="765" width="6.25" customWidth="1"/>
    <col min="766" max="766" width="7.5" customWidth="1"/>
    <col min="767" max="767" width="6.25" customWidth="1"/>
    <col min="768" max="768" width="4.25" customWidth="1"/>
    <col min="769" max="769" width="21.375" customWidth="1"/>
    <col min="770" max="770" width="24.375" customWidth="1"/>
    <col min="771" max="771" width="10.125" customWidth="1"/>
    <col min="772" max="772" width="3.375" customWidth="1"/>
    <col min="773" max="773" width="37.125" customWidth="1"/>
    <col min="774" max="774" width="10.5" customWidth="1"/>
    <col min="1014" max="1014" width="2.375" customWidth="1"/>
    <col min="1015" max="1015" width="2.5" customWidth="1"/>
    <col min="1016" max="1016" width="25" customWidth="1"/>
    <col min="1017" max="1017" width="7.5" customWidth="1"/>
    <col min="1018" max="1019" width="6.25" customWidth="1"/>
    <col min="1020" max="1020" width="7.5" customWidth="1"/>
    <col min="1021" max="1021" width="6.25" customWidth="1"/>
    <col min="1022" max="1022" width="7.5" customWidth="1"/>
    <col min="1023" max="1023" width="6.25" customWidth="1"/>
    <col min="1024" max="1024" width="4.25" customWidth="1"/>
    <col min="1025" max="1025" width="21.375" customWidth="1"/>
    <col min="1026" max="1026" width="24.375" customWidth="1"/>
    <col min="1027" max="1027" width="10.125" customWidth="1"/>
    <col min="1028" max="1028" width="3.375" customWidth="1"/>
    <col min="1029" max="1029" width="37.125" customWidth="1"/>
    <col min="1030" max="1030" width="10.5" customWidth="1"/>
    <col min="1270" max="1270" width="2.375" customWidth="1"/>
    <col min="1271" max="1271" width="2.5" customWidth="1"/>
    <col min="1272" max="1272" width="25" customWidth="1"/>
    <col min="1273" max="1273" width="7.5" customWidth="1"/>
    <col min="1274" max="1275" width="6.25" customWidth="1"/>
    <col min="1276" max="1276" width="7.5" customWidth="1"/>
    <col min="1277" max="1277" width="6.25" customWidth="1"/>
    <col min="1278" max="1278" width="7.5" customWidth="1"/>
    <col min="1279" max="1279" width="6.25" customWidth="1"/>
    <col min="1280" max="1280" width="4.25" customWidth="1"/>
    <col min="1281" max="1281" width="21.375" customWidth="1"/>
    <col min="1282" max="1282" width="24.375" customWidth="1"/>
    <col min="1283" max="1283" width="10.125" customWidth="1"/>
    <col min="1284" max="1284" width="3.375" customWidth="1"/>
    <col min="1285" max="1285" width="37.125" customWidth="1"/>
    <col min="1286" max="1286" width="10.5" customWidth="1"/>
    <col min="1526" max="1526" width="2.375" customWidth="1"/>
    <col min="1527" max="1527" width="2.5" customWidth="1"/>
    <col min="1528" max="1528" width="25" customWidth="1"/>
    <col min="1529" max="1529" width="7.5" customWidth="1"/>
    <col min="1530" max="1531" width="6.25" customWidth="1"/>
    <col min="1532" max="1532" width="7.5" customWidth="1"/>
    <col min="1533" max="1533" width="6.25" customWidth="1"/>
    <col min="1534" max="1534" width="7.5" customWidth="1"/>
    <col min="1535" max="1535" width="6.25" customWidth="1"/>
    <col min="1536" max="1536" width="4.25" customWidth="1"/>
    <col min="1537" max="1537" width="21.375" customWidth="1"/>
    <col min="1538" max="1538" width="24.375" customWidth="1"/>
    <col min="1539" max="1539" width="10.125" customWidth="1"/>
    <col min="1540" max="1540" width="3.375" customWidth="1"/>
    <col min="1541" max="1541" width="37.125" customWidth="1"/>
    <col min="1542" max="1542" width="10.5" customWidth="1"/>
    <col min="1782" max="1782" width="2.375" customWidth="1"/>
    <col min="1783" max="1783" width="2.5" customWidth="1"/>
    <col min="1784" max="1784" width="25" customWidth="1"/>
    <col min="1785" max="1785" width="7.5" customWidth="1"/>
    <col min="1786" max="1787" width="6.25" customWidth="1"/>
    <col min="1788" max="1788" width="7.5" customWidth="1"/>
    <col min="1789" max="1789" width="6.25" customWidth="1"/>
    <col min="1790" max="1790" width="7.5" customWidth="1"/>
    <col min="1791" max="1791" width="6.25" customWidth="1"/>
    <col min="1792" max="1792" width="4.25" customWidth="1"/>
    <col min="1793" max="1793" width="21.375" customWidth="1"/>
    <col min="1794" max="1794" width="24.375" customWidth="1"/>
    <col min="1795" max="1795" width="10.125" customWidth="1"/>
    <col min="1796" max="1796" width="3.375" customWidth="1"/>
    <col min="1797" max="1797" width="37.125" customWidth="1"/>
    <col min="1798" max="1798" width="10.5" customWidth="1"/>
    <col min="2038" max="2038" width="2.375" customWidth="1"/>
    <col min="2039" max="2039" width="2.5" customWidth="1"/>
    <col min="2040" max="2040" width="25" customWidth="1"/>
    <col min="2041" max="2041" width="7.5" customWidth="1"/>
    <col min="2042" max="2043" width="6.25" customWidth="1"/>
    <col min="2044" max="2044" width="7.5" customWidth="1"/>
    <col min="2045" max="2045" width="6.25" customWidth="1"/>
    <col min="2046" max="2046" width="7.5" customWidth="1"/>
    <col min="2047" max="2047" width="6.25" customWidth="1"/>
    <col min="2048" max="2048" width="4.25" customWidth="1"/>
    <col min="2049" max="2049" width="21.375" customWidth="1"/>
    <col min="2050" max="2050" width="24.375" customWidth="1"/>
    <col min="2051" max="2051" width="10.125" customWidth="1"/>
    <col min="2052" max="2052" width="3.375" customWidth="1"/>
    <col min="2053" max="2053" width="37.125" customWidth="1"/>
    <col min="2054" max="2054" width="10.5" customWidth="1"/>
    <col min="2294" max="2294" width="2.375" customWidth="1"/>
    <col min="2295" max="2295" width="2.5" customWidth="1"/>
    <col min="2296" max="2296" width="25" customWidth="1"/>
    <col min="2297" max="2297" width="7.5" customWidth="1"/>
    <col min="2298" max="2299" width="6.25" customWidth="1"/>
    <col min="2300" max="2300" width="7.5" customWidth="1"/>
    <col min="2301" max="2301" width="6.25" customWidth="1"/>
    <col min="2302" max="2302" width="7.5" customWidth="1"/>
    <col min="2303" max="2303" width="6.25" customWidth="1"/>
    <col min="2304" max="2304" width="4.25" customWidth="1"/>
    <col min="2305" max="2305" width="21.375" customWidth="1"/>
    <col min="2306" max="2306" width="24.375" customWidth="1"/>
    <col min="2307" max="2307" width="10.125" customWidth="1"/>
    <col min="2308" max="2308" width="3.375" customWidth="1"/>
    <col min="2309" max="2309" width="37.125" customWidth="1"/>
    <col min="2310" max="2310" width="10.5" customWidth="1"/>
    <col min="2550" max="2550" width="2.375" customWidth="1"/>
    <col min="2551" max="2551" width="2.5" customWidth="1"/>
    <col min="2552" max="2552" width="25" customWidth="1"/>
    <col min="2553" max="2553" width="7.5" customWidth="1"/>
    <col min="2554" max="2555" width="6.25" customWidth="1"/>
    <col min="2556" max="2556" width="7.5" customWidth="1"/>
    <col min="2557" max="2557" width="6.25" customWidth="1"/>
    <col min="2558" max="2558" width="7.5" customWidth="1"/>
    <col min="2559" max="2559" width="6.25" customWidth="1"/>
    <col min="2560" max="2560" width="4.25" customWidth="1"/>
    <col min="2561" max="2561" width="21.375" customWidth="1"/>
    <col min="2562" max="2562" width="24.375" customWidth="1"/>
    <col min="2563" max="2563" width="10.125" customWidth="1"/>
    <col min="2564" max="2564" width="3.375" customWidth="1"/>
    <col min="2565" max="2565" width="37.125" customWidth="1"/>
    <col min="2566" max="2566" width="10.5" customWidth="1"/>
    <col min="2806" max="2806" width="2.375" customWidth="1"/>
    <col min="2807" max="2807" width="2.5" customWidth="1"/>
    <col min="2808" max="2808" width="25" customWidth="1"/>
    <col min="2809" max="2809" width="7.5" customWidth="1"/>
    <col min="2810" max="2811" width="6.25" customWidth="1"/>
    <col min="2812" max="2812" width="7.5" customWidth="1"/>
    <col min="2813" max="2813" width="6.25" customWidth="1"/>
    <col min="2814" max="2814" width="7.5" customWidth="1"/>
    <col min="2815" max="2815" width="6.25" customWidth="1"/>
    <col min="2816" max="2816" width="4.25" customWidth="1"/>
    <col min="2817" max="2817" width="21.375" customWidth="1"/>
    <col min="2818" max="2818" width="24.375" customWidth="1"/>
    <col min="2819" max="2819" width="10.125" customWidth="1"/>
    <col min="2820" max="2820" width="3.375" customWidth="1"/>
    <col min="2821" max="2821" width="37.125" customWidth="1"/>
    <col min="2822" max="2822" width="10.5" customWidth="1"/>
    <col min="3062" max="3062" width="2.375" customWidth="1"/>
    <col min="3063" max="3063" width="2.5" customWidth="1"/>
    <col min="3064" max="3064" width="25" customWidth="1"/>
    <col min="3065" max="3065" width="7.5" customWidth="1"/>
    <col min="3066" max="3067" width="6.25" customWidth="1"/>
    <col min="3068" max="3068" width="7.5" customWidth="1"/>
    <col min="3069" max="3069" width="6.25" customWidth="1"/>
    <col min="3070" max="3070" width="7.5" customWidth="1"/>
    <col min="3071" max="3071" width="6.25" customWidth="1"/>
    <col min="3072" max="3072" width="4.25" customWidth="1"/>
    <col min="3073" max="3073" width="21.375" customWidth="1"/>
    <col min="3074" max="3074" width="24.375" customWidth="1"/>
    <col min="3075" max="3075" width="10.125" customWidth="1"/>
    <col min="3076" max="3076" width="3.375" customWidth="1"/>
    <col min="3077" max="3077" width="37.125" customWidth="1"/>
    <col min="3078" max="3078" width="10.5" customWidth="1"/>
    <col min="3318" max="3318" width="2.375" customWidth="1"/>
    <col min="3319" max="3319" width="2.5" customWidth="1"/>
    <col min="3320" max="3320" width="25" customWidth="1"/>
    <col min="3321" max="3321" width="7.5" customWidth="1"/>
    <col min="3322" max="3323" width="6.25" customWidth="1"/>
    <col min="3324" max="3324" width="7.5" customWidth="1"/>
    <col min="3325" max="3325" width="6.25" customWidth="1"/>
    <col min="3326" max="3326" width="7.5" customWidth="1"/>
    <col min="3327" max="3327" width="6.25" customWidth="1"/>
    <col min="3328" max="3328" width="4.25" customWidth="1"/>
    <col min="3329" max="3329" width="21.375" customWidth="1"/>
    <col min="3330" max="3330" width="24.375" customWidth="1"/>
    <col min="3331" max="3331" width="10.125" customWidth="1"/>
    <col min="3332" max="3332" width="3.375" customWidth="1"/>
    <col min="3333" max="3333" width="37.125" customWidth="1"/>
    <col min="3334" max="3334" width="10.5" customWidth="1"/>
    <col min="3574" max="3574" width="2.375" customWidth="1"/>
    <col min="3575" max="3575" width="2.5" customWidth="1"/>
    <col min="3576" max="3576" width="25" customWidth="1"/>
    <col min="3577" max="3577" width="7.5" customWidth="1"/>
    <col min="3578" max="3579" width="6.25" customWidth="1"/>
    <col min="3580" max="3580" width="7.5" customWidth="1"/>
    <col min="3581" max="3581" width="6.25" customWidth="1"/>
    <col min="3582" max="3582" width="7.5" customWidth="1"/>
    <col min="3583" max="3583" width="6.25" customWidth="1"/>
    <col min="3584" max="3584" width="4.25" customWidth="1"/>
    <col min="3585" max="3585" width="21.375" customWidth="1"/>
    <col min="3586" max="3586" width="24.375" customWidth="1"/>
    <col min="3587" max="3587" width="10.125" customWidth="1"/>
    <col min="3588" max="3588" width="3.375" customWidth="1"/>
    <col min="3589" max="3589" width="37.125" customWidth="1"/>
    <col min="3590" max="3590" width="10.5" customWidth="1"/>
    <col min="3830" max="3830" width="2.375" customWidth="1"/>
    <col min="3831" max="3831" width="2.5" customWidth="1"/>
    <col min="3832" max="3832" width="25" customWidth="1"/>
    <col min="3833" max="3833" width="7.5" customWidth="1"/>
    <col min="3834" max="3835" width="6.25" customWidth="1"/>
    <col min="3836" max="3836" width="7.5" customWidth="1"/>
    <col min="3837" max="3837" width="6.25" customWidth="1"/>
    <col min="3838" max="3838" width="7.5" customWidth="1"/>
    <col min="3839" max="3839" width="6.25" customWidth="1"/>
    <col min="3840" max="3840" width="4.25" customWidth="1"/>
    <col min="3841" max="3841" width="21.375" customWidth="1"/>
    <col min="3842" max="3842" width="24.375" customWidth="1"/>
    <col min="3843" max="3843" width="10.125" customWidth="1"/>
    <col min="3844" max="3844" width="3.375" customWidth="1"/>
    <col min="3845" max="3845" width="37.125" customWidth="1"/>
    <col min="3846" max="3846" width="10.5" customWidth="1"/>
    <col min="4086" max="4086" width="2.375" customWidth="1"/>
    <col min="4087" max="4087" width="2.5" customWidth="1"/>
    <col min="4088" max="4088" width="25" customWidth="1"/>
    <col min="4089" max="4089" width="7.5" customWidth="1"/>
    <col min="4090" max="4091" width="6.25" customWidth="1"/>
    <col min="4092" max="4092" width="7.5" customWidth="1"/>
    <col min="4093" max="4093" width="6.25" customWidth="1"/>
    <col min="4094" max="4094" width="7.5" customWidth="1"/>
    <col min="4095" max="4095" width="6.25" customWidth="1"/>
    <col min="4096" max="4096" width="4.25" customWidth="1"/>
    <col min="4097" max="4097" width="21.375" customWidth="1"/>
    <col min="4098" max="4098" width="24.375" customWidth="1"/>
    <col min="4099" max="4099" width="10.125" customWidth="1"/>
    <col min="4100" max="4100" width="3.375" customWidth="1"/>
    <col min="4101" max="4101" width="37.125" customWidth="1"/>
    <col min="4102" max="4102" width="10.5" customWidth="1"/>
    <col min="4342" max="4342" width="2.375" customWidth="1"/>
    <col min="4343" max="4343" width="2.5" customWidth="1"/>
    <col min="4344" max="4344" width="25" customWidth="1"/>
    <col min="4345" max="4345" width="7.5" customWidth="1"/>
    <col min="4346" max="4347" width="6.25" customWidth="1"/>
    <col min="4348" max="4348" width="7.5" customWidth="1"/>
    <col min="4349" max="4349" width="6.25" customWidth="1"/>
    <col min="4350" max="4350" width="7.5" customWidth="1"/>
    <col min="4351" max="4351" width="6.25" customWidth="1"/>
    <col min="4352" max="4352" width="4.25" customWidth="1"/>
    <col min="4353" max="4353" width="21.375" customWidth="1"/>
    <col min="4354" max="4354" width="24.375" customWidth="1"/>
    <col min="4355" max="4355" width="10.125" customWidth="1"/>
    <col min="4356" max="4356" width="3.375" customWidth="1"/>
    <col min="4357" max="4357" width="37.125" customWidth="1"/>
    <col min="4358" max="4358" width="10.5" customWidth="1"/>
    <col min="4598" max="4598" width="2.375" customWidth="1"/>
    <col min="4599" max="4599" width="2.5" customWidth="1"/>
    <col min="4600" max="4600" width="25" customWidth="1"/>
    <col min="4601" max="4601" width="7.5" customWidth="1"/>
    <col min="4602" max="4603" width="6.25" customWidth="1"/>
    <col min="4604" max="4604" width="7.5" customWidth="1"/>
    <col min="4605" max="4605" width="6.25" customWidth="1"/>
    <col min="4606" max="4606" width="7.5" customWidth="1"/>
    <col min="4607" max="4607" width="6.25" customWidth="1"/>
    <col min="4608" max="4608" width="4.25" customWidth="1"/>
    <col min="4609" max="4609" width="21.375" customWidth="1"/>
    <col min="4610" max="4610" width="24.375" customWidth="1"/>
    <col min="4611" max="4611" width="10.125" customWidth="1"/>
    <col min="4612" max="4612" width="3.375" customWidth="1"/>
    <col min="4613" max="4613" width="37.125" customWidth="1"/>
    <col min="4614" max="4614" width="10.5" customWidth="1"/>
    <col min="4854" max="4854" width="2.375" customWidth="1"/>
    <col min="4855" max="4855" width="2.5" customWidth="1"/>
    <col min="4856" max="4856" width="25" customWidth="1"/>
    <col min="4857" max="4857" width="7.5" customWidth="1"/>
    <col min="4858" max="4859" width="6.25" customWidth="1"/>
    <col min="4860" max="4860" width="7.5" customWidth="1"/>
    <col min="4861" max="4861" width="6.25" customWidth="1"/>
    <col min="4862" max="4862" width="7.5" customWidth="1"/>
    <col min="4863" max="4863" width="6.25" customWidth="1"/>
    <col min="4864" max="4864" width="4.25" customWidth="1"/>
    <col min="4865" max="4865" width="21.375" customWidth="1"/>
    <col min="4866" max="4866" width="24.375" customWidth="1"/>
    <col min="4867" max="4867" width="10.125" customWidth="1"/>
    <col min="4868" max="4868" width="3.375" customWidth="1"/>
    <col min="4869" max="4869" width="37.125" customWidth="1"/>
    <col min="4870" max="4870" width="10.5" customWidth="1"/>
    <col min="5110" max="5110" width="2.375" customWidth="1"/>
    <col min="5111" max="5111" width="2.5" customWidth="1"/>
    <col min="5112" max="5112" width="25" customWidth="1"/>
    <col min="5113" max="5113" width="7.5" customWidth="1"/>
    <col min="5114" max="5115" width="6.25" customWidth="1"/>
    <col min="5116" max="5116" width="7.5" customWidth="1"/>
    <col min="5117" max="5117" width="6.25" customWidth="1"/>
    <col min="5118" max="5118" width="7.5" customWidth="1"/>
    <col min="5119" max="5119" width="6.25" customWidth="1"/>
    <col min="5120" max="5120" width="4.25" customWidth="1"/>
    <col min="5121" max="5121" width="21.375" customWidth="1"/>
    <col min="5122" max="5122" width="24.375" customWidth="1"/>
    <col min="5123" max="5123" width="10.125" customWidth="1"/>
    <col min="5124" max="5124" width="3.375" customWidth="1"/>
    <col min="5125" max="5125" width="37.125" customWidth="1"/>
    <col min="5126" max="5126" width="10.5" customWidth="1"/>
    <col min="5366" max="5366" width="2.375" customWidth="1"/>
    <col min="5367" max="5367" width="2.5" customWidth="1"/>
    <col min="5368" max="5368" width="25" customWidth="1"/>
    <col min="5369" max="5369" width="7.5" customWidth="1"/>
    <col min="5370" max="5371" width="6.25" customWidth="1"/>
    <col min="5372" max="5372" width="7.5" customWidth="1"/>
    <col min="5373" max="5373" width="6.25" customWidth="1"/>
    <col min="5374" max="5374" width="7.5" customWidth="1"/>
    <col min="5375" max="5375" width="6.25" customWidth="1"/>
    <col min="5376" max="5376" width="4.25" customWidth="1"/>
    <col min="5377" max="5377" width="21.375" customWidth="1"/>
    <col min="5378" max="5378" width="24.375" customWidth="1"/>
    <col min="5379" max="5379" width="10.125" customWidth="1"/>
    <col min="5380" max="5380" width="3.375" customWidth="1"/>
    <col min="5381" max="5381" width="37.125" customWidth="1"/>
    <col min="5382" max="5382" width="10.5" customWidth="1"/>
    <col min="5622" max="5622" width="2.375" customWidth="1"/>
    <col min="5623" max="5623" width="2.5" customWidth="1"/>
    <col min="5624" max="5624" width="25" customWidth="1"/>
    <col min="5625" max="5625" width="7.5" customWidth="1"/>
    <col min="5626" max="5627" width="6.25" customWidth="1"/>
    <col min="5628" max="5628" width="7.5" customWidth="1"/>
    <col min="5629" max="5629" width="6.25" customWidth="1"/>
    <col min="5630" max="5630" width="7.5" customWidth="1"/>
    <col min="5631" max="5631" width="6.25" customWidth="1"/>
    <col min="5632" max="5632" width="4.25" customWidth="1"/>
    <col min="5633" max="5633" width="21.375" customWidth="1"/>
    <col min="5634" max="5634" width="24.375" customWidth="1"/>
    <col min="5635" max="5635" width="10.125" customWidth="1"/>
    <col min="5636" max="5636" width="3.375" customWidth="1"/>
    <col min="5637" max="5637" width="37.125" customWidth="1"/>
    <col min="5638" max="5638" width="10.5" customWidth="1"/>
    <col min="5878" max="5878" width="2.375" customWidth="1"/>
    <col min="5879" max="5879" width="2.5" customWidth="1"/>
    <col min="5880" max="5880" width="25" customWidth="1"/>
    <col min="5881" max="5881" width="7.5" customWidth="1"/>
    <col min="5882" max="5883" width="6.25" customWidth="1"/>
    <col min="5884" max="5884" width="7.5" customWidth="1"/>
    <col min="5885" max="5885" width="6.25" customWidth="1"/>
    <col min="5886" max="5886" width="7.5" customWidth="1"/>
    <col min="5887" max="5887" width="6.25" customWidth="1"/>
    <col min="5888" max="5888" width="4.25" customWidth="1"/>
    <col min="5889" max="5889" width="21.375" customWidth="1"/>
    <col min="5890" max="5890" width="24.375" customWidth="1"/>
    <col min="5891" max="5891" width="10.125" customWidth="1"/>
    <col min="5892" max="5892" width="3.375" customWidth="1"/>
    <col min="5893" max="5893" width="37.125" customWidth="1"/>
    <col min="5894" max="5894" width="10.5" customWidth="1"/>
    <col min="6134" max="6134" width="2.375" customWidth="1"/>
    <col min="6135" max="6135" width="2.5" customWidth="1"/>
    <col min="6136" max="6136" width="25" customWidth="1"/>
    <col min="6137" max="6137" width="7.5" customWidth="1"/>
    <col min="6138" max="6139" width="6.25" customWidth="1"/>
    <col min="6140" max="6140" width="7.5" customWidth="1"/>
    <col min="6141" max="6141" width="6.25" customWidth="1"/>
    <col min="6142" max="6142" width="7.5" customWidth="1"/>
    <col min="6143" max="6143" width="6.25" customWidth="1"/>
    <col min="6144" max="6144" width="4.25" customWidth="1"/>
    <col min="6145" max="6145" width="21.375" customWidth="1"/>
    <col min="6146" max="6146" width="24.375" customWidth="1"/>
    <col min="6147" max="6147" width="10.125" customWidth="1"/>
    <col min="6148" max="6148" width="3.375" customWidth="1"/>
    <col min="6149" max="6149" width="37.125" customWidth="1"/>
    <col min="6150" max="6150" width="10.5" customWidth="1"/>
    <col min="6390" max="6390" width="2.375" customWidth="1"/>
    <col min="6391" max="6391" width="2.5" customWidth="1"/>
    <col min="6392" max="6392" width="25" customWidth="1"/>
    <col min="6393" max="6393" width="7.5" customWidth="1"/>
    <col min="6394" max="6395" width="6.25" customWidth="1"/>
    <col min="6396" max="6396" width="7.5" customWidth="1"/>
    <col min="6397" max="6397" width="6.25" customWidth="1"/>
    <col min="6398" max="6398" width="7.5" customWidth="1"/>
    <col min="6399" max="6399" width="6.25" customWidth="1"/>
    <col min="6400" max="6400" width="4.25" customWidth="1"/>
    <col min="6401" max="6401" width="21.375" customWidth="1"/>
    <col min="6402" max="6402" width="24.375" customWidth="1"/>
    <col min="6403" max="6403" width="10.125" customWidth="1"/>
    <col min="6404" max="6404" width="3.375" customWidth="1"/>
    <col min="6405" max="6405" width="37.125" customWidth="1"/>
    <col min="6406" max="6406" width="10.5" customWidth="1"/>
    <col min="6646" max="6646" width="2.375" customWidth="1"/>
    <col min="6647" max="6647" width="2.5" customWidth="1"/>
    <col min="6648" max="6648" width="25" customWidth="1"/>
    <col min="6649" max="6649" width="7.5" customWidth="1"/>
    <col min="6650" max="6651" width="6.25" customWidth="1"/>
    <col min="6652" max="6652" width="7.5" customWidth="1"/>
    <col min="6653" max="6653" width="6.25" customWidth="1"/>
    <col min="6654" max="6654" width="7.5" customWidth="1"/>
    <col min="6655" max="6655" width="6.25" customWidth="1"/>
    <col min="6656" max="6656" width="4.25" customWidth="1"/>
    <col min="6657" max="6657" width="21.375" customWidth="1"/>
    <col min="6658" max="6658" width="24.375" customWidth="1"/>
    <col min="6659" max="6659" width="10.125" customWidth="1"/>
    <col min="6660" max="6660" width="3.375" customWidth="1"/>
    <col min="6661" max="6661" width="37.125" customWidth="1"/>
    <col min="6662" max="6662" width="10.5" customWidth="1"/>
    <col min="6902" max="6902" width="2.375" customWidth="1"/>
    <col min="6903" max="6903" width="2.5" customWidth="1"/>
    <col min="6904" max="6904" width="25" customWidth="1"/>
    <col min="6905" max="6905" width="7.5" customWidth="1"/>
    <col min="6906" max="6907" width="6.25" customWidth="1"/>
    <col min="6908" max="6908" width="7.5" customWidth="1"/>
    <col min="6909" max="6909" width="6.25" customWidth="1"/>
    <col min="6910" max="6910" width="7.5" customWidth="1"/>
    <col min="6911" max="6911" width="6.25" customWidth="1"/>
    <col min="6912" max="6912" width="4.25" customWidth="1"/>
    <col min="6913" max="6913" width="21.375" customWidth="1"/>
    <col min="6914" max="6914" width="24.375" customWidth="1"/>
    <col min="6915" max="6915" width="10.125" customWidth="1"/>
    <col min="6916" max="6916" width="3.375" customWidth="1"/>
    <col min="6917" max="6917" width="37.125" customWidth="1"/>
    <col min="6918" max="6918" width="10.5" customWidth="1"/>
    <col min="7158" max="7158" width="2.375" customWidth="1"/>
    <col min="7159" max="7159" width="2.5" customWidth="1"/>
    <col min="7160" max="7160" width="25" customWidth="1"/>
    <col min="7161" max="7161" width="7.5" customWidth="1"/>
    <col min="7162" max="7163" width="6.25" customWidth="1"/>
    <col min="7164" max="7164" width="7.5" customWidth="1"/>
    <col min="7165" max="7165" width="6.25" customWidth="1"/>
    <col min="7166" max="7166" width="7.5" customWidth="1"/>
    <col min="7167" max="7167" width="6.25" customWidth="1"/>
    <col min="7168" max="7168" width="4.25" customWidth="1"/>
    <col min="7169" max="7169" width="21.375" customWidth="1"/>
    <col min="7170" max="7170" width="24.375" customWidth="1"/>
    <col min="7171" max="7171" width="10.125" customWidth="1"/>
    <col min="7172" max="7172" width="3.375" customWidth="1"/>
    <col min="7173" max="7173" width="37.125" customWidth="1"/>
    <col min="7174" max="7174" width="10.5" customWidth="1"/>
    <col min="7414" max="7414" width="2.375" customWidth="1"/>
    <col min="7415" max="7415" width="2.5" customWidth="1"/>
    <col min="7416" max="7416" width="25" customWidth="1"/>
    <col min="7417" max="7417" width="7.5" customWidth="1"/>
    <col min="7418" max="7419" width="6.25" customWidth="1"/>
    <col min="7420" max="7420" width="7.5" customWidth="1"/>
    <col min="7421" max="7421" width="6.25" customWidth="1"/>
    <col min="7422" max="7422" width="7.5" customWidth="1"/>
    <col min="7423" max="7423" width="6.25" customWidth="1"/>
    <col min="7424" max="7424" width="4.25" customWidth="1"/>
    <col min="7425" max="7425" width="21.375" customWidth="1"/>
    <col min="7426" max="7426" width="24.375" customWidth="1"/>
    <col min="7427" max="7427" width="10.125" customWidth="1"/>
    <col min="7428" max="7428" width="3.375" customWidth="1"/>
    <col min="7429" max="7429" width="37.125" customWidth="1"/>
    <col min="7430" max="7430" width="10.5" customWidth="1"/>
    <col min="7670" max="7670" width="2.375" customWidth="1"/>
    <col min="7671" max="7671" width="2.5" customWidth="1"/>
    <col min="7672" max="7672" width="25" customWidth="1"/>
    <col min="7673" max="7673" width="7.5" customWidth="1"/>
    <col min="7674" max="7675" width="6.25" customWidth="1"/>
    <col min="7676" max="7676" width="7.5" customWidth="1"/>
    <col min="7677" max="7677" width="6.25" customWidth="1"/>
    <col min="7678" max="7678" width="7.5" customWidth="1"/>
    <col min="7679" max="7679" width="6.25" customWidth="1"/>
    <col min="7680" max="7680" width="4.25" customWidth="1"/>
    <col min="7681" max="7681" width="21.375" customWidth="1"/>
    <col min="7682" max="7682" width="24.375" customWidth="1"/>
    <col min="7683" max="7683" width="10.125" customWidth="1"/>
    <col min="7684" max="7684" width="3.375" customWidth="1"/>
    <col min="7685" max="7685" width="37.125" customWidth="1"/>
    <col min="7686" max="7686" width="10.5" customWidth="1"/>
    <col min="7926" max="7926" width="2.375" customWidth="1"/>
    <col min="7927" max="7927" width="2.5" customWidth="1"/>
    <col min="7928" max="7928" width="25" customWidth="1"/>
    <col min="7929" max="7929" width="7.5" customWidth="1"/>
    <col min="7930" max="7931" width="6.25" customWidth="1"/>
    <col min="7932" max="7932" width="7.5" customWidth="1"/>
    <col min="7933" max="7933" width="6.25" customWidth="1"/>
    <col min="7934" max="7934" width="7.5" customWidth="1"/>
    <col min="7935" max="7935" width="6.25" customWidth="1"/>
    <col min="7936" max="7936" width="4.25" customWidth="1"/>
    <col min="7937" max="7937" width="21.375" customWidth="1"/>
    <col min="7938" max="7938" width="24.375" customWidth="1"/>
    <col min="7939" max="7939" width="10.125" customWidth="1"/>
    <col min="7940" max="7940" width="3.375" customWidth="1"/>
    <col min="7941" max="7941" width="37.125" customWidth="1"/>
    <col min="7942" max="7942" width="10.5" customWidth="1"/>
    <col min="8182" max="8182" width="2.375" customWidth="1"/>
    <col min="8183" max="8183" width="2.5" customWidth="1"/>
    <col min="8184" max="8184" width="25" customWidth="1"/>
    <col min="8185" max="8185" width="7.5" customWidth="1"/>
    <col min="8186" max="8187" width="6.25" customWidth="1"/>
    <col min="8188" max="8188" width="7.5" customWidth="1"/>
    <col min="8189" max="8189" width="6.25" customWidth="1"/>
    <col min="8190" max="8190" width="7.5" customWidth="1"/>
    <col min="8191" max="8191" width="6.25" customWidth="1"/>
    <col min="8192" max="8192" width="4.25" customWidth="1"/>
    <col min="8193" max="8193" width="21.375" customWidth="1"/>
    <col min="8194" max="8194" width="24.375" customWidth="1"/>
    <col min="8195" max="8195" width="10.125" customWidth="1"/>
    <col min="8196" max="8196" width="3.375" customWidth="1"/>
    <col min="8197" max="8197" width="37.125" customWidth="1"/>
    <col min="8198" max="8198" width="10.5" customWidth="1"/>
    <col min="8438" max="8438" width="2.375" customWidth="1"/>
    <col min="8439" max="8439" width="2.5" customWidth="1"/>
    <col min="8440" max="8440" width="25" customWidth="1"/>
    <col min="8441" max="8441" width="7.5" customWidth="1"/>
    <col min="8442" max="8443" width="6.25" customWidth="1"/>
    <col min="8444" max="8444" width="7.5" customWidth="1"/>
    <col min="8445" max="8445" width="6.25" customWidth="1"/>
    <col min="8446" max="8446" width="7.5" customWidth="1"/>
    <col min="8447" max="8447" width="6.25" customWidth="1"/>
    <col min="8448" max="8448" width="4.25" customWidth="1"/>
    <col min="8449" max="8449" width="21.375" customWidth="1"/>
    <col min="8450" max="8450" width="24.375" customWidth="1"/>
    <col min="8451" max="8451" width="10.125" customWidth="1"/>
    <col min="8452" max="8452" width="3.375" customWidth="1"/>
    <col min="8453" max="8453" width="37.125" customWidth="1"/>
    <col min="8454" max="8454" width="10.5" customWidth="1"/>
    <col min="8694" max="8694" width="2.375" customWidth="1"/>
    <col min="8695" max="8695" width="2.5" customWidth="1"/>
    <col min="8696" max="8696" width="25" customWidth="1"/>
    <col min="8697" max="8697" width="7.5" customWidth="1"/>
    <col min="8698" max="8699" width="6.25" customWidth="1"/>
    <col min="8700" max="8700" width="7.5" customWidth="1"/>
    <col min="8701" max="8701" width="6.25" customWidth="1"/>
    <col min="8702" max="8702" width="7.5" customWidth="1"/>
    <col min="8703" max="8703" width="6.25" customWidth="1"/>
    <col min="8704" max="8704" width="4.25" customWidth="1"/>
    <col min="8705" max="8705" width="21.375" customWidth="1"/>
    <col min="8706" max="8706" width="24.375" customWidth="1"/>
    <col min="8707" max="8707" width="10.125" customWidth="1"/>
    <col min="8708" max="8708" width="3.375" customWidth="1"/>
    <col min="8709" max="8709" width="37.125" customWidth="1"/>
    <col min="8710" max="8710" width="10.5" customWidth="1"/>
    <col min="8950" max="8950" width="2.375" customWidth="1"/>
    <col min="8951" max="8951" width="2.5" customWidth="1"/>
    <col min="8952" max="8952" width="25" customWidth="1"/>
    <col min="8953" max="8953" width="7.5" customWidth="1"/>
    <col min="8954" max="8955" width="6.25" customWidth="1"/>
    <col min="8956" max="8956" width="7.5" customWidth="1"/>
    <col min="8957" max="8957" width="6.25" customWidth="1"/>
    <col min="8958" max="8958" width="7.5" customWidth="1"/>
    <col min="8959" max="8959" width="6.25" customWidth="1"/>
    <col min="8960" max="8960" width="4.25" customWidth="1"/>
    <col min="8961" max="8961" width="21.375" customWidth="1"/>
    <col min="8962" max="8962" width="24.375" customWidth="1"/>
    <col min="8963" max="8963" width="10.125" customWidth="1"/>
    <col min="8964" max="8964" width="3.375" customWidth="1"/>
    <col min="8965" max="8965" width="37.125" customWidth="1"/>
    <col min="8966" max="8966" width="10.5" customWidth="1"/>
    <col min="9206" max="9206" width="2.375" customWidth="1"/>
    <col min="9207" max="9207" width="2.5" customWidth="1"/>
    <col min="9208" max="9208" width="25" customWidth="1"/>
    <col min="9209" max="9209" width="7.5" customWidth="1"/>
    <col min="9210" max="9211" width="6.25" customWidth="1"/>
    <col min="9212" max="9212" width="7.5" customWidth="1"/>
    <col min="9213" max="9213" width="6.25" customWidth="1"/>
    <col min="9214" max="9214" width="7.5" customWidth="1"/>
    <col min="9215" max="9215" width="6.25" customWidth="1"/>
    <col min="9216" max="9216" width="4.25" customWidth="1"/>
    <col min="9217" max="9217" width="21.375" customWidth="1"/>
    <col min="9218" max="9218" width="24.375" customWidth="1"/>
    <col min="9219" max="9219" width="10.125" customWidth="1"/>
    <col min="9220" max="9220" width="3.375" customWidth="1"/>
    <col min="9221" max="9221" width="37.125" customWidth="1"/>
    <col min="9222" max="9222" width="10.5" customWidth="1"/>
    <col min="9462" max="9462" width="2.375" customWidth="1"/>
    <col min="9463" max="9463" width="2.5" customWidth="1"/>
    <col min="9464" max="9464" width="25" customWidth="1"/>
    <col min="9465" max="9465" width="7.5" customWidth="1"/>
    <col min="9466" max="9467" width="6.25" customWidth="1"/>
    <col min="9468" max="9468" width="7.5" customWidth="1"/>
    <col min="9469" max="9469" width="6.25" customWidth="1"/>
    <col min="9470" max="9470" width="7.5" customWidth="1"/>
    <col min="9471" max="9471" width="6.25" customWidth="1"/>
    <col min="9472" max="9472" width="4.25" customWidth="1"/>
    <col min="9473" max="9473" width="21.375" customWidth="1"/>
    <col min="9474" max="9474" width="24.375" customWidth="1"/>
    <col min="9475" max="9475" width="10.125" customWidth="1"/>
    <col min="9476" max="9476" width="3.375" customWidth="1"/>
    <col min="9477" max="9477" width="37.125" customWidth="1"/>
    <col min="9478" max="9478" width="10.5" customWidth="1"/>
    <col min="9718" max="9718" width="2.375" customWidth="1"/>
    <col min="9719" max="9719" width="2.5" customWidth="1"/>
    <col min="9720" max="9720" width="25" customWidth="1"/>
    <col min="9721" max="9721" width="7.5" customWidth="1"/>
    <col min="9722" max="9723" width="6.25" customWidth="1"/>
    <col min="9724" max="9724" width="7.5" customWidth="1"/>
    <col min="9725" max="9725" width="6.25" customWidth="1"/>
    <col min="9726" max="9726" width="7.5" customWidth="1"/>
    <col min="9727" max="9727" width="6.25" customWidth="1"/>
    <col min="9728" max="9728" width="4.25" customWidth="1"/>
    <col min="9729" max="9729" width="21.375" customWidth="1"/>
    <col min="9730" max="9730" width="24.375" customWidth="1"/>
    <col min="9731" max="9731" width="10.125" customWidth="1"/>
    <col min="9732" max="9732" width="3.375" customWidth="1"/>
    <col min="9733" max="9733" width="37.125" customWidth="1"/>
    <col min="9734" max="9734" width="10.5" customWidth="1"/>
    <col min="9974" max="9974" width="2.375" customWidth="1"/>
    <col min="9975" max="9975" width="2.5" customWidth="1"/>
    <col min="9976" max="9976" width="25" customWidth="1"/>
    <col min="9977" max="9977" width="7.5" customWidth="1"/>
    <col min="9978" max="9979" width="6.25" customWidth="1"/>
    <col min="9980" max="9980" width="7.5" customWidth="1"/>
    <col min="9981" max="9981" width="6.25" customWidth="1"/>
    <col min="9982" max="9982" width="7.5" customWidth="1"/>
    <col min="9983" max="9983" width="6.25" customWidth="1"/>
    <col min="9984" max="9984" width="4.25" customWidth="1"/>
    <col min="9985" max="9985" width="21.375" customWidth="1"/>
    <col min="9986" max="9986" width="24.375" customWidth="1"/>
    <col min="9987" max="9987" width="10.125" customWidth="1"/>
    <col min="9988" max="9988" width="3.375" customWidth="1"/>
    <col min="9989" max="9989" width="37.125" customWidth="1"/>
    <col min="9990" max="9990" width="10.5" customWidth="1"/>
    <col min="10230" max="10230" width="2.375" customWidth="1"/>
    <col min="10231" max="10231" width="2.5" customWidth="1"/>
    <col min="10232" max="10232" width="25" customWidth="1"/>
    <col min="10233" max="10233" width="7.5" customWidth="1"/>
    <col min="10234" max="10235" width="6.25" customWidth="1"/>
    <col min="10236" max="10236" width="7.5" customWidth="1"/>
    <col min="10237" max="10237" width="6.25" customWidth="1"/>
    <col min="10238" max="10238" width="7.5" customWidth="1"/>
    <col min="10239" max="10239" width="6.25" customWidth="1"/>
    <col min="10240" max="10240" width="4.25" customWidth="1"/>
    <col min="10241" max="10241" width="21.375" customWidth="1"/>
    <col min="10242" max="10242" width="24.375" customWidth="1"/>
    <col min="10243" max="10243" width="10.125" customWidth="1"/>
    <col min="10244" max="10244" width="3.375" customWidth="1"/>
    <col min="10245" max="10245" width="37.125" customWidth="1"/>
    <col min="10246" max="10246" width="10.5" customWidth="1"/>
    <col min="10486" max="10486" width="2.375" customWidth="1"/>
    <col min="10487" max="10487" width="2.5" customWidth="1"/>
    <col min="10488" max="10488" width="25" customWidth="1"/>
    <col min="10489" max="10489" width="7.5" customWidth="1"/>
    <col min="10490" max="10491" width="6.25" customWidth="1"/>
    <col min="10492" max="10492" width="7.5" customWidth="1"/>
    <col min="10493" max="10493" width="6.25" customWidth="1"/>
    <col min="10494" max="10494" width="7.5" customWidth="1"/>
    <col min="10495" max="10495" width="6.25" customWidth="1"/>
    <col min="10496" max="10496" width="4.25" customWidth="1"/>
    <col min="10497" max="10497" width="21.375" customWidth="1"/>
    <col min="10498" max="10498" width="24.375" customWidth="1"/>
    <col min="10499" max="10499" width="10.125" customWidth="1"/>
    <col min="10500" max="10500" width="3.375" customWidth="1"/>
    <col min="10501" max="10501" width="37.125" customWidth="1"/>
    <col min="10502" max="10502" width="10.5" customWidth="1"/>
    <col min="10742" max="10742" width="2.375" customWidth="1"/>
    <col min="10743" max="10743" width="2.5" customWidth="1"/>
    <col min="10744" max="10744" width="25" customWidth="1"/>
    <col min="10745" max="10745" width="7.5" customWidth="1"/>
    <col min="10746" max="10747" width="6.25" customWidth="1"/>
    <col min="10748" max="10748" width="7.5" customWidth="1"/>
    <col min="10749" max="10749" width="6.25" customWidth="1"/>
    <col min="10750" max="10750" width="7.5" customWidth="1"/>
    <col min="10751" max="10751" width="6.25" customWidth="1"/>
    <col min="10752" max="10752" width="4.25" customWidth="1"/>
    <col min="10753" max="10753" width="21.375" customWidth="1"/>
    <col min="10754" max="10754" width="24.375" customWidth="1"/>
    <col min="10755" max="10755" width="10.125" customWidth="1"/>
    <col min="10756" max="10756" width="3.375" customWidth="1"/>
    <col min="10757" max="10757" width="37.125" customWidth="1"/>
    <col min="10758" max="10758" width="10.5" customWidth="1"/>
    <col min="10998" max="10998" width="2.375" customWidth="1"/>
    <col min="10999" max="10999" width="2.5" customWidth="1"/>
    <col min="11000" max="11000" width="25" customWidth="1"/>
    <col min="11001" max="11001" width="7.5" customWidth="1"/>
    <col min="11002" max="11003" width="6.25" customWidth="1"/>
    <col min="11004" max="11004" width="7.5" customWidth="1"/>
    <col min="11005" max="11005" width="6.25" customWidth="1"/>
    <col min="11006" max="11006" width="7.5" customWidth="1"/>
    <col min="11007" max="11007" width="6.25" customWidth="1"/>
    <col min="11008" max="11008" width="4.25" customWidth="1"/>
    <col min="11009" max="11009" width="21.375" customWidth="1"/>
    <col min="11010" max="11010" width="24.375" customWidth="1"/>
    <col min="11011" max="11011" width="10.125" customWidth="1"/>
    <col min="11012" max="11012" width="3.375" customWidth="1"/>
    <col min="11013" max="11013" width="37.125" customWidth="1"/>
    <col min="11014" max="11014" width="10.5" customWidth="1"/>
    <col min="11254" max="11254" width="2.375" customWidth="1"/>
    <col min="11255" max="11255" width="2.5" customWidth="1"/>
    <col min="11256" max="11256" width="25" customWidth="1"/>
    <col min="11257" max="11257" width="7.5" customWidth="1"/>
    <col min="11258" max="11259" width="6.25" customWidth="1"/>
    <col min="11260" max="11260" width="7.5" customWidth="1"/>
    <col min="11261" max="11261" width="6.25" customWidth="1"/>
    <col min="11262" max="11262" width="7.5" customWidth="1"/>
    <col min="11263" max="11263" width="6.25" customWidth="1"/>
    <col min="11264" max="11264" width="4.25" customWidth="1"/>
    <col min="11265" max="11265" width="21.375" customWidth="1"/>
    <col min="11266" max="11266" width="24.375" customWidth="1"/>
    <col min="11267" max="11267" width="10.125" customWidth="1"/>
    <col min="11268" max="11268" width="3.375" customWidth="1"/>
    <col min="11269" max="11269" width="37.125" customWidth="1"/>
    <col min="11270" max="11270" width="10.5" customWidth="1"/>
    <col min="11510" max="11510" width="2.375" customWidth="1"/>
    <col min="11511" max="11511" width="2.5" customWidth="1"/>
    <col min="11512" max="11512" width="25" customWidth="1"/>
    <col min="11513" max="11513" width="7.5" customWidth="1"/>
    <col min="11514" max="11515" width="6.25" customWidth="1"/>
    <col min="11516" max="11516" width="7.5" customWidth="1"/>
    <col min="11517" max="11517" width="6.25" customWidth="1"/>
    <col min="11518" max="11518" width="7.5" customWidth="1"/>
    <col min="11519" max="11519" width="6.25" customWidth="1"/>
    <col min="11520" max="11520" width="4.25" customWidth="1"/>
    <col min="11521" max="11521" width="21.375" customWidth="1"/>
    <col min="11522" max="11522" width="24.375" customWidth="1"/>
    <col min="11523" max="11523" width="10.125" customWidth="1"/>
    <col min="11524" max="11524" width="3.375" customWidth="1"/>
    <col min="11525" max="11525" width="37.125" customWidth="1"/>
    <col min="11526" max="11526" width="10.5" customWidth="1"/>
    <col min="11766" max="11766" width="2.375" customWidth="1"/>
    <col min="11767" max="11767" width="2.5" customWidth="1"/>
    <col min="11768" max="11768" width="25" customWidth="1"/>
    <col min="11769" max="11769" width="7.5" customWidth="1"/>
    <col min="11770" max="11771" width="6.25" customWidth="1"/>
    <col min="11772" max="11772" width="7.5" customWidth="1"/>
    <col min="11773" max="11773" width="6.25" customWidth="1"/>
    <col min="11774" max="11774" width="7.5" customWidth="1"/>
    <col min="11775" max="11775" width="6.25" customWidth="1"/>
    <col min="11776" max="11776" width="4.25" customWidth="1"/>
    <col min="11777" max="11777" width="21.375" customWidth="1"/>
    <col min="11778" max="11778" width="24.375" customWidth="1"/>
    <col min="11779" max="11779" width="10.125" customWidth="1"/>
    <col min="11780" max="11780" width="3.375" customWidth="1"/>
    <col min="11781" max="11781" width="37.125" customWidth="1"/>
    <col min="11782" max="11782" width="10.5" customWidth="1"/>
    <col min="12022" max="12022" width="2.375" customWidth="1"/>
    <col min="12023" max="12023" width="2.5" customWidth="1"/>
    <col min="12024" max="12024" width="25" customWidth="1"/>
    <col min="12025" max="12025" width="7.5" customWidth="1"/>
    <col min="12026" max="12027" width="6.25" customWidth="1"/>
    <col min="12028" max="12028" width="7.5" customWidth="1"/>
    <col min="12029" max="12029" width="6.25" customWidth="1"/>
    <col min="12030" max="12030" width="7.5" customWidth="1"/>
    <col min="12031" max="12031" width="6.25" customWidth="1"/>
    <col min="12032" max="12032" width="4.25" customWidth="1"/>
    <col min="12033" max="12033" width="21.375" customWidth="1"/>
    <col min="12034" max="12034" width="24.375" customWidth="1"/>
    <col min="12035" max="12035" width="10.125" customWidth="1"/>
    <col min="12036" max="12036" width="3.375" customWidth="1"/>
    <col min="12037" max="12037" width="37.125" customWidth="1"/>
    <col min="12038" max="12038" width="10.5" customWidth="1"/>
    <col min="12278" max="12278" width="2.375" customWidth="1"/>
    <col min="12279" max="12279" width="2.5" customWidth="1"/>
    <col min="12280" max="12280" width="25" customWidth="1"/>
    <col min="12281" max="12281" width="7.5" customWidth="1"/>
    <col min="12282" max="12283" width="6.25" customWidth="1"/>
    <col min="12284" max="12284" width="7.5" customWidth="1"/>
    <col min="12285" max="12285" width="6.25" customWidth="1"/>
    <col min="12286" max="12286" width="7.5" customWidth="1"/>
    <col min="12287" max="12287" width="6.25" customWidth="1"/>
    <col min="12288" max="12288" width="4.25" customWidth="1"/>
    <col min="12289" max="12289" width="21.375" customWidth="1"/>
    <col min="12290" max="12290" width="24.375" customWidth="1"/>
    <col min="12291" max="12291" width="10.125" customWidth="1"/>
    <col min="12292" max="12292" width="3.375" customWidth="1"/>
    <col min="12293" max="12293" width="37.125" customWidth="1"/>
    <col min="12294" max="12294" width="10.5" customWidth="1"/>
    <col min="12534" max="12534" width="2.375" customWidth="1"/>
    <col min="12535" max="12535" width="2.5" customWidth="1"/>
    <col min="12536" max="12536" width="25" customWidth="1"/>
    <col min="12537" max="12537" width="7.5" customWidth="1"/>
    <col min="12538" max="12539" width="6.25" customWidth="1"/>
    <col min="12540" max="12540" width="7.5" customWidth="1"/>
    <col min="12541" max="12541" width="6.25" customWidth="1"/>
    <col min="12542" max="12542" width="7.5" customWidth="1"/>
    <col min="12543" max="12543" width="6.25" customWidth="1"/>
    <col min="12544" max="12544" width="4.25" customWidth="1"/>
    <col min="12545" max="12545" width="21.375" customWidth="1"/>
    <col min="12546" max="12546" width="24.375" customWidth="1"/>
    <col min="12547" max="12547" width="10.125" customWidth="1"/>
    <col min="12548" max="12548" width="3.375" customWidth="1"/>
    <col min="12549" max="12549" width="37.125" customWidth="1"/>
    <col min="12550" max="12550" width="10.5" customWidth="1"/>
    <col min="12790" max="12790" width="2.375" customWidth="1"/>
    <col min="12791" max="12791" width="2.5" customWidth="1"/>
    <col min="12792" max="12792" width="25" customWidth="1"/>
    <col min="12793" max="12793" width="7.5" customWidth="1"/>
    <col min="12794" max="12795" width="6.25" customWidth="1"/>
    <col min="12796" max="12796" width="7.5" customWidth="1"/>
    <col min="12797" max="12797" width="6.25" customWidth="1"/>
    <col min="12798" max="12798" width="7.5" customWidth="1"/>
    <col min="12799" max="12799" width="6.25" customWidth="1"/>
    <col min="12800" max="12800" width="4.25" customWidth="1"/>
    <col min="12801" max="12801" width="21.375" customWidth="1"/>
    <col min="12802" max="12802" width="24.375" customWidth="1"/>
    <col min="12803" max="12803" width="10.125" customWidth="1"/>
    <col min="12804" max="12804" width="3.375" customWidth="1"/>
    <col min="12805" max="12805" width="37.125" customWidth="1"/>
    <col min="12806" max="12806" width="10.5" customWidth="1"/>
    <col min="13046" max="13046" width="2.375" customWidth="1"/>
    <col min="13047" max="13047" width="2.5" customWidth="1"/>
    <col min="13048" max="13048" width="25" customWidth="1"/>
    <col min="13049" max="13049" width="7.5" customWidth="1"/>
    <col min="13050" max="13051" width="6.25" customWidth="1"/>
    <col min="13052" max="13052" width="7.5" customWidth="1"/>
    <col min="13053" max="13053" width="6.25" customWidth="1"/>
    <col min="13054" max="13054" width="7.5" customWidth="1"/>
    <col min="13055" max="13055" width="6.25" customWidth="1"/>
    <col min="13056" max="13056" width="4.25" customWidth="1"/>
    <col min="13057" max="13057" width="21.375" customWidth="1"/>
    <col min="13058" max="13058" width="24.375" customWidth="1"/>
    <col min="13059" max="13059" width="10.125" customWidth="1"/>
    <col min="13060" max="13060" width="3.375" customWidth="1"/>
    <col min="13061" max="13061" width="37.125" customWidth="1"/>
    <col min="13062" max="13062" width="10.5" customWidth="1"/>
    <col min="13302" max="13302" width="2.375" customWidth="1"/>
    <col min="13303" max="13303" width="2.5" customWidth="1"/>
    <col min="13304" max="13304" width="25" customWidth="1"/>
    <col min="13305" max="13305" width="7.5" customWidth="1"/>
    <col min="13306" max="13307" width="6.25" customWidth="1"/>
    <col min="13308" max="13308" width="7.5" customWidth="1"/>
    <col min="13309" max="13309" width="6.25" customWidth="1"/>
    <col min="13310" max="13310" width="7.5" customWidth="1"/>
    <col min="13311" max="13311" width="6.25" customWidth="1"/>
    <col min="13312" max="13312" width="4.25" customWidth="1"/>
    <col min="13313" max="13313" width="21.375" customWidth="1"/>
    <col min="13314" max="13314" width="24.375" customWidth="1"/>
    <col min="13315" max="13315" width="10.125" customWidth="1"/>
    <col min="13316" max="13316" width="3.375" customWidth="1"/>
    <col min="13317" max="13317" width="37.125" customWidth="1"/>
    <col min="13318" max="13318" width="10.5" customWidth="1"/>
    <col min="13558" max="13558" width="2.375" customWidth="1"/>
    <col min="13559" max="13559" width="2.5" customWidth="1"/>
    <col min="13560" max="13560" width="25" customWidth="1"/>
    <col min="13561" max="13561" width="7.5" customWidth="1"/>
    <col min="13562" max="13563" width="6.25" customWidth="1"/>
    <col min="13564" max="13564" width="7.5" customWidth="1"/>
    <col min="13565" max="13565" width="6.25" customWidth="1"/>
    <col min="13566" max="13566" width="7.5" customWidth="1"/>
    <col min="13567" max="13567" width="6.25" customWidth="1"/>
    <col min="13568" max="13568" width="4.25" customWidth="1"/>
    <col min="13569" max="13569" width="21.375" customWidth="1"/>
    <col min="13570" max="13570" width="24.375" customWidth="1"/>
    <col min="13571" max="13571" width="10.125" customWidth="1"/>
    <col min="13572" max="13572" width="3.375" customWidth="1"/>
    <col min="13573" max="13573" width="37.125" customWidth="1"/>
    <col min="13574" max="13574" width="10.5" customWidth="1"/>
    <col min="13814" max="13814" width="2.375" customWidth="1"/>
    <col min="13815" max="13815" width="2.5" customWidth="1"/>
    <col min="13816" max="13816" width="25" customWidth="1"/>
    <col min="13817" max="13817" width="7.5" customWidth="1"/>
    <col min="13818" max="13819" width="6.25" customWidth="1"/>
    <col min="13820" max="13820" width="7.5" customWidth="1"/>
    <col min="13821" max="13821" width="6.25" customWidth="1"/>
    <col min="13822" max="13822" width="7.5" customWidth="1"/>
    <col min="13823" max="13823" width="6.25" customWidth="1"/>
    <col min="13824" max="13824" width="4.25" customWidth="1"/>
    <col min="13825" max="13825" width="21.375" customWidth="1"/>
    <col min="13826" max="13826" width="24.375" customWidth="1"/>
    <col min="13827" max="13827" width="10.125" customWidth="1"/>
    <col min="13828" max="13828" width="3.375" customWidth="1"/>
    <col min="13829" max="13829" width="37.125" customWidth="1"/>
    <col min="13830" max="13830" width="10.5" customWidth="1"/>
    <col min="14070" max="14070" width="2.375" customWidth="1"/>
    <col min="14071" max="14071" width="2.5" customWidth="1"/>
    <col min="14072" max="14072" width="25" customWidth="1"/>
    <col min="14073" max="14073" width="7.5" customWidth="1"/>
    <col min="14074" max="14075" width="6.25" customWidth="1"/>
    <col min="14076" max="14076" width="7.5" customWidth="1"/>
    <col min="14077" max="14077" width="6.25" customWidth="1"/>
    <col min="14078" max="14078" width="7.5" customWidth="1"/>
    <col min="14079" max="14079" width="6.25" customWidth="1"/>
    <col min="14080" max="14080" width="4.25" customWidth="1"/>
    <col min="14081" max="14081" width="21.375" customWidth="1"/>
    <col min="14082" max="14082" width="24.375" customWidth="1"/>
    <col min="14083" max="14083" width="10.125" customWidth="1"/>
    <col min="14084" max="14084" width="3.375" customWidth="1"/>
    <col min="14085" max="14085" width="37.125" customWidth="1"/>
    <col min="14086" max="14086" width="10.5" customWidth="1"/>
    <col min="14326" max="14326" width="2.375" customWidth="1"/>
    <col min="14327" max="14327" width="2.5" customWidth="1"/>
    <col min="14328" max="14328" width="25" customWidth="1"/>
    <col min="14329" max="14329" width="7.5" customWidth="1"/>
    <col min="14330" max="14331" width="6.25" customWidth="1"/>
    <col min="14332" max="14332" width="7.5" customWidth="1"/>
    <col min="14333" max="14333" width="6.25" customWidth="1"/>
    <col min="14334" max="14334" width="7.5" customWidth="1"/>
    <col min="14335" max="14335" width="6.25" customWidth="1"/>
    <col min="14336" max="14336" width="4.25" customWidth="1"/>
    <col min="14337" max="14337" width="21.375" customWidth="1"/>
    <col min="14338" max="14338" width="24.375" customWidth="1"/>
    <col min="14339" max="14339" width="10.125" customWidth="1"/>
    <col min="14340" max="14340" width="3.375" customWidth="1"/>
    <col min="14341" max="14341" width="37.125" customWidth="1"/>
    <col min="14342" max="14342" width="10.5" customWidth="1"/>
    <col min="14582" max="14582" width="2.375" customWidth="1"/>
    <col min="14583" max="14583" width="2.5" customWidth="1"/>
    <col min="14584" max="14584" width="25" customWidth="1"/>
    <col min="14585" max="14585" width="7.5" customWidth="1"/>
    <col min="14586" max="14587" width="6.25" customWidth="1"/>
    <col min="14588" max="14588" width="7.5" customWidth="1"/>
    <col min="14589" max="14589" width="6.25" customWidth="1"/>
    <col min="14590" max="14590" width="7.5" customWidth="1"/>
    <col min="14591" max="14591" width="6.25" customWidth="1"/>
    <col min="14592" max="14592" width="4.25" customWidth="1"/>
    <col min="14593" max="14593" width="21.375" customWidth="1"/>
    <col min="14594" max="14594" width="24.375" customWidth="1"/>
    <col min="14595" max="14595" width="10.125" customWidth="1"/>
    <col min="14596" max="14596" width="3.375" customWidth="1"/>
    <col min="14597" max="14597" width="37.125" customWidth="1"/>
    <col min="14598" max="14598" width="10.5" customWidth="1"/>
    <col min="14838" max="14838" width="2.375" customWidth="1"/>
    <col min="14839" max="14839" width="2.5" customWidth="1"/>
    <col min="14840" max="14840" width="25" customWidth="1"/>
    <col min="14841" max="14841" width="7.5" customWidth="1"/>
    <col min="14842" max="14843" width="6.25" customWidth="1"/>
    <col min="14844" max="14844" width="7.5" customWidth="1"/>
    <col min="14845" max="14845" width="6.25" customWidth="1"/>
    <col min="14846" max="14846" width="7.5" customWidth="1"/>
    <col min="14847" max="14847" width="6.25" customWidth="1"/>
    <col min="14848" max="14848" width="4.25" customWidth="1"/>
    <col min="14849" max="14849" width="21.375" customWidth="1"/>
    <col min="14850" max="14850" width="24.375" customWidth="1"/>
    <col min="14851" max="14851" width="10.125" customWidth="1"/>
    <col min="14852" max="14852" width="3.375" customWidth="1"/>
    <col min="14853" max="14853" width="37.125" customWidth="1"/>
    <col min="14854" max="14854" width="10.5" customWidth="1"/>
    <col min="15094" max="15094" width="2.375" customWidth="1"/>
    <col min="15095" max="15095" width="2.5" customWidth="1"/>
    <col min="15096" max="15096" width="25" customWidth="1"/>
    <col min="15097" max="15097" width="7.5" customWidth="1"/>
    <col min="15098" max="15099" width="6.25" customWidth="1"/>
    <col min="15100" max="15100" width="7.5" customWidth="1"/>
    <col min="15101" max="15101" width="6.25" customWidth="1"/>
    <col min="15102" max="15102" width="7.5" customWidth="1"/>
    <col min="15103" max="15103" width="6.25" customWidth="1"/>
    <col min="15104" max="15104" width="4.25" customWidth="1"/>
    <col min="15105" max="15105" width="21.375" customWidth="1"/>
    <col min="15106" max="15106" width="24.375" customWidth="1"/>
    <col min="15107" max="15107" width="10.125" customWidth="1"/>
    <col min="15108" max="15108" width="3.375" customWidth="1"/>
    <col min="15109" max="15109" width="37.125" customWidth="1"/>
    <col min="15110" max="15110" width="10.5" customWidth="1"/>
    <col min="15350" max="15350" width="2.375" customWidth="1"/>
    <col min="15351" max="15351" width="2.5" customWidth="1"/>
    <col min="15352" max="15352" width="25" customWidth="1"/>
    <col min="15353" max="15353" width="7.5" customWidth="1"/>
    <col min="15354" max="15355" width="6.25" customWidth="1"/>
    <col min="15356" max="15356" width="7.5" customWidth="1"/>
    <col min="15357" max="15357" width="6.25" customWidth="1"/>
    <col min="15358" max="15358" width="7.5" customWidth="1"/>
    <col min="15359" max="15359" width="6.25" customWidth="1"/>
    <col min="15360" max="15360" width="4.25" customWidth="1"/>
    <col min="15361" max="15361" width="21.375" customWidth="1"/>
    <col min="15362" max="15362" width="24.375" customWidth="1"/>
    <col min="15363" max="15363" width="10.125" customWidth="1"/>
    <col min="15364" max="15364" width="3.375" customWidth="1"/>
    <col min="15365" max="15365" width="37.125" customWidth="1"/>
    <col min="15366" max="15366" width="10.5" customWidth="1"/>
    <col min="15606" max="15606" width="2.375" customWidth="1"/>
    <col min="15607" max="15607" width="2.5" customWidth="1"/>
    <col min="15608" max="15608" width="25" customWidth="1"/>
    <col min="15609" max="15609" width="7.5" customWidth="1"/>
    <col min="15610" max="15611" width="6.25" customWidth="1"/>
    <col min="15612" max="15612" width="7.5" customWidth="1"/>
    <col min="15613" max="15613" width="6.25" customWidth="1"/>
    <col min="15614" max="15614" width="7.5" customWidth="1"/>
    <col min="15615" max="15615" width="6.25" customWidth="1"/>
    <col min="15616" max="15616" width="4.25" customWidth="1"/>
    <col min="15617" max="15617" width="21.375" customWidth="1"/>
    <col min="15618" max="15618" width="24.375" customWidth="1"/>
    <col min="15619" max="15619" width="10.125" customWidth="1"/>
    <col min="15620" max="15620" width="3.375" customWidth="1"/>
    <col min="15621" max="15621" width="37.125" customWidth="1"/>
    <col min="15622" max="15622" width="10.5" customWidth="1"/>
    <col min="15862" max="15862" width="2.375" customWidth="1"/>
    <col min="15863" max="15863" width="2.5" customWidth="1"/>
    <col min="15864" max="15864" width="25" customWidth="1"/>
    <col min="15865" max="15865" width="7.5" customWidth="1"/>
    <col min="15866" max="15867" width="6.25" customWidth="1"/>
    <col min="15868" max="15868" width="7.5" customWidth="1"/>
    <col min="15869" max="15869" width="6.25" customWidth="1"/>
    <col min="15870" max="15870" width="7.5" customWidth="1"/>
    <col min="15871" max="15871" width="6.25" customWidth="1"/>
    <col min="15872" max="15872" width="4.25" customWidth="1"/>
    <col min="15873" max="15873" width="21.375" customWidth="1"/>
    <col min="15874" max="15874" width="24.375" customWidth="1"/>
    <col min="15875" max="15875" width="10.125" customWidth="1"/>
    <col min="15876" max="15876" width="3.375" customWidth="1"/>
    <col min="15877" max="15877" width="37.125" customWidth="1"/>
    <col min="15878" max="15878" width="10.5" customWidth="1"/>
    <col min="16118" max="16118" width="2.375" customWidth="1"/>
    <col min="16119" max="16119" width="2.5" customWidth="1"/>
    <col min="16120" max="16120" width="25" customWidth="1"/>
    <col min="16121" max="16121" width="7.5" customWidth="1"/>
    <col min="16122" max="16123" width="6.25" customWidth="1"/>
    <col min="16124" max="16124" width="7.5" customWidth="1"/>
    <col min="16125" max="16125" width="6.25" customWidth="1"/>
    <col min="16126" max="16126" width="7.5" customWidth="1"/>
    <col min="16127" max="16127" width="6.25" customWidth="1"/>
    <col min="16128" max="16128" width="4.25" customWidth="1"/>
    <col min="16129" max="16129" width="21.375" customWidth="1"/>
    <col min="16130" max="16130" width="24.375" customWidth="1"/>
    <col min="16131" max="16131" width="10.125" customWidth="1"/>
    <col min="16132" max="16132" width="3.375" customWidth="1"/>
    <col min="16133" max="16133" width="37.125" customWidth="1"/>
    <col min="16134" max="16134" width="10.5" customWidth="1"/>
  </cols>
  <sheetData>
    <row r="1" spans="1:10" x14ac:dyDescent="0.15">
      <c r="A1" t="s">
        <v>535</v>
      </c>
    </row>
    <row r="3" spans="1:10" ht="9.75" customHeight="1" x14ac:dyDescent="0.15">
      <c r="B3" s="578" t="s">
        <v>536</v>
      </c>
      <c r="C3" s="579"/>
      <c r="D3" s="661" t="s">
        <v>460</v>
      </c>
      <c r="E3" s="333"/>
      <c r="F3" s="660" t="s">
        <v>446</v>
      </c>
      <c r="G3" s="333"/>
      <c r="H3" s="193"/>
      <c r="I3" s="584" t="s">
        <v>451</v>
      </c>
      <c r="J3" s="333"/>
    </row>
    <row r="4" spans="1:10" ht="22.5" customHeight="1" thickBot="1" x14ac:dyDescent="0.2">
      <c r="B4" s="582"/>
      <c r="C4" s="583"/>
      <c r="D4" s="583"/>
      <c r="E4" s="336" t="s">
        <v>4</v>
      </c>
      <c r="F4" s="583"/>
      <c r="G4" s="334" t="s">
        <v>287</v>
      </c>
      <c r="H4" s="433"/>
      <c r="I4" s="586"/>
      <c r="J4" s="336" t="s">
        <v>4</v>
      </c>
    </row>
    <row r="5" spans="1:10" ht="12.95" customHeight="1" thickTop="1" x14ac:dyDescent="0.15">
      <c r="B5" s="662" t="s">
        <v>51</v>
      </c>
      <c r="C5" s="662"/>
      <c r="D5" s="252">
        <v>155699</v>
      </c>
      <c r="E5" s="337">
        <v>100</v>
      </c>
      <c r="F5" s="252">
        <v>146596</v>
      </c>
      <c r="G5" s="337">
        <v>100</v>
      </c>
      <c r="H5" s="360"/>
      <c r="I5" s="270">
        <v>3684049</v>
      </c>
      <c r="J5" s="337">
        <v>100</v>
      </c>
    </row>
    <row r="6" spans="1:10" ht="3.75" customHeight="1" x14ac:dyDescent="0.15">
      <c r="B6" s="213"/>
      <c r="C6" s="159"/>
      <c r="D6" s="338"/>
      <c r="E6" s="339"/>
      <c r="F6" s="338"/>
      <c r="G6" s="339"/>
      <c r="H6" s="359"/>
      <c r="I6" s="361"/>
      <c r="J6" s="339"/>
    </row>
    <row r="7" spans="1:10" ht="12.95" customHeight="1" x14ac:dyDescent="0.15">
      <c r="B7" s="213" t="s">
        <v>413</v>
      </c>
      <c r="C7" s="159" t="s">
        <v>50</v>
      </c>
      <c r="D7" s="252">
        <v>462</v>
      </c>
      <c r="E7" s="205">
        <f t="shared" ref="E7:E23" si="0">ROUND(D7/$D$5*100,1)</f>
        <v>0.3</v>
      </c>
      <c r="F7" s="252">
        <v>817</v>
      </c>
      <c r="G7" s="205">
        <f>ROUND(F7/$F$5*100,1)</f>
        <v>0.6</v>
      </c>
      <c r="H7" s="359"/>
      <c r="I7" s="361">
        <v>35301</v>
      </c>
      <c r="J7" s="205">
        <f>ROUND(I7/$I$5*100,1)</f>
        <v>1</v>
      </c>
    </row>
    <row r="8" spans="1:10" ht="12.95" customHeight="1" x14ac:dyDescent="0.15">
      <c r="B8" s="213" t="s">
        <v>414</v>
      </c>
      <c r="C8" s="159" t="s">
        <v>415</v>
      </c>
      <c r="D8" s="252">
        <v>26</v>
      </c>
      <c r="E8" s="205">
        <f t="shared" si="0"/>
        <v>0</v>
      </c>
      <c r="F8" s="252">
        <v>26</v>
      </c>
      <c r="G8" s="205">
        <f t="shared" ref="G8:G23" si="1">ROUND(F8/$F$5*100,1)</f>
        <v>0</v>
      </c>
      <c r="H8" s="359"/>
      <c r="I8" s="361">
        <v>1428</v>
      </c>
      <c r="J8" s="205">
        <f t="shared" ref="J8:J23" si="2">ROUND(I8/$I$5*100,1)</f>
        <v>0</v>
      </c>
    </row>
    <row r="9" spans="1:10" ht="12.95" customHeight="1" x14ac:dyDescent="0.15">
      <c r="B9" s="213" t="s">
        <v>416</v>
      </c>
      <c r="C9" s="159" t="s">
        <v>417</v>
      </c>
      <c r="D9" s="252">
        <v>14756</v>
      </c>
      <c r="E9" s="205">
        <f t="shared" si="0"/>
        <v>9.5</v>
      </c>
      <c r="F9" s="252">
        <v>14662</v>
      </c>
      <c r="G9" s="205">
        <f t="shared" si="1"/>
        <v>10</v>
      </c>
      <c r="H9" s="359"/>
      <c r="I9" s="361">
        <v>426155</v>
      </c>
      <c r="J9" s="205">
        <f t="shared" si="2"/>
        <v>11.6</v>
      </c>
    </row>
    <row r="10" spans="1:10" ht="12.95" customHeight="1" x14ac:dyDescent="0.15">
      <c r="B10" s="213" t="s">
        <v>418</v>
      </c>
      <c r="C10" s="159" t="s">
        <v>419</v>
      </c>
      <c r="D10" s="252">
        <v>15055</v>
      </c>
      <c r="E10" s="205">
        <f t="shared" si="0"/>
        <v>9.6999999999999993</v>
      </c>
      <c r="F10" s="252">
        <v>13369</v>
      </c>
      <c r="G10" s="205">
        <f t="shared" si="1"/>
        <v>9.1</v>
      </c>
      <c r="H10" s="359"/>
      <c r="I10" s="361">
        <v>339738</v>
      </c>
      <c r="J10" s="205">
        <f t="shared" si="2"/>
        <v>9.1999999999999993</v>
      </c>
    </row>
    <row r="11" spans="1:10" ht="12.95" customHeight="1" x14ac:dyDescent="0.15">
      <c r="B11" s="213" t="s">
        <v>420</v>
      </c>
      <c r="C11" s="159" t="s">
        <v>24</v>
      </c>
      <c r="D11" s="252">
        <v>23</v>
      </c>
      <c r="E11" s="205">
        <f t="shared" si="0"/>
        <v>0</v>
      </c>
      <c r="F11" s="252">
        <v>151</v>
      </c>
      <c r="G11" s="205">
        <f t="shared" si="1"/>
        <v>0.1</v>
      </c>
      <c r="H11" s="359"/>
      <c r="I11" s="361">
        <v>5496</v>
      </c>
      <c r="J11" s="205">
        <f t="shared" si="2"/>
        <v>0.1</v>
      </c>
    </row>
    <row r="12" spans="1:10" ht="12.95" customHeight="1" x14ac:dyDescent="0.15">
      <c r="B12" s="213" t="s">
        <v>421</v>
      </c>
      <c r="C12" s="159" t="s">
        <v>422</v>
      </c>
      <c r="D12" s="252">
        <v>1046</v>
      </c>
      <c r="E12" s="205">
        <f t="shared" si="0"/>
        <v>0.7</v>
      </c>
      <c r="F12" s="252">
        <v>1337</v>
      </c>
      <c r="G12" s="205">
        <f t="shared" si="1"/>
        <v>0.9</v>
      </c>
      <c r="H12" s="359"/>
      <c r="I12" s="361">
        <v>56599</v>
      </c>
      <c r="J12" s="205">
        <f t="shared" si="2"/>
        <v>1.5</v>
      </c>
    </row>
    <row r="13" spans="1:10" ht="12.95" customHeight="1" x14ac:dyDescent="0.15">
      <c r="B13" s="213" t="s">
        <v>423</v>
      </c>
      <c r="C13" s="159" t="s">
        <v>424</v>
      </c>
      <c r="D13" s="252">
        <v>2623</v>
      </c>
      <c r="E13" s="205">
        <f t="shared" si="0"/>
        <v>1.7</v>
      </c>
      <c r="F13" s="252">
        <v>2666</v>
      </c>
      <c r="G13" s="205">
        <f t="shared" si="1"/>
        <v>1.8</v>
      </c>
      <c r="H13" s="359"/>
      <c r="I13" s="361">
        <v>66831</v>
      </c>
      <c r="J13" s="205">
        <f t="shared" si="2"/>
        <v>1.8</v>
      </c>
    </row>
    <row r="14" spans="1:10" ht="12.95" customHeight="1" x14ac:dyDescent="0.15">
      <c r="B14" s="213" t="s">
        <v>425</v>
      </c>
      <c r="C14" s="159" t="s">
        <v>426</v>
      </c>
      <c r="D14" s="252">
        <v>34486</v>
      </c>
      <c r="E14" s="205">
        <f t="shared" si="0"/>
        <v>22.1</v>
      </c>
      <c r="F14" s="252">
        <v>30102</v>
      </c>
      <c r="G14" s="205">
        <f t="shared" si="1"/>
        <v>20.5</v>
      </c>
      <c r="H14" s="359"/>
      <c r="I14" s="361">
        <v>741239</v>
      </c>
      <c r="J14" s="205">
        <f t="shared" si="2"/>
        <v>20.100000000000001</v>
      </c>
    </row>
    <row r="15" spans="1:10" ht="12.95" customHeight="1" x14ac:dyDescent="0.15">
      <c r="B15" s="213" t="s">
        <v>427</v>
      </c>
      <c r="C15" s="159" t="s">
        <v>428</v>
      </c>
      <c r="D15" s="252">
        <v>988</v>
      </c>
      <c r="E15" s="205">
        <f t="shared" si="0"/>
        <v>0.6</v>
      </c>
      <c r="F15" s="252">
        <v>1038</v>
      </c>
      <c r="G15" s="205">
        <f t="shared" si="1"/>
        <v>0.7</v>
      </c>
      <c r="H15" s="359"/>
      <c r="I15" s="361">
        <v>30995</v>
      </c>
      <c r="J15" s="205">
        <f t="shared" si="2"/>
        <v>0.8</v>
      </c>
    </row>
    <row r="16" spans="1:10" ht="12.95" customHeight="1" x14ac:dyDescent="0.15">
      <c r="B16" s="213" t="s">
        <v>429</v>
      </c>
      <c r="C16" s="159" t="s">
        <v>430</v>
      </c>
      <c r="D16" s="252">
        <v>11506</v>
      </c>
      <c r="E16" s="205">
        <f t="shared" si="0"/>
        <v>7.4</v>
      </c>
      <c r="F16" s="252">
        <v>12814</v>
      </c>
      <c r="G16" s="205">
        <f t="shared" si="1"/>
        <v>8.6999999999999993</v>
      </c>
      <c r="H16" s="359"/>
      <c r="I16" s="361">
        <v>328329</v>
      </c>
      <c r="J16" s="205">
        <f t="shared" si="2"/>
        <v>8.9</v>
      </c>
    </row>
    <row r="17" spans="2:10" ht="12.95" customHeight="1" x14ac:dyDescent="0.15">
      <c r="B17" s="213" t="s">
        <v>431</v>
      </c>
      <c r="C17" s="159" t="s">
        <v>432</v>
      </c>
      <c r="D17" s="252">
        <v>7034</v>
      </c>
      <c r="E17" s="205">
        <f t="shared" si="0"/>
        <v>4.5</v>
      </c>
      <c r="F17" s="252">
        <v>7860</v>
      </c>
      <c r="G17" s="205">
        <f t="shared" si="1"/>
        <v>5.4</v>
      </c>
      <c r="H17" s="359"/>
      <c r="I17" s="361">
        <v>214724</v>
      </c>
      <c r="J17" s="205">
        <f t="shared" si="2"/>
        <v>5.8</v>
      </c>
    </row>
    <row r="18" spans="2:10" ht="12.95" customHeight="1" x14ac:dyDescent="0.15">
      <c r="B18" s="213" t="s">
        <v>433</v>
      </c>
      <c r="C18" s="159" t="s">
        <v>434</v>
      </c>
      <c r="D18" s="252">
        <v>24398</v>
      </c>
      <c r="E18" s="205">
        <f t="shared" si="0"/>
        <v>15.7</v>
      </c>
      <c r="F18" s="252">
        <v>19307</v>
      </c>
      <c r="G18" s="205">
        <f t="shared" si="1"/>
        <v>13.2</v>
      </c>
      <c r="H18" s="359"/>
      <c r="I18" s="361">
        <v>426575</v>
      </c>
      <c r="J18" s="205">
        <f t="shared" si="2"/>
        <v>11.6</v>
      </c>
    </row>
    <row r="19" spans="2:10" ht="12.95" customHeight="1" x14ac:dyDescent="0.15">
      <c r="B19" s="213" t="s">
        <v>435</v>
      </c>
      <c r="C19" s="159" t="s">
        <v>436</v>
      </c>
      <c r="D19" s="252">
        <v>13997</v>
      </c>
      <c r="E19" s="205">
        <f t="shared" si="0"/>
        <v>9</v>
      </c>
      <c r="F19" s="252">
        <v>12609</v>
      </c>
      <c r="G19" s="205">
        <f t="shared" si="1"/>
        <v>8.6</v>
      </c>
      <c r="H19" s="359"/>
      <c r="I19" s="361">
        <v>334668</v>
      </c>
      <c r="J19" s="205">
        <f t="shared" si="2"/>
        <v>9.1</v>
      </c>
    </row>
    <row r="20" spans="2:10" ht="12.95" customHeight="1" x14ac:dyDescent="0.15">
      <c r="B20" s="213" t="s">
        <v>437</v>
      </c>
      <c r="C20" s="159" t="s">
        <v>438</v>
      </c>
      <c r="D20" s="252">
        <v>5618</v>
      </c>
      <c r="E20" s="205">
        <f t="shared" si="0"/>
        <v>3.6</v>
      </c>
      <c r="F20" s="252">
        <v>5268</v>
      </c>
      <c r="G20" s="205">
        <f t="shared" si="1"/>
        <v>3.6</v>
      </c>
      <c r="H20" s="359"/>
      <c r="I20" s="361">
        <v>109004</v>
      </c>
      <c r="J20" s="205">
        <f t="shared" si="2"/>
        <v>3</v>
      </c>
    </row>
    <row r="21" spans="2:10" ht="12.95" customHeight="1" x14ac:dyDescent="0.15">
      <c r="B21" s="213" t="s">
        <v>439</v>
      </c>
      <c r="C21" s="159" t="s">
        <v>440</v>
      </c>
      <c r="D21" s="252">
        <v>13636</v>
      </c>
      <c r="E21" s="205">
        <f t="shared" si="0"/>
        <v>8.8000000000000007</v>
      </c>
      <c r="F21" s="252">
        <v>13785</v>
      </c>
      <c r="G21" s="205">
        <f t="shared" si="1"/>
        <v>9.4</v>
      </c>
      <c r="H21" s="359"/>
      <c r="I21" s="361">
        <v>298517</v>
      </c>
      <c r="J21" s="205">
        <f t="shared" si="2"/>
        <v>8.1</v>
      </c>
    </row>
    <row r="22" spans="2:10" ht="12.95" customHeight="1" x14ac:dyDescent="0.15">
      <c r="B22" s="213" t="s">
        <v>441</v>
      </c>
      <c r="C22" s="159" t="s">
        <v>442</v>
      </c>
      <c r="D22" s="252">
        <v>176</v>
      </c>
      <c r="E22" s="205">
        <f t="shared" si="0"/>
        <v>0.1</v>
      </c>
      <c r="F22" s="252">
        <v>178</v>
      </c>
      <c r="G22" s="205">
        <f t="shared" si="1"/>
        <v>0.1</v>
      </c>
      <c r="H22" s="359"/>
      <c r="I22" s="361">
        <v>5445</v>
      </c>
      <c r="J22" s="205">
        <f t="shared" si="2"/>
        <v>0.1</v>
      </c>
    </row>
    <row r="23" spans="2:10" ht="12.95" customHeight="1" x14ac:dyDescent="0.15">
      <c r="B23" s="218" t="s">
        <v>443</v>
      </c>
      <c r="C23" s="161" t="s">
        <v>444</v>
      </c>
      <c r="D23" s="219">
        <v>9869</v>
      </c>
      <c r="E23" s="340">
        <f t="shared" si="0"/>
        <v>6.3</v>
      </c>
      <c r="F23" s="219">
        <v>10607</v>
      </c>
      <c r="G23" s="340">
        <f t="shared" si="1"/>
        <v>7.2</v>
      </c>
      <c r="H23" s="360"/>
      <c r="I23" s="219">
        <v>263005</v>
      </c>
      <c r="J23" s="340">
        <f t="shared" si="2"/>
        <v>7.1</v>
      </c>
    </row>
    <row r="24" spans="2:10" x14ac:dyDescent="0.15">
      <c r="J24" s="145"/>
    </row>
    <row r="25" spans="2:10" x14ac:dyDescent="0.15">
      <c r="D25" s="118"/>
      <c r="I25" s="163"/>
    </row>
    <row r="26" spans="2:10" x14ac:dyDescent="0.15">
      <c r="F26" s="118"/>
    </row>
  </sheetData>
  <sheetProtection sheet="1" objects="1" scenarios="1"/>
  <mergeCells count="5">
    <mergeCell ref="B3:C4"/>
    <mergeCell ref="F3:F4"/>
    <mergeCell ref="D3:D4"/>
    <mergeCell ref="I3:I4"/>
    <mergeCell ref="B5:C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B0F0"/>
  </sheetPr>
  <dimension ref="A1:L17"/>
  <sheetViews>
    <sheetView showGridLines="0" zoomScale="110" zoomScaleNormal="110" workbookViewId="0"/>
  </sheetViews>
  <sheetFormatPr defaultRowHeight="13.5" x14ac:dyDescent="0.15"/>
  <cols>
    <col min="1" max="1" width="2.75" customWidth="1"/>
    <col min="2" max="2" width="18.75" customWidth="1"/>
    <col min="3" max="3" width="6.875" customWidth="1"/>
    <col min="4" max="4" width="5.875" customWidth="1"/>
    <col min="5" max="5" width="6.875" customWidth="1"/>
    <col min="6" max="6" width="5.875" customWidth="1"/>
    <col min="7" max="7" width="1.25" customWidth="1"/>
    <col min="8" max="8" width="7.5" customWidth="1"/>
    <col min="9" max="9" width="5.875" customWidth="1"/>
    <col min="10" max="11" width="3.875" customWidth="1"/>
    <col min="255" max="255" width="2.75" customWidth="1"/>
    <col min="256" max="256" width="18.75" customWidth="1"/>
    <col min="257" max="257" width="6.875" customWidth="1"/>
    <col min="258" max="259" width="6.25" customWidth="1"/>
    <col min="260" max="260" width="6.875" customWidth="1"/>
    <col min="261" max="261" width="6.25" customWidth="1"/>
    <col min="263" max="263" width="21.5" customWidth="1"/>
    <col min="264" max="264" width="17.5" customWidth="1"/>
    <col min="511" max="511" width="2.75" customWidth="1"/>
    <col min="512" max="512" width="18.75" customWidth="1"/>
    <col min="513" max="513" width="6.875" customWidth="1"/>
    <col min="514" max="515" width="6.25" customWidth="1"/>
    <col min="516" max="516" width="6.875" customWidth="1"/>
    <col min="517" max="517" width="6.25" customWidth="1"/>
    <col min="519" max="519" width="21.5" customWidth="1"/>
    <col min="520" max="520" width="17.5" customWidth="1"/>
    <col min="767" max="767" width="2.75" customWidth="1"/>
    <col min="768" max="768" width="18.75" customWidth="1"/>
    <col min="769" max="769" width="6.875" customWidth="1"/>
    <col min="770" max="771" width="6.25" customWidth="1"/>
    <col min="772" max="772" width="6.875" customWidth="1"/>
    <col min="773" max="773" width="6.25" customWidth="1"/>
    <col min="775" max="775" width="21.5" customWidth="1"/>
    <col min="776" max="776" width="17.5" customWidth="1"/>
    <col min="1023" max="1023" width="2.75" customWidth="1"/>
    <col min="1024" max="1024" width="18.75" customWidth="1"/>
    <col min="1025" max="1025" width="6.875" customWidth="1"/>
    <col min="1026" max="1027" width="6.25" customWidth="1"/>
    <col min="1028" max="1028" width="6.875" customWidth="1"/>
    <col min="1029" max="1029" width="6.25" customWidth="1"/>
    <col min="1031" max="1031" width="21.5" customWidth="1"/>
    <col min="1032" max="1032" width="17.5" customWidth="1"/>
    <col min="1279" max="1279" width="2.75" customWidth="1"/>
    <col min="1280" max="1280" width="18.75" customWidth="1"/>
    <col min="1281" max="1281" width="6.875" customWidth="1"/>
    <col min="1282" max="1283" width="6.25" customWidth="1"/>
    <col min="1284" max="1284" width="6.875" customWidth="1"/>
    <col min="1285" max="1285" width="6.25" customWidth="1"/>
    <col min="1287" max="1287" width="21.5" customWidth="1"/>
    <col min="1288" max="1288" width="17.5" customWidth="1"/>
    <col min="1535" max="1535" width="2.75" customWidth="1"/>
    <col min="1536" max="1536" width="18.75" customWidth="1"/>
    <col min="1537" max="1537" width="6.875" customWidth="1"/>
    <col min="1538" max="1539" width="6.25" customWidth="1"/>
    <col min="1540" max="1540" width="6.875" customWidth="1"/>
    <col min="1541" max="1541" width="6.25" customWidth="1"/>
    <col min="1543" max="1543" width="21.5" customWidth="1"/>
    <col min="1544" max="1544" width="17.5" customWidth="1"/>
    <col min="1791" max="1791" width="2.75" customWidth="1"/>
    <col min="1792" max="1792" width="18.75" customWidth="1"/>
    <col min="1793" max="1793" width="6.875" customWidth="1"/>
    <col min="1794" max="1795" width="6.25" customWidth="1"/>
    <col min="1796" max="1796" width="6.875" customWidth="1"/>
    <col min="1797" max="1797" width="6.25" customWidth="1"/>
    <col min="1799" max="1799" width="21.5" customWidth="1"/>
    <col min="1800" max="1800" width="17.5" customWidth="1"/>
    <col min="2047" max="2047" width="2.75" customWidth="1"/>
    <col min="2048" max="2048" width="18.75" customWidth="1"/>
    <col min="2049" max="2049" width="6.875" customWidth="1"/>
    <col min="2050" max="2051" width="6.25" customWidth="1"/>
    <col min="2052" max="2052" width="6.875" customWidth="1"/>
    <col min="2053" max="2053" width="6.25" customWidth="1"/>
    <col min="2055" max="2055" width="21.5" customWidth="1"/>
    <col min="2056" max="2056" width="17.5" customWidth="1"/>
    <col min="2303" max="2303" width="2.75" customWidth="1"/>
    <col min="2304" max="2304" width="18.75" customWidth="1"/>
    <col min="2305" max="2305" width="6.875" customWidth="1"/>
    <col min="2306" max="2307" width="6.25" customWidth="1"/>
    <col min="2308" max="2308" width="6.875" customWidth="1"/>
    <col min="2309" max="2309" width="6.25" customWidth="1"/>
    <col min="2311" max="2311" width="21.5" customWidth="1"/>
    <col min="2312" max="2312" width="17.5" customWidth="1"/>
    <col min="2559" max="2559" width="2.75" customWidth="1"/>
    <col min="2560" max="2560" width="18.75" customWidth="1"/>
    <col min="2561" max="2561" width="6.875" customWidth="1"/>
    <col min="2562" max="2563" width="6.25" customWidth="1"/>
    <col min="2564" max="2564" width="6.875" customWidth="1"/>
    <col min="2565" max="2565" width="6.25" customWidth="1"/>
    <col min="2567" max="2567" width="21.5" customWidth="1"/>
    <col min="2568" max="2568" width="17.5" customWidth="1"/>
    <col min="2815" max="2815" width="2.75" customWidth="1"/>
    <col min="2816" max="2816" width="18.75" customWidth="1"/>
    <col min="2817" max="2817" width="6.875" customWidth="1"/>
    <col min="2818" max="2819" width="6.25" customWidth="1"/>
    <col min="2820" max="2820" width="6.875" customWidth="1"/>
    <col min="2821" max="2821" width="6.25" customWidth="1"/>
    <col min="2823" max="2823" width="21.5" customWidth="1"/>
    <col min="2824" max="2824" width="17.5" customWidth="1"/>
    <col min="3071" max="3071" width="2.75" customWidth="1"/>
    <col min="3072" max="3072" width="18.75" customWidth="1"/>
    <col min="3073" max="3073" width="6.875" customWidth="1"/>
    <col min="3074" max="3075" width="6.25" customWidth="1"/>
    <col min="3076" max="3076" width="6.875" customWidth="1"/>
    <col min="3077" max="3077" width="6.25" customWidth="1"/>
    <col min="3079" max="3079" width="21.5" customWidth="1"/>
    <col min="3080" max="3080" width="17.5" customWidth="1"/>
    <col min="3327" max="3327" width="2.75" customWidth="1"/>
    <col min="3328" max="3328" width="18.75" customWidth="1"/>
    <col min="3329" max="3329" width="6.875" customWidth="1"/>
    <col min="3330" max="3331" width="6.25" customWidth="1"/>
    <col min="3332" max="3332" width="6.875" customWidth="1"/>
    <col min="3333" max="3333" width="6.25" customWidth="1"/>
    <col min="3335" max="3335" width="21.5" customWidth="1"/>
    <col min="3336" max="3336" width="17.5" customWidth="1"/>
    <col min="3583" max="3583" width="2.75" customWidth="1"/>
    <col min="3584" max="3584" width="18.75" customWidth="1"/>
    <col min="3585" max="3585" width="6.875" customWidth="1"/>
    <col min="3586" max="3587" width="6.25" customWidth="1"/>
    <col min="3588" max="3588" width="6.875" customWidth="1"/>
    <col min="3589" max="3589" width="6.25" customWidth="1"/>
    <col min="3591" max="3591" width="21.5" customWidth="1"/>
    <col min="3592" max="3592" width="17.5" customWidth="1"/>
    <col min="3839" max="3839" width="2.75" customWidth="1"/>
    <col min="3840" max="3840" width="18.75" customWidth="1"/>
    <col min="3841" max="3841" width="6.875" customWidth="1"/>
    <col min="3842" max="3843" width="6.25" customWidth="1"/>
    <col min="3844" max="3844" width="6.875" customWidth="1"/>
    <col min="3845" max="3845" width="6.25" customWidth="1"/>
    <col min="3847" max="3847" width="21.5" customWidth="1"/>
    <col min="3848" max="3848" width="17.5" customWidth="1"/>
    <col min="4095" max="4095" width="2.75" customWidth="1"/>
    <col min="4096" max="4096" width="18.75" customWidth="1"/>
    <col min="4097" max="4097" width="6.875" customWidth="1"/>
    <col min="4098" max="4099" width="6.25" customWidth="1"/>
    <col min="4100" max="4100" width="6.875" customWidth="1"/>
    <col min="4101" max="4101" width="6.25" customWidth="1"/>
    <col min="4103" max="4103" width="21.5" customWidth="1"/>
    <col min="4104" max="4104" width="17.5" customWidth="1"/>
    <col min="4351" max="4351" width="2.75" customWidth="1"/>
    <col min="4352" max="4352" width="18.75" customWidth="1"/>
    <col min="4353" max="4353" width="6.875" customWidth="1"/>
    <col min="4354" max="4355" width="6.25" customWidth="1"/>
    <col min="4356" max="4356" width="6.875" customWidth="1"/>
    <col min="4357" max="4357" width="6.25" customWidth="1"/>
    <col min="4359" max="4359" width="21.5" customWidth="1"/>
    <col min="4360" max="4360" width="17.5" customWidth="1"/>
    <col min="4607" max="4607" width="2.75" customWidth="1"/>
    <col min="4608" max="4608" width="18.75" customWidth="1"/>
    <col min="4609" max="4609" width="6.875" customWidth="1"/>
    <col min="4610" max="4611" width="6.25" customWidth="1"/>
    <col min="4612" max="4612" width="6.875" customWidth="1"/>
    <col min="4613" max="4613" width="6.25" customWidth="1"/>
    <col min="4615" max="4615" width="21.5" customWidth="1"/>
    <col min="4616" max="4616" width="17.5" customWidth="1"/>
    <col min="4863" max="4863" width="2.75" customWidth="1"/>
    <col min="4864" max="4864" width="18.75" customWidth="1"/>
    <col min="4865" max="4865" width="6.875" customWidth="1"/>
    <col min="4866" max="4867" width="6.25" customWidth="1"/>
    <col min="4868" max="4868" width="6.875" customWidth="1"/>
    <col min="4869" max="4869" width="6.25" customWidth="1"/>
    <col min="4871" max="4871" width="21.5" customWidth="1"/>
    <col min="4872" max="4872" width="17.5" customWidth="1"/>
    <col min="5119" max="5119" width="2.75" customWidth="1"/>
    <col min="5120" max="5120" width="18.75" customWidth="1"/>
    <col min="5121" max="5121" width="6.875" customWidth="1"/>
    <col min="5122" max="5123" width="6.25" customWidth="1"/>
    <col min="5124" max="5124" width="6.875" customWidth="1"/>
    <col min="5125" max="5125" width="6.25" customWidth="1"/>
    <col min="5127" max="5127" width="21.5" customWidth="1"/>
    <col min="5128" max="5128" width="17.5" customWidth="1"/>
    <col min="5375" max="5375" width="2.75" customWidth="1"/>
    <col min="5376" max="5376" width="18.75" customWidth="1"/>
    <col min="5377" max="5377" width="6.875" customWidth="1"/>
    <col min="5378" max="5379" width="6.25" customWidth="1"/>
    <col min="5380" max="5380" width="6.875" customWidth="1"/>
    <col min="5381" max="5381" width="6.25" customWidth="1"/>
    <col min="5383" max="5383" width="21.5" customWidth="1"/>
    <col min="5384" max="5384" width="17.5" customWidth="1"/>
    <col min="5631" max="5631" width="2.75" customWidth="1"/>
    <col min="5632" max="5632" width="18.75" customWidth="1"/>
    <col min="5633" max="5633" width="6.875" customWidth="1"/>
    <col min="5634" max="5635" width="6.25" customWidth="1"/>
    <col min="5636" max="5636" width="6.875" customWidth="1"/>
    <col min="5637" max="5637" width="6.25" customWidth="1"/>
    <col min="5639" max="5639" width="21.5" customWidth="1"/>
    <col min="5640" max="5640" width="17.5" customWidth="1"/>
    <col min="5887" max="5887" width="2.75" customWidth="1"/>
    <col min="5888" max="5888" width="18.75" customWidth="1"/>
    <col min="5889" max="5889" width="6.875" customWidth="1"/>
    <col min="5890" max="5891" width="6.25" customWidth="1"/>
    <col min="5892" max="5892" width="6.875" customWidth="1"/>
    <col min="5893" max="5893" width="6.25" customWidth="1"/>
    <col min="5895" max="5895" width="21.5" customWidth="1"/>
    <col min="5896" max="5896" width="17.5" customWidth="1"/>
    <col min="6143" max="6143" width="2.75" customWidth="1"/>
    <col min="6144" max="6144" width="18.75" customWidth="1"/>
    <col min="6145" max="6145" width="6.875" customWidth="1"/>
    <col min="6146" max="6147" width="6.25" customWidth="1"/>
    <col min="6148" max="6148" width="6.875" customWidth="1"/>
    <col min="6149" max="6149" width="6.25" customWidth="1"/>
    <col min="6151" max="6151" width="21.5" customWidth="1"/>
    <col min="6152" max="6152" width="17.5" customWidth="1"/>
    <col min="6399" max="6399" width="2.75" customWidth="1"/>
    <col min="6400" max="6400" width="18.75" customWidth="1"/>
    <col min="6401" max="6401" width="6.875" customWidth="1"/>
    <col min="6402" max="6403" width="6.25" customWidth="1"/>
    <col min="6404" max="6404" width="6.875" customWidth="1"/>
    <col min="6405" max="6405" width="6.25" customWidth="1"/>
    <col min="6407" max="6407" width="21.5" customWidth="1"/>
    <col min="6408" max="6408" width="17.5" customWidth="1"/>
    <col min="6655" max="6655" width="2.75" customWidth="1"/>
    <col min="6656" max="6656" width="18.75" customWidth="1"/>
    <col min="6657" max="6657" width="6.875" customWidth="1"/>
    <col min="6658" max="6659" width="6.25" customWidth="1"/>
    <col min="6660" max="6660" width="6.875" customWidth="1"/>
    <col min="6661" max="6661" width="6.25" customWidth="1"/>
    <col min="6663" max="6663" width="21.5" customWidth="1"/>
    <col min="6664" max="6664" width="17.5" customWidth="1"/>
    <col min="6911" max="6911" width="2.75" customWidth="1"/>
    <col min="6912" max="6912" width="18.75" customWidth="1"/>
    <col min="6913" max="6913" width="6.875" customWidth="1"/>
    <col min="6914" max="6915" width="6.25" customWidth="1"/>
    <col min="6916" max="6916" width="6.875" customWidth="1"/>
    <col min="6917" max="6917" width="6.25" customWidth="1"/>
    <col min="6919" max="6919" width="21.5" customWidth="1"/>
    <col min="6920" max="6920" width="17.5" customWidth="1"/>
    <col min="7167" max="7167" width="2.75" customWidth="1"/>
    <col min="7168" max="7168" width="18.75" customWidth="1"/>
    <col min="7169" max="7169" width="6.875" customWidth="1"/>
    <col min="7170" max="7171" width="6.25" customWidth="1"/>
    <col min="7172" max="7172" width="6.875" customWidth="1"/>
    <col min="7173" max="7173" width="6.25" customWidth="1"/>
    <col min="7175" max="7175" width="21.5" customWidth="1"/>
    <col min="7176" max="7176" width="17.5" customWidth="1"/>
    <col min="7423" max="7423" width="2.75" customWidth="1"/>
    <col min="7424" max="7424" width="18.75" customWidth="1"/>
    <col min="7425" max="7425" width="6.875" customWidth="1"/>
    <col min="7426" max="7427" width="6.25" customWidth="1"/>
    <col min="7428" max="7428" width="6.875" customWidth="1"/>
    <col min="7429" max="7429" width="6.25" customWidth="1"/>
    <col min="7431" max="7431" width="21.5" customWidth="1"/>
    <col min="7432" max="7432" width="17.5" customWidth="1"/>
    <col min="7679" max="7679" width="2.75" customWidth="1"/>
    <col min="7680" max="7680" width="18.75" customWidth="1"/>
    <col min="7681" max="7681" width="6.875" customWidth="1"/>
    <col min="7682" max="7683" width="6.25" customWidth="1"/>
    <col min="7684" max="7684" width="6.875" customWidth="1"/>
    <col min="7685" max="7685" width="6.25" customWidth="1"/>
    <col min="7687" max="7687" width="21.5" customWidth="1"/>
    <col min="7688" max="7688" width="17.5" customWidth="1"/>
    <col min="7935" max="7935" width="2.75" customWidth="1"/>
    <col min="7936" max="7936" width="18.75" customWidth="1"/>
    <col min="7937" max="7937" width="6.875" customWidth="1"/>
    <col min="7938" max="7939" width="6.25" customWidth="1"/>
    <col min="7940" max="7940" width="6.875" customWidth="1"/>
    <col min="7941" max="7941" width="6.25" customWidth="1"/>
    <col min="7943" max="7943" width="21.5" customWidth="1"/>
    <col min="7944" max="7944" width="17.5" customWidth="1"/>
    <col min="8191" max="8191" width="2.75" customWidth="1"/>
    <col min="8192" max="8192" width="18.75" customWidth="1"/>
    <col min="8193" max="8193" width="6.875" customWidth="1"/>
    <col min="8194" max="8195" width="6.25" customWidth="1"/>
    <col min="8196" max="8196" width="6.875" customWidth="1"/>
    <col min="8197" max="8197" width="6.25" customWidth="1"/>
    <col min="8199" max="8199" width="21.5" customWidth="1"/>
    <col min="8200" max="8200" width="17.5" customWidth="1"/>
    <col min="8447" max="8447" width="2.75" customWidth="1"/>
    <col min="8448" max="8448" width="18.75" customWidth="1"/>
    <col min="8449" max="8449" width="6.875" customWidth="1"/>
    <col min="8450" max="8451" width="6.25" customWidth="1"/>
    <col min="8452" max="8452" width="6.875" customWidth="1"/>
    <col min="8453" max="8453" width="6.25" customWidth="1"/>
    <col min="8455" max="8455" width="21.5" customWidth="1"/>
    <col min="8456" max="8456" width="17.5" customWidth="1"/>
    <col min="8703" max="8703" width="2.75" customWidth="1"/>
    <col min="8704" max="8704" width="18.75" customWidth="1"/>
    <col min="8705" max="8705" width="6.875" customWidth="1"/>
    <col min="8706" max="8707" width="6.25" customWidth="1"/>
    <col min="8708" max="8708" width="6.875" customWidth="1"/>
    <col min="8709" max="8709" width="6.25" customWidth="1"/>
    <col min="8711" max="8711" width="21.5" customWidth="1"/>
    <col min="8712" max="8712" width="17.5" customWidth="1"/>
    <col min="8959" max="8959" width="2.75" customWidth="1"/>
    <col min="8960" max="8960" width="18.75" customWidth="1"/>
    <col min="8961" max="8961" width="6.875" customWidth="1"/>
    <col min="8962" max="8963" width="6.25" customWidth="1"/>
    <col min="8964" max="8964" width="6.875" customWidth="1"/>
    <col min="8965" max="8965" width="6.25" customWidth="1"/>
    <col min="8967" max="8967" width="21.5" customWidth="1"/>
    <col min="8968" max="8968" width="17.5" customWidth="1"/>
    <col min="9215" max="9215" width="2.75" customWidth="1"/>
    <col min="9216" max="9216" width="18.75" customWidth="1"/>
    <col min="9217" max="9217" width="6.875" customWidth="1"/>
    <col min="9218" max="9219" width="6.25" customWidth="1"/>
    <col min="9220" max="9220" width="6.875" customWidth="1"/>
    <col min="9221" max="9221" width="6.25" customWidth="1"/>
    <col min="9223" max="9223" width="21.5" customWidth="1"/>
    <col min="9224" max="9224" width="17.5" customWidth="1"/>
    <col min="9471" max="9471" width="2.75" customWidth="1"/>
    <col min="9472" max="9472" width="18.75" customWidth="1"/>
    <col min="9473" max="9473" width="6.875" customWidth="1"/>
    <col min="9474" max="9475" width="6.25" customWidth="1"/>
    <col min="9476" max="9476" width="6.875" customWidth="1"/>
    <col min="9477" max="9477" width="6.25" customWidth="1"/>
    <col min="9479" max="9479" width="21.5" customWidth="1"/>
    <col min="9480" max="9480" width="17.5" customWidth="1"/>
    <col min="9727" max="9727" width="2.75" customWidth="1"/>
    <col min="9728" max="9728" width="18.75" customWidth="1"/>
    <col min="9729" max="9729" width="6.875" customWidth="1"/>
    <col min="9730" max="9731" width="6.25" customWidth="1"/>
    <col min="9732" max="9732" width="6.875" customWidth="1"/>
    <col min="9733" max="9733" width="6.25" customWidth="1"/>
    <col min="9735" max="9735" width="21.5" customWidth="1"/>
    <col min="9736" max="9736" width="17.5" customWidth="1"/>
    <col min="9983" max="9983" width="2.75" customWidth="1"/>
    <col min="9984" max="9984" width="18.75" customWidth="1"/>
    <col min="9985" max="9985" width="6.875" customWidth="1"/>
    <col min="9986" max="9987" width="6.25" customWidth="1"/>
    <col min="9988" max="9988" width="6.875" customWidth="1"/>
    <col min="9989" max="9989" width="6.25" customWidth="1"/>
    <col min="9991" max="9991" width="21.5" customWidth="1"/>
    <col min="9992" max="9992" width="17.5" customWidth="1"/>
    <col min="10239" max="10239" width="2.75" customWidth="1"/>
    <col min="10240" max="10240" width="18.75" customWidth="1"/>
    <col min="10241" max="10241" width="6.875" customWidth="1"/>
    <col min="10242" max="10243" width="6.25" customWidth="1"/>
    <col min="10244" max="10244" width="6.875" customWidth="1"/>
    <col min="10245" max="10245" width="6.25" customWidth="1"/>
    <col min="10247" max="10247" width="21.5" customWidth="1"/>
    <col min="10248" max="10248" width="17.5" customWidth="1"/>
    <col min="10495" max="10495" width="2.75" customWidth="1"/>
    <col min="10496" max="10496" width="18.75" customWidth="1"/>
    <col min="10497" max="10497" width="6.875" customWidth="1"/>
    <col min="10498" max="10499" width="6.25" customWidth="1"/>
    <col min="10500" max="10500" width="6.875" customWidth="1"/>
    <col min="10501" max="10501" width="6.25" customWidth="1"/>
    <col min="10503" max="10503" width="21.5" customWidth="1"/>
    <col min="10504" max="10504" width="17.5" customWidth="1"/>
    <col min="10751" max="10751" width="2.75" customWidth="1"/>
    <col min="10752" max="10752" width="18.75" customWidth="1"/>
    <col min="10753" max="10753" width="6.875" customWidth="1"/>
    <col min="10754" max="10755" width="6.25" customWidth="1"/>
    <col min="10756" max="10756" width="6.875" customWidth="1"/>
    <col min="10757" max="10757" width="6.25" customWidth="1"/>
    <col min="10759" max="10759" width="21.5" customWidth="1"/>
    <col min="10760" max="10760" width="17.5" customWidth="1"/>
    <col min="11007" max="11007" width="2.75" customWidth="1"/>
    <col min="11008" max="11008" width="18.75" customWidth="1"/>
    <col min="11009" max="11009" width="6.875" customWidth="1"/>
    <col min="11010" max="11011" width="6.25" customWidth="1"/>
    <col min="11012" max="11012" width="6.875" customWidth="1"/>
    <col min="11013" max="11013" width="6.25" customWidth="1"/>
    <col min="11015" max="11015" width="21.5" customWidth="1"/>
    <col min="11016" max="11016" width="17.5" customWidth="1"/>
    <col min="11263" max="11263" width="2.75" customWidth="1"/>
    <col min="11264" max="11264" width="18.75" customWidth="1"/>
    <col min="11265" max="11265" width="6.875" customWidth="1"/>
    <col min="11266" max="11267" width="6.25" customWidth="1"/>
    <col min="11268" max="11268" width="6.875" customWidth="1"/>
    <col min="11269" max="11269" width="6.25" customWidth="1"/>
    <col min="11271" max="11271" width="21.5" customWidth="1"/>
    <col min="11272" max="11272" width="17.5" customWidth="1"/>
    <col min="11519" max="11519" width="2.75" customWidth="1"/>
    <col min="11520" max="11520" width="18.75" customWidth="1"/>
    <col min="11521" max="11521" width="6.875" customWidth="1"/>
    <col min="11522" max="11523" width="6.25" customWidth="1"/>
    <col min="11524" max="11524" width="6.875" customWidth="1"/>
    <col min="11525" max="11525" width="6.25" customWidth="1"/>
    <col min="11527" max="11527" width="21.5" customWidth="1"/>
    <col min="11528" max="11528" width="17.5" customWidth="1"/>
    <col min="11775" max="11775" width="2.75" customWidth="1"/>
    <col min="11776" max="11776" width="18.75" customWidth="1"/>
    <col min="11777" max="11777" width="6.875" customWidth="1"/>
    <col min="11778" max="11779" width="6.25" customWidth="1"/>
    <col min="11780" max="11780" width="6.875" customWidth="1"/>
    <col min="11781" max="11781" width="6.25" customWidth="1"/>
    <col min="11783" max="11783" width="21.5" customWidth="1"/>
    <col min="11784" max="11784" width="17.5" customWidth="1"/>
    <col min="12031" max="12031" width="2.75" customWidth="1"/>
    <col min="12032" max="12032" width="18.75" customWidth="1"/>
    <col min="12033" max="12033" width="6.875" customWidth="1"/>
    <col min="12034" max="12035" width="6.25" customWidth="1"/>
    <col min="12036" max="12036" width="6.875" customWidth="1"/>
    <col min="12037" max="12037" width="6.25" customWidth="1"/>
    <col min="12039" max="12039" width="21.5" customWidth="1"/>
    <col min="12040" max="12040" width="17.5" customWidth="1"/>
    <col min="12287" max="12287" width="2.75" customWidth="1"/>
    <col min="12288" max="12288" width="18.75" customWidth="1"/>
    <col min="12289" max="12289" width="6.875" customWidth="1"/>
    <col min="12290" max="12291" width="6.25" customWidth="1"/>
    <col min="12292" max="12292" width="6.875" customWidth="1"/>
    <col min="12293" max="12293" width="6.25" customWidth="1"/>
    <col min="12295" max="12295" width="21.5" customWidth="1"/>
    <col min="12296" max="12296" width="17.5" customWidth="1"/>
    <col min="12543" max="12543" width="2.75" customWidth="1"/>
    <col min="12544" max="12544" width="18.75" customWidth="1"/>
    <col min="12545" max="12545" width="6.875" customWidth="1"/>
    <col min="12546" max="12547" width="6.25" customWidth="1"/>
    <col min="12548" max="12548" width="6.875" customWidth="1"/>
    <col min="12549" max="12549" width="6.25" customWidth="1"/>
    <col min="12551" max="12551" width="21.5" customWidth="1"/>
    <col min="12552" max="12552" width="17.5" customWidth="1"/>
    <col min="12799" max="12799" width="2.75" customWidth="1"/>
    <col min="12800" max="12800" width="18.75" customWidth="1"/>
    <col min="12801" max="12801" width="6.875" customWidth="1"/>
    <col min="12802" max="12803" width="6.25" customWidth="1"/>
    <col min="12804" max="12804" width="6.875" customWidth="1"/>
    <col min="12805" max="12805" width="6.25" customWidth="1"/>
    <col min="12807" max="12807" width="21.5" customWidth="1"/>
    <col min="12808" max="12808" width="17.5" customWidth="1"/>
    <col min="13055" max="13055" width="2.75" customWidth="1"/>
    <col min="13056" max="13056" width="18.75" customWidth="1"/>
    <col min="13057" max="13057" width="6.875" customWidth="1"/>
    <col min="13058" max="13059" width="6.25" customWidth="1"/>
    <col min="13060" max="13060" width="6.875" customWidth="1"/>
    <col min="13061" max="13061" width="6.25" customWidth="1"/>
    <col min="13063" max="13063" width="21.5" customWidth="1"/>
    <col min="13064" max="13064" width="17.5" customWidth="1"/>
    <col min="13311" max="13311" width="2.75" customWidth="1"/>
    <col min="13312" max="13312" width="18.75" customWidth="1"/>
    <col min="13313" max="13313" width="6.875" customWidth="1"/>
    <col min="13314" max="13315" width="6.25" customWidth="1"/>
    <col min="13316" max="13316" width="6.875" customWidth="1"/>
    <col min="13317" max="13317" width="6.25" customWidth="1"/>
    <col min="13319" max="13319" width="21.5" customWidth="1"/>
    <col min="13320" max="13320" width="17.5" customWidth="1"/>
    <col min="13567" max="13567" width="2.75" customWidth="1"/>
    <col min="13568" max="13568" width="18.75" customWidth="1"/>
    <col min="13569" max="13569" width="6.875" customWidth="1"/>
    <col min="13570" max="13571" width="6.25" customWidth="1"/>
    <col min="13572" max="13572" width="6.875" customWidth="1"/>
    <col min="13573" max="13573" width="6.25" customWidth="1"/>
    <col min="13575" max="13575" width="21.5" customWidth="1"/>
    <col min="13576" max="13576" width="17.5" customWidth="1"/>
    <col min="13823" max="13823" width="2.75" customWidth="1"/>
    <col min="13824" max="13824" width="18.75" customWidth="1"/>
    <col min="13825" max="13825" width="6.875" customWidth="1"/>
    <col min="13826" max="13827" width="6.25" customWidth="1"/>
    <col min="13828" max="13828" width="6.875" customWidth="1"/>
    <col min="13829" max="13829" width="6.25" customWidth="1"/>
    <col min="13831" max="13831" width="21.5" customWidth="1"/>
    <col min="13832" max="13832" width="17.5" customWidth="1"/>
    <col min="14079" max="14079" width="2.75" customWidth="1"/>
    <col min="14080" max="14080" width="18.75" customWidth="1"/>
    <col min="14081" max="14081" width="6.875" customWidth="1"/>
    <col min="14082" max="14083" width="6.25" customWidth="1"/>
    <col min="14084" max="14084" width="6.875" customWidth="1"/>
    <col min="14085" max="14085" width="6.25" customWidth="1"/>
    <col min="14087" max="14087" width="21.5" customWidth="1"/>
    <col min="14088" max="14088" width="17.5" customWidth="1"/>
    <col min="14335" max="14335" width="2.75" customWidth="1"/>
    <col min="14336" max="14336" width="18.75" customWidth="1"/>
    <col min="14337" max="14337" width="6.875" customWidth="1"/>
    <col min="14338" max="14339" width="6.25" customWidth="1"/>
    <col min="14340" max="14340" width="6.875" customWidth="1"/>
    <col min="14341" max="14341" width="6.25" customWidth="1"/>
    <col min="14343" max="14343" width="21.5" customWidth="1"/>
    <col min="14344" max="14344" width="17.5" customWidth="1"/>
    <col min="14591" max="14591" width="2.75" customWidth="1"/>
    <col min="14592" max="14592" width="18.75" customWidth="1"/>
    <col min="14593" max="14593" width="6.875" customWidth="1"/>
    <col min="14594" max="14595" width="6.25" customWidth="1"/>
    <col min="14596" max="14596" width="6.875" customWidth="1"/>
    <col min="14597" max="14597" width="6.25" customWidth="1"/>
    <col min="14599" max="14599" width="21.5" customWidth="1"/>
    <col min="14600" max="14600" width="17.5" customWidth="1"/>
    <col min="14847" max="14847" width="2.75" customWidth="1"/>
    <col min="14848" max="14848" width="18.75" customWidth="1"/>
    <col min="14849" max="14849" width="6.875" customWidth="1"/>
    <col min="14850" max="14851" width="6.25" customWidth="1"/>
    <col min="14852" max="14852" width="6.875" customWidth="1"/>
    <col min="14853" max="14853" width="6.25" customWidth="1"/>
    <col min="14855" max="14855" width="21.5" customWidth="1"/>
    <col min="14856" max="14856" width="17.5" customWidth="1"/>
    <col min="15103" max="15103" width="2.75" customWidth="1"/>
    <col min="15104" max="15104" width="18.75" customWidth="1"/>
    <col min="15105" max="15105" width="6.875" customWidth="1"/>
    <col min="15106" max="15107" width="6.25" customWidth="1"/>
    <col min="15108" max="15108" width="6.875" customWidth="1"/>
    <col min="15109" max="15109" width="6.25" customWidth="1"/>
    <col min="15111" max="15111" width="21.5" customWidth="1"/>
    <col min="15112" max="15112" width="17.5" customWidth="1"/>
    <col min="15359" max="15359" width="2.75" customWidth="1"/>
    <col min="15360" max="15360" width="18.75" customWidth="1"/>
    <col min="15361" max="15361" width="6.875" customWidth="1"/>
    <col min="15362" max="15363" width="6.25" customWidth="1"/>
    <col min="15364" max="15364" width="6.875" customWidth="1"/>
    <col min="15365" max="15365" width="6.25" customWidth="1"/>
    <col min="15367" max="15367" width="21.5" customWidth="1"/>
    <col min="15368" max="15368" width="17.5" customWidth="1"/>
    <col min="15615" max="15615" width="2.75" customWidth="1"/>
    <col min="15616" max="15616" width="18.75" customWidth="1"/>
    <col min="15617" max="15617" width="6.875" customWidth="1"/>
    <col min="15618" max="15619" width="6.25" customWidth="1"/>
    <col min="15620" max="15620" width="6.875" customWidth="1"/>
    <col min="15621" max="15621" width="6.25" customWidth="1"/>
    <col min="15623" max="15623" width="21.5" customWidth="1"/>
    <col min="15624" max="15624" width="17.5" customWidth="1"/>
    <col min="15871" max="15871" width="2.75" customWidth="1"/>
    <col min="15872" max="15872" width="18.75" customWidth="1"/>
    <col min="15873" max="15873" width="6.875" customWidth="1"/>
    <col min="15874" max="15875" width="6.25" customWidth="1"/>
    <col min="15876" max="15876" width="6.875" customWidth="1"/>
    <col min="15877" max="15877" width="6.25" customWidth="1"/>
    <col min="15879" max="15879" width="21.5" customWidth="1"/>
    <col min="15880" max="15880" width="17.5" customWidth="1"/>
    <col min="16127" max="16127" width="2.75" customWidth="1"/>
    <col min="16128" max="16128" width="18.75" customWidth="1"/>
    <col min="16129" max="16129" width="6.875" customWidth="1"/>
    <col min="16130" max="16131" width="6.25" customWidth="1"/>
    <col min="16132" max="16132" width="6.875" customWidth="1"/>
    <col min="16133" max="16133" width="6.25" customWidth="1"/>
    <col min="16135" max="16135" width="21.5" customWidth="1"/>
    <col min="16136" max="16136" width="17.5" customWidth="1"/>
  </cols>
  <sheetData>
    <row r="1" spans="1:12" x14ac:dyDescent="0.15">
      <c r="A1" t="s">
        <v>482</v>
      </c>
    </row>
    <row r="2" spans="1:12" x14ac:dyDescent="0.15">
      <c r="L2" s="113"/>
    </row>
    <row r="3" spans="1:12" ht="7.5" customHeight="1" x14ac:dyDescent="0.15">
      <c r="B3" s="663" t="s">
        <v>302</v>
      </c>
      <c r="C3" s="666" t="s">
        <v>460</v>
      </c>
      <c r="D3" s="341"/>
      <c r="E3" s="578" t="s">
        <v>446</v>
      </c>
      <c r="F3" s="190"/>
      <c r="H3" s="666" t="s">
        <v>451</v>
      </c>
      <c r="I3" s="190"/>
      <c r="L3" s="667"/>
    </row>
    <row r="4" spans="1:12" ht="22.5" customHeight="1" thickBot="1" x14ac:dyDescent="0.2">
      <c r="B4" s="664"/>
      <c r="C4" s="665"/>
      <c r="D4" s="335" t="s">
        <v>4</v>
      </c>
      <c r="E4" s="665"/>
      <c r="F4" s="336" t="s">
        <v>4</v>
      </c>
      <c r="H4" s="665"/>
      <c r="I4" s="336" t="s">
        <v>4</v>
      </c>
      <c r="L4" s="668"/>
    </row>
    <row r="5" spans="1:12" ht="22.5" customHeight="1" thickTop="1" x14ac:dyDescent="0.15">
      <c r="B5" s="342" t="s">
        <v>54</v>
      </c>
      <c r="C5" s="252">
        <v>57436</v>
      </c>
      <c r="D5" s="158">
        <v>100</v>
      </c>
      <c r="E5" s="252">
        <v>63878</v>
      </c>
      <c r="F5" s="158">
        <v>100</v>
      </c>
      <c r="H5" s="307">
        <v>1781323</v>
      </c>
      <c r="I5" s="158">
        <v>100</v>
      </c>
      <c r="L5" s="113"/>
    </row>
    <row r="6" spans="1:12" x14ac:dyDescent="0.15">
      <c r="B6" s="343" t="s">
        <v>296</v>
      </c>
      <c r="C6" s="209">
        <v>56</v>
      </c>
      <c r="D6" s="205">
        <f>ROUND(C6/$C$5*100,1)</f>
        <v>0.1</v>
      </c>
      <c r="E6" s="209">
        <v>53</v>
      </c>
      <c r="F6" s="205">
        <f>ROUND(E6/$E$5*100,1)</f>
        <v>0.1</v>
      </c>
      <c r="H6" s="209">
        <v>2176</v>
      </c>
      <c r="I6" s="205">
        <f>ROUND(H6/$H$5*100,1)</f>
        <v>0.1</v>
      </c>
      <c r="L6" s="113"/>
    </row>
    <row r="7" spans="1:12" x14ac:dyDescent="0.15">
      <c r="B7" s="343" t="s">
        <v>295</v>
      </c>
      <c r="C7" s="214">
        <v>94</v>
      </c>
      <c r="D7" s="205">
        <f t="shared" ref="D7:D15" si="0">ROUND(C7/$C$5*100,1)</f>
        <v>0.2</v>
      </c>
      <c r="E7" s="214">
        <v>82</v>
      </c>
      <c r="F7" s="205">
        <f t="shared" ref="F7:F15" si="1">ROUND(E7/$E$5*100,1)</f>
        <v>0.1</v>
      </c>
      <c r="H7" s="214">
        <v>3564</v>
      </c>
      <c r="I7" s="205">
        <f t="shared" ref="I7:I15" si="2">ROUND(H7/$H$5*100,1)</f>
        <v>0.2</v>
      </c>
      <c r="L7" s="113"/>
    </row>
    <row r="8" spans="1:12" x14ac:dyDescent="0.15">
      <c r="B8" s="343" t="s">
        <v>294</v>
      </c>
      <c r="C8" s="214">
        <v>222</v>
      </c>
      <c r="D8" s="205">
        <f t="shared" si="0"/>
        <v>0.4</v>
      </c>
      <c r="E8" s="214">
        <v>205</v>
      </c>
      <c r="F8" s="205">
        <f t="shared" si="1"/>
        <v>0.3</v>
      </c>
      <c r="H8" s="214">
        <v>7141</v>
      </c>
      <c r="I8" s="205">
        <f t="shared" si="2"/>
        <v>0.4</v>
      </c>
      <c r="L8" s="113"/>
    </row>
    <row r="9" spans="1:12" x14ac:dyDescent="0.15">
      <c r="B9" s="343" t="s">
        <v>293</v>
      </c>
      <c r="C9" s="214">
        <v>402</v>
      </c>
      <c r="D9" s="205">
        <f t="shared" si="0"/>
        <v>0.7</v>
      </c>
      <c r="E9" s="214">
        <v>422</v>
      </c>
      <c r="F9" s="205">
        <f t="shared" si="1"/>
        <v>0.7</v>
      </c>
      <c r="H9" s="214">
        <v>17483</v>
      </c>
      <c r="I9" s="205">
        <f t="shared" si="2"/>
        <v>1</v>
      </c>
    </row>
    <row r="10" spans="1:12" x14ac:dyDescent="0.15">
      <c r="B10" s="343" t="s">
        <v>445</v>
      </c>
      <c r="C10" s="214">
        <v>1828</v>
      </c>
      <c r="D10" s="205">
        <f t="shared" si="0"/>
        <v>3.2</v>
      </c>
      <c r="E10" s="214">
        <v>1970</v>
      </c>
      <c r="F10" s="205">
        <f t="shared" si="1"/>
        <v>3.1</v>
      </c>
      <c r="H10" s="214">
        <v>52109</v>
      </c>
      <c r="I10" s="205">
        <f t="shared" si="2"/>
        <v>2.9</v>
      </c>
    </row>
    <row r="11" spans="1:12" x14ac:dyDescent="0.15">
      <c r="B11" s="343" t="s">
        <v>292</v>
      </c>
      <c r="C11" s="214">
        <v>2950</v>
      </c>
      <c r="D11" s="205">
        <f t="shared" si="0"/>
        <v>5.0999999999999996</v>
      </c>
      <c r="E11" s="214">
        <v>3094</v>
      </c>
      <c r="F11" s="205">
        <f t="shared" si="1"/>
        <v>4.8</v>
      </c>
      <c r="H11" s="214">
        <v>72755</v>
      </c>
      <c r="I11" s="205">
        <f t="shared" si="2"/>
        <v>4.0999999999999996</v>
      </c>
    </row>
    <row r="12" spans="1:12" x14ac:dyDescent="0.15">
      <c r="B12" s="343" t="s">
        <v>291</v>
      </c>
      <c r="C12" s="214">
        <v>22918</v>
      </c>
      <c r="D12" s="205">
        <f t="shared" si="0"/>
        <v>39.9</v>
      </c>
      <c r="E12" s="214">
        <v>23148</v>
      </c>
      <c r="F12" s="205">
        <f t="shared" si="1"/>
        <v>36.200000000000003</v>
      </c>
      <c r="H12" s="214">
        <v>554838</v>
      </c>
      <c r="I12" s="205">
        <f t="shared" si="2"/>
        <v>31.1</v>
      </c>
    </row>
    <row r="13" spans="1:12" x14ac:dyDescent="0.15">
      <c r="B13" s="343" t="s">
        <v>290</v>
      </c>
      <c r="C13" s="214">
        <v>6499</v>
      </c>
      <c r="D13" s="205">
        <f t="shared" si="0"/>
        <v>11.3</v>
      </c>
      <c r="E13" s="214">
        <v>8304</v>
      </c>
      <c r="F13" s="205">
        <f t="shared" si="1"/>
        <v>13</v>
      </c>
      <c r="H13" s="214">
        <v>254152</v>
      </c>
      <c r="I13" s="205">
        <f t="shared" si="2"/>
        <v>14.3</v>
      </c>
    </row>
    <row r="14" spans="1:12" x14ac:dyDescent="0.15">
      <c r="B14" s="343" t="s">
        <v>289</v>
      </c>
      <c r="C14" s="214">
        <v>16523</v>
      </c>
      <c r="D14" s="205">
        <f t="shared" si="0"/>
        <v>28.8</v>
      </c>
      <c r="E14" s="214">
        <v>17769</v>
      </c>
      <c r="F14" s="205">
        <f t="shared" si="1"/>
        <v>27.8</v>
      </c>
      <c r="H14" s="214">
        <v>578995</v>
      </c>
      <c r="I14" s="205">
        <f t="shared" si="2"/>
        <v>32.5</v>
      </c>
    </row>
    <row r="15" spans="1:12" x14ac:dyDescent="0.15">
      <c r="B15" s="344" t="s">
        <v>288</v>
      </c>
      <c r="C15" s="219">
        <v>3858</v>
      </c>
      <c r="D15" s="340">
        <f t="shared" si="0"/>
        <v>6.7</v>
      </c>
      <c r="E15" s="219">
        <v>7371</v>
      </c>
      <c r="F15" s="340">
        <f t="shared" si="1"/>
        <v>11.5</v>
      </c>
      <c r="H15" s="219">
        <v>202929</v>
      </c>
      <c r="I15" s="340">
        <f t="shared" si="2"/>
        <v>11.4</v>
      </c>
    </row>
    <row r="17" spans="3:3" x14ac:dyDescent="0.15">
      <c r="C17" s="118"/>
    </row>
  </sheetData>
  <sheetProtection sheet="1" objects="1" scenarios="1"/>
  <mergeCells count="5">
    <mergeCell ref="B3:B4"/>
    <mergeCell ref="E3:E4"/>
    <mergeCell ref="C3:C4"/>
    <mergeCell ref="H3:H4"/>
    <mergeCell ref="L3:L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K21"/>
  <sheetViews>
    <sheetView showGridLines="0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2.5" customWidth="1"/>
    <col min="2" max="2" width="1.625" customWidth="1"/>
    <col min="3" max="3" width="3.125" style="38" customWidth="1"/>
    <col min="5" max="6" width="11.625" customWidth="1"/>
    <col min="7" max="7" width="2.375" customWidth="1"/>
    <col min="8" max="8" width="3.125" style="38" customWidth="1"/>
    <col min="10" max="11" width="11.625" customWidth="1"/>
  </cols>
  <sheetData>
    <row r="1" spans="2:11" x14ac:dyDescent="0.15">
      <c r="B1" t="s">
        <v>450</v>
      </c>
    </row>
    <row r="4" spans="2:11" x14ac:dyDescent="0.15">
      <c r="G4" s="113"/>
    </row>
    <row r="5" spans="2:11" ht="13.5" customHeight="1" x14ac:dyDescent="0.15">
      <c r="C5" s="481" t="s">
        <v>68</v>
      </c>
      <c r="D5" s="479" t="s">
        <v>86</v>
      </c>
      <c r="E5" s="475" t="s">
        <v>446</v>
      </c>
      <c r="F5" s="483" t="s">
        <v>5</v>
      </c>
      <c r="G5" s="21"/>
      <c r="H5" s="481" t="s">
        <v>68</v>
      </c>
      <c r="I5" s="479" t="s">
        <v>86</v>
      </c>
      <c r="J5" s="475" t="s">
        <v>447</v>
      </c>
      <c r="K5" s="475" t="s">
        <v>5</v>
      </c>
    </row>
    <row r="6" spans="2:11" ht="27" customHeight="1" thickBot="1" x14ac:dyDescent="0.2">
      <c r="C6" s="482"/>
      <c r="D6" s="480"/>
      <c r="E6" s="476"/>
      <c r="F6" s="476"/>
      <c r="G6" s="16"/>
      <c r="H6" s="482"/>
      <c r="I6" s="480"/>
      <c r="J6" s="476"/>
      <c r="K6" s="476"/>
    </row>
    <row r="7" spans="2:11" ht="6.75" customHeight="1" thickTop="1" x14ac:dyDescent="0.15">
      <c r="C7" s="41"/>
      <c r="D7" s="378"/>
      <c r="E7" s="379"/>
      <c r="F7" s="379"/>
      <c r="G7" s="16"/>
      <c r="H7" s="41"/>
      <c r="I7" s="378"/>
      <c r="J7" s="379"/>
      <c r="K7" s="379"/>
    </row>
    <row r="8" spans="2:11" ht="21" customHeight="1" x14ac:dyDescent="0.15">
      <c r="C8" s="377"/>
      <c r="D8" s="371" t="s">
        <v>69</v>
      </c>
      <c r="E8" s="22">
        <v>3684049</v>
      </c>
      <c r="F8" s="44">
        <v>100</v>
      </c>
      <c r="G8" s="45"/>
      <c r="H8" s="377"/>
      <c r="I8" s="371" t="s">
        <v>69</v>
      </c>
      <c r="J8" s="22">
        <v>3856457</v>
      </c>
      <c r="K8" s="44">
        <v>100</v>
      </c>
    </row>
    <row r="9" spans="2:11" ht="6" customHeight="1" x14ac:dyDescent="0.15">
      <c r="C9" s="376"/>
      <c r="D9" s="4"/>
      <c r="E9" s="27"/>
      <c r="F9" s="45"/>
      <c r="G9" s="45"/>
      <c r="H9" s="376"/>
      <c r="I9" s="4"/>
      <c r="J9" s="27"/>
      <c r="K9" s="45"/>
    </row>
    <row r="10" spans="2:11" x14ac:dyDescent="0.15">
      <c r="C10" s="376">
        <v>1</v>
      </c>
      <c r="D10" s="30" t="s">
        <v>70</v>
      </c>
      <c r="E10" s="27">
        <v>453145</v>
      </c>
      <c r="F10" s="45">
        <f t="shared" ref="F10:F19" si="0">ROUND(E10/$E$8*100,1)</f>
        <v>12.3</v>
      </c>
      <c r="G10" s="45"/>
      <c r="H10" s="376">
        <v>1</v>
      </c>
      <c r="I10" s="30" t="s">
        <v>71</v>
      </c>
      <c r="J10" s="27">
        <v>441538</v>
      </c>
      <c r="K10" s="45">
        <f t="shared" ref="K10:K19" si="1">ROUND(J10/$J$8*100,1)</f>
        <v>11.4</v>
      </c>
    </row>
    <row r="11" spans="2:11" x14ac:dyDescent="0.15">
      <c r="C11" s="376">
        <v>2</v>
      </c>
      <c r="D11" s="30" t="s">
        <v>72</v>
      </c>
      <c r="E11" s="27">
        <v>279906</v>
      </c>
      <c r="F11" s="45">
        <f t="shared" si="0"/>
        <v>7.6</v>
      </c>
      <c r="G11" s="45"/>
      <c r="H11" s="376">
        <v>2</v>
      </c>
      <c r="I11" s="30" t="s">
        <v>73</v>
      </c>
      <c r="J11" s="27">
        <v>287004</v>
      </c>
      <c r="K11" s="45">
        <f t="shared" si="1"/>
        <v>7.4</v>
      </c>
    </row>
    <row r="12" spans="2:11" x14ac:dyDescent="0.15">
      <c r="C12" s="376">
        <v>3</v>
      </c>
      <c r="D12" s="30" t="s">
        <v>74</v>
      </c>
      <c r="E12" s="27">
        <v>209483</v>
      </c>
      <c r="F12" s="45">
        <f t="shared" si="0"/>
        <v>5.7</v>
      </c>
      <c r="G12" s="45"/>
      <c r="H12" s="376">
        <v>3</v>
      </c>
      <c r="I12" s="30" t="s">
        <v>75</v>
      </c>
      <c r="J12" s="27">
        <v>220388</v>
      </c>
      <c r="K12" s="45">
        <f t="shared" si="1"/>
        <v>5.7</v>
      </c>
    </row>
    <row r="13" spans="2:11" x14ac:dyDescent="0.15">
      <c r="C13" s="376">
        <v>4</v>
      </c>
      <c r="D13" s="30" t="s">
        <v>76</v>
      </c>
      <c r="E13" s="27">
        <v>197213</v>
      </c>
      <c r="F13" s="45">
        <f t="shared" si="0"/>
        <v>5.4</v>
      </c>
      <c r="G13" s="45"/>
      <c r="H13" s="376">
        <v>4</v>
      </c>
      <c r="I13" s="30" t="s">
        <v>77</v>
      </c>
      <c r="J13" s="27">
        <v>199200</v>
      </c>
      <c r="K13" s="45">
        <f t="shared" si="1"/>
        <v>5.2</v>
      </c>
    </row>
    <row r="14" spans="2:11" x14ac:dyDescent="0.15">
      <c r="C14" s="376">
        <v>5</v>
      </c>
      <c r="D14" s="30" t="s">
        <v>78</v>
      </c>
      <c r="E14" s="27">
        <v>160356</v>
      </c>
      <c r="F14" s="45">
        <f t="shared" si="0"/>
        <v>4.4000000000000004</v>
      </c>
      <c r="G14" s="45"/>
      <c r="H14" s="376">
        <v>5</v>
      </c>
      <c r="I14" s="30" t="s">
        <v>79</v>
      </c>
      <c r="J14" s="27">
        <v>170223</v>
      </c>
      <c r="K14" s="45">
        <f t="shared" si="1"/>
        <v>4.4000000000000004</v>
      </c>
    </row>
    <row r="15" spans="2:11" x14ac:dyDescent="0.15">
      <c r="C15" s="376">
        <v>6</v>
      </c>
      <c r="D15" s="30" t="s">
        <v>486</v>
      </c>
      <c r="E15" s="27">
        <v>148718</v>
      </c>
      <c r="F15" s="45">
        <f t="shared" si="0"/>
        <v>4</v>
      </c>
      <c r="G15" s="45"/>
      <c r="H15" s="376">
        <v>6</v>
      </c>
      <c r="I15" s="30" t="s">
        <v>80</v>
      </c>
      <c r="J15" s="27">
        <v>156475</v>
      </c>
      <c r="K15" s="45">
        <f t="shared" si="1"/>
        <v>4.0999999999999996</v>
      </c>
    </row>
    <row r="16" spans="2:11" x14ac:dyDescent="0.15">
      <c r="C16" s="138">
        <v>7</v>
      </c>
      <c r="D16" s="139" t="s">
        <v>81</v>
      </c>
      <c r="E16" s="140">
        <v>146596</v>
      </c>
      <c r="F16" s="141">
        <f t="shared" si="0"/>
        <v>4</v>
      </c>
      <c r="G16" s="45"/>
      <c r="H16" s="138">
        <v>7</v>
      </c>
      <c r="I16" s="139" t="s">
        <v>82</v>
      </c>
      <c r="J16" s="140">
        <v>155699</v>
      </c>
      <c r="K16" s="141">
        <f t="shared" si="1"/>
        <v>4</v>
      </c>
    </row>
    <row r="17" spans="3:11" x14ac:dyDescent="0.15">
      <c r="C17" s="376">
        <v>8</v>
      </c>
      <c r="D17" s="30" t="s">
        <v>487</v>
      </c>
      <c r="E17" s="27">
        <v>143496</v>
      </c>
      <c r="F17" s="45">
        <f t="shared" si="0"/>
        <v>3.9</v>
      </c>
      <c r="G17" s="45"/>
      <c r="H17" s="376">
        <v>8</v>
      </c>
      <c r="I17" s="30" t="s">
        <v>83</v>
      </c>
      <c r="J17" s="27">
        <v>145845</v>
      </c>
      <c r="K17" s="45">
        <f t="shared" si="1"/>
        <v>3.8</v>
      </c>
    </row>
    <row r="18" spans="3:11" x14ac:dyDescent="0.15">
      <c r="C18" s="376">
        <v>9</v>
      </c>
      <c r="D18" s="30" t="s">
        <v>488</v>
      </c>
      <c r="E18" s="27">
        <v>123553</v>
      </c>
      <c r="F18" s="45">
        <f t="shared" si="0"/>
        <v>3.4</v>
      </c>
      <c r="G18" s="45"/>
      <c r="H18" s="376">
        <v>9</v>
      </c>
      <c r="I18" s="30" t="s">
        <v>84</v>
      </c>
      <c r="J18" s="27">
        <v>128794</v>
      </c>
      <c r="K18" s="45">
        <f t="shared" si="1"/>
        <v>3.3</v>
      </c>
    </row>
    <row r="19" spans="3:11" x14ac:dyDescent="0.15">
      <c r="C19" s="377">
        <v>10</v>
      </c>
      <c r="D19" s="371" t="s">
        <v>489</v>
      </c>
      <c r="E19" s="22">
        <v>117364</v>
      </c>
      <c r="F19" s="44">
        <f t="shared" si="0"/>
        <v>3.2</v>
      </c>
      <c r="G19" s="45"/>
      <c r="H19" s="377">
        <v>10</v>
      </c>
      <c r="I19" s="414" t="s">
        <v>85</v>
      </c>
      <c r="J19" s="22">
        <v>127399</v>
      </c>
      <c r="K19" s="44">
        <f t="shared" si="1"/>
        <v>3.3</v>
      </c>
    </row>
    <row r="20" spans="3:11" s="38" customFormat="1" x14ac:dyDescent="0.15">
      <c r="C20" s="142"/>
      <c r="D20" s="143"/>
      <c r="E20" s="144"/>
      <c r="F20" s="144"/>
      <c r="G20" s="113"/>
      <c r="I20"/>
      <c r="J20"/>
      <c r="K20"/>
    </row>
    <row r="21" spans="3:11" s="38" customFormat="1" ht="13.5" customHeight="1" x14ac:dyDescent="0.15">
      <c r="C21" s="146"/>
      <c r="D21" s="127" t="s">
        <v>306</v>
      </c>
      <c r="E21" s="147"/>
      <c r="F21" s="147"/>
      <c r="G21" s="113"/>
      <c r="I21"/>
      <c r="J21"/>
      <c r="K21"/>
    </row>
  </sheetData>
  <sheetProtection sheet="1" objects="1" scenarios="1"/>
  <mergeCells count="8">
    <mergeCell ref="I5:I6"/>
    <mergeCell ref="J5:J6"/>
    <mergeCell ref="K5:K6"/>
    <mergeCell ref="C5:C6"/>
    <mergeCell ref="D5:D6"/>
    <mergeCell ref="E5:E6"/>
    <mergeCell ref="F5:F6"/>
    <mergeCell ref="H5:H6"/>
  </mergeCells>
  <phoneticPr fontId="3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3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2.25" customWidth="1"/>
    <col min="3" max="3" width="10.625" customWidth="1"/>
    <col min="4" max="4" width="9.5" customWidth="1"/>
    <col min="5" max="5" width="8.25" customWidth="1"/>
    <col min="6" max="6" width="9.5" customWidth="1"/>
    <col min="7" max="7" width="8.25" customWidth="1"/>
    <col min="8" max="8" width="1.375" customWidth="1"/>
    <col min="9" max="9" width="10.5" customWidth="1"/>
    <col min="10" max="10" width="8.25" customWidth="1"/>
    <col min="11" max="12" width="3.375" customWidth="1"/>
    <col min="13" max="13" width="4.875" customWidth="1"/>
  </cols>
  <sheetData>
    <row r="1" spans="1:13" x14ac:dyDescent="0.15">
      <c r="A1" t="s">
        <v>452</v>
      </c>
    </row>
    <row r="4" spans="1:13" ht="15" customHeight="1" x14ac:dyDescent="0.15"/>
    <row r="5" spans="1:13" ht="21" customHeight="1" x14ac:dyDescent="0.15">
      <c r="B5" s="490" t="s">
        <v>14</v>
      </c>
      <c r="C5" s="491"/>
      <c r="D5" s="483" t="s">
        <v>484</v>
      </c>
      <c r="E5" s="13"/>
      <c r="F5" s="483" t="s">
        <v>446</v>
      </c>
      <c r="G5" s="13"/>
      <c r="I5" s="483" t="s">
        <v>451</v>
      </c>
      <c r="J5" s="13"/>
      <c r="L5" s="113"/>
      <c r="M5" s="113"/>
    </row>
    <row r="6" spans="1:13" ht="21" customHeight="1" thickBot="1" x14ac:dyDescent="0.2">
      <c r="B6" s="492"/>
      <c r="C6" s="493"/>
      <c r="D6" s="492"/>
      <c r="E6" s="18" t="s">
        <v>4</v>
      </c>
      <c r="F6" s="480"/>
      <c r="G6" s="18" t="s">
        <v>7</v>
      </c>
      <c r="I6" s="480"/>
      <c r="J6" s="18" t="s">
        <v>7</v>
      </c>
    </row>
    <row r="7" spans="1:13" ht="21" customHeight="1" thickTop="1" x14ac:dyDescent="0.15">
      <c r="B7" s="486" t="s">
        <v>15</v>
      </c>
      <c r="C7" s="487"/>
      <c r="D7" s="91">
        <v>214169</v>
      </c>
      <c r="E7" s="69" t="s">
        <v>18</v>
      </c>
      <c r="F7" s="80">
        <v>203113</v>
      </c>
      <c r="G7" s="69" t="s">
        <v>18</v>
      </c>
      <c r="I7" s="346">
        <v>5156063</v>
      </c>
      <c r="J7" s="69" t="s">
        <v>18</v>
      </c>
    </row>
    <row r="8" spans="1:13" ht="21" customHeight="1" x14ac:dyDescent="0.15">
      <c r="B8" s="488" t="s">
        <v>304</v>
      </c>
      <c r="C8" s="489"/>
      <c r="D8" s="90">
        <v>2203102</v>
      </c>
      <c r="E8" s="70">
        <v>100</v>
      </c>
      <c r="F8" s="81">
        <v>2221469</v>
      </c>
      <c r="G8" s="70">
        <v>100</v>
      </c>
      <c r="I8" s="107">
        <v>57949915</v>
      </c>
      <c r="J8" s="70">
        <v>100</v>
      </c>
    </row>
    <row r="9" spans="1:13" ht="21" customHeight="1" x14ac:dyDescent="0.15">
      <c r="B9" s="2"/>
      <c r="C9" s="14" t="s">
        <v>16</v>
      </c>
      <c r="D9" s="148">
        <v>1166889</v>
      </c>
      <c r="E9" s="84">
        <f>ROUND(D9/D8*100,1)</f>
        <v>53</v>
      </c>
      <c r="F9" s="82">
        <v>1169275</v>
      </c>
      <c r="G9" s="84">
        <f>ROUND(F9/F8*100,1)</f>
        <v>52.6</v>
      </c>
      <c r="I9" s="74">
        <v>31837426</v>
      </c>
      <c r="J9" s="84">
        <f>ROUND(I9/I8*100,1)</f>
        <v>54.9</v>
      </c>
    </row>
    <row r="10" spans="1:13" ht="21" customHeight="1" x14ac:dyDescent="0.15">
      <c r="B10" s="3"/>
      <c r="C10" s="54" t="s">
        <v>17</v>
      </c>
      <c r="D10" s="149">
        <v>1029050</v>
      </c>
      <c r="E10" s="85">
        <f>ROUND(D10/D8*100,1)</f>
        <v>46.7</v>
      </c>
      <c r="F10" s="83">
        <v>1036823</v>
      </c>
      <c r="G10" s="85">
        <f>ROUND(F10/F8*100,1)</f>
        <v>46.7</v>
      </c>
      <c r="I10" s="79">
        <v>25621151</v>
      </c>
      <c r="J10" s="85">
        <f>ROUND(I10/I8*100,1)</f>
        <v>44.2</v>
      </c>
    </row>
    <row r="12" spans="1:13" ht="13.5" customHeight="1" x14ac:dyDescent="0.15">
      <c r="D12" s="118"/>
    </row>
    <row r="13" spans="1:13" ht="21" customHeight="1" x14ac:dyDescent="0.15"/>
  </sheetData>
  <sheetProtection sheet="1" objects="1" scenarios="1"/>
  <mergeCells count="6">
    <mergeCell ref="B7:C7"/>
    <mergeCell ref="B8:C8"/>
    <mergeCell ref="I5:I6"/>
    <mergeCell ref="B5:C6"/>
    <mergeCell ref="F5:F6"/>
    <mergeCell ref="D5:D6"/>
  </mergeCells>
  <phoneticPr fontId="3"/>
  <pageMargins left="0.75" right="0.75" top="1" bottom="1" header="0.51200000000000001" footer="0.51200000000000001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I32"/>
  <sheetViews>
    <sheetView showGridLines="0" zoomScaleNormal="100" workbookViewId="0"/>
  </sheetViews>
  <sheetFormatPr defaultRowHeight="13.5" x14ac:dyDescent="0.15"/>
  <cols>
    <col min="1" max="1" width="3.625" customWidth="1"/>
    <col min="2" max="2" width="3.25" customWidth="1"/>
    <col min="3" max="3" width="27.875" customWidth="1"/>
    <col min="4" max="4" width="10.875" customWidth="1"/>
    <col min="6" max="6" width="10.625" customWidth="1"/>
    <col min="8" max="8" width="10.875" customWidth="1"/>
    <col min="10" max="10" width="4.375" customWidth="1"/>
  </cols>
  <sheetData>
    <row r="1" spans="1:9" x14ac:dyDescent="0.15">
      <c r="A1" t="s">
        <v>453</v>
      </c>
    </row>
    <row r="5" spans="1:9" x14ac:dyDescent="0.15">
      <c r="B5" s="490" t="s">
        <v>0</v>
      </c>
      <c r="C5" s="491"/>
      <c r="D5" s="483" t="s">
        <v>460</v>
      </c>
      <c r="E5" s="13"/>
      <c r="F5" s="484" t="s">
        <v>446</v>
      </c>
      <c r="G5" s="13"/>
      <c r="H5" s="484" t="s">
        <v>492</v>
      </c>
      <c r="I5" s="13"/>
    </row>
    <row r="6" spans="1:9" ht="31.5" customHeight="1" thickBot="1" x14ac:dyDescent="0.2">
      <c r="B6" s="492"/>
      <c r="C6" s="493"/>
      <c r="D6" s="492"/>
      <c r="E6" s="18" t="s">
        <v>4</v>
      </c>
      <c r="F6" s="485"/>
      <c r="G6" s="18" t="s">
        <v>4</v>
      </c>
      <c r="H6" s="495"/>
      <c r="I6" s="18" t="s">
        <v>4</v>
      </c>
    </row>
    <row r="7" spans="1:9" ht="21.75" customHeight="1" thickTop="1" x14ac:dyDescent="0.15">
      <c r="B7" s="496" t="s">
        <v>51</v>
      </c>
      <c r="C7" s="497"/>
      <c r="D7" s="89">
        <v>214169</v>
      </c>
      <c r="E7" s="63">
        <v>100</v>
      </c>
      <c r="F7" s="89">
        <v>203113</v>
      </c>
      <c r="G7" s="441">
        <v>100</v>
      </c>
      <c r="H7" s="89">
        <v>5156063</v>
      </c>
      <c r="I7" s="63">
        <v>100</v>
      </c>
    </row>
    <row r="8" spans="1:9" ht="6.75" customHeight="1" x14ac:dyDescent="0.15">
      <c r="B8" s="24"/>
      <c r="C8" s="25"/>
      <c r="D8" s="90"/>
      <c r="E8" s="26"/>
      <c r="F8" s="90"/>
      <c r="G8" s="4"/>
      <c r="H8" s="90"/>
      <c r="I8" s="26"/>
    </row>
    <row r="9" spans="1:9" x14ac:dyDescent="0.15">
      <c r="B9" s="2" t="s">
        <v>19</v>
      </c>
      <c r="C9" s="35" t="s">
        <v>50</v>
      </c>
      <c r="D9" s="90">
        <v>650</v>
      </c>
      <c r="E9" s="26">
        <f t="shared" ref="E9:E25" si="0">ROUND(D9/$D$7*100,1)</f>
        <v>0.3</v>
      </c>
      <c r="F9" s="90">
        <v>1024</v>
      </c>
      <c r="G9" s="26">
        <f>ROUND(F9/$F$7*100,1)</f>
        <v>0.5</v>
      </c>
      <c r="H9" s="90">
        <v>42458</v>
      </c>
      <c r="I9" s="26">
        <f>ROUND(H9/$H$7*100,1)</f>
        <v>0.8</v>
      </c>
    </row>
    <row r="10" spans="1:9" x14ac:dyDescent="0.15">
      <c r="B10" s="2" t="s">
        <v>20</v>
      </c>
      <c r="C10" s="35" t="s">
        <v>25</v>
      </c>
      <c r="D10" s="90">
        <v>36</v>
      </c>
      <c r="E10" s="26">
        <f t="shared" si="0"/>
        <v>0</v>
      </c>
      <c r="F10" s="90">
        <v>33</v>
      </c>
      <c r="G10" s="26">
        <f t="shared" ref="G10:G25" si="1">ROUND(F10/$F$7*100,1)</f>
        <v>0</v>
      </c>
      <c r="H10" s="90">
        <v>1865</v>
      </c>
      <c r="I10" s="26">
        <f t="shared" ref="I10:I25" si="2">ROUND(H10/$H$7*100,1)</f>
        <v>0</v>
      </c>
    </row>
    <row r="11" spans="1:9" x14ac:dyDescent="0.15">
      <c r="B11" s="2" t="s">
        <v>21</v>
      </c>
      <c r="C11" s="35" t="s">
        <v>13</v>
      </c>
      <c r="D11" s="90">
        <v>16851</v>
      </c>
      <c r="E11" s="26">
        <f t="shared" si="0"/>
        <v>7.9</v>
      </c>
      <c r="F11" s="90">
        <v>16634</v>
      </c>
      <c r="G11" s="26">
        <f t="shared" si="1"/>
        <v>8.1999999999999993</v>
      </c>
      <c r="H11" s="90">
        <v>485135</v>
      </c>
      <c r="I11" s="26">
        <f t="shared" si="2"/>
        <v>9.4</v>
      </c>
    </row>
    <row r="12" spans="1:9" x14ac:dyDescent="0.15">
      <c r="B12" s="2" t="s">
        <v>22</v>
      </c>
      <c r="C12" s="35" t="s">
        <v>8</v>
      </c>
      <c r="D12" s="90">
        <v>18155</v>
      </c>
      <c r="E12" s="26">
        <f t="shared" si="0"/>
        <v>8.5</v>
      </c>
      <c r="F12" s="90">
        <v>16573</v>
      </c>
      <c r="G12" s="26">
        <f t="shared" si="1"/>
        <v>8.1999999999999993</v>
      </c>
      <c r="H12" s="90">
        <v>412617</v>
      </c>
      <c r="I12" s="26">
        <f t="shared" si="2"/>
        <v>8</v>
      </c>
    </row>
    <row r="13" spans="1:9" x14ac:dyDescent="0.15">
      <c r="B13" s="2" t="s">
        <v>23</v>
      </c>
      <c r="C13" s="35" t="s">
        <v>24</v>
      </c>
      <c r="D13" s="90">
        <v>171</v>
      </c>
      <c r="E13" s="26">
        <f t="shared" si="0"/>
        <v>0.1</v>
      </c>
      <c r="F13" s="90">
        <v>276</v>
      </c>
      <c r="G13" s="26">
        <f t="shared" si="1"/>
        <v>0.1</v>
      </c>
      <c r="H13" s="90">
        <v>9139</v>
      </c>
      <c r="I13" s="26">
        <f t="shared" si="2"/>
        <v>0.2</v>
      </c>
    </row>
    <row r="14" spans="1:9" x14ac:dyDescent="0.15">
      <c r="B14" s="2" t="s">
        <v>26</v>
      </c>
      <c r="C14" s="35" t="s">
        <v>27</v>
      </c>
      <c r="D14" s="90">
        <v>1574</v>
      </c>
      <c r="E14" s="26">
        <f t="shared" si="0"/>
        <v>0.7</v>
      </c>
      <c r="F14" s="90">
        <v>1800</v>
      </c>
      <c r="G14" s="26">
        <f t="shared" si="1"/>
        <v>0.9</v>
      </c>
      <c r="H14" s="90">
        <v>76559</v>
      </c>
      <c r="I14" s="26">
        <f t="shared" si="2"/>
        <v>1.5</v>
      </c>
    </row>
    <row r="15" spans="1:9" x14ac:dyDescent="0.15">
      <c r="B15" s="2" t="s">
        <v>28</v>
      </c>
      <c r="C15" s="35" t="s">
        <v>11</v>
      </c>
      <c r="D15" s="90">
        <v>5316</v>
      </c>
      <c r="E15" s="26">
        <f t="shared" si="0"/>
        <v>2.5</v>
      </c>
      <c r="F15" s="90">
        <v>5316</v>
      </c>
      <c r="G15" s="26">
        <f t="shared" si="1"/>
        <v>2.6</v>
      </c>
      <c r="H15" s="90">
        <v>128224</v>
      </c>
      <c r="I15" s="26">
        <f t="shared" si="2"/>
        <v>2.5</v>
      </c>
    </row>
    <row r="16" spans="1:9" x14ac:dyDescent="0.15">
      <c r="B16" s="2" t="s">
        <v>30</v>
      </c>
      <c r="C16" s="35" t="s">
        <v>9</v>
      </c>
      <c r="D16" s="90">
        <v>54143</v>
      </c>
      <c r="E16" s="26">
        <f t="shared" si="0"/>
        <v>25.3</v>
      </c>
      <c r="F16" s="90">
        <v>47973</v>
      </c>
      <c r="G16" s="26">
        <f t="shared" si="1"/>
        <v>23.6</v>
      </c>
      <c r="H16" s="90">
        <v>1228920</v>
      </c>
      <c r="I16" s="26">
        <f t="shared" si="2"/>
        <v>23.8</v>
      </c>
    </row>
    <row r="17" spans="2:9" x14ac:dyDescent="0.15">
      <c r="B17" s="2" t="s">
        <v>32</v>
      </c>
      <c r="C17" s="35" t="s">
        <v>12</v>
      </c>
      <c r="D17" s="90">
        <v>3074</v>
      </c>
      <c r="E17" s="26">
        <f t="shared" si="0"/>
        <v>1.4</v>
      </c>
      <c r="F17" s="90">
        <v>2992</v>
      </c>
      <c r="G17" s="26">
        <f t="shared" si="1"/>
        <v>1.5</v>
      </c>
      <c r="H17" s="90">
        <v>83852</v>
      </c>
      <c r="I17" s="26">
        <f t="shared" si="2"/>
        <v>1.6</v>
      </c>
    </row>
    <row r="18" spans="2:9" x14ac:dyDescent="0.15">
      <c r="B18" s="2" t="s">
        <v>34</v>
      </c>
      <c r="C18" s="35" t="s">
        <v>35</v>
      </c>
      <c r="D18" s="90">
        <v>13765</v>
      </c>
      <c r="E18" s="26">
        <f t="shared" si="0"/>
        <v>6.4</v>
      </c>
      <c r="F18" s="90">
        <v>14692</v>
      </c>
      <c r="G18" s="26">
        <f t="shared" si="1"/>
        <v>7.2</v>
      </c>
      <c r="H18" s="90">
        <v>374456</v>
      </c>
      <c r="I18" s="26">
        <f t="shared" si="2"/>
        <v>7.3</v>
      </c>
    </row>
    <row r="19" spans="2:9" x14ac:dyDescent="0.15">
      <c r="B19" s="2" t="s">
        <v>36</v>
      </c>
      <c r="C19" s="35" t="s">
        <v>37</v>
      </c>
      <c r="D19" s="90">
        <v>8250</v>
      </c>
      <c r="E19" s="26">
        <f t="shared" si="0"/>
        <v>3.9</v>
      </c>
      <c r="F19" s="90">
        <v>9183</v>
      </c>
      <c r="G19" s="26">
        <f t="shared" si="1"/>
        <v>4.5</v>
      </c>
      <c r="H19" s="90">
        <v>252340</v>
      </c>
      <c r="I19" s="26">
        <f t="shared" si="2"/>
        <v>4.9000000000000004</v>
      </c>
    </row>
    <row r="20" spans="2:9" x14ac:dyDescent="0.15">
      <c r="B20" s="2" t="s">
        <v>38</v>
      </c>
      <c r="C20" s="35" t="s">
        <v>39</v>
      </c>
      <c r="D20" s="90">
        <v>31496</v>
      </c>
      <c r="E20" s="26">
        <f>ROUND(D20/$D$7*100,1)</f>
        <v>14.7</v>
      </c>
      <c r="F20" s="90">
        <v>25617</v>
      </c>
      <c r="G20" s="26">
        <f t="shared" si="1"/>
        <v>12.6</v>
      </c>
      <c r="H20" s="90">
        <v>599058</v>
      </c>
      <c r="I20" s="26">
        <f>ROUND(H20/$H$7*100,1)</f>
        <v>11.6</v>
      </c>
    </row>
    <row r="21" spans="2:9" x14ac:dyDescent="0.15">
      <c r="B21" s="2" t="s">
        <v>40</v>
      </c>
      <c r="C21" s="35" t="s">
        <v>41</v>
      </c>
      <c r="D21" s="90">
        <v>18423</v>
      </c>
      <c r="E21" s="26">
        <f t="shared" si="0"/>
        <v>8.6</v>
      </c>
      <c r="F21" s="90">
        <v>16729</v>
      </c>
      <c r="G21" s="26">
        <f t="shared" si="1"/>
        <v>8.1999999999999993</v>
      </c>
      <c r="H21" s="90">
        <v>434209</v>
      </c>
      <c r="I21" s="26">
        <f t="shared" si="2"/>
        <v>8.4</v>
      </c>
    </row>
    <row r="22" spans="2:9" x14ac:dyDescent="0.15">
      <c r="B22" s="2" t="s">
        <v>42</v>
      </c>
      <c r="C22" s="35" t="s">
        <v>43</v>
      </c>
      <c r="D22" s="90">
        <v>8189</v>
      </c>
      <c r="E22" s="26">
        <f t="shared" si="0"/>
        <v>3.8</v>
      </c>
      <c r="F22" s="90">
        <v>7888</v>
      </c>
      <c r="G22" s="26">
        <f t="shared" si="1"/>
        <v>3.9</v>
      </c>
      <c r="H22" s="90">
        <v>163357</v>
      </c>
      <c r="I22" s="26">
        <f t="shared" si="2"/>
        <v>3.2</v>
      </c>
    </row>
    <row r="23" spans="2:9" x14ac:dyDescent="0.15">
      <c r="B23" s="2" t="s">
        <v>44</v>
      </c>
      <c r="C23" s="35" t="s">
        <v>10</v>
      </c>
      <c r="D23" s="90">
        <v>18964</v>
      </c>
      <c r="E23" s="26">
        <f t="shared" si="0"/>
        <v>8.9</v>
      </c>
      <c r="F23" s="90">
        <v>20248</v>
      </c>
      <c r="G23" s="26">
        <f t="shared" si="1"/>
        <v>10</v>
      </c>
      <c r="H23" s="90">
        <v>462531</v>
      </c>
      <c r="I23" s="26">
        <f t="shared" si="2"/>
        <v>9</v>
      </c>
    </row>
    <row r="24" spans="2:9" x14ac:dyDescent="0.15">
      <c r="B24" s="2" t="s">
        <v>46</v>
      </c>
      <c r="C24" s="35" t="s">
        <v>47</v>
      </c>
      <c r="D24" s="90">
        <v>1282</v>
      </c>
      <c r="E24" s="26">
        <f t="shared" si="0"/>
        <v>0.6</v>
      </c>
      <c r="F24" s="90">
        <v>1270</v>
      </c>
      <c r="G24" s="26">
        <f t="shared" si="1"/>
        <v>0.6</v>
      </c>
      <c r="H24" s="90">
        <v>32131</v>
      </c>
      <c r="I24" s="26">
        <f t="shared" si="2"/>
        <v>0.6</v>
      </c>
    </row>
    <row r="25" spans="2:9" x14ac:dyDescent="0.15">
      <c r="B25" s="3" t="s">
        <v>48</v>
      </c>
      <c r="C25" s="36" t="s">
        <v>49</v>
      </c>
      <c r="D25" s="91">
        <v>13830</v>
      </c>
      <c r="E25" s="23">
        <f t="shared" si="0"/>
        <v>6.5</v>
      </c>
      <c r="F25" s="91">
        <v>14865</v>
      </c>
      <c r="G25" s="23">
        <f t="shared" si="1"/>
        <v>7.3</v>
      </c>
      <c r="H25" s="91">
        <v>369212</v>
      </c>
      <c r="I25" s="23">
        <f t="shared" si="2"/>
        <v>7.2</v>
      </c>
    </row>
    <row r="26" spans="2:9" x14ac:dyDescent="0.15">
      <c r="D26" s="32"/>
      <c r="F26" s="32"/>
      <c r="H26" s="32"/>
    </row>
    <row r="27" spans="2:9" x14ac:dyDescent="0.15">
      <c r="B27" s="29" t="s">
        <v>52</v>
      </c>
      <c r="D27" s="32"/>
      <c r="F27" s="32"/>
      <c r="H27" s="32"/>
    </row>
    <row r="28" spans="2:9" x14ac:dyDescent="0.15">
      <c r="B28" s="494" t="s">
        <v>53</v>
      </c>
      <c r="C28" s="494"/>
      <c r="D28" s="79">
        <v>222343</v>
      </c>
      <c r="E28" s="92" t="s">
        <v>18</v>
      </c>
      <c r="F28" s="79">
        <v>232770</v>
      </c>
      <c r="G28" s="92" t="s">
        <v>18</v>
      </c>
      <c r="H28" s="83">
        <v>5844088</v>
      </c>
      <c r="I28" s="92" t="s">
        <v>18</v>
      </c>
    </row>
    <row r="29" spans="2:9" x14ac:dyDescent="0.15">
      <c r="F29" s="362"/>
    </row>
    <row r="32" spans="2:9" x14ac:dyDescent="0.15">
      <c r="C32" s="46"/>
    </row>
  </sheetData>
  <sheetProtection sheet="1" objects="1" scenarios="1"/>
  <mergeCells count="6">
    <mergeCell ref="B28:C28"/>
    <mergeCell ref="H5:H6"/>
    <mergeCell ref="B5:C6"/>
    <mergeCell ref="F5:F6"/>
    <mergeCell ref="D5:D6"/>
    <mergeCell ref="B7:C7"/>
  </mergeCells>
  <phoneticPr fontId="3"/>
  <pageMargins left="0.74803149606299213" right="0.74803149606299213" top="0.98425196850393704" bottom="0.98425196850393704" header="0.51181102362204722" footer="0.51181102362204722"/>
  <pageSetup paperSize="9" scale="8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K27"/>
  <sheetViews>
    <sheetView showGridLines="0" workbookViewId="0"/>
  </sheetViews>
  <sheetFormatPr defaultRowHeight="13.5" x14ac:dyDescent="0.15"/>
  <cols>
    <col min="1" max="1" width="2.75" customWidth="1"/>
    <col min="2" max="2" width="3.25" customWidth="1"/>
    <col min="3" max="3" width="27.25" customWidth="1"/>
    <col min="4" max="4" width="9.625" customWidth="1"/>
    <col min="5" max="5" width="9.125" customWidth="1"/>
    <col min="6" max="6" width="9.625" customWidth="1"/>
    <col min="7" max="7" width="9.125" customWidth="1"/>
    <col min="8" max="10" width="9.625" customWidth="1"/>
    <col min="11" max="11" width="9.125" customWidth="1"/>
    <col min="12" max="12" width="1.375" customWidth="1"/>
  </cols>
  <sheetData>
    <row r="1" spans="1:11" x14ac:dyDescent="0.15">
      <c r="A1" t="s">
        <v>455</v>
      </c>
    </row>
    <row r="5" spans="1:11" ht="21" customHeight="1" x14ac:dyDescent="0.15">
      <c r="B5" s="490" t="s">
        <v>0</v>
      </c>
      <c r="C5" s="491"/>
      <c r="D5" s="504" t="s">
        <v>495</v>
      </c>
      <c r="E5" s="505"/>
      <c r="F5" s="505"/>
      <c r="G5" s="501"/>
      <c r="H5" s="509" t="s">
        <v>496</v>
      </c>
      <c r="I5" s="510"/>
      <c r="J5" s="500" t="s">
        <v>497</v>
      </c>
      <c r="K5" s="501"/>
    </row>
    <row r="6" spans="1:11" ht="13.5" customHeight="1" x14ac:dyDescent="0.15">
      <c r="B6" s="502"/>
      <c r="C6" s="503"/>
      <c r="D6" s="483" t="s">
        <v>484</v>
      </c>
      <c r="E6" s="435"/>
      <c r="F6" s="483" t="s">
        <v>446</v>
      </c>
      <c r="G6" s="34"/>
      <c r="H6" s="475" t="s">
        <v>484</v>
      </c>
      <c r="I6" s="507" t="s">
        <v>446</v>
      </c>
      <c r="J6" s="498" t="s">
        <v>446</v>
      </c>
      <c r="K6" s="436"/>
    </row>
    <row r="7" spans="1:11" ht="39" customHeight="1" thickBot="1" x14ac:dyDescent="0.2">
      <c r="B7" s="492"/>
      <c r="C7" s="493"/>
      <c r="D7" s="506"/>
      <c r="E7" s="18" t="s">
        <v>4</v>
      </c>
      <c r="F7" s="506"/>
      <c r="G7" s="37" t="s">
        <v>4</v>
      </c>
      <c r="H7" s="476"/>
      <c r="I7" s="508"/>
      <c r="J7" s="499"/>
      <c r="K7" s="18" t="s">
        <v>4</v>
      </c>
    </row>
    <row r="8" spans="1:11" ht="21.75" customHeight="1" thickTop="1" x14ac:dyDescent="0.15">
      <c r="B8" s="496" t="s">
        <v>51</v>
      </c>
      <c r="C8" s="497"/>
      <c r="D8" s="93">
        <v>2203102</v>
      </c>
      <c r="E8" s="96">
        <v>100</v>
      </c>
      <c r="F8" s="93">
        <v>2221469</v>
      </c>
      <c r="G8" s="63">
        <v>100</v>
      </c>
      <c r="H8" s="63">
        <v>10.3</v>
      </c>
      <c r="I8" s="153">
        <v>10.9</v>
      </c>
      <c r="J8" s="154">
        <v>57949915</v>
      </c>
      <c r="K8" s="96">
        <v>100</v>
      </c>
    </row>
    <row r="9" spans="1:11" ht="6" customHeight="1" x14ac:dyDescent="0.15">
      <c r="B9" s="24"/>
      <c r="C9" s="434"/>
      <c r="D9" s="90"/>
      <c r="E9" s="67"/>
      <c r="F9" s="90"/>
      <c r="G9" s="26"/>
      <c r="H9" s="26"/>
      <c r="I9" s="151"/>
      <c r="J9" s="152"/>
      <c r="K9" s="67"/>
    </row>
    <row r="10" spans="1:11" ht="13.5" customHeight="1" x14ac:dyDescent="0.15">
      <c r="B10" s="2" t="s">
        <v>19</v>
      </c>
      <c r="C10" s="417" t="s">
        <v>50</v>
      </c>
      <c r="D10" s="94">
        <v>7211</v>
      </c>
      <c r="E10" s="97">
        <f>ROUND(D10/$D$8*100,1)</f>
        <v>0.3</v>
      </c>
      <c r="F10" s="94">
        <v>11283</v>
      </c>
      <c r="G10" s="26">
        <f t="shared" ref="G10:G26" si="0">ROUND(F10/$F$8*100,1)</f>
        <v>0.5</v>
      </c>
      <c r="H10" s="26">
        <v>11.1</v>
      </c>
      <c r="I10" s="151">
        <v>11</v>
      </c>
      <c r="J10" s="155">
        <v>453703</v>
      </c>
      <c r="K10" s="97">
        <f t="shared" ref="K10:K26" si="1">ROUND(J10/$J$8*100,1)</f>
        <v>0.8</v>
      </c>
    </row>
    <row r="11" spans="1:11" ht="13.5" customHeight="1" x14ac:dyDescent="0.15">
      <c r="B11" s="2" t="s">
        <v>20</v>
      </c>
      <c r="C11" s="417" t="s">
        <v>25</v>
      </c>
      <c r="D11" s="95">
        <v>296</v>
      </c>
      <c r="E11" s="97">
        <f t="shared" ref="E11:E26" si="2">ROUND(D11/$D$8*100,1)</f>
        <v>0</v>
      </c>
      <c r="F11" s="95">
        <v>275</v>
      </c>
      <c r="G11" s="26">
        <f t="shared" si="0"/>
        <v>0</v>
      </c>
      <c r="H11" s="26">
        <v>8.1999999999999993</v>
      </c>
      <c r="I11" s="151">
        <v>8.3000000000000007</v>
      </c>
      <c r="J11" s="156">
        <v>19697</v>
      </c>
      <c r="K11" s="97">
        <f t="shared" si="1"/>
        <v>0</v>
      </c>
    </row>
    <row r="12" spans="1:11" ht="13.5" customHeight="1" x14ac:dyDescent="0.15">
      <c r="B12" s="2" t="s">
        <v>21</v>
      </c>
      <c r="C12" s="417" t="s">
        <v>13</v>
      </c>
      <c r="D12" s="95">
        <v>110137</v>
      </c>
      <c r="E12" s="97">
        <f t="shared" si="2"/>
        <v>5</v>
      </c>
      <c r="F12" s="95">
        <v>110274</v>
      </c>
      <c r="G12" s="26">
        <f t="shared" si="0"/>
        <v>5</v>
      </c>
      <c r="H12" s="26">
        <v>6.5</v>
      </c>
      <c r="I12" s="151">
        <v>6.6</v>
      </c>
      <c r="J12" s="156">
        <v>3737415</v>
      </c>
      <c r="K12" s="97">
        <f t="shared" si="1"/>
        <v>6.4</v>
      </c>
    </row>
    <row r="13" spans="1:11" ht="13.5" customHeight="1" x14ac:dyDescent="0.15">
      <c r="B13" s="2" t="s">
        <v>22</v>
      </c>
      <c r="C13" s="417" t="s">
        <v>8</v>
      </c>
      <c r="D13" s="95">
        <v>404201</v>
      </c>
      <c r="E13" s="97">
        <f t="shared" si="2"/>
        <v>18.3</v>
      </c>
      <c r="F13" s="95">
        <v>401351</v>
      </c>
      <c r="G13" s="26">
        <f t="shared" si="0"/>
        <v>18.100000000000001</v>
      </c>
      <c r="H13" s="26">
        <v>22.3</v>
      </c>
      <c r="I13" s="151">
        <v>24.2</v>
      </c>
      <c r="J13" s="156">
        <v>8803643</v>
      </c>
      <c r="K13" s="97">
        <f t="shared" si="1"/>
        <v>15.2</v>
      </c>
    </row>
    <row r="14" spans="1:11" ht="13.5" customHeight="1" x14ac:dyDescent="0.15">
      <c r="B14" s="2" t="s">
        <v>23</v>
      </c>
      <c r="C14" s="417" t="s">
        <v>24</v>
      </c>
      <c r="D14" s="95">
        <v>4595</v>
      </c>
      <c r="E14" s="97">
        <f t="shared" si="2"/>
        <v>0.2</v>
      </c>
      <c r="F14" s="95">
        <v>5219</v>
      </c>
      <c r="G14" s="26">
        <f t="shared" si="0"/>
        <v>0.2</v>
      </c>
      <c r="H14" s="26">
        <v>26.9</v>
      </c>
      <c r="I14" s="151">
        <v>18.899999999999999</v>
      </c>
      <c r="J14" s="156">
        <v>202149</v>
      </c>
      <c r="K14" s="97">
        <f t="shared" si="1"/>
        <v>0.3</v>
      </c>
    </row>
    <row r="15" spans="1:11" ht="13.5" customHeight="1" x14ac:dyDescent="0.15">
      <c r="B15" s="2" t="s">
        <v>26</v>
      </c>
      <c r="C15" s="417" t="s">
        <v>27</v>
      </c>
      <c r="D15" s="95">
        <v>22315</v>
      </c>
      <c r="E15" s="97">
        <f t="shared" si="2"/>
        <v>1</v>
      </c>
      <c r="F15" s="95">
        <v>26824</v>
      </c>
      <c r="G15" s="26">
        <f t="shared" si="0"/>
        <v>1.2</v>
      </c>
      <c r="H15" s="26">
        <v>14.2</v>
      </c>
      <c r="I15" s="151">
        <v>14.9</v>
      </c>
      <c r="J15" s="156">
        <v>1986839</v>
      </c>
      <c r="K15" s="97">
        <f t="shared" si="1"/>
        <v>3.4</v>
      </c>
    </row>
    <row r="16" spans="1:11" ht="13.5" customHeight="1" x14ac:dyDescent="0.15">
      <c r="B16" s="2" t="s">
        <v>28</v>
      </c>
      <c r="C16" s="417" t="s">
        <v>11</v>
      </c>
      <c r="D16" s="95">
        <v>130719</v>
      </c>
      <c r="E16" s="97">
        <f t="shared" si="2"/>
        <v>5.9</v>
      </c>
      <c r="F16" s="95">
        <v>129185</v>
      </c>
      <c r="G16" s="26">
        <f t="shared" si="0"/>
        <v>5.8</v>
      </c>
      <c r="H16" s="26">
        <v>24.6</v>
      </c>
      <c r="I16" s="151">
        <v>24.3</v>
      </c>
      <c r="J16" s="156">
        <v>3264734</v>
      </c>
      <c r="K16" s="97">
        <f t="shared" si="1"/>
        <v>5.6</v>
      </c>
    </row>
    <row r="17" spans="2:11" ht="13.5" customHeight="1" x14ac:dyDescent="0.15">
      <c r="B17" s="2" t="s">
        <v>30</v>
      </c>
      <c r="C17" s="417" t="s">
        <v>9</v>
      </c>
      <c r="D17" s="95">
        <v>449366</v>
      </c>
      <c r="E17" s="97">
        <f t="shared" si="2"/>
        <v>20.399999999999999</v>
      </c>
      <c r="F17" s="95">
        <v>436975</v>
      </c>
      <c r="G17" s="26">
        <f t="shared" si="0"/>
        <v>19.7</v>
      </c>
      <c r="H17" s="26">
        <v>8.3000000000000007</v>
      </c>
      <c r="I17" s="151">
        <v>9.1</v>
      </c>
      <c r="J17" s="156">
        <v>11611924</v>
      </c>
      <c r="K17" s="97">
        <f t="shared" si="1"/>
        <v>20</v>
      </c>
    </row>
    <row r="18" spans="2:11" ht="13.5" customHeight="1" x14ac:dyDescent="0.15">
      <c r="B18" s="2" t="s">
        <v>32</v>
      </c>
      <c r="C18" s="417" t="s">
        <v>12</v>
      </c>
      <c r="D18" s="95">
        <v>46745</v>
      </c>
      <c r="E18" s="97">
        <f t="shared" si="2"/>
        <v>2.1</v>
      </c>
      <c r="F18" s="95">
        <v>41775</v>
      </c>
      <c r="G18" s="26">
        <f t="shared" si="0"/>
        <v>1.9</v>
      </c>
      <c r="H18" s="26">
        <v>15.2</v>
      </c>
      <c r="I18" s="151">
        <v>14</v>
      </c>
      <c r="J18" s="156">
        <v>1494436</v>
      </c>
      <c r="K18" s="97">
        <f t="shared" si="1"/>
        <v>2.6</v>
      </c>
    </row>
    <row r="19" spans="2:11" ht="13.5" customHeight="1" x14ac:dyDescent="0.15">
      <c r="B19" s="2" t="s">
        <v>34</v>
      </c>
      <c r="C19" s="417" t="s">
        <v>35</v>
      </c>
      <c r="D19" s="95">
        <v>54456</v>
      </c>
      <c r="E19" s="97">
        <f t="shared" si="2"/>
        <v>2.5</v>
      </c>
      <c r="F19" s="95">
        <v>60592</v>
      </c>
      <c r="G19" s="26">
        <f t="shared" si="0"/>
        <v>2.7</v>
      </c>
      <c r="H19" s="26">
        <v>4</v>
      </c>
      <c r="I19" s="151">
        <v>4.0999999999999996</v>
      </c>
      <c r="J19" s="156">
        <v>1618138</v>
      </c>
      <c r="K19" s="97">
        <f t="shared" si="1"/>
        <v>2.8</v>
      </c>
    </row>
    <row r="20" spans="2:11" ht="13.5" customHeight="1" x14ac:dyDescent="0.15">
      <c r="B20" s="2" t="s">
        <v>36</v>
      </c>
      <c r="C20" s="417" t="s">
        <v>37</v>
      </c>
      <c r="D20" s="95">
        <v>62841</v>
      </c>
      <c r="E20" s="97">
        <f t="shared" si="2"/>
        <v>2.9</v>
      </c>
      <c r="F20" s="95">
        <v>68990</v>
      </c>
      <c r="G20" s="26">
        <f t="shared" si="0"/>
        <v>3.1</v>
      </c>
      <c r="H20" s="26">
        <v>7.6</v>
      </c>
      <c r="I20" s="151">
        <v>7.5</v>
      </c>
      <c r="J20" s="156">
        <v>2118920</v>
      </c>
      <c r="K20" s="97">
        <f t="shared" si="1"/>
        <v>3.7</v>
      </c>
    </row>
    <row r="21" spans="2:11" ht="13.5" customHeight="1" x14ac:dyDescent="0.15">
      <c r="B21" s="2" t="s">
        <v>38</v>
      </c>
      <c r="C21" s="417" t="s">
        <v>39</v>
      </c>
      <c r="D21" s="95">
        <v>228205</v>
      </c>
      <c r="E21" s="97">
        <f t="shared" si="2"/>
        <v>10.4</v>
      </c>
      <c r="F21" s="95">
        <v>194110</v>
      </c>
      <c r="G21" s="26">
        <f t="shared" si="0"/>
        <v>8.6999999999999993</v>
      </c>
      <c r="H21" s="26">
        <v>7.2</v>
      </c>
      <c r="I21" s="151">
        <v>7.6</v>
      </c>
      <c r="J21" s="156">
        <v>4678739</v>
      </c>
      <c r="K21" s="97">
        <f t="shared" si="1"/>
        <v>8.1</v>
      </c>
    </row>
    <row r="22" spans="2:11" ht="13.5" customHeight="1" x14ac:dyDescent="0.15">
      <c r="B22" s="2" t="s">
        <v>40</v>
      </c>
      <c r="C22" s="417" t="s">
        <v>41</v>
      </c>
      <c r="D22" s="95">
        <v>96619</v>
      </c>
      <c r="E22" s="97">
        <f t="shared" si="2"/>
        <v>4.4000000000000004</v>
      </c>
      <c r="F22" s="95">
        <v>85553</v>
      </c>
      <c r="G22" s="26">
        <f t="shared" si="0"/>
        <v>3.9</v>
      </c>
      <c r="H22" s="26">
        <v>5.2</v>
      </c>
      <c r="I22" s="151">
        <v>5.0999999999999996</v>
      </c>
      <c r="J22" s="156">
        <v>2176139</v>
      </c>
      <c r="K22" s="97">
        <f t="shared" si="1"/>
        <v>3.8</v>
      </c>
    </row>
    <row r="23" spans="2:11" ht="13.5" customHeight="1" x14ac:dyDescent="0.15">
      <c r="B23" s="2" t="s">
        <v>42</v>
      </c>
      <c r="C23" s="417" t="s">
        <v>43</v>
      </c>
      <c r="D23" s="95">
        <v>81476</v>
      </c>
      <c r="E23" s="97">
        <f t="shared" si="2"/>
        <v>3.7</v>
      </c>
      <c r="F23" s="95">
        <v>93819</v>
      </c>
      <c r="G23" s="26">
        <f t="shared" si="0"/>
        <v>4.2</v>
      </c>
      <c r="H23" s="26">
        <v>9.9</v>
      </c>
      <c r="I23" s="151">
        <v>11.9</v>
      </c>
      <c r="J23" s="156">
        <v>1950734</v>
      </c>
      <c r="K23" s="97">
        <f t="shared" si="1"/>
        <v>3.4</v>
      </c>
    </row>
    <row r="24" spans="2:11" ht="13.5" customHeight="1" x14ac:dyDescent="0.15">
      <c r="B24" s="2" t="s">
        <v>44</v>
      </c>
      <c r="C24" s="417" t="s">
        <v>10</v>
      </c>
      <c r="D24" s="95">
        <v>321523</v>
      </c>
      <c r="E24" s="97">
        <f t="shared" si="2"/>
        <v>14.6</v>
      </c>
      <c r="F24" s="95">
        <v>352550</v>
      </c>
      <c r="G24" s="26">
        <f t="shared" si="0"/>
        <v>15.9</v>
      </c>
      <c r="H24" s="26">
        <v>17</v>
      </c>
      <c r="I24" s="151">
        <v>17.399999999999999</v>
      </c>
      <c r="J24" s="156">
        <v>8162398</v>
      </c>
      <c r="K24" s="97">
        <f t="shared" si="1"/>
        <v>14.1</v>
      </c>
    </row>
    <row r="25" spans="2:11" ht="13.5" customHeight="1" x14ac:dyDescent="0.15">
      <c r="B25" s="2" t="s">
        <v>46</v>
      </c>
      <c r="C25" s="417" t="s">
        <v>47</v>
      </c>
      <c r="D25" s="95">
        <v>17266</v>
      </c>
      <c r="E25" s="97">
        <f t="shared" si="2"/>
        <v>0.8</v>
      </c>
      <c r="F25" s="95">
        <v>16297</v>
      </c>
      <c r="G25" s="26">
        <f t="shared" si="0"/>
        <v>0.7</v>
      </c>
      <c r="H25" s="26">
        <v>13.5</v>
      </c>
      <c r="I25" s="151">
        <v>12.8</v>
      </c>
      <c r="J25" s="156">
        <v>435970</v>
      </c>
      <c r="K25" s="97">
        <f t="shared" si="1"/>
        <v>0.8</v>
      </c>
    </row>
    <row r="26" spans="2:11" ht="13.5" customHeight="1" x14ac:dyDescent="0.15">
      <c r="B26" s="3" t="s">
        <v>48</v>
      </c>
      <c r="C26" s="437" t="s">
        <v>49</v>
      </c>
      <c r="D26" s="88">
        <v>165131</v>
      </c>
      <c r="E26" s="98">
        <f t="shared" si="2"/>
        <v>7.5</v>
      </c>
      <c r="F26" s="88">
        <v>186397</v>
      </c>
      <c r="G26" s="23">
        <f t="shared" si="0"/>
        <v>8.4</v>
      </c>
      <c r="H26" s="23">
        <v>11.9</v>
      </c>
      <c r="I26" s="150">
        <v>12.5</v>
      </c>
      <c r="J26" s="157">
        <v>5234337</v>
      </c>
      <c r="K26" s="98">
        <f t="shared" si="1"/>
        <v>9</v>
      </c>
    </row>
    <row r="27" spans="2:11" ht="3" customHeight="1" x14ac:dyDescent="0.15"/>
  </sheetData>
  <sheetProtection sheet="1" objects="1" scenarios="1"/>
  <mergeCells count="10">
    <mergeCell ref="B8:C8"/>
    <mergeCell ref="J6:J7"/>
    <mergeCell ref="J5:K5"/>
    <mergeCell ref="B5:C7"/>
    <mergeCell ref="D5:G5"/>
    <mergeCell ref="F6:F7"/>
    <mergeCell ref="D6:D7"/>
    <mergeCell ref="H6:H7"/>
    <mergeCell ref="I6:I7"/>
    <mergeCell ref="H5:I5"/>
  </mergeCells>
  <phoneticPr fontId="3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B1:L29"/>
  <sheetViews>
    <sheetView showGridLines="0" workbookViewId="0">
      <selection activeCell="B1" sqref="B1"/>
    </sheetView>
  </sheetViews>
  <sheetFormatPr defaultRowHeight="13.5" x14ac:dyDescent="0.15"/>
  <cols>
    <col min="2" max="2" width="3.625" customWidth="1"/>
    <col min="3" max="3" width="2.375" customWidth="1"/>
    <col min="4" max="4" width="27.875" customWidth="1"/>
    <col min="9" max="10" width="7.375" customWidth="1"/>
    <col min="12" max="12" width="9.25" hidden="1" customWidth="1"/>
    <col min="13" max="13" width="0" hidden="1" customWidth="1"/>
  </cols>
  <sheetData>
    <row r="1" spans="2:12" x14ac:dyDescent="0.15">
      <c r="B1" t="s">
        <v>458</v>
      </c>
    </row>
    <row r="6" spans="2:12" ht="19.5" customHeight="1" x14ac:dyDescent="0.15">
      <c r="C6" s="490" t="s">
        <v>0</v>
      </c>
      <c r="D6" s="491"/>
      <c r="E6" s="505" t="s">
        <v>495</v>
      </c>
      <c r="F6" s="505"/>
      <c r="G6" s="505"/>
      <c r="H6" s="505"/>
      <c r="I6" s="505"/>
      <c r="J6" s="501"/>
    </row>
    <row r="7" spans="2:12" ht="13.5" customHeight="1" x14ac:dyDescent="0.15">
      <c r="C7" s="502"/>
      <c r="D7" s="503"/>
      <c r="E7" s="483" t="s">
        <v>460</v>
      </c>
      <c r="F7" s="513"/>
      <c r="G7" s="483" t="s">
        <v>446</v>
      </c>
      <c r="H7" s="484"/>
      <c r="I7" s="128"/>
      <c r="J7" s="87"/>
      <c r="L7" t="s">
        <v>457</v>
      </c>
    </row>
    <row r="8" spans="2:12" x14ac:dyDescent="0.15">
      <c r="C8" s="502"/>
      <c r="D8" s="503"/>
      <c r="E8" s="514"/>
      <c r="F8" s="515"/>
      <c r="G8" s="514"/>
      <c r="H8" s="516"/>
      <c r="I8" s="512" t="s">
        <v>310</v>
      </c>
      <c r="J8" s="512"/>
      <c r="L8" t="s">
        <v>456</v>
      </c>
    </row>
    <row r="9" spans="2:12" ht="15.75" customHeight="1" thickBot="1" x14ac:dyDescent="0.2">
      <c r="C9" s="492"/>
      <c r="D9" s="493"/>
      <c r="E9" s="18" t="s">
        <v>308</v>
      </c>
      <c r="F9" s="37" t="s">
        <v>309</v>
      </c>
      <c r="G9" s="18" t="s">
        <v>308</v>
      </c>
      <c r="H9" s="18" t="s">
        <v>309</v>
      </c>
      <c r="I9" s="18" t="s">
        <v>308</v>
      </c>
      <c r="J9" s="18" t="s">
        <v>309</v>
      </c>
    </row>
    <row r="10" spans="2:12" ht="21.75" customHeight="1" thickTop="1" x14ac:dyDescent="0.15">
      <c r="C10" s="496" t="s">
        <v>51</v>
      </c>
      <c r="D10" s="497"/>
      <c r="E10" s="419">
        <v>1166889</v>
      </c>
      <c r="F10" s="419">
        <v>1029050</v>
      </c>
      <c r="G10" s="419">
        <v>1169275</v>
      </c>
      <c r="H10" s="419">
        <v>1036823</v>
      </c>
      <c r="I10" s="669">
        <f>ROUND(G10/L10*100,1)</f>
        <v>52.6</v>
      </c>
      <c r="J10" s="669">
        <f>ROUND(H10/L10*100,1)</f>
        <v>46.7</v>
      </c>
      <c r="L10" s="363">
        <f>SUM(L12:L28)</f>
        <v>2221469</v>
      </c>
    </row>
    <row r="11" spans="2:12" ht="3.75" customHeight="1" x14ac:dyDescent="0.15">
      <c r="C11" s="24"/>
      <c r="D11" s="25"/>
      <c r="E11" s="420"/>
      <c r="F11" s="420"/>
      <c r="G11" s="420"/>
      <c r="H11" s="420"/>
      <c r="I11" s="670"/>
      <c r="J11" s="670"/>
      <c r="L11" s="363"/>
    </row>
    <row r="12" spans="2:12" ht="13.5" customHeight="1" x14ac:dyDescent="0.15">
      <c r="C12" s="2" t="s">
        <v>19</v>
      </c>
      <c r="D12" s="35" t="s">
        <v>50</v>
      </c>
      <c r="E12" s="420">
        <v>5151</v>
      </c>
      <c r="F12" s="420">
        <v>1990</v>
      </c>
      <c r="G12" s="420">
        <v>8572</v>
      </c>
      <c r="H12" s="420">
        <v>2653</v>
      </c>
      <c r="I12" s="671">
        <f t="shared" ref="I12:I28" si="0">ROUND(G12/L12*100,1)</f>
        <v>76</v>
      </c>
      <c r="J12" s="671">
        <f t="shared" ref="J12:J28" si="1">ROUND(H12/L12*100,1)</f>
        <v>23.5</v>
      </c>
      <c r="L12" s="363">
        <v>11283</v>
      </c>
    </row>
    <row r="13" spans="2:12" ht="13.5" customHeight="1" x14ac:dyDescent="0.15">
      <c r="C13" s="2" t="s">
        <v>20</v>
      </c>
      <c r="D13" s="35" t="s">
        <v>25</v>
      </c>
      <c r="E13" s="420">
        <v>252</v>
      </c>
      <c r="F13" s="420">
        <v>44</v>
      </c>
      <c r="G13" s="420">
        <v>226</v>
      </c>
      <c r="H13" s="420">
        <v>49</v>
      </c>
      <c r="I13" s="671">
        <f t="shared" si="0"/>
        <v>82.2</v>
      </c>
      <c r="J13" s="672">
        <f t="shared" si="1"/>
        <v>17.8</v>
      </c>
      <c r="L13" s="363">
        <v>275</v>
      </c>
    </row>
    <row r="14" spans="2:12" ht="13.5" customHeight="1" x14ac:dyDescent="0.15">
      <c r="C14" s="2" t="s">
        <v>21</v>
      </c>
      <c r="D14" s="35" t="s">
        <v>13</v>
      </c>
      <c r="E14" s="420">
        <v>88443</v>
      </c>
      <c r="F14" s="420">
        <v>21297</v>
      </c>
      <c r="G14" s="420">
        <v>86826</v>
      </c>
      <c r="H14" s="420">
        <v>22927</v>
      </c>
      <c r="I14" s="671">
        <f t="shared" si="0"/>
        <v>78.7</v>
      </c>
      <c r="J14" s="671">
        <f t="shared" si="1"/>
        <v>20.8</v>
      </c>
      <c r="L14" s="363">
        <v>110274</v>
      </c>
    </row>
    <row r="15" spans="2:12" ht="13.5" customHeight="1" x14ac:dyDescent="0.15">
      <c r="C15" s="2" t="s">
        <v>22</v>
      </c>
      <c r="D15" s="35" t="s">
        <v>8</v>
      </c>
      <c r="E15" s="420">
        <v>289166</v>
      </c>
      <c r="F15" s="420">
        <v>114619</v>
      </c>
      <c r="G15" s="420">
        <v>285262</v>
      </c>
      <c r="H15" s="420">
        <v>115892</v>
      </c>
      <c r="I15" s="671">
        <f t="shared" si="0"/>
        <v>71.099999999999994</v>
      </c>
      <c r="J15" s="671">
        <f t="shared" si="1"/>
        <v>28.9</v>
      </c>
      <c r="L15" s="363">
        <v>401351</v>
      </c>
    </row>
    <row r="16" spans="2:12" ht="13.5" customHeight="1" x14ac:dyDescent="0.15">
      <c r="C16" s="2" t="s">
        <v>23</v>
      </c>
      <c r="D16" s="35" t="s">
        <v>24</v>
      </c>
      <c r="E16" s="420">
        <v>4266</v>
      </c>
      <c r="F16" s="420">
        <v>329</v>
      </c>
      <c r="G16" s="420">
        <v>4657</v>
      </c>
      <c r="H16" s="420">
        <v>559</v>
      </c>
      <c r="I16" s="671">
        <f t="shared" si="0"/>
        <v>89.2</v>
      </c>
      <c r="J16" s="671">
        <f>ROUND(H16/L16*100,1)</f>
        <v>10.7</v>
      </c>
      <c r="L16" s="363">
        <v>5219</v>
      </c>
    </row>
    <row r="17" spans="3:12" ht="13.5" customHeight="1" x14ac:dyDescent="0.15">
      <c r="C17" s="2" t="s">
        <v>26</v>
      </c>
      <c r="D17" s="35" t="s">
        <v>27</v>
      </c>
      <c r="E17" s="420">
        <v>16902</v>
      </c>
      <c r="F17" s="420">
        <v>5331</v>
      </c>
      <c r="G17" s="420">
        <v>19570</v>
      </c>
      <c r="H17" s="420">
        <v>7228</v>
      </c>
      <c r="I17" s="671">
        <f t="shared" si="0"/>
        <v>73</v>
      </c>
      <c r="J17" s="671">
        <f t="shared" si="1"/>
        <v>26.9</v>
      </c>
      <c r="L17" s="363">
        <v>26824</v>
      </c>
    </row>
    <row r="18" spans="3:12" ht="13.5" customHeight="1" x14ac:dyDescent="0.15">
      <c r="C18" s="2" t="s">
        <v>28</v>
      </c>
      <c r="D18" s="35" t="s">
        <v>11</v>
      </c>
      <c r="E18" s="420">
        <v>104950</v>
      </c>
      <c r="F18" s="420">
        <v>25498</v>
      </c>
      <c r="G18" s="420">
        <v>103619</v>
      </c>
      <c r="H18" s="420">
        <v>25506</v>
      </c>
      <c r="I18" s="671">
        <f t="shared" si="0"/>
        <v>80.2</v>
      </c>
      <c r="J18" s="671">
        <f t="shared" si="1"/>
        <v>19.7</v>
      </c>
      <c r="L18" s="363">
        <v>129185</v>
      </c>
    </row>
    <row r="19" spans="3:12" ht="13.5" customHeight="1" x14ac:dyDescent="0.15">
      <c r="C19" s="2" t="s">
        <v>30</v>
      </c>
      <c r="D19" s="35" t="s">
        <v>9</v>
      </c>
      <c r="E19" s="420">
        <v>210822</v>
      </c>
      <c r="F19" s="420">
        <v>237469</v>
      </c>
      <c r="G19" s="420">
        <v>200581</v>
      </c>
      <c r="H19" s="420">
        <v>230980</v>
      </c>
      <c r="I19" s="671">
        <f t="shared" si="0"/>
        <v>45.9</v>
      </c>
      <c r="J19" s="671">
        <f t="shared" si="1"/>
        <v>52.9</v>
      </c>
      <c r="L19" s="363">
        <v>436975</v>
      </c>
    </row>
    <row r="20" spans="3:12" ht="13.5" customHeight="1" x14ac:dyDescent="0.15">
      <c r="C20" s="2" t="s">
        <v>32</v>
      </c>
      <c r="D20" s="35" t="s">
        <v>12</v>
      </c>
      <c r="E20" s="420">
        <v>19058</v>
      </c>
      <c r="F20" s="420">
        <v>27616</v>
      </c>
      <c r="G20" s="420">
        <v>16660</v>
      </c>
      <c r="H20" s="420">
        <v>24844</v>
      </c>
      <c r="I20" s="671">
        <f t="shared" si="0"/>
        <v>39.9</v>
      </c>
      <c r="J20" s="671">
        <f t="shared" si="1"/>
        <v>59.5</v>
      </c>
      <c r="L20" s="363">
        <v>41775</v>
      </c>
    </row>
    <row r="21" spans="3:12" ht="13.5" customHeight="1" x14ac:dyDescent="0.15">
      <c r="C21" s="2" t="s">
        <v>34</v>
      </c>
      <c r="D21" s="35" t="s">
        <v>35</v>
      </c>
      <c r="E21" s="420">
        <v>31463</v>
      </c>
      <c r="F21" s="420">
        <v>22765</v>
      </c>
      <c r="G21" s="420">
        <v>33633</v>
      </c>
      <c r="H21" s="420">
        <v>26688</v>
      </c>
      <c r="I21" s="671">
        <f t="shared" si="0"/>
        <v>55.5</v>
      </c>
      <c r="J21" s="671">
        <f t="shared" si="1"/>
        <v>44</v>
      </c>
      <c r="L21" s="363">
        <v>60592</v>
      </c>
    </row>
    <row r="22" spans="3:12" ht="13.5" customHeight="1" x14ac:dyDescent="0.15">
      <c r="C22" s="2" t="s">
        <v>36</v>
      </c>
      <c r="D22" s="35" t="s">
        <v>37</v>
      </c>
      <c r="E22" s="420">
        <v>43258</v>
      </c>
      <c r="F22" s="420">
        <v>19372</v>
      </c>
      <c r="G22" s="420">
        <v>46425</v>
      </c>
      <c r="H22" s="420">
        <v>22413</v>
      </c>
      <c r="I22" s="671">
        <f t="shared" si="0"/>
        <v>67.3</v>
      </c>
      <c r="J22" s="671">
        <f t="shared" si="1"/>
        <v>32.5</v>
      </c>
      <c r="L22" s="363">
        <v>68990</v>
      </c>
    </row>
    <row r="23" spans="3:12" ht="13.5" customHeight="1" x14ac:dyDescent="0.15">
      <c r="C23" s="2" t="s">
        <v>38</v>
      </c>
      <c r="D23" s="35" t="s">
        <v>39</v>
      </c>
      <c r="E23" s="420">
        <v>89249</v>
      </c>
      <c r="F23" s="420">
        <v>138132</v>
      </c>
      <c r="G23" s="420">
        <v>76900</v>
      </c>
      <c r="H23" s="420">
        <v>114485</v>
      </c>
      <c r="I23" s="671">
        <f t="shared" si="0"/>
        <v>39.6</v>
      </c>
      <c r="J23" s="671">
        <f t="shared" si="1"/>
        <v>59</v>
      </c>
      <c r="L23" s="363">
        <v>194110</v>
      </c>
    </row>
    <row r="24" spans="3:12" ht="13.5" customHeight="1" x14ac:dyDescent="0.15">
      <c r="C24" s="2" t="s">
        <v>40</v>
      </c>
      <c r="D24" s="35" t="s">
        <v>41</v>
      </c>
      <c r="E24" s="420">
        <v>39403</v>
      </c>
      <c r="F24" s="420">
        <v>56754</v>
      </c>
      <c r="G24" s="420">
        <v>36266</v>
      </c>
      <c r="H24" s="420">
        <v>48842</v>
      </c>
      <c r="I24" s="671">
        <f t="shared" si="0"/>
        <v>42.4</v>
      </c>
      <c r="J24" s="671">
        <f t="shared" si="1"/>
        <v>57.1</v>
      </c>
      <c r="L24" s="363">
        <v>85553</v>
      </c>
    </row>
    <row r="25" spans="3:12" ht="13.5" customHeight="1" x14ac:dyDescent="0.15">
      <c r="C25" s="2" t="s">
        <v>42</v>
      </c>
      <c r="D25" s="35" t="s">
        <v>43</v>
      </c>
      <c r="E25" s="420">
        <v>36635</v>
      </c>
      <c r="F25" s="420">
        <v>44434</v>
      </c>
      <c r="G25" s="420">
        <v>40540</v>
      </c>
      <c r="H25" s="420">
        <v>53107</v>
      </c>
      <c r="I25" s="671">
        <f t="shared" si="0"/>
        <v>43.2</v>
      </c>
      <c r="J25" s="671">
        <f t="shared" si="1"/>
        <v>56.6</v>
      </c>
      <c r="L25" s="363">
        <v>93819</v>
      </c>
    </row>
    <row r="26" spans="3:12" ht="13.5" customHeight="1" x14ac:dyDescent="0.15">
      <c r="C26" s="2" t="s">
        <v>44</v>
      </c>
      <c r="D26" s="35" t="s">
        <v>10</v>
      </c>
      <c r="E26" s="420">
        <v>82718</v>
      </c>
      <c r="F26" s="420">
        <v>237244</v>
      </c>
      <c r="G26" s="420">
        <v>91448</v>
      </c>
      <c r="H26" s="420">
        <v>256270</v>
      </c>
      <c r="I26" s="671">
        <f t="shared" si="0"/>
        <v>25.9</v>
      </c>
      <c r="J26" s="671">
        <f t="shared" si="1"/>
        <v>72.7</v>
      </c>
      <c r="L26" s="363">
        <v>352550</v>
      </c>
    </row>
    <row r="27" spans="3:12" ht="13.5" customHeight="1" x14ac:dyDescent="0.15">
      <c r="C27" s="2" t="s">
        <v>46</v>
      </c>
      <c r="D27" s="35" t="s">
        <v>47</v>
      </c>
      <c r="E27" s="420">
        <v>9805</v>
      </c>
      <c r="F27" s="420">
        <v>7461</v>
      </c>
      <c r="G27" s="420">
        <v>8912</v>
      </c>
      <c r="H27" s="420">
        <v>7385</v>
      </c>
      <c r="I27" s="671">
        <f t="shared" si="0"/>
        <v>54.7</v>
      </c>
      <c r="J27" s="672">
        <f t="shared" si="1"/>
        <v>45.3</v>
      </c>
      <c r="L27" s="363">
        <v>16297</v>
      </c>
    </row>
    <row r="28" spans="3:12" ht="13.5" customHeight="1" x14ac:dyDescent="0.15">
      <c r="C28" s="3" t="s">
        <v>48</v>
      </c>
      <c r="D28" s="36" t="s">
        <v>49</v>
      </c>
      <c r="E28" s="421">
        <v>95348</v>
      </c>
      <c r="F28" s="421">
        <v>68695</v>
      </c>
      <c r="G28" s="421">
        <v>109178</v>
      </c>
      <c r="H28" s="421">
        <v>76995</v>
      </c>
      <c r="I28" s="673">
        <f t="shared" si="0"/>
        <v>58.6</v>
      </c>
      <c r="J28" s="673">
        <f t="shared" si="1"/>
        <v>41.3</v>
      </c>
      <c r="L28" s="363">
        <v>186397</v>
      </c>
    </row>
    <row r="29" spans="3:12" x14ac:dyDescent="0.15">
      <c r="C29" s="511" t="s">
        <v>311</v>
      </c>
      <c r="D29" s="511"/>
      <c r="E29" s="511"/>
      <c r="F29" s="511"/>
      <c r="G29" s="511"/>
      <c r="H29" s="511"/>
      <c r="I29" s="511"/>
      <c r="J29" s="511"/>
    </row>
  </sheetData>
  <sheetProtection sheet="1" objects="1" scenarios="1"/>
  <mergeCells count="7">
    <mergeCell ref="C29:J29"/>
    <mergeCell ref="I8:J8"/>
    <mergeCell ref="E7:F8"/>
    <mergeCell ref="G7:H8"/>
    <mergeCell ref="C6:D9"/>
    <mergeCell ref="E6:J6"/>
    <mergeCell ref="C10:D10"/>
  </mergeCells>
  <phoneticPr fontId="3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13"/>
  <sheetViews>
    <sheetView showGridLines="0" view="pageBreakPreview" zoomScaleNormal="100" zoomScaleSheetLayoutView="100" workbookViewId="0">
      <selection activeCell="B1" sqref="B1"/>
    </sheetView>
  </sheetViews>
  <sheetFormatPr defaultRowHeight="13.5" x14ac:dyDescent="0.15"/>
  <cols>
    <col min="2" max="2" width="2.625" customWidth="1"/>
    <col min="3" max="3" width="2.125" customWidth="1"/>
    <col min="4" max="4" width="18.75" customWidth="1"/>
    <col min="5" max="5" width="9.75" customWidth="1"/>
    <col min="6" max="6" width="7.625" customWidth="1"/>
    <col min="7" max="7" width="9.75" customWidth="1"/>
    <col min="8" max="8" width="7.625" customWidth="1"/>
    <col min="9" max="9" width="1.375" customWidth="1"/>
    <col min="10" max="10" width="9.25" customWidth="1"/>
    <col min="11" max="11" width="7.625" customWidth="1"/>
    <col min="12" max="12" width="4.625" customWidth="1"/>
  </cols>
  <sheetData>
    <row r="1" spans="2:11" x14ac:dyDescent="0.15">
      <c r="B1" t="s">
        <v>459</v>
      </c>
    </row>
    <row r="5" spans="2:11" ht="10.5" customHeight="1" x14ac:dyDescent="0.15">
      <c r="C5" s="517" t="s">
        <v>312</v>
      </c>
      <c r="D5" s="518"/>
      <c r="E5" s="483" t="s">
        <v>460</v>
      </c>
      <c r="F5" s="111"/>
      <c r="G5" s="483" t="s">
        <v>446</v>
      </c>
      <c r="H5" s="17"/>
      <c r="J5" s="483" t="s">
        <v>451</v>
      </c>
      <c r="K5" s="17"/>
    </row>
    <row r="6" spans="2:11" ht="26.25" customHeight="1" thickBot="1" x14ac:dyDescent="0.2">
      <c r="C6" s="519"/>
      <c r="D6" s="520"/>
      <c r="E6" s="492"/>
      <c r="F6" s="18" t="s">
        <v>4</v>
      </c>
      <c r="G6" s="492"/>
      <c r="H6" s="18" t="s">
        <v>4</v>
      </c>
      <c r="J6" s="492"/>
      <c r="K6" s="18" t="s">
        <v>4</v>
      </c>
    </row>
    <row r="7" spans="2:11" ht="21.75" customHeight="1" thickTop="1" x14ac:dyDescent="0.15">
      <c r="C7" s="521" t="s">
        <v>54</v>
      </c>
      <c r="D7" s="521"/>
      <c r="E7" s="129">
        <v>214169</v>
      </c>
      <c r="F7" s="131">
        <v>100</v>
      </c>
      <c r="G7" s="99">
        <v>203113</v>
      </c>
      <c r="H7" s="68">
        <v>100</v>
      </c>
      <c r="J7" s="99">
        <v>5156063</v>
      </c>
      <c r="K7" s="68">
        <v>100</v>
      </c>
    </row>
    <row r="8" spans="2:11" x14ac:dyDescent="0.15">
      <c r="C8" s="4"/>
      <c r="D8" s="14" t="s">
        <v>62</v>
      </c>
      <c r="E8" s="74">
        <v>122934</v>
      </c>
      <c r="F8" s="66">
        <f t="shared" ref="F8:F13" si="0">ROUND(E8/$E$7*100,1)</f>
        <v>57.4</v>
      </c>
      <c r="G8" s="100">
        <v>115076</v>
      </c>
      <c r="H8" s="28">
        <f t="shared" ref="H8:H13" si="1">ROUND(G8/$G$7*100,1)</f>
        <v>56.7</v>
      </c>
      <c r="J8" s="100">
        <v>2898710</v>
      </c>
      <c r="K8" s="28">
        <f t="shared" ref="K8:K13" si="2">ROUND(J8/$J$7*100,1)</f>
        <v>56.2</v>
      </c>
    </row>
    <row r="9" spans="2:11" x14ac:dyDescent="0.15">
      <c r="C9" s="4"/>
      <c r="D9" s="4" t="s">
        <v>63</v>
      </c>
      <c r="E9" s="107">
        <v>77494</v>
      </c>
      <c r="F9" s="67">
        <f t="shared" si="0"/>
        <v>36.200000000000003</v>
      </c>
      <c r="G9" s="107">
        <v>73893</v>
      </c>
      <c r="H9" s="26">
        <f t="shared" si="1"/>
        <v>36.4</v>
      </c>
      <c r="J9" s="107">
        <v>1883791</v>
      </c>
      <c r="K9" s="26">
        <f t="shared" si="2"/>
        <v>36.5</v>
      </c>
    </row>
    <row r="10" spans="2:11" x14ac:dyDescent="0.15">
      <c r="C10" s="4"/>
      <c r="D10" s="4" t="s">
        <v>64</v>
      </c>
      <c r="E10" s="107">
        <v>10139</v>
      </c>
      <c r="F10" s="67">
        <f t="shared" si="0"/>
        <v>4.7</v>
      </c>
      <c r="G10" s="107">
        <v>10312</v>
      </c>
      <c r="H10" s="26">
        <f t="shared" si="1"/>
        <v>5.0999999999999996</v>
      </c>
      <c r="J10" s="107">
        <v>272510</v>
      </c>
      <c r="K10" s="26">
        <f t="shared" si="2"/>
        <v>5.3</v>
      </c>
    </row>
    <row r="11" spans="2:11" x14ac:dyDescent="0.15">
      <c r="C11" s="4"/>
      <c r="D11" s="4" t="s">
        <v>65</v>
      </c>
      <c r="E11" s="107">
        <v>2039</v>
      </c>
      <c r="F11" s="67">
        <f t="shared" si="0"/>
        <v>1</v>
      </c>
      <c r="G11" s="107">
        <v>2176</v>
      </c>
      <c r="H11" s="26">
        <f t="shared" si="1"/>
        <v>1.1000000000000001</v>
      </c>
      <c r="J11" s="107">
        <v>52541</v>
      </c>
      <c r="K11" s="26">
        <f t="shared" si="2"/>
        <v>1</v>
      </c>
    </row>
    <row r="12" spans="2:11" x14ac:dyDescent="0.15">
      <c r="C12" s="4"/>
      <c r="D12" s="4" t="s">
        <v>66</v>
      </c>
      <c r="E12" s="107">
        <v>434</v>
      </c>
      <c r="F12" s="67">
        <f t="shared" si="0"/>
        <v>0.2</v>
      </c>
      <c r="G12" s="107">
        <v>490</v>
      </c>
      <c r="H12" s="26">
        <f t="shared" si="1"/>
        <v>0.2</v>
      </c>
      <c r="J12" s="107">
        <v>13199</v>
      </c>
      <c r="K12" s="26">
        <f t="shared" si="2"/>
        <v>0.3</v>
      </c>
    </row>
    <row r="13" spans="2:11" x14ac:dyDescent="0.15">
      <c r="C13" s="5"/>
      <c r="D13" s="5" t="s">
        <v>67</v>
      </c>
      <c r="E13" s="130">
        <v>1129</v>
      </c>
      <c r="F13" s="132">
        <f t="shared" si="0"/>
        <v>0.5</v>
      </c>
      <c r="G13" s="130">
        <v>1166</v>
      </c>
      <c r="H13" s="23">
        <f t="shared" si="1"/>
        <v>0.6</v>
      </c>
      <c r="J13" s="346">
        <v>35312</v>
      </c>
      <c r="K13" s="23">
        <f t="shared" si="2"/>
        <v>0.7</v>
      </c>
    </row>
  </sheetData>
  <sheetProtection sheet="1" objects="1" scenarios="1"/>
  <mergeCells count="5">
    <mergeCell ref="C5:D6"/>
    <mergeCell ref="E5:E6"/>
    <mergeCell ref="G5:G6"/>
    <mergeCell ref="C7:D7"/>
    <mergeCell ref="J5:J6"/>
  </mergeCells>
  <phoneticPr fontId="3"/>
  <pageMargins left="0.75" right="0.75" top="1" bottom="1" header="0.51200000000000001" footer="0.5120000000000000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12</vt:i4>
      </vt:variant>
    </vt:vector>
  </HeadingPairs>
  <TitlesOfParts>
    <vt:vector size="51" baseType="lpstr"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表10-①</vt:lpstr>
      <vt:lpstr>表10-②</vt:lpstr>
      <vt:lpstr>表11</vt:lpstr>
      <vt:lpstr>表12-①</vt:lpstr>
      <vt:lpstr>表12-②</vt:lpstr>
      <vt:lpstr>表13</vt:lpstr>
      <vt:lpstr>表14-①</vt:lpstr>
      <vt:lpstr>表14-②</vt:lpstr>
      <vt:lpstr>表15</vt:lpstr>
      <vt:lpstr>表16-1</vt:lpstr>
      <vt:lpstr>表16-2</vt:lpstr>
      <vt:lpstr>表17</vt:lpstr>
      <vt:lpstr>表18</vt:lpstr>
      <vt:lpstr>表19-①</vt:lpstr>
      <vt:lpstr>表19-②</vt:lpstr>
      <vt:lpstr>表20-①</vt:lpstr>
      <vt:lpstr>表20-②</vt:lpstr>
      <vt:lpstr>表21-①</vt:lpstr>
      <vt:lpstr>表21-②</vt:lpstr>
      <vt:lpstr>表22-①</vt:lpstr>
      <vt:lpstr>表22-②</vt:lpstr>
      <vt:lpstr>表23</vt:lpstr>
      <vt:lpstr>表24</vt:lpstr>
      <vt:lpstr>表25</vt:lpstr>
      <vt:lpstr>表26</vt:lpstr>
      <vt:lpstr>表27-①②</vt:lpstr>
      <vt:lpstr>表28-①②</vt:lpstr>
      <vt:lpstr>表29</vt:lpstr>
      <vt:lpstr>表30</vt:lpstr>
      <vt:lpstr>表31</vt:lpstr>
      <vt:lpstr>表１!Print_Area</vt:lpstr>
      <vt:lpstr>'表10-①'!Print_Area</vt:lpstr>
      <vt:lpstr>'表19-②'!Print_Area</vt:lpstr>
      <vt:lpstr>表２!Print_Area</vt:lpstr>
      <vt:lpstr>'表20-②'!Print_Area</vt:lpstr>
      <vt:lpstr>'表21-②'!Print_Area</vt:lpstr>
      <vt:lpstr>'表22-②'!Print_Area</vt:lpstr>
      <vt:lpstr>表24!Print_Area</vt:lpstr>
      <vt:lpstr>'表28-①②'!Print_Area</vt:lpstr>
      <vt:lpstr>表４!Print_Area</vt:lpstr>
      <vt:lpstr>表５!Print_Area</vt:lpstr>
      <vt:lpstr>表９!Print_Area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佐野</cp:lastModifiedBy>
  <cp:lastPrinted>2023-07-24T04:34:49Z</cp:lastPrinted>
  <dcterms:created xsi:type="dcterms:W3CDTF">2014-04-16T04:45:47Z</dcterms:created>
  <dcterms:modified xsi:type="dcterms:W3CDTF">2023-08-10T02:30:48Z</dcterms:modified>
</cp:coreProperties>
</file>