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Fs00e\共有フォルダ31\11001550地域振興課\98特定用地関係(青野運動公苑含む)\15 青野運動公苑\R6\【08】企画提案型競技\【01】募集要項関係\"/>
    </mc:Choice>
  </mc:AlternateContent>
  <xr:revisionPtr revIDLastSave="0" documentId="13_ncr:1_{6E7DD2B7-C14B-44FA-B3DF-A6D316D4493D}" xr6:coauthVersionLast="47" xr6:coauthVersionMax="47" xr10:uidLastSave="{00000000-0000-0000-0000-000000000000}"/>
  <bookViews>
    <workbookView xWindow="16080" yWindow="-2775" windowWidth="29040" windowHeight="15720" tabRatio="508" xr2:uid="{79FCA6CE-12DE-4767-B3C6-6CEB20244699}"/>
  </bookViews>
  <sheets>
    <sheet name="試算" sheetId="8" r:id="rId1"/>
  </sheets>
  <definedNames>
    <definedName name="_xlnm.Print_Area" localSheetId="0">試算!$A$1:$P$27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8" l="1"/>
  <c r="J21" i="8"/>
  <c r="J18" i="8"/>
  <c r="L18" i="8" s="1"/>
  <c r="N18" i="8" s="1"/>
  <c r="P19" i="8" s="1"/>
  <c r="L25" i="8"/>
  <c r="N25" i="8" s="1"/>
  <c r="L21" i="8"/>
  <c r="N21" i="8" s="1"/>
  <c r="I25" i="8"/>
  <c r="I21" i="8"/>
  <c r="I18" i="8"/>
  <c r="I12" i="8"/>
  <c r="I8" i="8"/>
  <c r="J12" i="8"/>
  <c r="L12" i="8" s="1"/>
  <c r="N12" i="8" s="1"/>
  <c r="J8" i="8" l="1"/>
  <c r="L8" i="8" s="1"/>
  <c r="N8" i="8" s="1"/>
  <c r="I5" i="8" l="1"/>
  <c r="J5" i="8" s="1"/>
  <c r="L5" i="8" s="1"/>
  <c r="N5" i="8" s="1"/>
  <c r="P6" i="8" l="1"/>
</calcChain>
</file>

<file path=xl/sharedStrings.xml><?xml version="1.0" encoding="utf-8"?>
<sst xmlns="http://schemas.openxmlformats.org/spreadsheetml/2006/main" count="39" uniqueCount="23">
  <si>
    <t>割合</t>
    <rPh sb="0" eb="2">
      <t>ワリアイ</t>
    </rPh>
    <phoneticPr fontId="3"/>
  </si>
  <si>
    <t>合計</t>
    <rPh sb="0" eb="2">
      <t>ゴウケイ</t>
    </rPh>
    <phoneticPr fontId="3"/>
  </si>
  <si>
    <t>区分</t>
    <rPh sb="0" eb="2">
      <t>クブン</t>
    </rPh>
    <phoneticPr fontId="3"/>
  </si>
  <si>
    <t>×110％</t>
    <phoneticPr fontId="3"/>
  </si>
  <si>
    <t>非課税</t>
    <rPh sb="0" eb="3">
      <t>ヒカゼイ</t>
    </rPh>
    <phoneticPr fontId="3"/>
  </si>
  <si>
    <t>※</t>
    <phoneticPr fontId="3"/>
  </si>
  <si>
    <t>※課税対象</t>
    <rPh sb="1" eb="5">
      <t>カゼイタイショウ</t>
    </rPh>
    <phoneticPr fontId="3"/>
  </si>
  <si>
    <t>県所有</t>
    <rPh sb="0" eb="3">
      <t>ケンショユウ</t>
    </rPh>
    <phoneticPr fontId="3"/>
  </si>
  <si>
    <t>企業庁所有</t>
    <rPh sb="0" eb="2">
      <t>キギョウ</t>
    </rPh>
    <rPh sb="2" eb="3">
      <t>チョウ</t>
    </rPh>
    <rPh sb="3" eb="5">
      <t>ショユウ</t>
    </rPh>
    <phoneticPr fontId="3"/>
  </si>
  <si>
    <t>A　購入申出価格（税抜）</t>
    <rPh sb="2" eb="5">
      <t>コウニュウモウ</t>
    </rPh>
    <rPh sb="5" eb="8">
      <t>デカカク</t>
    </rPh>
    <rPh sb="9" eb="11">
      <t>ゼイヌキ</t>
    </rPh>
    <phoneticPr fontId="3"/>
  </si>
  <si>
    <t>土地</t>
    <rPh sb="0" eb="2">
      <t>トチ</t>
    </rPh>
    <phoneticPr fontId="3"/>
  </si>
  <si>
    <t>建物</t>
    <rPh sb="0" eb="2">
      <t>タテモノ</t>
    </rPh>
    <phoneticPr fontId="3"/>
  </si>
  <si>
    <t>企業庁所管工作物</t>
    <rPh sb="0" eb="3">
      <t>キギョウチョウ</t>
    </rPh>
    <rPh sb="3" eb="5">
      <t>ショカン</t>
    </rPh>
    <rPh sb="5" eb="8">
      <t>コウサクブツ</t>
    </rPh>
    <phoneticPr fontId="3"/>
  </si>
  <si>
    <t>B 土地</t>
    <rPh sb="2" eb="4">
      <t>トチ</t>
    </rPh>
    <phoneticPr fontId="3"/>
  </si>
  <si>
    <t>C 建物</t>
    <rPh sb="2" eb="4">
      <t>タテモノ</t>
    </rPh>
    <phoneticPr fontId="3"/>
  </si>
  <si>
    <t>F　購入申出価格（税込）
[B＋C＋D]</t>
    <rPh sb="9" eb="11">
      <t>ゼイコミ</t>
    </rPh>
    <phoneticPr fontId="3"/>
  </si>
  <si>
    <t>当該様式のA　購入申出価格（税抜）に入力いただくと自動的にF　購入申出価格（税込）が表示されます</t>
    <rPh sb="0" eb="4">
      <t>トウガイヨウシキ</t>
    </rPh>
    <rPh sb="18" eb="20">
      <t>ニュウリョク</t>
    </rPh>
    <rPh sb="25" eb="28">
      <t>ジドウテキ</t>
    </rPh>
    <rPh sb="42" eb="44">
      <t>ヒョウジ</t>
    </rPh>
    <phoneticPr fontId="3"/>
  </si>
  <si>
    <t>1,000円未満
四捨五入</t>
    <rPh sb="5" eb="6">
      <t>エン</t>
    </rPh>
    <rPh sb="6" eb="8">
      <t>ミマン</t>
    </rPh>
    <rPh sb="9" eb="13">
      <t>シシャゴニュウ</t>
    </rPh>
    <phoneticPr fontId="3"/>
  </si>
  <si>
    <t>【試算例】購入申出価格（税抜）を500,000,000円とする場合</t>
    <rPh sb="1" eb="3">
      <t>シサン</t>
    </rPh>
    <rPh sb="3" eb="4">
      <t>レイ</t>
    </rPh>
    <rPh sb="5" eb="8">
      <t>コウニュウモウ</t>
    </rPh>
    <rPh sb="8" eb="11">
      <t>デカカク</t>
    </rPh>
    <rPh sb="12" eb="14">
      <t>ゼイヌキ</t>
    </rPh>
    <rPh sb="27" eb="28">
      <t>エン</t>
    </rPh>
    <rPh sb="31" eb="33">
      <t>バアイ</t>
    </rPh>
    <phoneticPr fontId="3"/>
  </si>
  <si>
    <t>B 土地・山林・造成費</t>
    <rPh sb="2" eb="4">
      <t>トチ</t>
    </rPh>
    <rPh sb="5" eb="7">
      <t>サンリン</t>
    </rPh>
    <rPh sb="8" eb="10">
      <t>ゾウセイ</t>
    </rPh>
    <rPh sb="10" eb="11">
      <t>ヒ</t>
    </rPh>
    <phoneticPr fontId="3"/>
  </si>
  <si>
    <t xml:space="preserve">
</t>
    <phoneticPr fontId="3"/>
  </si>
  <si>
    <r>
      <t xml:space="preserve">D 企業庁所管工作物
</t>
    </r>
    <r>
      <rPr>
        <sz val="12"/>
        <color theme="1"/>
        <rFont val="ＭＳ 明朝"/>
        <family val="1"/>
        <charset val="128"/>
      </rPr>
      <t>（芝、フェンス、ネット等）</t>
    </r>
    <rPh sb="2" eb="5">
      <t>キギョウチョウ</t>
    </rPh>
    <rPh sb="5" eb="7">
      <t>ショカン</t>
    </rPh>
    <rPh sb="7" eb="10">
      <t>コウサクブツ</t>
    </rPh>
    <rPh sb="12" eb="13">
      <t>シバ</t>
    </rPh>
    <rPh sb="22" eb="23">
      <t>トウ</t>
    </rPh>
    <phoneticPr fontId="3"/>
  </si>
  <si>
    <t>[様式9-2]　購入申出価格試算表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</si>
</sst>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000%"/>
  </numFmts>
  <fonts count="11">
    <font>
      <sz val="12"/>
      <color theme="1"/>
      <name val="MS Gothic"/>
      <family val="2"/>
      <charset val="128"/>
    </font>
    <font>
      <sz val="12"/>
      <color theme="1"/>
      <name val="MS Gothic"/>
      <family val="2"/>
      <charset val="128"/>
    </font>
    <font>
      <sz val="12"/>
      <color theme="1"/>
      <name val="ＭＳ 明朝"/>
      <family val="1"/>
      <charset val="128"/>
    </font>
    <font>
      <sz val="6"/>
      <name val="MS Gothic"/>
      <family val="2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2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indexed="64"/>
      </top>
      <bottom style="hair">
        <color auto="1"/>
      </bottom>
      <diagonal/>
    </border>
    <border>
      <left/>
      <right style="thin">
        <color auto="1"/>
      </right>
      <top style="double">
        <color indexed="64"/>
      </top>
      <bottom style="hair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mediumDashed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2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176" fontId="2" fillId="2" borderId="0" xfId="0" applyNumberFormat="1" applyFont="1" applyFill="1" applyAlignment="1">
      <alignment horizontal="right" vertical="center"/>
    </xf>
    <xf numFmtId="0" fontId="7" fillId="2" borderId="0" xfId="0" applyFont="1" applyFill="1">
      <alignment vertical="center"/>
    </xf>
    <xf numFmtId="176" fontId="7" fillId="2" borderId="0" xfId="0" applyNumberFormat="1" applyFont="1" applyFill="1">
      <alignment vertical="center"/>
    </xf>
    <xf numFmtId="0" fontId="7" fillId="2" borderId="0" xfId="0" applyFont="1" applyFill="1" applyAlignment="1">
      <alignment horizontal="right" vertical="center"/>
    </xf>
    <xf numFmtId="177" fontId="7" fillId="2" borderId="0" xfId="0" applyNumberFormat="1" applyFont="1" applyFill="1">
      <alignment vertical="center"/>
    </xf>
    <xf numFmtId="0" fontId="8" fillId="2" borderId="0" xfId="0" applyFont="1" applyFill="1">
      <alignment vertical="center"/>
    </xf>
    <xf numFmtId="177" fontId="7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8" fillId="2" borderId="0" xfId="0" applyFont="1" applyFill="1" applyAlignment="1">
      <alignment vertical="center" wrapText="1"/>
    </xf>
    <xf numFmtId="38" fontId="7" fillId="2" borderId="0" xfId="1" applyFont="1" applyFill="1" applyBorder="1" applyAlignment="1">
      <alignment horizontal="center" vertical="center"/>
    </xf>
    <xf numFmtId="38" fontId="7" fillId="2" borderId="0" xfId="1" applyFont="1" applyFill="1" applyBorder="1" applyAlignment="1">
      <alignment horizontal="right" vertical="center"/>
    </xf>
    <xf numFmtId="0" fontId="7" fillId="2" borderId="23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>
      <alignment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177" fontId="7" fillId="2" borderId="0" xfId="0" applyNumberFormat="1" applyFont="1" applyFill="1" applyAlignment="1">
      <alignment vertical="center" wrapText="1"/>
    </xf>
    <xf numFmtId="177" fontId="7" fillId="0" borderId="25" xfId="0" applyNumberFormat="1" applyFont="1" applyBorder="1">
      <alignment vertical="center"/>
    </xf>
    <xf numFmtId="177" fontId="7" fillId="0" borderId="6" xfId="0" applyNumberFormat="1" applyFont="1" applyBorder="1">
      <alignment vertical="center"/>
    </xf>
    <xf numFmtId="177" fontId="7" fillId="0" borderId="26" xfId="0" applyNumberFormat="1" applyFont="1" applyBorder="1">
      <alignment vertical="center"/>
    </xf>
    <xf numFmtId="177" fontId="7" fillId="2" borderId="16" xfId="0" applyNumberFormat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8" fontId="7" fillId="2" borderId="0" xfId="1" applyFont="1" applyFill="1" applyBorder="1" applyAlignment="1">
      <alignment vertical="center"/>
    </xf>
    <xf numFmtId="0" fontId="7" fillId="2" borderId="27" xfId="0" applyFont="1" applyFill="1" applyBorder="1">
      <alignment vertical="center"/>
    </xf>
    <xf numFmtId="38" fontId="7" fillId="2" borderId="27" xfId="1" applyFont="1" applyFill="1" applyBorder="1" applyAlignment="1">
      <alignment horizontal="right" vertical="center"/>
    </xf>
    <xf numFmtId="0" fontId="7" fillId="2" borderId="27" xfId="0" applyFont="1" applyFill="1" applyBorder="1" applyAlignment="1">
      <alignment horizontal="right" vertical="center"/>
    </xf>
    <xf numFmtId="176" fontId="7" fillId="2" borderId="27" xfId="0" applyNumberFormat="1" applyFont="1" applyFill="1" applyBorder="1">
      <alignment vertical="center"/>
    </xf>
    <xf numFmtId="0" fontId="10" fillId="2" borderId="0" xfId="0" applyFont="1" applyFill="1">
      <alignment vertical="center"/>
    </xf>
    <xf numFmtId="177" fontId="7" fillId="2" borderId="4" xfId="3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38" fontId="7" fillId="2" borderId="8" xfId="1" applyFont="1" applyFill="1" applyBorder="1" applyAlignment="1">
      <alignment vertical="center"/>
    </xf>
    <xf numFmtId="38" fontId="7" fillId="2" borderId="1" xfId="1" applyFont="1" applyFill="1" applyBorder="1" applyAlignment="1">
      <alignment vertical="center"/>
    </xf>
    <xf numFmtId="38" fontId="7" fillId="2" borderId="7" xfId="1" applyFont="1" applyFill="1" applyBorder="1" applyAlignment="1">
      <alignment vertical="center"/>
    </xf>
    <xf numFmtId="38" fontId="7" fillId="2" borderId="16" xfId="1" applyFont="1" applyFill="1" applyBorder="1" applyAlignment="1">
      <alignment vertical="center"/>
    </xf>
    <xf numFmtId="38" fontId="7" fillId="2" borderId="9" xfId="1" applyFont="1" applyFill="1" applyBorder="1" applyAlignment="1">
      <alignment vertical="center"/>
    </xf>
    <xf numFmtId="38" fontId="7" fillId="2" borderId="10" xfId="1" applyFont="1" applyFill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38" fontId="9" fillId="3" borderId="9" xfId="1" applyFont="1" applyFill="1" applyBorder="1" applyAlignment="1">
      <alignment vertical="center"/>
    </xf>
    <xf numFmtId="38" fontId="9" fillId="3" borderId="10" xfId="1" applyFont="1" applyFill="1" applyBorder="1" applyAlignment="1">
      <alignment vertical="center"/>
    </xf>
    <xf numFmtId="0" fontId="7" fillId="0" borderId="2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38" fontId="7" fillId="2" borderId="0" xfId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vertical="center"/>
    </xf>
    <xf numFmtId="38" fontId="7" fillId="0" borderId="10" xfId="1" applyFont="1" applyFill="1" applyBorder="1" applyAlignment="1">
      <alignment vertical="center"/>
    </xf>
  </cellXfs>
  <cellStyles count="4">
    <cellStyle name="パーセント" xfId="3" builtinId="5"/>
    <cellStyle name="桁区切り" xfId="1" builtinId="6"/>
    <cellStyle name="標準" xfId="0" builtinId="0"/>
    <cellStyle name="標準 2" xfId="2" xr:uid="{0E67E40A-302E-4E81-9B48-438F219C01AC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168609</xdr:colOff>
      <xdr:row>3</xdr:row>
      <xdr:rowOff>140369</xdr:rowOff>
    </xdr:from>
    <xdr:to>
      <xdr:col>14</xdr:col>
      <xdr:colOff>761999</xdr:colOff>
      <xdr:row>13</xdr:row>
      <xdr:rowOff>488763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74261F70-4C45-4399-80AC-FC3025861389}"/>
            </a:ext>
          </a:extLst>
        </xdr:cNvPr>
        <xdr:cNvSpPr/>
      </xdr:nvSpPr>
      <xdr:spPr>
        <a:xfrm>
          <a:off x="15003797" y="1211932"/>
          <a:ext cx="593390" cy="5587144"/>
        </a:xfrm>
        <a:prstGeom prst="rightBrace">
          <a:avLst>
            <a:gd name="adj1" fmla="val 8333"/>
            <a:gd name="adj2" fmla="val 26454"/>
          </a:avLst>
        </a:prstGeom>
        <a:ln w="95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469154</xdr:colOff>
      <xdr:row>4</xdr:row>
      <xdr:rowOff>533028</xdr:rowOff>
    </xdr:from>
    <xdr:to>
      <xdr:col>13</xdr:col>
      <xdr:colOff>2989</xdr:colOff>
      <xdr:row>4</xdr:row>
      <xdr:rowOff>533028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BE7B0B9-5091-40BF-BFFD-6207098C03FE}"/>
            </a:ext>
          </a:extLst>
        </xdr:cNvPr>
        <xdr:cNvCxnSpPr/>
      </xdr:nvCxnSpPr>
      <xdr:spPr>
        <a:xfrm>
          <a:off x="8503772" y="2101852"/>
          <a:ext cx="486335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469154</xdr:colOff>
      <xdr:row>7</xdr:row>
      <xdr:rowOff>533028</xdr:rowOff>
    </xdr:from>
    <xdr:to>
      <xdr:col>13</xdr:col>
      <xdr:colOff>2989</xdr:colOff>
      <xdr:row>7</xdr:row>
      <xdr:rowOff>533028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F79166EE-F535-4D49-B645-097E357E233F}"/>
            </a:ext>
          </a:extLst>
        </xdr:cNvPr>
        <xdr:cNvCxnSpPr/>
      </xdr:nvCxnSpPr>
      <xdr:spPr>
        <a:xfrm>
          <a:off x="8500597" y="2101852"/>
          <a:ext cx="489510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469154</xdr:colOff>
      <xdr:row>11</xdr:row>
      <xdr:rowOff>533028</xdr:rowOff>
    </xdr:from>
    <xdr:to>
      <xdr:col>13</xdr:col>
      <xdr:colOff>2989</xdr:colOff>
      <xdr:row>11</xdr:row>
      <xdr:rowOff>533028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9D74B394-00D0-44BA-867B-D73294EAA633}"/>
            </a:ext>
          </a:extLst>
        </xdr:cNvPr>
        <xdr:cNvCxnSpPr/>
      </xdr:nvCxnSpPr>
      <xdr:spPr>
        <a:xfrm>
          <a:off x="8500597" y="2101852"/>
          <a:ext cx="489510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481853</xdr:colOff>
      <xdr:row>5</xdr:row>
      <xdr:rowOff>0</xdr:rowOff>
    </xdr:from>
    <xdr:to>
      <xdr:col>9</xdr:col>
      <xdr:colOff>2988</xdr:colOff>
      <xdr:row>5</xdr:row>
      <xdr:rowOff>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E0803C7-2A98-41C9-B364-84B032BC1136}"/>
            </a:ext>
          </a:extLst>
        </xdr:cNvPr>
        <xdr:cNvCxnSpPr/>
      </xdr:nvCxnSpPr>
      <xdr:spPr>
        <a:xfrm>
          <a:off x="6353735" y="2106706"/>
          <a:ext cx="294341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589804</xdr:colOff>
      <xdr:row>8</xdr:row>
      <xdr:rowOff>2313</xdr:rowOff>
    </xdr:from>
    <xdr:to>
      <xdr:col>8</xdr:col>
      <xdr:colOff>880970</xdr:colOff>
      <xdr:row>8</xdr:row>
      <xdr:rowOff>2313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1C99814-E6DC-409D-8130-E99384935EE3}"/>
            </a:ext>
          </a:extLst>
        </xdr:cNvPr>
        <xdr:cNvCxnSpPr/>
      </xdr:nvCxnSpPr>
      <xdr:spPr>
        <a:xfrm>
          <a:off x="7381862" y="3702409"/>
          <a:ext cx="291166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496234</xdr:colOff>
      <xdr:row>11</xdr:row>
      <xdr:rowOff>534707</xdr:rowOff>
    </xdr:from>
    <xdr:to>
      <xdr:col>9</xdr:col>
      <xdr:colOff>11019</xdr:colOff>
      <xdr:row>11</xdr:row>
      <xdr:rowOff>534707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E5D0DA24-48E0-468D-842E-67BC09A60ED9}"/>
            </a:ext>
          </a:extLst>
        </xdr:cNvPr>
        <xdr:cNvCxnSpPr/>
      </xdr:nvCxnSpPr>
      <xdr:spPr>
        <a:xfrm>
          <a:off x="6368116" y="5868707"/>
          <a:ext cx="287991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141446</xdr:colOff>
      <xdr:row>12</xdr:row>
      <xdr:rowOff>2070</xdr:rowOff>
    </xdr:from>
    <xdr:to>
      <xdr:col>3</xdr:col>
      <xdr:colOff>426262</xdr:colOff>
      <xdr:row>12</xdr:row>
      <xdr:rowOff>2070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97E0F2B1-A473-4B68-930B-AB9ABF8539D8}"/>
            </a:ext>
          </a:extLst>
        </xdr:cNvPr>
        <xdr:cNvCxnSpPr/>
      </xdr:nvCxnSpPr>
      <xdr:spPr>
        <a:xfrm>
          <a:off x="3280555" y="5783331"/>
          <a:ext cx="284816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141698</xdr:colOff>
      <xdr:row>5</xdr:row>
      <xdr:rowOff>2070</xdr:rowOff>
    </xdr:from>
    <xdr:to>
      <xdr:col>3</xdr:col>
      <xdr:colOff>426514</xdr:colOff>
      <xdr:row>5</xdr:row>
      <xdr:rowOff>2070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BFB87770-3A25-4A53-B0B2-04C489E799FC}"/>
            </a:ext>
          </a:extLst>
        </xdr:cNvPr>
        <xdr:cNvCxnSpPr/>
      </xdr:nvCxnSpPr>
      <xdr:spPr>
        <a:xfrm>
          <a:off x="3280807" y="2072722"/>
          <a:ext cx="284816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469154</xdr:colOff>
      <xdr:row>11</xdr:row>
      <xdr:rowOff>533028</xdr:rowOff>
    </xdr:from>
    <xdr:to>
      <xdr:col>13</xdr:col>
      <xdr:colOff>2989</xdr:colOff>
      <xdr:row>11</xdr:row>
      <xdr:rowOff>533028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16E01FD1-0FD6-40E7-B55C-27DB371A7D06}"/>
            </a:ext>
          </a:extLst>
        </xdr:cNvPr>
        <xdr:cNvCxnSpPr/>
      </xdr:nvCxnSpPr>
      <xdr:spPr>
        <a:xfrm>
          <a:off x="8627036" y="3670675"/>
          <a:ext cx="490071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469154</xdr:colOff>
      <xdr:row>11</xdr:row>
      <xdr:rowOff>533028</xdr:rowOff>
    </xdr:from>
    <xdr:to>
      <xdr:col>13</xdr:col>
      <xdr:colOff>2989</xdr:colOff>
      <xdr:row>11</xdr:row>
      <xdr:rowOff>533028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AA73EC00-B66C-42BD-8759-E734B9F388A1}"/>
            </a:ext>
          </a:extLst>
        </xdr:cNvPr>
        <xdr:cNvCxnSpPr/>
      </xdr:nvCxnSpPr>
      <xdr:spPr>
        <a:xfrm>
          <a:off x="8627036" y="3670675"/>
          <a:ext cx="490071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485936</xdr:colOff>
      <xdr:row>4</xdr:row>
      <xdr:rowOff>534075</xdr:rowOff>
    </xdr:from>
    <xdr:to>
      <xdr:col>11</xdr:col>
      <xdr:colOff>16596</xdr:colOff>
      <xdr:row>4</xdr:row>
      <xdr:rowOff>534075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D987E671-6486-4118-AF45-03E465EE3BB0}"/>
            </a:ext>
          </a:extLst>
        </xdr:cNvPr>
        <xdr:cNvCxnSpPr/>
      </xdr:nvCxnSpPr>
      <xdr:spPr>
        <a:xfrm>
          <a:off x="9908359" y="2094710"/>
          <a:ext cx="483160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475723</xdr:colOff>
      <xdr:row>12</xdr:row>
      <xdr:rowOff>941</xdr:rowOff>
    </xdr:from>
    <xdr:to>
      <xdr:col>11</xdr:col>
      <xdr:colOff>6383</xdr:colOff>
      <xdr:row>12</xdr:row>
      <xdr:rowOff>941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F01D76DE-0BB0-4132-87FF-2716D20A0FDD}"/>
            </a:ext>
          </a:extLst>
        </xdr:cNvPr>
        <xdr:cNvCxnSpPr/>
      </xdr:nvCxnSpPr>
      <xdr:spPr>
        <a:xfrm>
          <a:off x="9895620" y="5807907"/>
          <a:ext cx="483160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465979</xdr:colOff>
      <xdr:row>7</xdr:row>
      <xdr:rowOff>534075</xdr:rowOff>
    </xdr:from>
    <xdr:to>
      <xdr:col>11</xdr:col>
      <xdr:colOff>2989</xdr:colOff>
      <xdr:row>7</xdr:row>
      <xdr:rowOff>534075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CBCAAE5B-0220-44C5-8882-A9897037E99D}"/>
            </a:ext>
          </a:extLst>
        </xdr:cNvPr>
        <xdr:cNvCxnSpPr/>
      </xdr:nvCxnSpPr>
      <xdr:spPr>
        <a:xfrm>
          <a:off x="9888402" y="3699306"/>
          <a:ext cx="489510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168609</xdr:colOff>
      <xdr:row>16</xdr:row>
      <xdr:rowOff>140369</xdr:rowOff>
    </xdr:from>
    <xdr:to>
      <xdr:col>14</xdr:col>
      <xdr:colOff>761999</xdr:colOff>
      <xdr:row>26</xdr:row>
      <xdr:rowOff>488763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4D3E0A85-9225-40CC-9A0A-D29F07C5B19A}"/>
            </a:ext>
          </a:extLst>
        </xdr:cNvPr>
        <xdr:cNvSpPr/>
      </xdr:nvSpPr>
      <xdr:spPr>
        <a:xfrm>
          <a:off x="15054823" y="8127762"/>
          <a:ext cx="593390" cy="5655180"/>
        </a:xfrm>
        <a:prstGeom prst="rightBrace">
          <a:avLst>
            <a:gd name="adj1" fmla="val 8333"/>
            <a:gd name="adj2" fmla="val 24852"/>
          </a:avLst>
        </a:prstGeom>
        <a:ln w="95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469154</xdr:colOff>
      <xdr:row>17</xdr:row>
      <xdr:rowOff>533028</xdr:rowOff>
    </xdr:from>
    <xdr:to>
      <xdr:col>13</xdr:col>
      <xdr:colOff>2989</xdr:colOff>
      <xdr:row>17</xdr:row>
      <xdr:rowOff>533028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2FDA6FB-A70E-47CE-80C2-F68AD3246E5F}"/>
            </a:ext>
          </a:extLst>
        </xdr:cNvPr>
        <xdr:cNvCxnSpPr/>
      </xdr:nvCxnSpPr>
      <xdr:spPr>
        <a:xfrm>
          <a:off x="12589943" y="2084242"/>
          <a:ext cx="326225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469154</xdr:colOff>
      <xdr:row>20</xdr:row>
      <xdr:rowOff>533028</xdr:rowOff>
    </xdr:from>
    <xdr:to>
      <xdr:col>13</xdr:col>
      <xdr:colOff>2989</xdr:colOff>
      <xdr:row>20</xdr:row>
      <xdr:rowOff>533028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6A541C52-9907-4E43-A271-6E02700A6306}"/>
            </a:ext>
          </a:extLst>
        </xdr:cNvPr>
        <xdr:cNvCxnSpPr/>
      </xdr:nvCxnSpPr>
      <xdr:spPr>
        <a:xfrm>
          <a:off x="12589943" y="3676278"/>
          <a:ext cx="326225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469154</xdr:colOff>
      <xdr:row>24</xdr:row>
      <xdr:rowOff>533028</xdr:rowOff>
    </xdr:from>
    <xdr:to>
      <xdr:col>13</xdr:col>
      <xdr:colOff>2989</xdr:colOff>
      <xdr:row>24</xdr:row>
      <xdr:rowOff>533028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99A87503-E448-487F-B043-753E6BEF42F1}"/>
            </a:ext>
          </a:extLst>
        </xdr:cNvPr>
        <xdr:cNvCxnSpPr/>
      </xdr:nvCxnSpPr>
      <xdr:spPr>
        <a:xfrm>
          <a:off x="12589943" y="5798992"/>
          <a:ext cx="326225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481853</xdr:colOff>
      <xdr:row>18</xdr:row>
      <xdr:rowOff>0</xdr:rowOff>
    </xdr:from>
    <xdr:to>
      <xdr:col>9</xdr:col>
      <xdr:colOff>2988</xdr:colOff>
      <xdr:row>18</xdr:row>
      <xdr:rowOff>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B5743A37-F1B5-4AF6-98E8-D591609FFF0B}"/>
            </a:ext>
          </a:extLst>
        </xdr:cNvPr>
        <xdr:cNvCxnSpPr/>
      </xdr:nvCxnSpPr>
      <xdr:spPr>
        <a:xfrm>
          <a:off x="7288599" y="2081893"/>
          <a:ext cx="402425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586957</xdr:colOff>
      <xdr:row>21</xdr:row>
      <xdr:rowOff>1378</xdr:rowOff>
    </xdr:from>
    <xdr:to>
      <xdr:col>8</xdr:col>
      <xdr:colOff>881298</xdr:colOff>
      <xdr:row>21</xdr:row>
      <xdr:rowOff>1378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46FEBA90-64C2-457B-BF4D-7DADAAE41872}"/>
            </a:ext>
          </a:extLst>
        </xdr:cNvPr>
        <xdr:cNvCxnSpPr/>
      </xdr:nvCxnSpPr>
      <xdr:spPr>
        <a:xfrm>
          <a:off x="7379267" y="10597119"/>
          <a:ext cx="294341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496234</xdr:colOff>
      <xdr:row>24</xdr:row>
      <xdr:rowOff>534707</xdr:rowOff>
    </xdr:from>
    <xdr:to>
      <xdr:col>9</xdr:col>
      <xdr:colOff>11019</xdr:colOff>
      <xdr:row>24</xdr:row>
      <xdr:rowOff>534707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2EED63ED-8098-4006-B4CA-694D24FBC964}"/>
            </a:ext>
          </a:extLst>
        </xdr:cNvPr>
        <xdr:cNvCxnSpPr/>
      </xdr:nvCxnSpPr>
      <xdr:spPr>
        <a:xfrm>
          <a:off x="7299805" y="5800671"/>
          <a:ext cx="396075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141446</xdr:colOff>
      <xdr:row>25</xdr:row>
      <xdr:rowOff>2070</xdr:rowOff>
    </xdr:from>
    <xdr:to>
      <xdr:col>3</xdr:col>
      <xdr:colOff>426262</xdr:colOff>
      <xdr:row>25</xdr:row>
      <xdr:rowOff>2070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B9429890-7E77-4A78-93C6-EEA167084180}"/>
            </a:ext>
          </a:extLst>
        </xdr:cNvPr>
        <xdr:cNvCxnSpPr/>
      </xdr:nvCxnSpPr>
      <xdr:spPr>
        <a:xfrm>
          <a:off x="3280555" y="12674461"/>
          <a:ext cx="284816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140742</xdr:colOff>
      <xdr:row>18</xdr:row>
      <xdr:rowOff>2070</xdr:rowOff>
    </xdr:from>
    <xdr:to>
      <xdr:col>3</xdr:col>
      <xdr:colOff>425558</xdr:colOff>
      <xdr:row>18</xdr:row>
      <xdr:rowOff>2070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DCBFBE53-D103-4DAE-98FC-12892F55AA7E}"/>
            </a:ext>
          </a:extLst>
        </xdr:cNvPr>
        <xdr:cNvCxnSpPr/>
      </xdr:nvCxnSpPr>
      <xdr:spPr>
        <a:xfrm>
          <a:off x="3276665" y="9050820"/>
          <a:ext cx="284816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469154</xdr:colOff>
      <xdr:row>24</xdr:row>
      <xdr:rowOff>533028</xdr:rowOff>
    </xdr:from>
    <xdr:to>
      <xdr:col>13</xdr:col>
      <xdr:colOff>2989</xdr:colOff>
      <xdr:row>24</xdr:row>
      <xdr:rowOff>533028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AE77A49-CB09-4604-88E6-F775E6B243EF}"/>
            </a:ext>
          </a:extLst>
        </xdr:cNvPr>
        <xdr:cNvCxnSpPr/>
      </xdr:nvCxnSpPr>
      <xdr:spPr>
        <a:xfrm>
          <a:off x="12589943" y="5798992"/>
          <a:ext cx="326225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469154</xdr:colOff>
      <xdr:row>24</xdr:row>
      <xdr:rowOff>533028</xdr:rowOff>
    </xdr:from>
    <xdr:to>
      <xdr:col>13</xdr:col>
      <xdr:colOff>2989</xdr:colOff>
      <xdr:row>24</xdr:row>
      <xdr:rowOff>533028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A4F950C2-4759-494E-BD4E-164517CCCB6F}"/>
            </a:ext>
          </a:extLst>
        </xdr:cNvPr>
        <xdr:cNvCxnSpPr/>
      </xdr:nvCxnSpPr>
      <xdr:spPr>
        <a:xfrm>
          <a:off x="12589943" y="5798992"/>
          <a:ext cx="326225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479367</xdr:colOff>
      <xdr:row>18</xdr:row>
      <xdr:rowOff>692</xdr:rowOff>
    </xdr:from>
    <xdr:to>
      <xdr:col>11</xdr:col>
      <xdr:colOff>13202</xdr:colOff>
      <xdr:row>18</xdr:row>
      <xdr:rowOff>692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7CB068B7-961F-4C99-A730-0C2E69B26FFD}"/>
            </a:ext>
          </a:extLst>
        </xdr:cNvPr>
        <xdr:cNvCxnSpPr/>
      </xdr:nvCxnSpPr>
      <xdr:spPr>
        <a:xfrm>
          <a:off x="9899264" y="9000175"/>
          <a:ext cx="486335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469154</xdr:colOff>
      <xdr:row>25</xdr:row>
      <xdr:rowOff>1630</xdr:rowOff>
    </xdr:from>
    <xdr:to>
      <xdr:col>11</xdr:col>
      <xdr:colOff>2989</xdr:colOff>
      <xdr:row>25</xdr:row>
      <xdr:rowOff>1630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DB36D1B9-E85E-43A6-AA01-ACDC54C189CC}"/>
            </a:ext>
          </a:extLst>
        </xdr:cNvPr>
        <xdr:cNvCxnSpPr/>
      </xdr:nvCxnSpPr>
      <xdr:spPr>
        <a:xfrm>
          <a:off x="9874411" y="12754244"/>
          <a:ext cx="486335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475723</xdr:colOff>
      <xdr:row>21</xdr:row>
      <xdr:rowOff>473</xdr:rowOff>
    </xdr:from>
    <xdr:to>
      <xdr:col>11</xdr:col>
      <xdr:colOff>9558</xdr:colOff>
      <xdr:row>21</xdr:row>
      <xdr:rowOff>473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D60A592C-5E39-4E5B-923C-8800D2877669}"/>
            </a:ext>
          </a:extLst>
        </xdr:cNvPr>
        <xdr:cNvCxnSpPr/>
      </xdr:nvCxnSpPr>
      <xdr:spPr>
        <a:xfrm>
          <a:off x="9895620" y="10596214"/>
          <a:ext cx="486335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876970</xdr:colOff>
          <xdr:row>8</xdr:row>
          <xdr:rowOff>297702</xdr:rowOff>
        </xdr:from>
        <xdr:to>
          <xdr:col>16</xdr:col>
          <xdr:colOff>18358</xdr:colOff>
          <xdr:row>13</xdr:row>
          <xdr:rowOff>410188</xdr:rowOff>
        </xdr:to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8A1BE92E-2C17-B89A-B2A0-BBABD64B076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5:$V$10" spid="_x0000_s10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758382" y="4085290"/>
              <a:ext cx="2861742" cy="279554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8</xdr:col>
      <xdr:colOff>481853</xdr:colOff>
      <xdr:row>18</xdr:row>
      <xdr:rowOff>0</xdr:rowOff>
    </xdr:from>
    <xdr:to>
      <xdr:col>9</xdr:col>
      <xdr:colOff>2988</xdr:colOff>
      <xdr:row>18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5081F2E9-0F17-4B49-AA63-49B9DAB8FCA7}"/>
            </a:ext>
          </a:extLst>
        </xdr:cNvPr>
        <xdr:cNvCxnSpPr/>
      </xdr:nvCxnSpPr>
      <xdr:spPr>
        <a:xfrm>
          <a:off x="7488704" y="2173941"/>
          <a:ext cx="403225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496234</xdr:colOff>
      <xdr:row>24</xdr:row>
      <xdr:rowOff>534707</xdr:rowOff>
    </xdr:from>
    <xdr:to>
      <xdr:col>9</xdr:col>
      <xdr:colOff>11019</xdr:colOff>
      <xdr:row>24</xdr:row>
      <xdr:rowOff>534707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9B9C1851-212C-41A7-9A1C-8C6B5AE0DD45}"/>
            </a:ext>
          </a:extLst>
        </xdr:cNvPr>
        <xdr:cNvCxnSpPr/>
      </xdr:nvCxnSpPr>
      <xdr:spPr>
        <a:xfrm>
          <a:off x="7499910" y="5935942"/>
          <a:ext cx="396875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485936</xdr:colOff>
      <xdr:row>17</xdr:row>
      <xdr:rowOff>534075</xdr:rowOff>
    </xdr:from>
    <xdr:to>
      <xdr:col>11</xdr:col>
      <xdr:colOff>16596</xdr:colOff>
      <xdr:row>17</xdr:row>
      <xdr:rowOff>534075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FB301C94-2860-404A-BEF7-16AE603883F1}"/>
            </a:ext>
          </a:extLst>
        </xdr:cNvPr>
        <xdr:cNvCxnSpPr/>
      </xdr:nvCxnSpPr>
      <xdr:spPr>
        <a:xfrm>
          <a:off x="10119820" y="2170134"/>
          <a:ext cx="486335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475723</xdr:colOff>
      <xdr:row>25</xdr:row>
      <xdr:rowOff>941</xdr:rowOff>
    </xdr:from>
    <xdr:to>
      <xdr:col>11</xdr:col>
      <xdr:colOff>6383</xdr:colOff>
      <xdr:row>25</xdr:row>
      <xdr:rowOff>941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50D9F25C-E4A9-4F4D-A001-888539A73F0D}"/>
            </a:ext>
          </a:extLst>
        </xdr:cNvPr>
        <xdr:cNvCxnSpPr/>
      </xdr:nvCxnSpPr>
      <xdr:spPr>
        <a:xfrm>
          <a:off x="10112782" y="5940059"/>
          <a:ext cx="486335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465979</xdr:colOff>
      <xdr:row>20</xdr:row>
      <xdr:rowOff>534075</xdr:rowOff>
    </xdr:from>
    <xdr:to>
      <xdr:col>11</xdr:col>
      <xdr:colOff>2989</xdr:colOff>
      <xdr:row>20</xdr:row>
      <xdr:rowOff>534075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21511AA9-CF4D-4C05-B81B-A0AC27ADB61F}"/>
            </a:ext>
          </a:extLst>
        </xdr:cNvPr>
        <xdr:cNvCxnSpPr/>
      </xdr:nvCxnSpPr>
      <xdr:spPr>
        <a:xfrm>
          <a:off x="10106213" y="3783781"/>
          <a:ext cx="486335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469154</xdr:colOff>
      <xdr:row>17</xdr:row>
      <xdr:rowOff>533028</xdr:rowOff>
    </xdr:from>
    <xdr:to>
      <xdr:col>13</xdr:col>
      <xdr:colOff>2989</xdr:colOff>
      <xdr:row>17</xdr:row>
      <xdr:rowOff>533028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D32B3B6A-ECA8-464C-8536-5F0164C09E81}"/>
            </a:ext>
          </a:extLst>
        </xdr:cNvPr>
        <xdr:cNvCxnSpPr/>
      </xdr:nvCxnSpPr>
      <xdr:spPr>
        <a:xfrm>
          <a:off x="12803655" y="2169087"/>
          <a:ext cx="332628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469154</xdr:colOff>
      <xdr:row>20</xdr:row>
      <xdr:rowOff>533028</xdr:rowOff>
    </xdr:from>
    <xdr:to>
      <xdr:col>13</xdr:col>
      <xdr:colOff>2989</xdr:colOff>
      <xdr:row>20</xdr:row>
      <xdr:rowOff>533028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FCF3FC3D-0C46-4D68-8D5B-AE238A36B203}"/>
            </a:ext>
          </a:extLst>
        </xdr:cNvPr>
        <xdr:cNvCxnSpPr/>
      </xdr:nvCxnSpPr>
      <xdr:spPr>
        <a:xfrm>
          <a:off x="12803655" y="3782734"/>
          <a:ext cx="332628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469154</xdr:colOff>
      <xdr:row>24</xdr:row>
      <xdr:rowOff>533028</xdr:rowOff>
    </xdr:from>
    <xdr:to>
      <xdr:col>13</xdr:col>
      <xdr:colOff>2989</xdr:colOff>
      <xdr:row>24</xdr:row>
      <xdr:rowOff>533028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996DAD7C-0F3E-4B8C-90F0-EFDBB0FAA874}"/>
            </a:ext>
          </a:extLst>
        </xdr:cNvPr>
        <xdr:cNvCxnSpPr/>
      </xdr:nvCxnSpPr>
      <xdr:spPr>
        <a:xfrm>
          <a:off x="12803655" y="5934263"/>
          <a:ext cx="332628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469154</xdr:colOff>
      <xdr:row>24</xdr:row>
      <xdr:rowOff>533028</xdr:rowOff>
    </xdr:from>
    <xdr:to>
      <xdr:col>13</xdr:col>
      <xdr:colOff>2989</xdr:colOff>
      <xdr:row>24</xdr:row>
      <xdr:rowOff>533028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15CDBDF8-E0A6-4625-9130-D20258B6936A}"/>
            </a:ext>
          </a:extLst>
        </xdr:cNvPr>
        <xdr:cNvCxnSpPr/>
      </xdr:nvCxnSpPr>
      <xdr:spPr>
        <a:xfrm>
          <a:off x="12803655" y="5934263"/>
          <a:ext cx="332628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469154</xdr:colOff>
      <xdr:row>24</xdr:row>
      <xdr:rowOff>533028</xdr:rowOff>
    </xdr:from>
    <xdr:to>
      <xdr:col>13</xdr:col>
      <xdr:colOff>2989</xdr:colOff>
      <xdr:row>24</xdr:row>
      <xdr:rowOff>533028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EAB695E6-3100-423F-9550-89C04F5EB088}"/>
            </a:ext>
          </a:extLst>
        </xdr:cNvPr>
        <xdr:cNvCxnSpPr/>
      </xdr:nvCxnSpPr>
      <xdr:spPr>
        <a:xfrm>
          <a:off x="12803655" y="5934263"/>
          <a:ext cx="332628" cy="0"/>
        </a:xfrm>
        <a:prstGeom prst="straightConnector1">
          <a:avLst/>
        </a:prstGeom>
        <a:ln w="127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1014080</xdr:colOff>
      <xdr:row>1</xdr:row>
      <xdr:rowOff>85618</xdr:rowOff>
    </xdr:from>
    <xdr:ext cx="9353843" cy="45910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99296ED-CF29-76DF-DB87-9C70F5FAA01C}"/>
            </a:ext>
          </a:extLst>
        </xdr:cNvPr>
        <xdr:cNvSpPr txBox="1"/>
      </xdr:nvSpPr>
      <xdr:spPr>
        <a:xfrm>
          <a:off x="8933437" y="493832"/>
          <a:ext cx="9353843" cy="459100"/>
        </a:xfrm>
        <a:prstGeom prst="rect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考え方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・「土地・山林・造成費」は非課税、「建物・工作物」は課税のため、鑑定評価の構成割合を用い、以下により課税部分と非課税部分を算出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557E0-219E-4DCB-8666-AEB260B648B4}">
  <sheetPr>
    <pageSetUpPr fitToPage="1"/>
  </sheetPr>
  <dimension ref="A1:V27"/>
  <sheetViews>
    <sheetView showGridLines="0" tabSelected="1" zoomScale="85" zoomScaleNormal="85" workbookViewId="0"/>
  </sheetViews>
  <sheetFormatPr defaultColWidth="8.83203125" defaultRowHeight="15" customHeight="1"/>
  <cols>
    <col min="1" max="2" width="17.4140625" style="1" customWidth="1"/>
    <col min="3" max="3" width="6.33203125" style="1" customWidth="1"/>
    <col min="4" max="4" width="5.58203125" style="1" customWidth="1"/>
    <col min="5" max="5" width="13.83203125" style="1" customWidth="1"/>
    <col min="6" max="7" width="1.83203125" style="1" customWidth="1"/>
    <col min="8" max="8" width="30" style="1" customWidth="1"/>
    <col min="9" max="9" width="11.58203125" style="1" customWidth="1"/>
    <col min="10" max="10" width="22.83203125" style="1" customWidth="1"/>
    <col min="11" max="11" width="14.08203125" style="1" customWidth="1"/>
    <col min="12" max="12" width="22.83203125" style="1" customWidth="1"/>
    <col min="13" max="13" width="9.1640625" style="1" customWidth="1"/>
    <col min="14" max="14" width="22.83203125" style="1" customWidth="1"/>
    <col min="15" max="15" width="12.5" style="1" customWidth="1"/>
    <col min="16" max="16" width="36.4140625" style="1" customWidth="1"/>
    <col min="17" max="17" width="9" style="2" customWidth="1"/>
    <col min="18" max="18" width="4.83203125" style="1" customWidth="1"/>
    <col min="19" max="20" width="11" style="1" customWidth="1"/>
    <col min="21" max="21" width="16.75" style="1" bestFit="1" customWidth="1"/>
    <col min="22" max="22" width="4.58203125" style="1" bestFit="1" customWidth="1"/>
    <col min="23" max="24" width="8.83203125" style="1"/>
    <col min="25" max="25" width="16.5" style="1" bestFit="1" customWidth="1"/>
    <col min="26" max="26" width="15.5" style="1" bestFit="1" customWidth="1"/>
    <col min="27" max="16384" width="8.83203125" style="1"/>
  </cols>
  <sheetData>
    <row r="1" spans="1:22" ht="32.5" customHeight="1">
      <c r="A1" s="38" t="s">
        <v>22</v>
      </c>
      <c r="R1" s="3"/>
      <c r="S1" s="3"/>
    </row>
    <row r="2" spans="1:22" ht="27" customHeight="1">
      <c r="A2" s="40" t="s">
        <v>20</v>
      </c>
      <c r="R2" s="3"/>
      <c r="S2" s="3"/>
      <c r="T2" s="6"/>
    </row>
    <row r="3" spans="1:22" ht="26.15" customHeight="1">
      <c r="A3" s="5" t="s">
        <v>16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22" ht="42" customHeight="1" thickBot="1">
      <c r="A4" s="11" t="s">
        <v>9</v>
      </c>
      <c r="B4" s="7"/>
      <c r="C4" s="7"/>
      <c r="D4" s="7"/>
      <c r="E4" s="7"/>
      <c r="F4" s="7"/>
      <c r="G4" s="7"/>
      <c r="H4" s="7"/>
      <c r="I4" s="7"/>
      <c r="J4" s="7"/>
      <c r="K4" s="7"/>
      <c r="L4" s="9"/>
      <c r="M4" s="7"/>
      <c r="N4" s="7"/>
      <c r="O4" s="7"/>
      <c r="P4" s="7"/>
      <c r="Q4" s="8"/>
      <c r="S4" s="9"/>
      <c r="T4" s="9"/>
      <c r="U4" s="6"/>
      <c r="V4" s="7"/>
    </row>
    <row r="5" spans="1:22" ht="42" customHeight="1" thickBot="1">
      <c r="A5" s="45">
        <v>0</v>
      </c>
      <c r="B5" s="46"/>
      <c r="C5" s="13"/>
      <c r="D5" s="13"/>
      <c r="E5" s="60" t="s">
        <v>7</v>
      </c>
      <c r="F5" s="13"/>
      <c r="G5" s="13"/>
      <c r="H5" s="14" t="s">
        <v>19</v>
      </c>
      <c r="I5" s="30">
        <f>U6</f>
        <v>0.948241</v>
      </c>
      <c r="J5" s="49">
        <f>A5*I5</f>
        <v>0</v>
      </c>
      <c r="L5" s="49">
        <f>ROUND(J5,-3)</f>
        <v>0</v>
      </c>
      <c r="N5" s="49">
        <f>L5</f>
        <v>0</v>
      </c>
      <c r="O5" s="7"/>
      <c r="P5" s="17" t="s">
        <v>15</v>
      </c>
      <c r="Q5" s="8"/>
      <c r="S5" s="43" t="s">
        <v>2</v>
      </c>
      <c r="T5" s="44"/>
      <c r="U5" s="12" t="s">
        <v>0</v>
      </c>
      <c r="V5" s="7"/>
    </row>
    <row r="6" spans="1:22" ht="42" customHeight="1" thickTop="1" thickBot="1">
      <c r="A6" s="47"/>
      <c r="B6" s="48"/>
      <c r="C6" s="15"/>
      <c r="D6" s="16"/>
      <c r="E6" s="61"/>
      <c r="F6" s="7"/>
      <c r="G6" s="7"/>
      <c r="H6" s="16"/>
      <c r="I6" s="15"/>
      <c r="J6" s="50"/>
      <c r="K6" s="31" t="s">
        <v>17</v>
      </c>
      <c r="L6" s="50"/>
      <c r="M6" s="4" t="s">
        <v>4</v>
      </c>
      <c r="N6" s="50"/>
      <c r="O6" s="7"/>
      <c r="P6" s="55">
        <f>N5+N8+N12</f>
        <v>0</v>
      </c>
      <c r="Q6" s="8"/>
      <c r="S6" s="51" t="s">
        <v>10</v>
      </c>
      <c r="T6" s="52"/>
      <c r="U6" s="27">
        <v>0.948241</v>
      </c>
      <c r="V6" s="7"/>
    </row>
    <row r="7" spans="1:22" ht="42" customHeight="1" thickBot="1">
      <c r="A7" s="18"/>
      <c r="B7" s="19"/>
      <c r="C7" s="20"/>
      <c r="D7" s="21"/>
      <c r="E7" s="7"/>
      <c r="F7" s="7"/>
      <c r="G7" s="7"/>
      <c r="H7" s="21"/>
      <c r="I7" s="7"/>
      <c r="J7" s="33"/>
      <c r="K7" s="7"/>
      <c r="L7" s="7"/>
      <c r="M7" s="7"/>
      <c r="N7" s="7"/>
      <c r="O7" s="7"/>
      <c r="P7" s="56"/>
      <c r="Q7" s="8"/>
      <c r="S7" s="53" t="s">
        <v>11</v>
      </c>
      <c r="T7" s="54"/>
      <c r="U7" s="28">
        <v>3.7095999999999997E-2</v>
      </c>
      <c r="V7" s="7" t="s">
        <v>5</v>
      </c>
    </row>
    <row r="8" spans="1:22" ht="42" customHeight="1" thickBot="1">
      <c r="A8" s="7"/>
      <c r="B8" s="7"/>
      <c r="C8" s="20"/>
      <c r="D8" s="21"/>
      <c r="E8" s="7"/>
      <c r="F8" s="7"/>
      <c r="G8" s="20"/>
      <c r="H8" s="14" t="s">
        <v>14</v>
      </c>
      <c r="I8" s="30">
        <f>U7</f>
        <v>3.7095999999999997E-2</v>
      </c>
      <c r="J8" s="49">
        <f>A5*I8</f>
        <v>0</v>
      </c>
      <c r="L8" s="49">
        <f>ROUND(J8,-3)</f>
        <v>0</v>
      </c>
      <c r="N8" s="49">
        <f>ROUNDDOWN(L8*1.1,0)</f>
        <v>0</v>
      </c>
      <c r="O8" s="7"/>
      <c r="Q8" s="8"/>
      <c r="S8" s="57" t="s">
        <v>12</v>
      </c>
      <c r="T8" s="58"/>
      <c r="U8" s="29">
        <v>1.4663000000000001E-2</v>
      </c>
      <c r="V8" s="22" t="s">
        <v>5</v>
      </c>
    </row>
    <row r="9" spans="1:22" ht="42" customHeight="1" thickTop="1" thickBot="1">
      <c r="A9" s="7"/>
      <c r="B9" s="7"/>
      <c r="C9" s="20"/>
      <c r="D9" s="21"/>
      <c r="E9" s="7"/>
      <c r="F9" s="7"/>
      <c r="G9" s="7"/>
      <c r="H9" s="23"/>
      <c r="I9" s="15"/>
      <c r="J9" s="50"/>
      <c r="K9" s="31" t="s">
        <v>17</v>
      </c>
      <c r="L9" s="50"/>
      <c r="M9" s="4" t="s">
        <v>3</v>
      </c>
      <c r="N9" s="50"/>
      <c r="O9" s="7"/>
      <c r="Q9" s="8"/>
      <c r="S9" s="41" t="s">
        <v>1</v>
      </c>
      <c r="T9" s="42"/>
      <c r="U9" s="39">
        <v>1</v>
      </c>
      <c r="V9" s="22"/>
    </row>
    <row r="10" spans="1:22" ht="42" customHeight="1">
      <c r="A10" s="7"/>
      <c r="B10" s="7"/>
      <c r="C10" s="20"/>
      <c r="D10" s="21"/>
      <c r="E10" s="7"/>
      <c r="F10" s="7"/>
      <c r="G10" s="7"/>
      <c r="H10" s="7"/>
      <c r="I10" s="7"/>
      <c r="J10" s="33"/>
      <c r="K10" s="7"/>
      <c r="L10" s="7"/>
      <c r="M10" s="7"/>
      <c r="N10" s="7"/>
      <c r="O10" s="7"/>
      <c r="P10" s="24"/>
      <c r="Q10" s="8"/>
      <c r="R10" s="7"/>
      <c r="U10" s="10" t="s">
        <v>6</v>
      </c>
      <c r="V10" s="22"/>
    </row>
    <row r="11" spans="1:22" ht="42" customHeight="1" thickBot="1">
      <c r="A11" s="7"/>
      <c r="B11" s="7"/>
      <c r="C11" s="20"/>
      <c r="D11" s="21"/>
      <c r="E11" s="7"/>
      <c r="F11" s="7"/>
      <c r="G11" s="7"/>
      <c r="H11" s="7"/>
      <c r="I11" s="7"/>
      <c r="J11" s="33"/>
      <c r="K11" s="32"/>
      <c r="L11" s="7"/>
      <c r="M11" s="7"/>
      <c r="N11" s="7"/>
      <c r="O11" s="7"/>
      <c r="P11" s="7"/>
      <c r="Q11" s="8"/>
      <c r="R11" s="7"/>
      <c r="S11" s="7"/>
      <c r="T11" s="7"/>
      <c r="U11" s="7"/>
    </row>
    <row r="12" spans="1:22" ht="42" customHeight="1" thickBot="1">
      <c r="A12" s="7"/>
      <c r="B12" s="7"/>
      <c r="C12" s="20"/>
      <c r="D12" s="13"/>
      <c r="E12" s="60" t="s">
        <v>8</v>
      </c>
      <c r="F12" s="13"/>
      <c r="G12" s="13"/>
      <c r="H12" s="14" t="s">
        <v>21</v>
      </c>
      <c r="I12" s="30">
        <f>U8</f>
        <v>1.4663000000000001E-2</v>
      </c>
      <c r="J12" s="49">
        <f>A5*I12</f>
        <v>0</v>
      </c>
      <c r="L12" s="49">
        <f>ROUND(J12,-3)</f>
        <v>0</v>
      </c>
      <c r="N12" s="49">
        <f>ROUNDDOWN(L12*1.1,0)</f>
        <v>0</v>
      </c>
      <c r="O12" s="7"/>
      <c r="P12" s="7"/>
      <c r="Q12" s="8"/>
      <c r="R12" s="7"/>
      <c r="S12" s="7"/>
      <c r="T12" s="7"/>
      <c r="U12" s="7"/>
    </row>
    <row r="13" spans="1:22" ht="42" customHeight="1" thickBot="1">
      <c r="A13" s="7"/>
      <c r="B13" s="7"/>
      <c r="C13" s="7"/>
      <c r="D13" s="15"/>
      <c r="E13" s="61"/>
      <c r="F13" s="7"/>
      <c r="G13" s="7"/>
      <c r="H13" s="23"/>
      <c r="I13" s="15"/>
      <c r="J13" s="50"/>
      <c r="K13" s="31" t="s">
        <v>17</v>
      </c>
      <c r="L13" s="50"/>
      <c r="M13" s="4" t="s">
        <v>3</v>
      </c>
      <c r="N13" s="50"/>
      <c r="O13" s="7"/>
      <c r="P13" s="7"/>
      <c r="Q13" s="8"/>
      <c r="R13" s="7"/>
      <c r="S13" s="7"/>
      <c r="T13" s="7"/>
      <c r="U13" s="7"/>
    </row>
    <row r="14" spans="1:22" ht="42" customHeight="1">
      <c r="A14" s="7"/>
      <c r="B14" s="7"/>
      <c r="C14" s="7"/>
      <c r="D14" s="7"/>
      <c r="E14" s="7"/>
      <c r="F14" s="7"/>
      <c r="G14" s="7"/>
      <c r="H14" s="7"/>
      <c r="I14" s="7"/>
      <c r="J14" s="19"/>
      <c r="K14" s="7"/>
      <c r="L14" s="9"/>
      <c r="M14" s="7"/>
      <c r="N14" s="9"/>
      <c r="O14" s="7"/>
      <c r="P14" s="7"/>
      <c r="Q14" s="8"/>
      <c r="R14" s="7"/>
      <c r="S14" s="7"/>
      <c r="T14" s="7"/>
      <c r="U14" s="7"/>
    </row>
    <row r="15" spans="1:22" ht="42" customHeight="1" thickBot="1">
      <c r="A15" s="34"/>
      <c r="B15" s="34"/>
      <c r="C15" s="34"/>
      <c r="D15" s="34"/>
      <c r="E15" s="34"/>
      <c r="F15" s="34"/>
      <c r="G15" s="34"/>
      <c r="H15" s="34"/>
      <c r="I15" s="34"/>
      <c r="J15" s="35"/>
      <c r="K15" s="34"/>
      <c r="L15" s="36"/>
      <c r="M15" s="34"/>
      <c r="N15" s="36"/>
      <c r="O15" s="34"/>
      <c r="P15" s="34"/>
      <c r="Q15" s="37"/>
      <c r="R15" s="34"/>
    </row>
    <row r="16" spans="1:22" ht="42" customHeight="1">
      <c r="A16" s="7" t="s">
        <v>18</v>
      </c>
      <c r="B16" s="7"/>
      <c r="C16" s="7"/>
      <c r="D16" s="7"/>
      <c r="E16" s="7"/>
      <c r="F16" s="7"/>
      <c r="G16" s="7"/>
      <c r="H16" s="25"/>
      <c r="I16" s="26"/>
      <c r="J16" s="59"/>
      <c r="L16" s="59"/>
      <c r="N16" s="59"/>
      <c r="O16" s="7"/>
      <c r="P16" s="7"/>
      <c r="Q16" s="8"/>
      <c r="R16" s="7"/>
    </row>
    <row r="17" spans="1:18" ht="42" customHeight="1" thickBot="1">
      <c r="A17" s="11" t="s">
        <v>9</v>
      </c>
      <c r="B17" s="7"/>
      <c r="C17" s="7"/>
      <c r="D17" s="7"/>
      <c r="E17" s="7"/>
      <c r="F17" s="7"/>
      <c r="G17" s="7"/>
      <c r="H17" s="7"/>
      <c r="I17" s="7"/>
      <c r="J17" s="59"/>
      <c r="K17" s="7"/>
      <c r="L17" s="59"/>
      <c r="M17" s="7"/>
      <c r="N17" s="59"/>
      <c r="O17" s="7"/>
      <c r="P17" s="7"/>
      <c r="Q17" s="8"/>
    </row>
    <row r="18" spans="1:18" ht="42" customHeight="1" thickBot="1">
      <c r="A18" s="45">
        <v>500000000</v>
      </c>
      <c r="B18" s="46"/>
      <c r="C18" s="13"/>
      <c r="D18" s="13"/>
      <c r="E18" s="60" t="s">
        <v>7</v>
      </c>
      <c r="F18" s="13"/>
      <c r="G18" s="13"/>
      <c r="H18" s="14" t="s">
        <v>13</v>
      </c>
      <c r="I18" s="30">
        <f>U6</f>
        <v>0.948241</v>
      </c>
      <c r="J18" s="49">
        <f>A18*I18</f>
        <v>474120500</v>
      </c>
      <c r="L18" s="49">
        <f>ROUND(J18,-3)</f>
        <v>474121000</v>
      </c>
      <c r="N18" s="49">
        <f>L18</f>
        <v>474121000</v>
      </c>
      <c r="O18" s="7"/>
      <c r="P18" s="17" t="s">
        <v>15</v>
      </c>
      <c r="Q18" s="8"/>
    </row>
    <row r="19" spans="1:18" ht="42" customHeight="1" thickBot="1">
      <c r="A19" s="47"/>
      <c r="B19" s="48"/>
      <c r="C19" s="15"/>
      <c r="D19" s="16"/>
      <c r="E19" s="61"/>
      <c r="F19" s="7"/>
      <c r="G19" s="7"/>
      <c r="H19" s="16"/>
      <c r="I19" s="15"/>
      <c r="J19" s="50"/>
      <c r="K19" s="31" t="s">
        <v>17</v>
      </c>
      <c r="L19" s="50"/>
      <c r="M19" s="4" t="s">
        <v>4</v>
      </c>
      <c r="N19" s="50"/>
      <c r="O19" s="7"/>
      <c r="P19" s="62">
        <f>N18+N21+N25</f>
        <v>502589000</v>
      </c>
      <c r="Q19" s="8"/>
    </row>
    <row r="20" spans="1:18" ht="42" customHeight="1" thickBot="1">
      <c r="A20" s="18"/>
      <c r="B20" s="19"/>
      <c r="C20" s="20"/>
      <c r="D20" s="21"/>
      <c r="E20" s="7"/>
      <c r="F20" s="7"/>
      <c r="G20" s="7"/>
      <c r="H20" s="21"/>
      <c r="I20" s="7"/>
      <c r="J20" s="33"/>
      <c r="K20" s="7"/>
      <c r="L20" s="7"/>
      <c r="M20" s="7"/>
      <c r="N20" s="7"/>
      <c r="O20" s="7"/>
      <c r="P20" s="63"/>
      <c r="Q20" s="8"/>
    </row>
    <row r="21" spans="1:18" ht="42" customHeight="1" thickBot="1">
      <c r="A21" s="7"/>
      <c r="B21" s="7"/>
      <c r="C21" s="20"/>
      <c r="D21" s="21"/>
      <c r="E21" s="7"/>
      <c r="F21" s="7"/>
      <c r="G21" s="20"/>
      <c r="H21" s="14" t="s">
        <v>14</v>
      </c>
      <c r="I21" s="30">
        <f>U7</f>
        <v>3.7095999999999997E-2</v>
      </c>
      <c r="J21" s="49">
        <f>A18*I21</f>
        <v>18548000</v>
      </c>
      <c r="L21" s="49">
        <f>ROUND(J21,-3)</f>
        <v>18548000</v>
      </c>
      <c r="N21" s="49">
        <f>ROUNDDOWN(L21*1.1,0)</f>
        <v>20402800</v>
      </c>
      <c r="O21" s="7"/>
      <c r="Q21" s="8"/>
    </row>
    <row r="22" spans="1:18" ht="42" customHeight="1" thickBot="1">
      <c r="A22" s="7"/>
      <c r="B22" s="7"/>
      <c r="C22" s="20"/>
      <c r="D22" s="21"/>
      <c r="E22" s="7"/>
      <c r="F22" s="7"/>
      <c r="G22" s="7"/>
      <c r="H22" s="23"/>
      <c r="I22" s="15"/>
      <c r="J22" s="50"/>
      <c r="K22" s="31" t="s">
        <v>17</v>
      </c>
      <c r="L22" s="50"/>
      <c r="M22" s="4" t="s">
        <v>3</v>
      </c>
      <c r="N22" s="50"/>
      <c r="O22" s="7"/>
      <c r="Q22" s="8"/>
    </row>
    <row r="23" spans="1:18" ht="42" customHeight="1">
      <c r="A23" s="7"/>
      <c r="B23" s="7"/>
      <c r="C23" s="20"/>
      <c r="D23" s="21"/>
      <c r="E23" s="7"/>
      <c r="F23" s="7"/>
      <c r="G23" s="7"/>
      <c r="H23" s="7"/>
      <c r="I23" s="7"/>
      <c r="J23" s="33"/>
      <c r="K23" s="7"/>
      <c r="L23" s="7"/>
      <c r="M23" s="7"/>
      <c r="N23" s="7"/>
      <c r="O23" s="7"/>
      <c r="P23" s="24"/>
      <c r="Q23" s="8"/>
      <c r="R23" s="7"/>
    </row>
    <row r="24" spans="1:18" ht="42" customHeight="1" thickBot="1">
      <c r="A24" s="7"/>
      <c r="B24" s="7"/>
      <c r="C24" s="20"/>
      <c r="D24" s="21"/>
      <c r="E24" s="7"/>
      <c r="F24" s="7"/>
      <c r="G24" s="7"/>
      <c r="H24" s="7"/>
      <c r="I24" s="7"/>
      <c r="J24" s="33"/>
      <c r="K24" s="32"/>
      <c r="L24" s="7"/>
      <c r="M24" s="7"/>
      <c r="N24" s="7"/>
      <c r="O24" s="7"/>
      <c r="P24" s="7"/>
      <c r="Q24" s="8"/>
      <c r="R24" s="7"/>
    </row>
    <row r="25" spans="1:18" ht="42" customHeight="1" thickBot="1">
      <c r="A25" s="7"/>
      <c r="B25" s="7"/>
      <c r="C25" s="20"/>
      <c r="D25" s="13"/>
      <c r="E25" s="60" t="s">
        <v>8</v>
      </c>
      <c r="F25" s="13"/>
      <c r="G25" s="13"/>
      <c r="H25" s="14" t="s">
        <v>21</v>
      </c>
      <c r="I25" s="30">
        <f>U8</f>
        <v>1.4663000000000001E-2</v>
      </c>
      <c r="J25" s="49">
        <f>A18*I25</f>
        <v>7331500</v>
      </c>
      <c r="L25" s="49">
        <f>ROUND(J25,-3)</f>
        <v>7332000</v>
      </c>
      <c r="N25" s="49">
        <f>ROUNDDOWN(L25*1.1,0)</f>
        <v>8065200</v>
      </c>
      <c r="O25" s="7"/>
      <c r="P25" s="7"/>
      <c r="Q25" s="8"/>
      <c r="R25" s="7"/>
    </row>
    <row r="26" spans="1:18" ht="42" customHeight="1" thickBot="1">
      <c r="A26" s="7"/>
      <c r="B26" s="7"/>
      <c r="C26" s="7"/>
      <c r="D26" s="15"/>
      <c r="E26" s="61"/>
      <c r="F26" s="7"/>
      <c r="G26" s="7"/>
      <c r="H26" s="23"/>
      <c r="I26" s="15"/>
      <c r="J26" s="50"/>
      <c r="K26" s="31" t="s">
        <v>17</v>
      </c>
      <c r="L26" s="50"/>
      <c r="M26" s="4" t="s">
        <v>3</v>
      </c>
      <c r="N26" s="50"/>
      <c r="O26" s="7"/>
      <c r="P26" s="7"/>
      <c r="Q26" s="8"/>
      <c r="R26" s="7"/>
    </row>
    <row r="27" spans="1:18" ht="42" customHeight="1">
      <c r="A27" s="7"/>
      <c r="B27" s="7"/>
      <c r="C27" s="7"/>
      <c r="D27" s="7"/>
      <c r="E27" s="7"/>
      <c r="F27" s="7"/>
      <c r="G27" s="7"/>
      <c r="H27" s="7"/>
      <c r="I27" s="7"/>
      <c r="J27" s="33"/>
      <c r="K27" s="7"/>
      <c r="L27" s="9"/>
      <c r="M27" s="7"/>
      <c r="N27" s="9"/>
      <c r="O27" s="7"/>
      <c r="P27" s="7"/>
      <c r="Q27" s="8"/>
      <c r="R27" s="7"/>
    </row>
  </sheetData>
  <mergeCells count="34">
    <mergeCell ref="E25:E26"/>
    <mergeCell ref="J25:J26"/>
    <mergeCell ref="L25:L26"/>
    <mergeCell ref="N25:N26"/>
    <mergeCell ref="J21:J22"/>
    <mergeCell ref="L21:L22"/>
    <mergeCell ref="N21:N22"/>
    <mergeCell ref="P19:P20"/>
    <mergeCell ref="A18:B19"/>
    <mergeCell ref="E18:E19"/>
    <mergeCell ref="J18:J19"/>
    <mergeCell ref="L18:L19"/>
    <mergeCell ref="N18:N19"/>
    <mergeCell ref="J16:J17"/>
    <mergeCell ref="N16:N17"/>
    <mergeCell ref="E5:E6"/>
    <mergeCell ref="E12:E13"/>
    <mergeCell ref="J12:J13"/>
    <mergeCell ref="N12:N13"/>
    <mergeCell ref="J8:J9"/>
    <mergeCell ref="N8:N9"/>
    <mergeCell ref="L5:L6"/>
    <mergeCell ref="L8:L9"/>
    <mergeCell ref="L12:L13"/>
    <mergeCell ref="L16:L17"/>
    <mergeCell ref="S9:T9"/>
    <mergeCell ref="S5:T5"/>
    <mergeCell ref="A5:B6"/>
    <mergeCell ref="J5:J6"/>
    <mergeCell ref="N5:N6"/>
    <mergeCell ref="S6:T6"/>
    <mergeCell ref="S7:T7"/>
    <mergeCell ref="P6:P7"/>
    <mergeCell ref="S8:T8"/>
  </mergeCells>
  <phoneticPr fontId="3"/>
  <printOptions horizontalCentered="1" verticalCentered="1"/>
  <pageMargins left="0.31496062992125984" right="0.31496062992125984" top="0.19685039370078741" bottom="0.19685039370078741" header="0" footer="0"/>
  <pageSetup paperSize="8" scale="7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試算</vt:lpstr>
      <vt:lpstr>試算!Print_Area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秀紀</dc:creator>
  <cp:lastModifiedBy>池田　陽介</cp:lastModifiedBy>
  <cp:lastPrinted>2025-03-17T00:46:46Z</cp:lastPrinted>
  <dcterms:created xsi:type="dcterms:W3CDTF">2025-02-19T09:44:24Z</dcterms:created>
  <dcterms:modified xsi:type="dcterms:W3CDTF">2025-03-18T03:40:45Z</dcterms:modified>
</cp:coreProperties>
</file>