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9585" yWindow="-15" windowWidth="9570" windowHeight="9030" tabRatio="793" activeTab="1"/>
  </bookViews>
  <sheets>
    <sheet name="（15歳以上）結果27" sheetId="1" r:id="rId1"/>
    <sheet name="(15歳以上)問9-2郷土料理27" sheetId="27" r:id="rId2"/>
    <sheet name="（15歳以上）自由記載27" sheetId="29" r:id="rId3"/>
    <sheet name="（1～14歳）結果27" sheetId="13" r:id="rId4"/>
    <sheet name="様式2（1～14歳）27" sheetId="30" r:id="rId5"/>
  </sheets>
  <definedNames>
    <definedName name="_xlnm._FilterDatabase" localSheetId="1" hidden="1">'(15歳以上)問9-2郷土料理27'!$A$3:$M$3</definedName>
    <definedName name="_xlnm._FilterDatabase" localSheetId="4" hidden="1">'様式2（1～14歳）27'!$A$5:$F$235</definedName>
    <definedName name="_xlnm.Print_Area" localSheetId="3">'（1～14歳）結果27'!$A$1:$R$189</definedName>
    <definedName name="_xlnm.Print_Area" localSheetId="4">'様式2（1～14歳）27'!$A$1:$F$235</definedName>
  </definedNames>
  <calcPr calcId="145621"/>
</workbook>
</file>

<file path=xl/calcChain.xml><?xml version="1.0" encoding="utf-8"?>
<calcChain xmlns="http://schemas.openxmlformats.org/spreadsheetml/2006/main">
  <c r="H370" i="1" l="1"/>
  <c r="N139" i="1" l="1"/>
  <c r="N134" i="1"/>
  <c r="N131" i="1"/>
  <c r="L139" i="1"/>
  <c r="L134" i="1"/>
  <c r="L131" i="1"/>
  <c r="J139" i="1"/>
  <c r="J134" i="1"/>
  <c r="J131" i="1"/>
  <c r="H139" i="1"/>
  <c r="H134" i="1"/>
  <c r="H131" i="1"/>
  <c r="F139" i="1"/>
  <c r="F134" i="1"/>
  <c r="F131" i="1"/>
  <c r="D139" i="1"/>
  <c r="D134" i="1"/>
  <c r="D131" i="1"/>
  <c r="M139" i="1"/>
  <c r="M134" i="1"/>
  <c r="M131" i="1"/>
  <c r="K149" i="1"/>
  <c r="I149" i="1"/>
  <c r="G149" i="1"/>
  <c r="E149" i="1"/>
  <c r="C149" i="1"/>
  <c r="M148" i="1"/>
  <c r="D148" i="1" s="1"/>
  <c r="J148" i="1" l="1"/>
  <c r="N148" i="1"/>
  <c r="F148" i="1"/>
  <c r="L148" i="1"/>
  <c r="H148" i="1"/>
  <c r="M101" i="1"/>
  <c r="N101" i="1" s="1"/>
  <c r="M87" i="1"/>
  <c r="L87" i="1" s="1"/>
  <c r="K102" i="1"/>
  <c r="E102" i="1"/>
  <c r="M84" i="1"/>
  <c r="F84" i="1" s="1"/>
  <c r="M92" i="1"/>
  <c r="D92" i="1" s="1"/>
  <c r="D87" i="1" l="1"/>
  <c r="F87" i="1"/>
  <c r="J87" i="1"/>
  <c r="L84" i="1"/>
  <c r="D101" i="1"/>
  <c r="L101" i="1"/>
  <c r="N87" i="1"/>
  <c r="D84" i="1"/>
  <c r="J84" i="1"/>
  <c r="H87" i="1"/>
  <c r="F101" i="1"/>
  <c r="J101" i="1"/>
  <c r="H101" i="1"/>
  <c r="H84" i="1"/>
  <c r="N84" i="1"/>
  <c r="H92" i="1"/>
  <c r="L92" i="1"/>
  <c r="F92" i="1"/>
  <c r="J92" i="1"/>
  <c r="N92" i="1"/>
  <c r="L137" i="13"/>
  <c r="J43" i="13"/>
  <c r="H43" i="13"/>
  <c r="F43" i="13"/>
  <c r="D43" i="13"/>
  <c r="B43" i="13"/>
  <c r="L42" i="13"/>
  <c r="M42" i="13" s="1"/>
  <c r="L41" i="13"/>
  <c r="M41" i="13" s="1"/>
  <c r="L40" i="13"/>
  <c r="M40" i="13" s="1"/>
  <c r="L39" i="13"/>
  <c r="M39" i="13" s="1"/>
  <c r="L38" i="13"/>
  <c r="M38" i="13" s="1"/>
  <c r="L37" i="13"/>
  <c r="M37" i="13" s="1"/>
  <c r="L36" i="13"/>
  <c r="M36" i="13" s="1"/>
  <c r="L35" i="13"/>
  <c r="M35" i="13" s="1"/>
  <c r="L34" i="13"/>
  <c r="M34" i="13" s="1"/>
  <c r="L33" i="13"/>
  <c r="M33" i="13" s="1"/>
  <c r="L32" i="13"/>
  <c r="M32" i="13" s="1"/>
  <c r="J29" i="13"/>
  <c r="H29" i="13"/>
  <c r="F29" i="13"/>
  <c r="D29" i="13"/>
  <c r="B29" i="13"/>
  <c r="L28" i="13"/>
  <c r="M28" i="13" s="1"/>
  <c r="L27" i="13"/>
  <c r="M27" i="13" s="1"/>
  <c r="L26" i="13"/>
  <c r="I26" i="13" s="1"/>
  <c r="E42" i="13" l="1"/>
  <c r="E41" i="13"/>
  <c r="I41" i="13"/>
  <c r="E36" i="13"/>
  <c r="E35" i="13"/>
  <c r="E33" i="13"/>
  <c r="E26" i="13"/>
  <c r="C41" i="13"/>
  <c r="G41" i="13"/>
  <c r="K41" i="13"/>
  <c r="E38" i="13"/>
  <c r="E37" i="13"/>
  <c r="I35" i="13"/>
  <c r="E39" i="13"/>
  <c r="I37" i="13"/>
  <c r="I33" i="13"/>
  <c r="I42" i="13"/>
  <c r="E40" i="13"/>
  <c r="I39" i="13"/>
  <c r="C37" i="13"/>
  <c r="G37" i="13"/>
  <c r="K37" i="13"/>
  <c r="C35" i="13"/>
  <c r="G35" i="13"/>
  <c r="K35" i="13"/>
  <c r="I40" i="13"/>
  <c r="C39" i="13"/>
  <c r="G39" i="13"/>
  <c r="K39" i="13"/>
  <c r="I38" i="13"/>
  <c r="I36" i="13"/>
  <c r="C33" i="13"/>
  <c r="G33" i="13"/>
  <c r="K33" i="13"/>
  <c r="E28" i="13"/>
  <c r="I28" i="13"/>
  <c r="L29" i="13"/>
  <c r="M29" i="13" s="1"/>
  <c r="C28" i="13"/>
  <c r="G28" i="13"/>
  <c r="K28" i="13"/>
  <c r="E27" i="13"/>
  <c r="C26" i="13"/>
  <c r="G26" i="13"/>
  <c r="K26" i="13"/>
  <c r="M26" i="13"/>
  <c r="I27" i="13"/>
  <c r="L43" i="13"/>
  <c r="M43" i="13" s="1"/>
  <c r="E32" i="13"/>
  <c r="I32" i="13"/>
  <c r="E34" i="13"/>
  <c r="I34" i="13"/>
  <c r="C27" i="13"/>
  <c r="G27" i="13"/>
  <c r="K27" i="13"/>
  <c r="C32" i="13"/>
  <c r="G32" i="13"/>
  <c r="K32" i="13"/>
  <c r="C34" i="13"/>
  <c r="G34" i="13"/>
  <c r="K34" i="13"/>
  <c r="C36" i="13"/>
  <c r="G36" i="13"/>
  <c r="K36" i="13"/>
  <c r="C38" i="13"/>
  <c r="G38" i="13"/>
  <c r="K38" i="13"/>
  <c r="C40" i="13"/>
  <c r="G40" i="13"/>
  <c r="K40" i="13"/>
  <c r="C42" i="13"/>
  <c r="G42" i="13"/>
  <c r="K42" i="13"/>
  <c r="L447" i="1"/>
  <c r="N370" i="1"/>
  <c r="G43" i="13" l="1"/>
  <c r="I43" i="13"/>
  <c r="C29" i="13"/>
  <c r="E29" i="13"/>
  <c r="I29" i="13"/>
  <c r="K29" i="13"/>
  <c r="G29" i="13"/>
  <c r="K43" i="13"/>
  <c r="C43" i="13"/>
  <c r="E43" i="13"/>
  <c r="B319" i="1"/>
  <c r="D192" i="1"/>
  <c r="B192" i="1"/>
  <c r="D178" i="1"/>
  <c r="B178" i="1"/>
  <c r="M82" i="1"/>
  <c r="F82" i="1" s="1"/>
  <c r="M81" i="1"/>
  <c r="F81" i="1" s="1"/>
  <c r="M80" i="1"/>
  <c r="M83" i="1"/>
  <c r="D83" i="1" s="1"/>
  <c r="M85" i="1"/>
  <c r="F85" i="1" s="1"/>
  <c r="M86" i="1"/>
  <c r="D86" i="1" s="1"/>
  <c r="M88" i="1"/>
  <c r="D88" i="1" s="1"/>
  <c r="M89" i="1"/>
  <c r="F89" i="1" s="1"/>
  <c r="M90" i="1"/>
  <c r="F90" i="1" s="1"/>
  <c r="M91" i="1"/>
  <c r="D91" i="1" s="1"/>
  <c r="M93" i="1"/>
  <c r="D93" i="1" s="1"/>
  <c r="M94" i="1"/>
  <c r="F94" i="1" s="1"/>
  <c r="M95" i="1"/>
  <c r="D95" i="1" s="1"/>
  <c r="M96" i="1"/>
  <c r="F96" i="1" s="1"/>
  <c r="M97" i="1"/>
  <c r="D97" i="1" s="1"/>
  <c r="M98" i="1"/>
  <c r="F98" i="1" s="1"/>
  <c r="M99" i="1"/>
  <c r="D99" i="1" s="1"/>
  <c r="M100" i="1"/>
  <c r="F100" i="1" s="1"/>
  <c r="C102" i="1"/>
  <c r="G102" i="1"/>
  <c r="I102" i="1"/>
  <c r="L60" i="1"/>
  <c r="M60" i="1" s="1"/>
  <c r="L68" i="1"/>
  <c r="I68" i="1" s="1"/>
  <c r="J77" i="1"/>
  <c r="H77" i="1"/>
  <c r="F77" i="1"/>
  <c r="D77" i="1"/>
  <c r="B77" i="1"/>
  <c r="L76" i="1"/>
  <c r="M76" i="1" s="1"/>
  <c r="L75" i="1"/>
  <c r="M75" i="1" s="1"/>
  <c r="L74" i="1"/>
  <c r="M74" i="1" s="1"/>
  <c r="L73" i="1"/>
  <c r="M73" i="1" s="1"/>
  <c r="L72" i="1"/>
  <c r="M72" i="1" s="1"/>
  <c r="L71" i="1"/>
  <c r="M71" i="1" s="1"/>
  <c r="L70" i="1"/>
  <c r="M70" i="1" s="1"/>
  <c r="L69" i="1"/>
  <c r="M69" i="1" s="1"/>
  <c r="L67" i="1"/>
  <c r="M67" i="1" s="1"/>
  <c r="L66" i="1"/>
  <c r="E66" i="1" s="1"/>
  <c r="J63" i="1"/>
  <c r="H63" i="1"/>
  <c r="F63" i="1"/>
  <c r="D63" i="1"/>
  <c r="B63" i="1"/>
  <c r="L62" i="1"/>
  <c r="M62" i="1" s="1"/>
  <c r="L61" i="1"/>
  <c r="M61" i="1" s="1"/>
  <c r="B490" i="1"/>
  <c r="P476" i="1"/>
  <c r="N476" i="1"/>
  <c r="L476" i="1"/>
  <c r="J476" i="1"/>
  <c r="H476" i="1"/>
  <c r="F476" i="1"/>
  <c r="D476" i="1"/>
  <c r="B476" i="1"/>
  <c r="C367" i="1"/>
  <c r="M127" i="1"/>
  <c r="H13" i="1"/>
  <c r="C7" i="1" s="1"/>
  <c r="H12" i="1"/>
  <c r="H11" i="1"/>
  <c r="F14" i="1"/>
  <c r="F95" i="13"/>
  <c r="G95" i="13" s="1"/>
  <c r="D106" i="13"/>
  <c r="B106" i="13"/>
  <c r="B92" i="13"/>
  <c r="L147" i="13"/>
  <c r="L146" i="13"/>
  <c r="L145" i="13"/>
  <c r="L144" i="13"/>
  <c r="L143" i="13"/>
  <c r="M143" i="13" s="1"/>
  <c r="L142" i="13"/>
  <c r="L141" i="13"/>
  <c r="M141" i="13" s="1"/>
  <c r="L140" i="13"/>
  <c r="L139" i="13"/>
  <c r="L138" i="13"/>
  <c r="F191" i="1"/>
  <c r="G191" i="1" s="1"/>
  <c r="F190" i="1"/>
  <c r="G190" i="1" s="1"/>
  <c r="F189" i="1"/>
  <c r="F188" i="1"/>
  <c r="G188" i="1" s="1"/>
  <c r="F187" i="1"/>
  <c r="F186" i="1"/>
  <c r="E186" i="1" s="1"/>
  <c r="F185" i="1"/>
  <c r="E185" i="1" s="1"/>
  <c r="F184" i="1"/>
  <c r="G184" i="1" s="1"/>
  <c r="F183" i="1"/>
  <c r="G183" i="1" s="1"/>
  <c r="F182" i="1"/>
  <c r="G182" i="1" s="1"/>
  <c r="F181" i="1"/>
  <c r="C181" i="1" s="1"/>
  <c r="F105" i="13"/>
  <c r="E105" i="13" s="1"/>
  <c r="F104" i="13"/>
  <c r="G104" i="13" s="1"/>
  <c r="F103" i="13"/>
  <c r="E103" i="13" s="1"/>
  <c r="F102" i="13"/>
  <c r="G102" i="13" s="1"/>
  <c r="F101" i="13"/>
  <c r="E101" i="13" s="1"/>
  <c r="F100" i="13"/>
  <c r="G100" i="13" s="1"/>
  <c r="F99" i="13"/>
  <c r="E99" i="13" s="1"/>
  <c r="F98" i="13"/>
  <c r="E98" i="13" s="1"/>
  <c r="F97" i="13"/>
  <c r="E97" i="13" s="1"/>
  <c r="F96" i="13"/>
  <c r="E96" i="13" s="1"/>
  <c r="C105" i="13"/>
  <c r="E104" i="13"/>
  <c r="G103" i="13"/>
  <c r="E102" i="13"/>
  <c r="C101" i="13"/>
  <c r="G98" i="13"/>
  <c r="D92" i="13"/>
  <c r="F91" i="13"/>
  <c r="G91" i="13" s="1"/>
  <c r="F90" i="13"/>
  <c r="G90" i="13" s="1"/>
  <c r="F89" i="13"/>
  <c r="G89" i="13" s="1"/>
  <c r="P490" i="1"/>
  <c r="R24" i="1"/>
  <c r="Q479" i="1" s="1"/>
  <c r="R25" i="1"/>
  <c r="Q480" i="1" s="1"/>
  <c r="R26" i="1"/>
  <c r="Q481" i="1" s="1"/>
  <c r="R27" i="1"/>
  <c r="Q482" i="1" s="1"/>
  <c r="R28" i="1"/>
  <c r="O483" i="1" s="1"/>
  <c r="R29" i="1"/>
  <c r="Q484" i="1" s="1"/>
  <c r="R30" i="1"/>
  <c r="O485" i="1" s="1"/>
  <c r="R31" i="1"/>
  <c r="Q486" i="1" s="1"/>
  <c r="R32" i="1"/>
  <c r="O487" i="1" s="1"/>
  <c r="R33" i="1"/>
  <c r="Q488" i="1" s="1"/>
  <c r="R34" i="1"/>
  <c r="O489" i="1" s="1"/>
  <c r="N490" i="1"/>
  <c r="L490" i="1"/>
  <c r="J490" i="1"/>
  <c r="K490" i="1" s="1"/>
  <c r="H490" i="1"/>
  <c r="I480" i="1"/>
  <c r="F490" i="1"/>
  <c r="G482" i="1"/>
  <c r="G479" i="1"/>
  <c r="D490" i="1"/>
  <c r="E479" i="1"/>
  <c r="C480" i="1"/>
  <c r="C479" i="1"/>
  <c r="R20" i="1"/>
  <c r="E475" i="1" s="1"/>
  <c r="R19" i="1"/>
  <c r="E474" i="1" s="1"/>
  <c r="R18" i="1"/>
  <c r="E473" i="1" s="1"/>
  <c r="M474" i="1"/>
  <c r="J330" i="1"/>
  <c r="I330" i="1" s="1"/>
  <c r="J331" i="1"/>
  <c r="I331" i="1" s="1"/>
  <c r="J332" i="1"/>
  <c r="K332" i="1" s="1"/>
  <c r="J333" i="1"/>
  <c r="I333" i="1" s="1"/>
  <c r="J334" i="1"/>
  <c r="K334" i="1" s="1"/>
  <c r="J335" i="1"/>
  <c r="I335" i="1" s="1"/>
  <c r="J336" i="1"/>
  <c r="I336" i="1" s="1"/>
  <c r="J337" i="1"/>
  <c r="K337" i="1" s="1"/>
  <c r="J338" i="1"/>
  <c r="K338" i="1" s="1"/>
  <c r="J339" i="1"/>
  <c r="K339" i="1" s="1"/>
  <c r="J340" i="1"/>
  <c r="K340" i="1" s="1"/>
  <c r="H341" i="1"/>
  <c r="F341" i="1"/>
  <c r="D341" i="1"/>
  <c r="B341" i="1"/>
  <c r="J326" i="1"/>
  <c r="K326" i="1" s="1"/>
  <c r="J324" i="1"/>
  <c r="C324" i="1" s="1"/>
  <c r="J325" i="1"/>
  <c r="E325" i="1" s="1"/>
  <c r="H327" i="1"/>
  <c r="F327" i="1"/>
  <c r="D327" i="1"/>
  <c r="B327" i="1"/>
  <c r="I340" i="1"/>
  <c r="K335" i="1"/>
  <c r="D241" i="1"/>
  <c r="B241" i="1"/>
  <c r="B213" i="1"/>
  <c r="D213" i="1"/>
  <c r="F213" i="1"/>
  <c r="H213" i="1"/>
  <c r="J213" i="1"/>
  <c r="L213" i="1"/>
  <c r="N212" i="1"/>
  <c r="O212" i="1" s="1"/>
  <c r="N211" i="1"/>
  <c r="O211" i="1" s="1"/>
  <c r="N210" i="1"/>
  <c r="O210" i="1" s="1"/>
  <c r="N209" i="1"/>
  <c r="O209" i="1" s="1"/>
  <c r="N208" i="1"/>
  <c r="O208" i="1" s="1"/>
  <c r="N207" i="1"/>
  <c r="M207" i="1" s="1"/>
  <c r="N206" i="1"/>
  <c r="O206" i="1" s="1"/>
  <c r="N205" i="1"/>
  <c r="O205" i="1" s="1"/>
  <c r="N204" i="1"/>
  <c r="O204" i="1" s="1"/>
  <c r="N203" i="1"/>
  <c r="O203" i="1" s="1"/>
  <c r="N202" i="1"/>
  <c r="M202" i="1" s="1"/>
  <c r="C203" i="1"/>
  <c r="G211" i="1"/>
  <c r="C211" i="1"/>
  <c r="N196" i="1"/>
  <c r="M196" i="1" s="1"/>
  <c r="N197" i="1"/>
  <c r="M197" i="1" s="1"/>
  <c r="N198" i="1"/>
  <c r="M198" i="1" s="1"/>
  <c r="L199" i="1"/>
  <c r="J199" i="1"/>
  <c r="H199" i="1"/>
  <c r="F199" i="1"/>
  <c r="D199" i="1"/>
  <c r="B199" i="1"/>
  <c r="M147" i="1"/>
  <c r="N147" i="1" s="1"/>
  <c r="M146" i="1"/>
  <c r="F146" i="1" s="1"/>
  <c r="M145" i="1"/>
  <c r="L145" i="1" s="1"/>
  <c r="M144" i="1"/>
  <c r="D144" i="1" s="1"/>
  <c r="M143" i="1"/>
  <c r="L143" i="1" s="1"/>
  <c r="M142" i="1"/>
  <c r="L142" i="1" s="1"/>
  <c r="M141" i="1"/>
  <c r="L141" i="1" s="1"/>
  <c r="M140" i="1"/>
  <c r="L140" i="1" s="1"/>
  <c r="M138" i="1"/>
  <c r="L138" i="1" s="1"/>
  <c r="M137" i="1"/>
  <c r="J137" i="1" s="1"/>
  <c r="M136" i="1"/>
  <c r="L136" i="1" s="1"/>
  <c r="M135" i="1"/>
  <c r="J135" i="1" s="1"/>
  <c r="M133" i="1"/>
  <c r="J133" i="1" s="1"/>
  <c r="M132" i="1"/>
  <c r="J132" i="1" s="1"/>
  <c r="M130" i="1"/>
  <c r="L130" i="1" s="1"/>
  <c r="M129" i="1"/>
  <c r="J129" i="1" s="1"/>
  <c r="M128" i="1"/>
  <c r="N128" i="1" s="1"/>
  <c r="F124" i="1"/>
  <c r="L113" i="1"/>
  <c r="L114" i="1"/>
  <c r="L115" i="1"/>
  <c r="L116" i="1"/>
  <c r="L117" i="1"/>
  <c r="L118" i="1"/>
  <c r="L119" i="1"/>
  <c r="L120" i="1"/>
  <c r="L121" i="1"/>
  <c r="L122" i="1"/>
  <c r="E122" i="1" s="1"/>
  <c r="L123" i="1"/>
  <c r="H124" i="1"/>
  <c r="J124" i="1"/>
  <c r="G189" i="1"/>
  <c r="G187" i="1"/>
  <c r="G186" i="1"/>
  <c r="G185" i="1"/>
  <c r="G181" i="1"/>
  <c r="E191" i="1"/>
  <c r="E189" i="1"/>
  <c r="E187" i="1"/>
  <c r="E181" i="1"/>
  <c r="C191" i="1"/>
  <c r="C190" i="1"/>
  <c r="C189" i="1"/>
  <c r="C187" i="1"/>
  <c r="C185" i="1"/>
  <c r="C182" i="1"/>
  <c r="F177" i="1"/>
  <c r="G177" i="1" s="1"/>
  <c r="F176" i="1"/>
  <c r="G176" i="1" s="1"/>
  <c r="F175" i="1"/>
  <c r="G175" i="1" s="1"/>
  <c r="D145" i="1"/>
  <c r="P8" i="1"/>
  <c r="H189" i="13"/>
  <c r="N161" i="13"/>
  <c r="J85" i="13"/>
  <c r="P467" i="1"/>
  <c r="P466" i="1"/>
  <c r="P465" i="1"/>
  <c r="P464" i="1"/>
  <c r="P463" i="1"/>
  <c r="P462" i="1"/>
  <c r="P461" i="1"/>
  <c r="P460" i="1"/>
  <c r="P459" i="1"/>
  <c r="P458" i="1"/>
  <c r="J304" i="1"/>
  <c r="J303" i="1"/>
  <c r="J302" i="1"/>
  <c r="H261" i="1"/>
  <c r="H260" i="1"/>
  <c r="H259" i="1"/>
  <c r="L219" i="1"/>
  <c r="L218" i="1"/>
  <c r="L217" i="1"/>
  <c r="L21" i="1"/>
  <c r="N130" i="1"/>
  <c r="N136" i="1"/>
  <c r="N137" i="1"/>
  <c r="N138" i="1"/>
  <c r="N140" i="1"/>
  <c r="N141" i="1"/>
  <c r="N142" i="1"/>
  <c r="N143" i="1"/>
  <c r="N144" i="1"/>
  <c r="N145" i="1"/>
  <c r="L133" i="1"/>
  <c r="L135" i="1"/>
  <c r="L137" i="1"/>
  <c r="L144" i="1"/>
  <c r="J140" i="1"/>
  <c r="J141" i="1"/>
  <c r="J142" i="1"/>
  <c r="J143" i="1"/>
  <c r="J144" i="1"/>
  <c r="J145" i="1"/>
  <c r="H128" i="1"/>
  <c r="H129" i="1"/>
  <c r="H130" i="1"/>
  <c r="H135" i="1"/>
  <c r="H140" i="1"/>
  <c r="H141" i="1"/>
  <c r="H142" i="1"/>
  <c r="H143" i="1"/>
  <c r="H144" i="1"/>
  <c r="H145" i="1"/>
  <c r="F128" i="1"/>
  <c r="F137" i="1"/>
  <c r="F142" i="1"/>
  <c r="F143" i="1"/>
  <c r="F144" i="1"/>
  <c r="F145" i="1"/>
  <c r="D128" i="1"/>
  <c r="D136" i="1"/>
  <c r="D137" i="1"/>
  <c r="D141" i="1"/>
  <c r="D143" i="1"/>
  <c r="J127" i="1"/>
  <c r="D127" i="1"/>
  <c r="N430" i="1"/>
  <c r="E452" i="1" s="1"/>
  <c r="L47" i="13"/>
  <c r="M47" i="13" s="1"/>
  <c r="H15" i="13"/>
  <c r="K182" i="13" s="1"/>
  <c r="N189" i="13"/>
  <c r="L189" i="13"/>
  <c r="J189" i="13"/>
  <c r="F189" i="13"/>
  <c r="D189" i="13"/>
  <c r="B189" i="13"/>
  <c r="P175" i="13"/>
  <c r="N175" i="13"/>
  <c r="L175" i="13"/>
  <c r="J175" i="13"/>
  <c r="H175" i="13"/>
  <c r="F175" i="13"/>
  <c r="D175" i="13"/>
  <c r="B175" i="13"/>
  <c r="L161" i="13"/>
  <c r="J161" i="13"/>
  <c r="H161" i="13"/>
  <c r="F161" i="13"/>
  <c r="D161" i="13"/>
  <c r="B161" i="13"/>
  <c r="P155" i="13"/>
  <c r="N155" i="13"/>
  <c r="L155" i="13"/>
  <c r="J155" i="13"/>
  <c r="H155" i="13"/>
  <c r="F155" i="13"/>
  <c r="D155" i="13"/>
  <c r="B155" i="13"/>
  <c r="H20" i="13"/>
  <c r="Q173" i="13" s="1"/>
  <c r="H21" i="13"/>
  <c r="Q174" i="13" s="1"/>
  <c r="H11" i="13"/>
  <c r="H12" i="13"/>
  <c r="Q165" i="13" s="1"/>
  <c r="H13" i="13"/>
  <c r="Q166" i="13" s="1"/>
  <c r="H14" i="13"/>
  <c r="I167" i="13" s="1"/>
  <c r="H16" i="13"/>
  <c r="I169" i="13" s="1"/>
  <c r="H17" i="13"/>
  <c r="Q170" i="13" s="1"/>
  <c r="H18" i="13"/>
  <c r="I171" i="13" s="1"/>
  <c r="H19" i="13"/>
  <c r="Q172" i="13" s="1"/>
  <c r="I166" i="13"/>
  <c r="I172" i="13"/>
  <c r="Q167" i="13"/>
  <c r="H5" i="13"/>
  <c r="O158" i="13" s="1"/>
  <c r="H6" i="13"/>
  <c r="Q153" i="13" s="1"/>
  <c r="H7" i="13"/>
  <c r="Q154" i="13" s="1"/>
  <c r="J148" i="13"/>
  <c r="H148" i="13"/>
  <c r="F148" i="13"/>
  <c r="D148" i="13"/>
  <c r="B148" i="13"/>
  <c r="L132" i="13"/>
  <c r="L133" i="13"/>
  <c r="L131" i="13"/>
  <c r="M131" i="13" s="1"/>
  <c r="J134" i="13"/>
  <c r="H134" i="13"/>
  <c r="F134" i="13"/>
  <c r="D134" i="13"/>
  <c r="B134" i="13"/>
  <c r="J126" i="13"/>
  <c r="J125" i="13"/>
  <c r="J116" i="13"/>
  <c r="J117" i="13"/>
  <c r="J118" i="13"/>
  <c r="J119" i="13"/>
  <c r="J120" i="13"/>
  <c r="J121" i="13"/>
  <c r="J122" i="13"/>
  <c r="J123" i="13"/>
  <c r="J124" i="13"/>
  <c r="H127" i="13"/>
  <c r="F127" i="13"/>
  <c r="D127" i="13"/>
  <c r="B127" i="13"/>
  <c r="J111" i="13"/>
  <c r="J112" i="13"/>
  <c r="J110" i="13"/>
  <c r="H113" i="13"/>
  <c r="F113" i="13"/>
  <c r="D113" i="13"/>
  <c r="B113" i="13"/>
  <c r="P71" i="13"/>
  <c r="Q83" i="13"/>
  <c r="P85" i="13"/>
  <c r="N85" i="13"/>
  <c r="L85" i="13"/>
  <c r="H85" i="13"/>
  <c r="F85" i="13"/>
  <c r="D85" i="13"/>
  <c r="B85" i="13"/>
  <c r="N71" i="13"/>
  <c r="L71" i="13"/>
  <c r="J71" i="13"/>
  <c r="H71" i="13"/>
  <c r="F71" i="13"/>
  <c r="D71" i="13"/>
  <c r="B71" i="13"/>
  <c r="J64" i="13"/>
  <c r="L53" i="13"/>
  <c r="K53" i="13" s="1"/>
  <c r="L54" i="13"/>
  <c r="L55" i="13"/>
  <c r="L56" i="13"/>
  <c r="L57" i="13"/>
  <c r="L58" i="13"/>
  <c r="L59" i="13"/>
  <c r="M59" i="13" s="1"/>
  <c r="L60" i="13"/>
  <c r="L61" i="13"/>
  <c r="M61" i="13" s="1"/>
  <c r="L62" i="13"/>
  <c r="L63" i="13"/>
  <c r="H64" i="13"/>
  <c r="F64" i="13"/>
  <c r="D64" i="13"/>
  <c r="B64" i="13"/>
  <c r="L48" i="13"/>
  <c r="L49" i="13"/>
  <c r="J50" i="13"/>
  <c r="H50" i="13"/>
  <c r="F50" i="13"/>
  <c r="D50" i="13"/>
  <c r="B50" i="13"/>
  <c r="F22" i="13"/>
  <c r="D22" i="13"/>
  <c r="B22" i="13"/>
  <c r="F8" i="13"/>
  <c r="D8" i="13"/>
  <c r="B8" i="13"/>
  <c r="P468" i="1"/>
  <c r="N436" i="1"/>
  <c r="Q458" i="1" s="1"/>
  <c r="N437" i="1"/>
  <c r="N438" i="1"/>
  <c r="N439" i="1"/>
  <c r="N440" i="1"/>
  <c r="N441" i="1"/>
  <c r="E441" i="1" s="1"/>
  <c r="N442" i="1"/>
  <c r="N443" i="1"/>
  <c r="N444" i="1"/>
  <c r="N445" i="1"/>
  <c r="N446" i="1"/>
  <c r="P452" i="1"/>
  <c r="D455" i="1"/>
  <c r="N431" i="1"/>
  <c r="E431" i="1" s="1"/>
  <c r="N432" i="1"/>
  <c r="N469" i="1"/>
  <c r="L469" i="1"/>
  <c r="J469" i="1"/>
  <c r="H469" i="1"/>
  <c r="F469" i="1"/>
  <c r="D469" i="1"/>
  <c r="P453" i="1"/>
  <c r="P454" i="1"/>
  <c r="N455" i="1"/>
  <c r="L455" i="1"/>
  <c r="J455" i="1"/>
  <c r="H455" i="1"/>
  <c r="F455" i="1"/>
  <c r="J447" i="1"/>
  <c r="H447" i="1"/>
  <c r="F447" i="1"/>
  <c r="D447" i="1"/>
  <c r="B447" i="1"/>
  <c r="L433" i="1"/>
  <c r="J433" i="1"/>
  <c r="H433" i="1"/>
  <c r="F433" i="1"/>
  <c r="D433" i="1"/>
  <c r="B433" i="1"/>
  <c r="L416" i="1"/>
  <c r="L417" i="1"/>
  <c r="L418" i="1"/>
  <c r="L419" i="1"/>
  <c r="L420" i="1"/>
  <c r="L421" i="1"/>
  <c r="L422" i="1"/>
  <c r="L423" i="1"/>
  <c r="L424" i="1"/>
  <c r="L425" i="1"/>
  <c r="L415" i="1"/>
  <c r="J426" i="1"/>
  <c r="H426" i="1"/>
  <c r="F426" i="1"/>
  <c r="D426" i="1"/>
  <c r="B426" i="1"/>
  <c r="L410" i="1"/>
  <c r="L411" i="1"/>
  <c r="L409" i="1"/>
  <c r="J412" i="1"/>
  <c r="H412" i="1"/>
  <c r="F412" i="1"/>
  <c r="D412" i="1"/>
  <c r="B412" i="1"/>
  <c r="J395" i="1"/>
  <c r="J396" i="1"/>
  <c r="J397" i="1"/>
  <c r="J398" i="1"/>
  <c r="J399" i="1"/>
  <c r="E399" i="1" s="1"/>
  <c r="J400" i="1"/>
  <c r="J401" i="1"/>
  <c r="J402" i="1"/>
  <c r="J403" i="1"/>
  <c r="J404" i="1"/>
  <c r="J394" i="1"/>
  <c r="H405" i="1"/>
  <c r="F405" i="1"/>
  <c r="D405" i="1"/>
  <c r="B405" i="1"/>
  <c r="J389" i="1"/>
  <c r="J390" i="1"/>
  <c r="J388" i="1"/>
  <c r="H391" i="1"/>
  <c r="F391" i="1"/>
  <c r="D391" i="1"/>
  <c r="B391" i="1"/>
  <c r="Q373" i="1"/>
  <c r="Q374" i="1"/>
  <c r="Q375" i="1"/>
  <c r="Q376" i="1"/>
  <c r="Q377" i="1"/>
  <c r="Q378" i="1"/>
  <c r="Q379" i="1"/>
  <c r="Q380" i="1"/>
  <c r="Q381" i="1"/>
  <c r="Q382" i="1"/>
  <c r="Q383" i="1"/>
  <c r="P384" i="1"/>
  <c r="B362" i="1"/>
  <c r="D362" i="1"/>
  <c r="Q368" i="1"/>
  <c r="Q369" i="1"/>
  <c r="P370" i="1"/>
  <c r="B348" i="1"/>
  <c r="D348" i="1"/>
  <c r="Q367" i="1"/>
  <c r="O367" i="1"/>
  <c r="E367" i="1"/>
  <c r="N384" i="1"/>
  <c r="L384" i="1"/>
  <c r="J384" i="1"/>
  <c r="H384" i="1"/>
  <c r="F384" i="1"/>
  <c r="D384" i="1"/>
  <c r="B384" i="1"/>
  <c r="L370" i="1"/>
  <c r="J370" i="1"/>
  <c r="F370" i="1"/>
  <c r="D370" i="1"/>
  <c r="B370" i="1"/>
  <c r="J352" i="1"/>
  <c r="J353" i="1"/>
  <c r="J354" i="1"/>
  <c r="J355" i="1"/>
  <c r="J356" i="1"/>
  <c r="J357" i="1"/>
  <c r="J358" i="1"/>
  <c r="J359" i="1"/>
  <c r="J360" i="1"/>
  <c r="J361" i="1"/>
  <c r="J351" i="1"/>
  <c r="H362" i="1"/>
  <c r="F362" i="1"/>
  <c r="J346" i="1"/>
  <c r="J347" i="1"/>
  <c r="C347" i="1" s="1"/>
  <c r="J345" i="1"/>
  <c r="H348" i="1"/>
  <c r="F348" i="1"/>
  <c r="J305" i="1"/>
  <c r="B305" i="1"/>
  <c r="J309" i="1"/>
  <c r="J310" i="1"/>
  <c r="J311" i="1"/>
  <c r="E311" i="1" s="1"/>
  <c r="J312" i="1"/>
  <c r="J313" i="1"/>
  <c r="J314" i="1"/>
  <c r="J315" i="1"/>
  <c r="J316" i="1"/>
  <c r="J317" i="1"/>
  <c r="J318" i="1"/>
  <c r="J308" i="1"/>
  <c r="H319" i="1"/>
  <c r="F319" i="1"/>
  <c r="D319" i="1"/>
  <c r="H305" i="1"/>
  <c r="F305" i="1"/>
  <c r="D305" i="1"/>
  <c r="J288" i="1"/>
  <c r="J289" i="1"/>
  <c r="J290" i="1"/>
  <c r="J291" i="1"/>
  <c r="J292" i="1"/>
  <c r="J293" i="1"/>
  <c r="J294" i="1"/>
  <c r="J295" i="1"/>
  <c r="J296" i="1"/>
  <c r="J297" i="1"/>
  <c r="J287" i="1"/>
  <c r="H298" i="1"/>
  <c r="F298" i="1"/>
  <c r="D298" i="1"/>
  <c r="B298" i="1"/>
  <c r="J282" i="1"/>
  <c r="J283" i="1"/>
  <c r="J281" i="1"/>
  <c r="H284" i="1"/>
  <c r="F284" i="1"/>
  <c r="D284" i="1"/>
  <c r="B284" i="1"/>
  <c r="C155" i="1"/>
  <c r="H266" i="1"/>
  <c r="H267" i="1"/>
  <c r="H268" i="1"/>
  <c r="H269" i="1"/>
  <c r="H270" i="1"/>
  <c r="H271" i="1"/>
  <c r="H272" i="1"/>
  <c r="H273" i="1"/>
  <c r="H274" i="1"/>
  <c r="H275" i="1"/>
  <c r="H265" i="1"/>
  <c r="F276" i="1"/>
  <c r="D276" i="1"/>
  <c r="B276" i="1"/>
  <c r="F262" i="1"/>
  <c r="D262" i="1"/>
  <c r="B262" i="1"/>
  <c r="L245" i="1"/>
  <c r="L246" i="1"/>
  <c r="E246" i="1" s="1"/>
  <c r="L247" i="1"/>
  <c r="L248" i="1"/>
  <c r="C248" i="1" s="1"/>
  <c r="L249" i="1"/>
  <c r="L250" i="1"/>
  <c r="E250" i="1" s="1"/>
  <c r="L251" i="1"/>
  <c r="L252" i="1"/>
  <c r="L253" i="1"/>
  <c r="L254" i="1"/>
  <c r="E254" i="1" s="1"/>
  <c r="L244" i="1"/>
  <c r="L239" i="1"/>
  <c r="L240" i="1"/>
  <c r="L238" i="1"/>
  <c r="J255" i="1"/>
  <c r="H255" i="1"/>
  <c r="F255" i="1"/>
  <c r="D255" i="1"/>
  <c r="B255" i="1"/>
  <c r="J241" i="1"/>
  <c r="H241" i="1"/>
  <c r="F241" i="1"/>
  <c r="L223" i="1"/>
  <c r="L224" i="1"/>
  <c r="L225" i="1"/>
  <c r="L226" i="1"/>
  <c r="L227" i="1"/>
  <c r="L228" i="1"/>
  <c r="E228" i="1" s="1"/>
  <c r="L229" i="1"/>
  <c r="L230" i="1"/>
  <c r="L231" i="1"/>
  <c r="E231" i="1" s="1"/>
  <c r="L232" i="1"/>
  <c r="E232" i="1" s="1"/>
  <c r="L233" i="1"/>
  <c r="J234" i="1"/>
  <c r="H234" i="1"/>
  <c r="F234" i="1"/>
  <c r="D234" i="1"/>
  <c r="B234" i="1"/>
  <c r="D220" i="1"/>
  <c r="F220" i="1"/>
  <c r="H220" i="1"/>
  <c r="J220" i="1"/>
  <c r="B220" i="1"/>
  <c r="C217" i="1"/>
  <c r="Q162" i="1"/>
  <c r="Q163" i="1"/>
  <c r="Q164" i="1"/>
  <c r="Q165" i="1"/>
  <c r="Q166" i="1"/>
  <c r="Q167" i="1"/>
  <c r="Q168" i="1"/>
  <c r="Q169" i="1"/>
  <c r="Q170" i="1"/>
  <c r="P171" i="1"/>
  <c r="Q161" i="1"/>
  <c r="Q160" i="1"/>
  <c r="O162" i="1"/>
  <c r="O163" i="1"/>
  <c r="O164" i="1"/>
  <c r="O165" i="1"/>
  <c r="O166" i="1"/>
  <c r="O167" i="1"/>
  <c r="O168" i="1"/>
  <c r="O169" i="1"/>
  <c r="O170" i="1"/>
  <c r="N171" i="1"/>
  <c r="O161" i="1"/>
  <c r="O160" i="1"/>
  <c r="M162" i="1"/>
  <c r="M163" i="1"/>
  <c r="M164" i="1"/>
  <c r="M165" i="1"/>
  <c r="M166" i="1"/>
  <c r="M167" i="1"/>
  <c r="M168" i="1"/>
  <c r="M169" i="1"/>
  <c r="M170" i="1"/>
  <c r="L171" i="1"/>
  <c r="M161" i="1"/>
  <c r="M160" i="1"/>
  <c r="M154" i="1"/>
  <c r="K162" i="1"/>
  <c r="K163" i="1"/>
  <c r="K164" i="1"/>
  <c r="K165" i="1"/>
  <c r="K166" i="1"/>
  <c r="K167" i="1"/>
  <c r="K168" i="1"/>
  <c r="K169" i="1"/>
  <c r="J171" i="1"/>
  <c r="K161" i="1"/>
  <c r="K160" i="1"/>
  <c r="K154" i="1"/>
  <c r="I162" i="1"/>
  <c r="I163" i="1"/>
  <c r="I164" i="1"/>
  <c r="I165" i="1"/>
  <c r="I166" i="1"/>
  <c r="I167" i="1"/>
  <c r="I168" i="1"/>
  <c r="I169" i="1"/>
  <c r="I170" i="1"/>
  <c r="H171" i="1"/>
  <c r="I161" i="1"/>
  <c r="I160" i="1"/>
  <c r="H157" i="1"/>
  <c r="I154" i="1"/>
  <c r="G162" i="1"/>
  <c r="G163" i="1"/>
  <c r="G164" i="1"/>
  <c r="G165" i="1"/>
  <c r="G166" i="1"/>
  <c r="G167" i="1"/>
  <c r="G168" i="1"/>
  <c r="G169" i="1"/>
  <c r="G170" i="1"/>
  <c r="F171" i="1"/>
  <c r="G161" i="1"/>
  <c r="G160" i="1"/>
  <c r="F157" i="1"/>
  <c r="G154" i="1"/>
  <c r="D171" i="1"/>
  <c r="B171" i="1"/>
  <c r="E162" i="1"/>
  <c r="E163" i="1"/>
  <c r="E164" i="1"/>
  <c r="E165" i="1"/>
  <c r="E166" i="1"/>
  <c r="E167" i="1"/>
  <c r="E168" i="1"/>
  <c r="E169" i="1"/>
  <c r="E170" i="1"/>
  <c r="E161" i="1"/>
  <c r="E160" i="1"/>
  <c r="E154" i="1"/>
  <c r="B157" i="1"/>
  <c r="C169" i="1"/>
  <c r="C168" i="1"/>
  <c r="C167" i="1"/>
  <c r="C166" i="1"/>
  <c r="C165" i="1"/>
  <c r="C164" i="1"/>
  <c r="C163" i="1"/>
  <c r="C162" i="1"/>
  <c r="C161" i="1"/>
  <c r="Q154" i="1"/>
  <c r="N157" i="1"/>
  <c r="L157" i="1"/>
  <c r="P157" i="1"/>
  <c r="J157" i="1"/>
  <c r="D157" i="1"/>
  <c r="L108" i="1"/>
  <c r="L107" i="1"/>
  <c r="D124" i="1"/>
  <c r="B124" i="1"/>
  <c r="L109" i="1"/>
  <c r="D110" i="1"/>
  <c r="B110" i="1"/>
  <c r="J45" i="1"/>
  <c r="J46" i="1"/>
  <c r="J47" i="1"/>
  <c r="J48" i="1"/>
  <c r="E48" i="1" s="1"/>
  <c r="J49" i="1"/>
  <c r="J50" i="1"/>
  <c r="J51" i="1"/>
  <c r="J52" i="1"/>
  <c r="J53" i="1"/>
  <c r="J54" i="1"/>
  <c r="C54" i="1" s="1"/>
  <c r="J55" i="1"/>
  <c r="J110" i="1"/>
  <c r="H110" i="1"/>
  <c r="F110" i="1"/>
  <c r="B56" i="1"/>
  <c r="C5" i="13"/>
  <c r="B35" i="1"/>
  <c r="K48" i="1"/>
  <c r="H56" i="1"/>
  <c r="F56" i="1"/>
  <c r="D56" i="1"/>
  <c r="D35" i="1"/>
  <c r="J39" i="1"/>
  <c r="J40" i="1"/>
  <c r="K40" i="1" s="1"/>
  <c r="J41" i="1"/>
  <c r="H42" i="1"/>
  <c r="F42" i="1"/>
  <c r="D42" i="1"/>
  <c r="B42" i="1"/>
  <c r="S27" i="1"/>
  <c r="E20" i="1"/>
  <c r="I20" i="1"/>
  <c r="M20" i="1"/>
  <c r="Q20" i="1"/>
  <c r="P35" i="1"/>
  <c r="N35" i="1"/>
  <c r="L35" i="1"/>
  <c r="J35" i="1"/>
  <c r="H35" i="1"/>
  <c r="F35" i="1"/>
  <c r="C19" i="1"/>
  <c r="E19" i="1"/>
  <c r="G19" i="1"/>
  <c r="I19" i="1"/>
  <c r="K19" i="1"/>
  <c r="M19" i="1"/>
  <c r="O19" i="1"/>
  <c r="Q19" i="1"/>
  <c r="B21" i="1"/>
  <c r="D21" i="1"/>
  <c r="F21" i="1"/>
  <c r="H21" i="1"/>
  <c r="J21" i="1"/>
  <c r="N21" i="1"/>
  <c r="P21" i="1"/>
  <c r="C18" i="1"/>
  <c r="E18" i="1"/>
  <c r="G18" i="1"/>
  <c r="I18" i="1"/>
  <c r="K18" i="1"/>
  <c r="M18" i="1"/>
  <c r="O18" i="1"/>
  <c r="Q18" i="1"/>
  <c r="B8" i="1"/>
  <c r="G11" i="1"/>
  <c r="G12" i="1"/>
  <c r="D8" i="1"/>
  <c r="F8" i="1"/>
  <c r="H8" i="1"/>
  <c r="J8" i="1"/>
  <c r="L8" i="1"/>
  <c r="N8" i="1"/>
  <c r="B14" i="1"/>
  <c r="D14" i="1"/>
  <c r="E6" i="1"/>
  <c r="I6" i="1"/>
  <c r="M6" i="1"/>
  <c r="Q6" i="1"/>
  <c r="E12" i="1"/>
  <c r="Q5" i="1"/>
  <c r="E11" i="1"/>
  <c r="O188" i="13"/>
  <c r="O187" i="13"/>
  <c r="O186" i="13"/>
  <c r="O183" i="13"/>
  <c r="O182" i="13"/>
  <c r="O181" i="13"/>
  <c r="O180" i="13"/>
  <c r="O179" i="13"/>
  <c r="O178" i="13"/>
  <c r="M188" i="13"/>
  <c r="M187" i="13"/>
  <c r="M186" i="13"/>
  <c r="M184" i="13"/>
  <c r="M182" i="13"/>
  <c r="M181" i="13"/>
  <c r="M180" i="13"/>
  <c r="M179" i="13"/>
  <c r="M178" i="13"/>
  <c r="K188" i="13"/>
  <c r="K187" i="13"/>
  <c r="K186" i="13"/>
  <c r="K181" i="13"/>
  <c r="K180" i="13"/>
  <c r="K179" i="13"/>
  <c r="K178" i="13"/>
  <c r="I188" i="13"/>
  <c r="I187" i="13"/>
  <c r="I186" i="13"/>
  <c r="I183" i="13"/>
  <c r="I182" i="13"/>
  <c r="I181" i="13"/>
  <c r="I180" i="13"/>
  <c r="I179" i="13"/>
  <c r="I178" i="13"/>
  <c r="G188" i="13"/>
  <c r="G187" i="13"/>
  <c r="G186" i="13"/>
  <c r="G184" i="13"/>
  <c r="G182" i="13"/>
  <c r="G181" i="13"/>
  <c r="G180" i="13"/>
  <c r="G179" i="13"/>
  <c r="G178" i="13"/>
  <c r="E188" i="13"/>
  <c r="E187" i="13"/>
  <c r="E186" i="13"/>
  <c r="E182" i="13"/>
  <c r="E181" i="13"/>
  <c r="E180" i="13"/>
  <c r="E179" i="13"/>
  <c r="E178" i="13"/>
  <c r="C179" i="13"/>
  <c r="C180" i="13"/>
  <c r="C181" i="13"/>
  <c r="C182" i="13"/>
  <c r="C186" i="13"/>
  <c r="C187" i="13"/>
  <c r="C188" i="13"/>
  <c r="C178" i="13"/>
  <c r="O174" i="13"/>
  <c r="O173" i="13"/>
  <c r="O172" i="13"/>
  <c r="O168" i="13"/>
  <c r="O167" i="13"/>
  <c r="O166" i="13"/>
  <c r="O165" i="13"/>
  <c r="O164" i="13"/>
  <c r="M174" i="13"/>
  <c r="M173" i="13"/>
  <c r="M172" i="13"/>
  <c r="M171" i="13"/>
  <c r="M170" i="13"/>
  <c r="M169" i="13"/>
  <c r="M168" i="13"/>
  <c r="M167" i="13"/>
  <c r="M166" i="13"/>
  <c r="M165" i="13"/>
  <c r="M164" i="13"/>
  <c r="K174" i="13"/>
  <c r="K173" i="13"/>
  <c r="K172" i="13"/>
  <c r="K169" i="13"/>
  <c r="K168" i="13"/>
  <c r="K167" i="13"/>
  <c r="K166" i="13"/>
  <c r="K165" i="13"/>
  <c r="K164" i="13"/>
  <c r="I164" i="13"/>
  <c r="G174" i="13"/>
  <c r="G173" i="13"/>
  <c r="G172" i="13"/>
  <c r="G171" i="13"/>
  <c r="G168" i="13"/>
  <c r="G167" i="13"/>
  <c r="G166" i="13"/>
  <c r="G165" i="13"/>
  <c r="G164" i="13"/>
  <c r="E165" i="13"/>
  <c r="E164" i="13"/>
  <c r="C165" i="13"/>
  <c r="C164" i="13"/>
  <c r="C160" i="13"/>
  <c r="C159" i="13"/>
  <c r="C158" i="13"/>
  <c r="E160" i="13"/>
  <c r="E159" i="13"/>
  <c r="E158" i="13"/>
  <c r="G160" i="13"/>
  <c r="G159" i="13"/>
  <c r="G158" i="13"/>
  <c r="I160" i="13"/>
  <c r="I159" i="13"/>
  <c r="I158" i="13"/>
  <c r="K160" i="13"/>
  <c r="K159" i="13"/>
  <c r="K158" i="13"/>
  <c r="M160" i="13"/>
  <c r="M159" i="13"/>
  <c r="M158" i="13"/>
  <c r="O159" i="13"/>
  <c r="O160" i="13"/>
  <c r="O383" i="1"/>
  <c r="O382" i="1"/>
  <c r="O381" i="1"/>
  <c r="O380" i="1"/>
  <c r="O379" i="1"/>
  <c r="O378" i="1"/>
  <c r="O377" i="1"/>
  <c r="O376" i="1"/>
  <c r="O375" i="1"/>
  <c r="O374" i="1"/>
  <c r="O373" i="1"/>
  <c r="M383" i="1"/>
  <c r="M382" i="1"/>
  <c r="M381" i="1"/>
  <c r="M380" i="1"/>
  <c r="M379" i="1"/>
  <c r="M378" i="1"/>
  <c r="M377" i="1"/>
  <c r="M376" i="1"/>
  <c r="M375" i="1"/>
  <c r="M374" i="1"/>
  <c r="M373" i="1"/>
  <c r="K383" i="1"/>
  <c r="K382" i="1"/>
  <c r="K381" i="1"/>
  <c r="K380" i="1"/>
  <c r="K379" i="1"/>
  <c r="K378" i="1"/>
  <c r="K377" i="1"/>
  <c r="K376" i="1"/>
  <c r="K375" i="1"/>
  <c r="K374" i="1"/>
  <c r="K373" i="1"/>
  <c r="I383" i="1"/>
  <c r="I382" i="1"/>
  <c r="I381" i="1"/>
  <c r="I380" i="1"/>
  <c r="I379" i="1"/>
  <c r="I378" i="1"/>
  <c r="I377" i="1"/>
  <c r="I376" i="1"/>
  <c r="I375" i="1"/>
  <c r="I374" i="1"/>
  <c r="I373" i="1"/>
  <c r="G383" i="1"/>
  <c r="G382" i="1"/>
  <c r="G381" i="1"/>
  <c r="G380" i="1"/>
  <c r="G379" i="1"/>
  <c r="G378" i="1"/>
  <c r="G377" i="1"/>
  <c r="G376" i="1"/>
  <c r="G375" i="1"/>
  <c r="G374" i="1"/>
  <c r="G373" i="1"/>
  <c r="E383" i="1"/>
  <c r="E382" i="1"/>
  <c r="E381" i="1"/>
  <c r="E380" i="1"/>
  <c r="E379" i="1"/>
  <c r="E378" i="1"/>
  <c r="E377" i="1"/>
  <c r="E376" i="1"/>
  <c r="E375" i="1"/>
  <c r="E374" i="1"/>
  <c r="E373" i="1"/>
  <c r="C383" i="1"/>
  <c r="C382" i="1"/>
  <c r="C381" i="1"/>
  <c r="C380" i="1"/>
  <c r="C379" i="1"/>
  <c r="C378" i="1"/>
  <c r="C377" i="1"/>
  <c r="C376" i="1"/>
  <c r="C375" i="1"/>
  <c r="C374" i="1"/>
  <c r="C373" i="1"/>
  <c r="O370" i="1"/>
  <c r="O369" i="1"/>
  <c r="O368" i="1"/>
  <c r="M369" i="1"/>
  <c r="M368" i="1"/>
  <c r="M367" i="1"/>
  <c r="K369" i="1"/>
  <c r="K368" i="1"/>
  <c r="K367" i="1"/>
  <c r="I369" i="1"/>
  <c r="I368" i="1"/>
  <c r="I367" i="1"/>
  <c r="G369" i="1"/>
  <c r="G368" i="1"/>
  <c r="G367" i="1"/>
  <c r="E369" i="1"/>
  <c r="E368" i="1"/>
  <c r="C370" i="1"/>
  <c r="C369" i="1"/>
  <c r="C368" i="1"/>
  <c r="O154" i="13"/>
  <c r="O153" i="13"/>
  <c r="O152" i="13"/>
  <c r="M154" i="13"/>
  <c r="M153" i="13"/>
  <c r="M152" i="13"/>
  <c r="K154" i="13"/>
  <c r="K153" i="13"/>
  <c r="K152" i="13"/>
  <c r="I154" i="13"/>
  <c r="I153" i="13"/>
  <c r="I152" i="13"/>
  <c r="G154" i="13"/>
  <c r="G153" i="13"/>
  <c r="G152" i="13"/>
  <c r="E154" i="13"/>
  <c r="E153" i="13"/>
  <c r="E152" i="13"/>
  <c r="C154" i="13"/>
  <c r="C153" i="13"/>
  <c r="C152" i="13"/>
  <c r="C345" i="1"/>
  <c r="E345" i="1"/>
  <c r="C346" i="1"/>
  <c r="E346" i="1"/>
  <c r="E347" i="1"/>
  <c r="C361" i="1"/>
  <c r="E361" i="1"/>
  <c r="C360" i="1"/>
  <c r="E360" i="1"/>
  <c r="C359" i="1"/>
  <c r="E359" i="1"/>
  <c r="C358" i="1"/>
  <c r="E358" i="1"/>
  <c r="C357" i="1"/>
  <c r="E357" i="1"/>
  <c r="C356" i="1"/>
  <c r="E356" i="1"/>
  <c r="C355" i="1"/>
  <c r="E355" i="1"/>
  <c r="C354" i="1"/>
  <c r="E354" i="1"/>
  <c r="C353" i="1"/>
  <c r="E353" i="1"/>
  <c r="C352" i="1"/>
  <c r="E352" i="1"/>
  <c r="C351" i="1"/>
  <c r="E351" i="1"/>
  <c r="K233" i="1"/>
  <c r="K232" i="1"/>
  <c r="K231" i="1"/>
  <c r="K230" i="1"/>
  <c r="K229" i="1"/>
  <c r="K228" i="1"/>
  <c r="K227" i="1"/>
  <c r="K226" i="1"/>
  <c r="K225" i="1"/>
  <c r="K224" i="1"/>
  <c r="K223" i="1"/>
  <c r="K219" i="1"/>
  <c r="K218" i="1"/>
  <c r="K217" i="1"/>
  <c r="M147" i="13"/>
  <c r="K147" i="13"/>
  <c r="I147" i="13"/>
  <c r="G147" i="13"/>
  <c r="E147" i="13"/>
  <c r="C147" i="13"/>
  <c r="M146" i="13"/>
  <c r="K146" i="13"/>
  <c r="I146" i="13"/>
  <c r="G146" i="13"/>
  <c r="E146" i="13"/>
  <c r="C146" i="13"/>
  <c r="M145" i="13"/>
  <c r="K145" i="13"/>
  <c r="I145" i="13"/>
  <c r="G145" i="13"/>
  <c r="E145" i="13"/>
  <c r="C145" i="13"/>
  <c r="M144" i="13"/>
  <c r="K144" i="13"/>
  <c r="I144" i="13"/>
  <c r="G144" i="13"/>
  <c r="E144" i="13"/>
  <c r="C144" i="13"/>
  <c r="K143" i="13"/>
  <c r="G143" i="13"/>
  <c r="C143" i="13"/>
  <c r="M142" i="13"/>
  <c r="K142" i="13"/>
  <c r="I142" i="13"/>
  <c r="G142" i="13"/>
  <c r="E142" i="13"/>
  <c r="C142" i="13"/>
  <c r="K141" i="13"/>
  <c r="G141" i="13"/>
  <c r="C141" i="13"/>
  <c r="M140" i="13"/>
  <c r="K140" i="13"/>
  <c r="I140" i="13"/>
  <c r="G140" i="13"/>
  <c r="E140" i="13"/>
  <c r="C140" i="13"/>
  <c r="M139" i="13"/>
  <c r="K139" i="13"/>
  <c r="I139" i="13"/>
  <c r="G139" i="13"/>
  <c r="E139" i="13"/>
  <c r="C139" i="13"/>
  <c r="M138" i="13"/>
  <c r="K138" i="13"/>
  <c r="I138" i="13"/>
  <c r="G138" i="13"/>
  <c r="E138" i="13"/>
  <c r="C138" i="13"/>
  <c r="M137" i="13"/>
  <c r="K137" i="13"/>
  <c r="I137" i="13"/>
  <c r="G137" i="13"/>
  <c r="E137" i="13"/>
  <c r="C137" i="13"/>
  <c r="M133" i="13"/>
  <c r="K133" i="13"/>
  <c r="I133" i="13"/>
  <c r="G133" i="13"/>
  <c r="E133" i="13"/>
  <c r="C133" i="13"/>
  <c r="M132" i="13"/>
  <c r="K132" i="13"/>
  <c r="I132" i="13"/>
  <c r="G132" i="13"/>
  <c r="E132" i="13"/>
  <c r="C132" i="13"/>
  <c r="K131" i="13"/>
  <c r="G131" i="13"/>
  <c r="C131" i="13"/>
  <c r="K126" i="13"/>
  <c r="I126" i="13"/>
  <c r="G126" i="13"/>
  <c r="E126" i="13"/>
  <c r="C126" i="13"/>
  <c r="K125" i="13"/>
  <c r="I125" i="13"/>
  <c r="G125" i="13"/>
  <c r="E125" i="13"/>
  <c r="C125" i="13"/>
  <c r="K124" i="13"/>
  <c r="I124" i="13"/>
  <c r="G124" i="13"/>
  <c r="E124" i="13"/>
  <c r="C124" i="13"/>
  <c r="K123" i="13"/>
  <c r="I123" i="13"/>
  <c r="G123" i="13"/>
  <c r="E123" i="13"/>
  <c r="C123" i="13"/>
  <c r="K122" i="13"/>
  <c r="I122" i="13"/>
  <c r="G122" i="13"/>
  <c r="E122" i="13"/>
  <c r="C122" i="13"/>
  <c r="K121" i="13"/>
  <c r="I121" i="13"/>
  <c r="G121" i="13"/>
  <c r="E121" i="13"/>
  <c r="C121" i="13"/>
  <c r="K120" i="13"/>
  <c r="I120" i="13"/>
  <c r="G120" i="13"/>
  <c r="E120" i="13"/>
  <c r="C120" i="13"/>
  <c r="K119" i="13"/>
  <c r="I119" i="13"/>
  <c r="G119" i="13"/>
  <c r="E119" i="13"/>
  <c r="C119" i="13"/>
  <c r="K118" i="13"/>
  <c r="I118" i="13"/>
  <c r="G118" i="13"/>
  <c r="E118" i="13"/>
  <c r="C118" i="13"/>
  <c r="K117" i="13"/>
  <c r="I117" i="13"/>
  <c r="G117" i="13"/>
  <c r="E117" i="13"/>
  <c r="C117" i="13"/>
  <c r="K116" i="13"/>
  <c r="I116" i="13"/>
  <c r="G116" i="13"/>
  <c r="E116" i="13"/>
  <c r="C116" i="13"/>
  <c r="K112" i="13"/>
  <c r="I112" i="13"/>
  <c r="G112" i="13"/>
  <c r="E112" i="13"/>
  <c r="C112" i="13"/>
  <c r="K111" i="13"/>
  <c r="I111" i="13"/>
  <c r="G111" i="13"/>
  <c r="E111" i="13"/>
  <c r="C111" i="13"/>
  <c r="K110" i="13"/>
  <c r="I110" i="13"/>
  <c r="G110" i="13"/>
  <c r="E110" i="13"/>
  <c r="C110" i="13"/>
  <c r="Q84" i="13"/>
  <c r="O84" i="13"/>
  <c r="M84" i="13"/>
  <c r="K84" i="13"/>
  <c r="I84" i="13"/>
  <c r="G84" i="13"/>
  <c r="E84" i="13"/>
  <c r="C84" i="13"/>
  <c r="O83" i="13"/>
  <c r="M83" i="13"/>
  <c r="K83" i="13"/>
  <c r="I83" i="13"/>
  <c r="G83" i="13"/>
  <c r="E83" i="13"/>
  <c r="C83" i="13"/>
  <c r="Q82" i="13"/>
  <c r="O82" i="13"/>
  <c r="M82" i="13"/>
  <c r="K82" i="13"/>
  <c r="I82" i="13"/>
  <c r="G82" i="13"/>
  <c r="E82" i="13"/>
  <c r="C82" i="13"/>
  <c r="Q81" i="13"/>
  <c r="M81" i="13"/>
  <c r="I81" i="13"/>
  <c r="E81" i="13"/>
  <c r="Q80" i="13"/>
  <c r="M80" i="13"/>
  <c r="I80" i="13"/>
  <c r="E80" i="13"/>
  <c r="O79" i="13"/>
  <c r="K79" i="13"/>
  <c r="G79" i="13"/>
  <c r="C79" i="13"/>
  <c r="Q78" i="13"/>
  <c r="O78" i="13"/>
  <c r="M78" i="13"/>
  <c r="K78" i="13"/>
  <c r="I78" i="13"/>
  <c r="G78" i="13"/>
  <c r="E78" i="13"/>
  <c r="C78" i="13"/>
  <c r="Q77" i="13"/>
  <c r="O77" i="13"/>
  <c r="M77" i="13"/>
  <c r="K77" i="13"/>
  <c r="I77" i="13"/>
  <c r="G77" i="13"/>
  <c r="E77" i="13"/>
  <c r="C77" i="13"/>
  <c r="Q76" i="13"/>
  <c r="O76" i="13"/>
  <c r="M76" i="13"/>
  <c r="K76" i="13"/>
  <c r="I76" i="13"/>
  <c r="G76" i="13"/>
  <c r="E76" i="13"/>
  <c r="C76" i="13"/>
  <c r="Q75" i="13"/>
  <c r="O75" i="13"/>
  <c r="M75" i="13"/>
  <c r="K75" i="13"/>
  <c r="I75" i="13"/>
  <c r="G75" i="13"/>
  <c r="E75" i="13"/>
  <c r="C75" i="13"/>
  <c r="Q74" i="13"/>
  <c r="M74" i="13"/>
  <c r="K74" i="13"/>
  <c r="I74" i="13"/>
  <c r="G74" i="13"/>
  <c r="E74" i="13"/>
  <c r="C74" i="13"/>
  <c r="O70" i="13"/>
  <c r="M70" i="13"/>
  <c r="K70" i="13"/>
  <c r="I70" i="13"/>
  <c r="G70" i="13"/>
  <c r="E70" i="13"/>
  <c r="C70" i="13"/>
  <c r="O69" i="13"/>
  <c r="M69" i="13"/>
  <c r="K69" i="13"/>
  <c r="I69" i="13"/>
  <c r="G69" i="13"/>
  <c r="E69" i="13"/>
  <c r="C69" i="13"/>
  <c r="O68" i="13"/>
  <c r="M68" i="13"/>
  <c r="K68" i="13"/>
  <c r="I68" i="13"/>
  <c r="G68" i="13"/>
  <c r="E68" i="13"/>
  <c r="C68" i="13"/>
  <c r="M63" i="13"/>
  <c r="K63" i="13"/>
  <c r="I63" i="13"/>
  <c r="G63" i="13"/>
  <c r="E63" i="13"/>
  <c r="C63" i="13"/>
  <c r="M62" i="13"/>
  <c r="K62" i="13"/>
  <c r="I62" i="13"/>
  <c r="G62" i="13"/>
  <c r="E62" i="13"/>
  <c r="C62" i="13"/>
  <c r="K61" i="13"/>
  <c r="G61" i="13"/>
  <c r="C61" i="13"/>
  <c r="M60" i="13"/>
  <c r="K60" i="13"/>
  <c r="I60" i="13"/>
  <c r="G60" i="13"/>
  <c r="E60" i="13"/>
  <c r="C60" i="13"/>
  <c r="K59" i="13"/>
  <c r="G59" i="13"/>
  <c r="C59" i="13"/>
  <c r="M58" i="13"/>
  <c r="K58" i="13"/>
  <c r="I58" i="13"/>
  <c r="G58" i="13"/>
  <c r="E58" i="13"/>
  <c r="C58" i="13"/>
  <c r="M57" i="13"/>
  <c r="K57" i="13"/>
  <c r="I57" i="13"/>
  <c r="G57" i="13"/>
  <c r="E57" i="13"/>
  <c r="C57" i="13"/>
  <c r="M56" i="13"/>
  <c r="K56" i="13"/>
  <c r="I56" i="13"/>
  <c r="G56" i="13"/>
  <c r="E56" i="13"/>
  <c r="C56" i="13"/>
  <c r="M55" i="13"/>
  <c r="K55" i="13"/>
  <c r="I55" i="13"/>
  <c r="G55" i="13"/>
  <c r="E55" i="13"/>
  <c r="C55" i="13"/>
  <c r="M54" i="13"/>
  <c r="K54" i="13"/>
  <c r="I54" i="13"/>
  <c r="G54" i="13"/>
  <c r="E54" i="13"/>
  <c r="C54" i="13"/>
  <c r="M53" i="13"/>
  <c r="I53" i="13"/>
  <c r="E53" i="13"/>
  <c r="M49" i="13"/>
  <c r="K49" i="13"/>
  <c r="I49" i="13"/>
  <c r="G49" i="13"/>
  <c r="E49" i="13"/>
  <c r="C49" i="13"/>
  <c r="M48" i="13"/>
  <c r="K48" i="13"/>
  <c r="I48" i="13"/>
  <c r="G48" i="13"/>
  <c r="E48" i="13"/>
  <c r="C48" i="13"/>
  <c r="K47" i="13"/>
  <c r="I47" i="13"/>
  <c r="G47" i="13"/>
  <c r="E47" i="13"/>
  <c r="C47" i="13"/>
  <c r="I21" i="13"/>
  <c r="G21" i="13"/>
  <c r="E21" i="13"/>
  <c r="C21" i="13"/>
  <c r="I20" i="13"/>
  <c r="G20" i="13"/>
  <c r="E20" i="13"/>
  <c r="C20" i="13"/>
  <c r="I19" i="13"/>
  <c r="G19" i="13"/>
  <c r="E19" i="13"/>
  <c r="C19" i="13"/>
  <c r="I18" i="13"/>
  <c r="E18" i="13"/>
  <c r="G17" i="13"/>
  <c r="C17" i="13"/>
  <c r="G16" i="13"/>
  <c r="C16" i="13"/>
  <c r="I15" i="13"/>
  <c r="G15" i="13"/>
  <c r="E15" i="13"/>
  <c r="C15" i="13"/>
  <c r="I14" i="13"/>
  <c r="G14" i="13"/>
  <c r="E14" i="13"/>
  <c r="C14" i="13"/>
  <c r="I13" i="13"/>
  <c r="G13" i="13"/>
  <c r="E13" i="13"/>
  <c r="C13" i="13"/>
  <c r="I12" i="13"/>
  <c r="G12" i="13"/>
  <c r="E12" i="13"/>
  <c r="C12" i="13"/>
  <c r="I11" i="13"/>
  <c r="G11" i="13"/>
  <c r="C11" i="13"/>
  <c r="I7" i="13"/>
  <c r="G7" i="13"/>
  <c r="E7" i="13"/>
  <c r="C7" i="13"/>
  <c r="I6" i="13"/>
  <c r="G6" i="13"/>
  <c r="E6" i="13"/>
  <c r="C6" i="13"/>
  <c r="I5" i="13"/>
  <c r="G5" i="13"/>
  <c r="E5" i="13"/>
  <c r="C24" i="1"/>
  <c r="E24" i="1"/>
  <c r="G24" i="1"/>
  <c r="I24" i="1"/>
  <c r="K24" i="1"/>
  <c r="M24" i="1"/>
  <c r="O24" i="1"/>
  <c r="Q24" i="1"/>
  <c r="S24" i="1"/>
  <c r="C25" i="1"/>
  <c r="E25" i="1"/>
  <c r="G25" i="1"/>
  <c r="I25" i="1"/>
  <c r="K25" i="1"/>
  <c r="M25" i="1"/>
  <c r="O25" i="1"/>
  <c r="Q25" i="1"/>
  <c r="S25" i="1"/>
  <c r="C26" i="1"/>
  <c r="E26" i="1"/>
  <c r="G26" i="1"/>
  <c r="I26" i="1"/>
  <c r="K26" i="1"/>
  <c r="M26" i="1"/>
  <c r="O26" i="1"/>
  <c r="Q26" i="1"/>
  <c r="S26" i="1"/>
  <c r="C27" i="1"/>
  <c r="E27" i="1"/>
  <c r="G27" i="1"/>
  <c r="I27" i="1"/>
  <c r="K27" i="1"/>
  <c r="M27" i="1"/>
  <c r="O27" i="1"/>
  <c r="Q27" i="1"/>
  <c r="C28" i="1"/>
  <c r="E28" i="1"/>
  <c r="G28" i="1"/>
  <c r="I28" i="1"/>
  <c r="K28" i="1"/>
  <c r="M28" i="1"/>
  <c r="O28" i="1"/>
  <c r="Q28" i="1"/>
  <c r="S28" i="1"/>
  <c r="C29" i="1"/>
  <c r="E29" i="1"/>
  <c r="G29" i="1"/>
  <c r="I29" i="1"/>
  <c r="K29" i="1"/>
  <c r="M29" i="1"/>
  <c r="O29" i="1"/>
  <c r="Q29" i="1"/>
  <c r="S29" i="1"/>
  <c r="C30" i="1"/>
  <c r="E30" i="1"/>
  <c r="G30" i="1"/>
  <c r="I30" i="1"/>
  <c r="K30" i="1"/>
  <c r="M30" i="1"/>
  <c r="O30" i="1"/>
  <c r="Q30" i="1"/>
  <c r="S30" i="1"/>
  <c r="C31" i="1"/>
  <c r="E31" i="1"/>
  <c r="G31" i="1"/>
  <c r="I31" i="1"/>
  <c r="K31" i="1"/>
  <c r="M31" i="1"/>
  <c r="O31" i="1"/>
  <c r="Q31" i="1"/>
  <c r="S31" i="1"/>
  <c r="C32" i="1"/>
  <c r="E32" i="1"/>
  <c r="G32" i="1"/>
  <c r="I32" i="1"/>
  <c r="K32" i="1"/>
  <c r="M32" i="1"/>
  <c r="O32" i="1"/>
  <c r="Q32" i="1"/>
  <c r="S32" i="1"/>
  <c r="C33" i="1"/>
  <c r="E33" i="1"/>
  <c r="G33" i="1"/>
  <c r="I33" i="1"/>
  <c r="K33" i="1"/>
  <c r="M33" i="1"/>
  <c r="O33" i="1"/>
  <c r="Q33" i="1"/>
  <c r="S33" i="1"/>
  <c r="C34" i="1"/>
  <c r="E34" i="1"/>
  <c r="G34" i="1"/>
  <c r="I34" i="1"/>
  <c r="K34" i="1"/>
  <c r="M34" i="1"/>
  <c r="O34" i="1"/>
  <c r="Q34" i="1"/>
  <c r="C39" i="1"/>
  <c r="E39" i="1"/>
  <c r="G39" i="1"/>
  <c r="I39" i="1"/>
  <c r="K39" i="1"/>
  <c r="C40" i="1"/>
  <c r="E40" i="1"/>
  <c r="G40" i="1"/>
  <c r="I40" i="1"/>
  <c r="C41" i="1"/>
  <c r="E41" i="1"/>
  <c r="G41" i="1"/>
  <c r="I41" i="1"/>
  <c r="K41" i="1"/>
  <c r="C45" i="1"/>
  <c r="E45" i="1"/>
  <c r="I45" i="1"/>
  <c r="K45" i="1"/>
  <c r="C46" i="1"/>
  <c r="E46" i="1"/>
  <c r="G46" i="1"/>
  <c r="I46" i="1"/>
  <c r="K46" i="1"/>
  <c r="C47" i="1"/>
  <c r="E47" i="1"/>
  <c r="G47" i="1"/>
  <c r="I47" i="1"/>
  <c r="K47" i="1"/>
  <c r="C48" i="1"/>
  <c r="G48" i="1"/>
  <c r="C49" i="1"/>
  <c r="E49" i="1"/>
  <c r="G49" i="1"/>
  <c r="I49" i="1"/>
  <c r="K49" i="1"/>
  <c r="C50" i="1"/>
  <c r="E50" i="1"/>
  <c r="G50" i="1"/>
  <c r="I50" i="1"/>
  <c r="K50" i="1"/>
  <c r="C51" i="1"/>
  <c r="E51" i="1"/>
  <c r="G51" i="1"/>
  <c r="I51" i="1"/>
  <c r="K51" i="1"/>
  <c r="C52" i="1"/>
  <c r="E52" i="1"/>
  <c r="G52" i="1"/>
  <c r="I52" i="1"/>
  <c r="K52" i="1"/>
  <c r="C53" i="1"/>
  <c r="E53" i="1"/>
  <c r="G53" i="1"/>
  <c r="I53" i="1"/>
  <c r="K53" i="1"/>
  <c r="E54" i="1"/>
  <c r="I54" i="1"/>
  <c r="C55" i="1"/>
  <c r="E55" i="1"/>
  <c r="G55" i="1"/>
  <c r="I55" i="1"/>
  <c r="K55" i="1"/>
  <c r="C108" i="1"/>
  <c r="E108" i="1"/>
  <c r="G108" i="1"/>
  <c r="I108" i="1"/>
  <c r="K108" i="1"/>
  <c r="M108" i="1"/>
  <c r="C109" i="1"/>
  <c r="E109" i="1"/>
  <c r="G109" i="1"/>
  <c r="I109" i="1"/>
  <c r="K109" i="1"/>
  <c r="M109" i="1"/>
  <c r="C113" i="1"/>
  <c r="E113" i="1"/>
  <c r="G113" i="1"/>
  <c r="I113" i="1"/>
  <c r="K113" i="1"/>
  <c r="M113" i="1"/>
  <c r="C114" i="1"/>
  <c r="E114" i="1"/>
  <c r="G114" i="1"/>
  <c r="I114" i="1"/>
  <c r="K114" i="1"/>
  <c r="M114" i="1"/>
  <c r="C115" i="1"/>
  <c r="E115" i="1"/>
  <c r="G115" i="1"/>
  <c r="I115" i="1"/>
  <c r="K115" i="1"/>
  <c r="M115" i="1"/>
  <c r="C116" i="1"/>
  <c r="E116" i="1"/>
  <c r="G116" i="1"/>
  <c r="I116" i="1"/>
  <c r="K116" i="1"/>
  <c r="M116" i="1"/>
  <c r="C117" i="1"/>
  <c r="E117" i="1"/>
  <c r="G117" i="1"/>
  <c r="I117" i="1"/>
  <c r="K117" i="1"/>
  <c r="M117" i="1"/>
  <c r="C118" i="1"/>
  <c r="E118" i="1"/>
  <c r="G118" i="1"/>
  <c r="I118" i="1"/>
  <c r="K118" i="1"/>
  <c r="M118" i="1"/>
  <c r="C119" i="1"/>
  <c r="E119" i="1"/>
  <c r="G119" i="1"/>
  <c r="I119" i="1"/>
  <c r="K119" i="1"/>
  <c r="M119" i="1"/>
  <c r="C120" i="1"/>
  <c r="E120" i="1"/>
  <c r="G120" i="1"/>
  <c r="I120" i="1"/>
  <c r="K120" i="1"/>
  <c r="M120" i="1"/>
  <c r="C121" i="1"/>
  <c r="E121" i="1"/>
  <c r="G121" i="1"/>
  <c r="I121" i="1"/>
  <c r="K121" i="1"/>
  <c r="M121" i="1"/>
  <c r="C122" i="1"/>
  <c r="G122" i="1"/>
  <c r="K122" i="1"/>
  <c r="C123" i="1"/>
  <c r="E123" i="1"/>
  <c r="G123" i="1"/>
  <c r="I123" i="1"/>
  <c r="K123" i="1"/>
  <c r="M123" i="1"/>
  <c r="E155" i="1"/>
  <c r="G155" i="1"/>
  <c r="I155" i="1"/>
  <c r="K155" i="1"/>
  <c r="M155" i="1"/>
  <c r="O155" i="1"/>
  <c r="Q155" i="1"/>
  <c r="C156" i="1"/>
  <c r="G156" i="1"/>
  <c r="K156" i="1"/>
  <c r="O156" i="1"/>
  <c r="E217" i="1"/>
  <c r="G217" i="1"/>
  <c r="I217" i="1"/>
  <c r="M217" i="1"/>
  <c r="C218" i="1"/>
  <c r="E218" i="1"/>
  <c r="G218" i="1"/>
  <c r="I218" i="1"/>
  <c r="M218" i="1"/>
  <c r="C219" i="1"/>
  <c r="E219" i="1"/>
  <c r="G219" i="1"/>
  <c r="I219" i="1"/>
  <c r="M219" i="1"/>
  <c r="E223" i="1"/>
  <c r="G223" i="1"/>
  <c r="I223" i="1"/>
  <c r="M223" i="1"/>
  <c r="C224" i="1"/>
  <c r="E224" i="1"/>
  <c r="G224" i="1"/>
  <c r="I224" i="1"/>
  <c r="M224" i="1"/>
  <c r="C225" i="1"/>
  <c r="E225" i="1"/>
  <c r="G225" i="1"/>
  <c r="I225" i="1"/>
  <c r="M225" i="1"/>
  <c r="C226" i="1"/>
  <c r="E226" i="1"/>
  <c r="G226" i="1"/>
  <c r="I226" i="1"/>
  <c r="M226" i="1"/>
  <c r="C227" i="1"/>
  <c r="E227" i="1"/>
  <c r="G227" i="1"/>
  <c r="I227" i="1"/>
  <c r="M227" i="1"/>
  <c r="C228" i="1"/>
  <c r="G228" i="1"/>
  <c r="M228" i="1"/>
  <c r="C229" i="1"/>
  <c r="E229" i="1"/>
  <c r="G229" i="1"/>
  <c r="I229" i="1"/>
  <c r="M229" i="1"/>
  <c r="C230" i="1"/>
  <c r="E230" i="1"/>
  <c r="G230" i="1"/>
  <c r="I230" i="1"/>
  <c r="M230" i="1"/>
  <c r="C231" i="1"/>
  <c r="G231" i="1"/>
  <c r="M231" i="1"/>
  <c r="C232" i="1"/>
  <c r="G232" i="1"/>
  <c r="M232" i="1"/>
  <c r="C233" i="1"/>
  <c r="E233" i="1"/>
  <c r="G233" i="1"/>
  <c r="I233" i="1"/>
  <c r="M233" i="1"/>
  <c r="C238" i="1"/>
  <c r="E238" i="1"/>
  <c r="G238" i="1"/>
  <c r="I238" i="1"/>
  <c r="K238" i="1"/>
  <c r="M238" i="1"/>
  <c r="C239" i="1"/>
  <c r="E239" i="1"/>
  <c r="G239" i="1"/>
  <c r="I239" i="1"/>
  <c r="K239" i="1"/>
  <c r="M239" i="1"/>
  <c r="C240" i="1"/>
  <c r="E240" i="1"/>
  <c r="G240" i="1"/>
  <c r="I240" i="1"/>
  <c r="K240" i="1"/>
  <c r="M240" i="1"/>
  <c r="C244" i="1"/>
  <c r="E244" i="1"/>
  <c r="G244" i="1"/>
  <c r="I244" i="1"/>
  <c r="K244" i="1"/>
  <c r="M244" i="1"/>
  <c r="C245" i="1"/>
  <c r="E245" i="1"/>
  <c r="G245" i="1"/>
  <c r="I245" i="1"/>
  <c r="K245" i="1"/>
  <c r="M245" i="1"/>
  <c r="C246" i="1"/>
  <c r="K246" i="1"/>
  <c r="C247" i="1"/>
  <c r="E247" i="1"/>
  <c r="G247" i="1"/>
  <c r="I247" i="1"/>
  <c r="K247" i="1"/>
  <c r="M247" i="1"/>
  <c r="I248" i="1"/>
  <c r="C249" i="1"/>
  <c r="E249" i="1"/>
  <c r="G249" i="1"/>
  <c r="I249" i="1"/>
  <c r="K249" i="1"/>
  <c r="M249" i="1"/>
  <c r="K250" i="1"/>
  <c r="C251" i="1"/>
  <c r="E251" i="1"/>
  <c r="G251" i="1"/>
  <c r="I251" i="1"/>
  <c r="K251" i="1"/>
  <c r="M251" i="1"/>
  <c r="C252" i="1"/>
  <c r="E252" i="1"/>
  <c r="G252" i="1"/>
  <c r="I252" i="1"/>
  <c r="K252" i="1"/>
  <c r="M252" i="1"/>
  <c r="C253" i="1"/>
  <c r="E253" i="1"/>
  <c r="G253" i="1"/>
  <c r="I253" i="1"/>
  <c r="K253" i="1"/>
  <c r="M253" i="1"/>
  <c r="C254" i="1"/>
  <c r="G254" i="1"/>
  <c r="K254" i="1"/>
  <c r="C259" i="1"/>
  <c r="E259" i="1"/>
  <c r="G259" i="1"/>
  <c r="I259" i="1"/>
  <c r="C260" i="1"/>
  <c r="E260" i="1"/>
  <c r="G260" i="1"/>
  <c r="I260" i="1"/>
  <c r="E261" i="1"/>
  <c r="I261" i="1"/>
  <c r="C265" i="1"/>
  <c r="E265" i="1"/>
  <c r="G265" i="1"/>
  <c r="I265" i="1"/>
  <c r="C266" i="1"/>
  <c r="E266" i="1"/>
  <c r="G266" i="1"/>
  <c r="I266" i="1"/>
  <c r="C267" i="1"/>
  <c r="E267" i="1"/>
  <c r="G267" i="1"/>
  <c r="I267" i="1"/>
  <c r="C268" i="1"/>
  <c r="E268" i="1"/>
  <c r="G268" i="1"/>
  <c r="I268" i="1"/>
  <c r="C269" i="1"/>
  <c r="E269" i="1"/>
  <c r="G269" i="1"/>
  <c r="I269" i="1"/>
  <c r="C270" i="1"/>
  <c r="E270" i="1"/>
  <c r="G270" i="1"/>
  <c r="I270" i="1"/>
  <c r="C271" i="1"/>
  <c r="E271" i="1"/>
  <c r="G271" i="1"/>
  <c r="I271" i="1"/>
  <c r="C272" i="1"/>
  <c r="E272" i="1"/>
  <c r="G272" i="1"/>
  <c r="I272" i="1"/>
  <c r="C273" i="1"/>
  <c r="E273" i="1"/>
  <c r="G273" i="1"/>
  <c r="I273" i="1"/>
  <c r="C274" i="1"/>
  <c r="E274" i="1"/>
  <c r="G274" i="1"/>
  <c r="I274" i="1"/>
  <c r="C275" i="1"/>
  <c r="E275" i="1"/>
  <c r="G275" i="1"/>
  <c r="I275" i="1"/>
  <c r="C281" i="1"/>
  <c r="E281" i="1"/>
  <c r="G281" i="1"/>
  <c r="I281" i="1"/>
  <c r="K281" i="1"/>
  <c r="C282" i="1"/>
  <c r="E282" i="1"/>
  <c r="G282" i="1"/>
  <c r="I282" i="1"/>
  <c r="K282" i="1"/>
  <c r="C283" i="1"/>
  <c r="E283" i="1"/>
  <c r="G283" i="1"/>
  <c r="I283" i="1"/>
  <c r="K283" i="1"/>
  <c r="C302" i="1"/>
  <c r="E302" i="1"/>
  <c r="G302" i="1"/>
  <c r="I302" i="1"/>
  <c r="K302" i="1"/>
  <c r="C303" i="1"/>
  <c r="E303" i="1"/>
  <c r="G303" i="1"/>
  <c r="I303" i="1"/>
  <c r="K303" i="1"/>
  <c r="C304" i="1"/>
  <c r="E304" i="1"/>
  <c r="G304" i="1"/>
  <c r="I304" i="1"/>
  <c r="K304" i="1"/>
  <c r="E305" i="1"/>
  <c r="G305" i="1"/>
  <c r="I305" i="1"/>
  <c r="K305" i="1"/>
  <c r="C308" i="1"/>
  <c r="E308" i="1"/>
  <c r="G308" i="1"/>
  <c r="I308" i="1"/>
  <c r="K308" i="1"/>
  <c r="C309" i="1"/>
  <c r="E309" i="1"/>
  <c r="G309" i="1"/>
  <c r="I309" i="1"/>
  <c r="K309" i="1"/>
  <c r="C310" i="1"/>
  <c r="E310" i="1"/>
  <c r="G310" i="1"/>
  <c r="I310" i="1"/>
  <c r="K310" i="1"/>
  <c r="C311" i="1"/>
  <c r="G311" i="1"/>
  <c r="K311" i="1"/>
  <c r="C312" i="1"/>
  <c r="E312" i="1"/>
  <c r="G312" i="1"/>
  <c r="I312" i="1"/>
  <c r="K312" i="1"/>
  <c r="C313" i="1"/>
  <c r="E313" i="1"/>
  <c r="G313" i="1"/>
  <c r="I313" i="1"/>
  <c r="K313" i="1"/>
  <c r="C314" i="1"/>
  <c r="E314" i="1"/>
  <c r="G314" i="1"/>
  <c r="I314" i="1"/>
  <c r="K314" i="1"/>
  <c r="C315" i="1"/>
  <c r="E315" i="1"/>
  <c r="G315" i="1"/>
  <c r="I315" i="1"/>
  <c r="K315" i="1"/>
  <c r="C316" i="1"/>
  <c r="E316" i="1"/>
  <c r="G316" i="1"/>
  <c r="I316" i="1"/>
  <c r="K316" i="1"/>
  <c r="C317" i="1"/>
  <c r="E317" i="1"/>
  <c r="G317" i="1"/>
  <c r="I317" i="1"/>
  <c r="K317" i="1"/>
  <c r="C318" i="1"/>
  <c r="E318" i="1"/>
  <c r="G318" i="1"/>
  <c r="I318" i="1"/>
  <c r="K318" i="1"/>
  <c r="G345" i="1"/>
  <c r="I345" i="1"/>
  <c r="K345" i="1"/>
  <c r="G346" i="1"/>
  <c r="I346" i="1"/>
  <c r="K346" i="1"/>
  <c r="G347" i="1"/>
  <c r="K347" i="1"/>
  <c r="G351" i="1"/>
  <c r="I351" i="1"/>
  <c r="K351" i="1"/>
  <c r="G352" i="1"/>
  <c r="I352" i="1"/>
  <c r="K352" i="1"/>
  <c r="G353" i="1"/>
  <c r="I353" i="1"/>
  <c r="K353" i="1"/>
  <c r="G354" i="1"/>
  <c r="I354" i="1"/>
  <c r="K354" i="1"/>
  <c r="G355" i="1"/>
  <c r="I355" i="1"/>
  <c r="K355" i="1"/>
  <c r="G356" i="1"/>
  <c r="I356" i="1"/>
  <c r="K356" i="1"/>
  <c r="G357" i="1"/>
  <c r="I357" i="1"/>
  <c r="K357" i="1"/>
  <c r="G358" i="1"/>
  <c r="I358" i="1"/>
  <c r="K358" i="1"/>
  <c r="G359" i="1"/>
  <c r="I359" i="1"/>
  <c r="K359" i="1"/>
  <c r="G360" i="1"/>
  <c r="I360" i="1"/>
  <c r="K360" i="1"/>
  <c r="G361" i="1"/>
  <c r="I361" i="1"/>
  <c r="K361" i="1"/>
  <c r="C388" i="1"/>
  <c r="E388" i="1"/>
  <c r="G388" i="1"/>
  <c r="I388" i="1"/>
  <c r="K388" i="1"/>
  <c r="C389" i="1"/>
  <c r="E389" i="1"/>
  <c r="G389" i="1"/>
  <c r="I389" i="1"/>
  <c r="K389" i="1"/>
  <c r="C390" i="1"/>
  <c r="E390" i="1"/>
  <c r="G390" i="1"/>
  <c r="I390" i="1"/>
  <c r="K390" i="1"/>
  <c r="C394" i="1"/>
  <c r="E394" i="1"/>
  <c r="G394" i="1"/>
  <c r="I394" i="1"/>
  <c r="K394" i="1"/>
  <c r="C395" i="1"/>
  <c r="E395" i="1"/>
  <c r="G395" i="1"/>
  <c r="I395" i="1"/>
  <c r="K395" i="1"/>
  <c r="C396" i="1"/>
  <c r="E396" i="1"/>
  <c r="G396" i="1"/>
  <c r="I396" i="1"/>
  <c r="K396" i="1"/>
  <c r="C397" i="1"/>
  <c r="E397" i="1"/>
  <c r="G397" i="1"/>
  <c r="I397" i="1"/>
  <c r="K397" i="1"/>
  <c r="C398" i="1"/>
  <c r="E398" i="1"/>
  <c r="G398" i="1"/>
  <c r="I398" i="1"/>
  <c r="K398" i="1"/>
  <c r="C399" i="1"/>
  <c r="G399" i="1"/>
  <c r="I399" i="1"/>
  <c r="K399" i="1"/>
  <c r="C400" i="1"/>
  <c r="E400" i="1"/>
  <c r="G400" i="1"/>
  <c r="I400" i="1"/>
  <c r="K400" i="1"/>
  <c r="C401" i="1"/>
  <c r="E401" i="1"/>
  <c r="G401" i="1"/>
  <c r="I401" i="1"/>
  <c r="K401" i="1"/>
  <c r="C402" i="1"/>
  <c r="E402" i="1"/>
  <c r="G402" i="1"/>
  <c r="I402" i="1"/>
  <c r="K402" i="1"/>
  <c r="C403" i="1"/>
  <c r="E403" i="1"/>
  <c r="G403" i="1"/>
  <c r="I403" i="1"/>
  <c r="K403" i="1"/>
  <c r="C404" i="1"/>
  <c r="E404" i="1"/>
  <c r="G404" i="1"/>
  <c r="I404" i="1"/>
  <c r="K404" i="1"/>
  <c r="C409" i="1"/>
  <c r="E409" i="1"/>
  <c r="G409" i="1"/>
  <c r="I409" i="1"/>
  <c r="K409" i="1"/>
  <c r="M409" i="1"/>
  <c r="C410" i="1"/>
  <c r="E410" i="1"/>
  <c r="G410" i="1"/>
  <c r="I410" i="1"/>
  <c r="K410" i="1"/>
  <c r="M410" i="1"/>
  <c r="C411" i="1"/>
  <c r="E411" i="1"/>
  <c r="G411" i="1"/>
  <c r="I411" i="1"/>
  <c r="K411" i="1"/>
  <c r="M411" i="1"/>
  <c r="C415" i="1"/>
  <c r="E415" i="1"/>
  <c r="G415" i="1"/>
  <c r="I415" i="1"/>
  <c r="K415" i="1"/>
  <c r="M415" i="1"/>
  <c r="C416" i="1"/>
  <c r="E416" i="1"/>
  <c r="G416" i="1"/>
  <c r="I416" i="1"/>
  <c r="K416" i="1"/>
  <c r="M416" i="1"/>
  <c r="C417" i="1"/>
  <c r="E417" i="1"/>
  <c r="G417" i="1"/>
  <c r="I417" i="1"/>
  <c r="K417" i="1"/>
  <c r="M417" i="1"/>
  <c r="C418" i="1"/>
  <c r="E418" i="1"/>
  <c r="G418" i="1"/>
  <c r="I418" i="1"/>
  <c r="K418" i="1"/>
  <c r="M418" i="1"/>
  <c r="C419" i="1"/>
  <c r="E419" i="1"/>
  <c r="G419" i="1"/>
  <c r="I419" i="1"/>
  <c r="K419" i="1"/>
  <c r="M419" i="1"/>
  <c r="C420" i="1"/>
  <c r="E420" i="1"/>
  <c r="G420" i="1"/>
  <c r="I420" i="1"/>
  <c r="K420" i="1"/>
  <c r="M420" i="1"/>
  <c r="C421" i="1"/>
  <c r="E421" i="1"/>
  <c r="G421" i="1"/>
  <c r="I421" i="1"/>
  <c r="K421" i="1"/>
  <c r="M421" i="1"/>
  <c r="C422" i="1"/>
  <c r="E422" i="1"/>
  <c r="G422" i="1"/>
  <c r="I422" i="1"/>
  <c r="K422" i="1"/>
  <c r="M422" i="1"/>
  <c r="C423" i="1"/>
  <c r="E423" i="1"/>
  <c r="G423" i="1"/>
  <c r="I423" i="1"/>
  <c r="K423" i="1"/>
  <c r="M423" i="1"/>
  <c r="C424" i="1"/>
  <c r="E424" i="1"/>
  <c r="G424" i="1"/>
  <c r="I424" i="1"/>
  <c r="K424" i="1"/>
  <c r="M424" i="1"/>
  <c r="C425" i="1"/>
  <c r="E425" i="1"/>
  <c r="G425" i="1"/>
  <c r="I425" i="1"/>
  <c r="K425" i="1"/>
  <c r="M425" i="1"/>
  <c r="C430" i="1"/>
  <c r="E430" i="1"/>
  <c r="G430" i="1"/>
  <c r="I430" i="1"/>
  <c r="K430" i="1"/>
  <c r="M430" i="1"/>
  <c r="O430" i="1"/>
  <c r="C431" i="1"/>
  <c r="G431" i="1"/>
  <c r="K431" i="1"/>
  <c r="O431" i="1"/>
  <c r="C432" i="1"/>
  <c r="E432" i="1"/>
  <c r="G432" i="1"/>
  <c r="I432" i="1"/>
  <c r="K432" i="1"/>
  <c r="M432" i="1"/>
  <c r="O432" i="1"/>
  <c r="C436" i="1"/>
  <c r="E436" i="1"/>
  <c r="G436" i="1"/>
  <c r="I436" i="1"/>
  <c r="K436" i="1"/>
  <c r="M436" i="1"/>
  <c r="O436" i="1"/>
  <c r="C437" i="1"/>
  <c r="E437" i="1"/>
  <c r="G437" i="1"/>
  <c r="I437" i="1"/>
  <c r="K437" i="1"/>
  <c r="M437" i="1"/>
  <c r="O437" i="1"/>
  <c r="C438" i="1"/>
  <c r="E438" i="1"/>
  <c r="G438" i="1"/>
  <c r="I438" i="1"/>
  <c r="K438" i="1"/>
  <c r="M438" i="1"/>
  <c r="O438" i="1"/>
  <c r="C439" i="1"/>
  <c r="E439" i="1"/>
  <c r="G439" i="1"/>
  <c r="I439" i="1"/>
  <c r="K439" i="1"/>
  <c r="M439" i="1"/>
  <c r="O439" i="1"/>
  <c r="C440" i="1"/>
  <c r="E440" i="1"/>
  <c r="G440" i="1"/>
  <c r="I440" i="1"/>
  <c r="K440" i="1"/>
  <c r="M440" i="1"/>
  <c r="O440" i="1"/>
  <c r="C441" i="1"/>
  <c r="G441" i="1"/>
  <c r="K441" i="1"/>
  <c r="O441" i="1"/>
  <c r="C442" i="1"/>
  <c r="E442" i="1"/>
  <c r="G442" i="1"/>
  <c r="I442" i="1"/>
  <c r="K442" i="1"/>
  <c r="M442" i="1"/>
  <c r="O442" i="1"/>
  <c r="C443" i="1"/>
  <c r="E443" i="1"/>
  <c r="G443" i="1"/>
  <c r="I443" i="1"/>
  <c r="K443" i="1"/>
  <c r="M443" i="1"/>
  <c r="O443" i="1"/>
  <c r="C444" i="1"/>
  <c r="E444" i="1"/>
  <c r="G444" i="1"/>
  <c r="I444" i="1"/>
  <c r="K444" i="1"/>
  <c r="M444" i="1"/>
  <c r="O444" i="1"/>
  <c r="C445" i="1"/>
  <c r="E445" i="1"/>
  <c r="G445" i="1"/>
  <c r="I445" i="1"/>
  <c r="K445" i="1"/>
  <c r="M445" i="1"/>
  <c r="O445" i="1"/>
  <c r="C446" i="1"/>
  <c r="E446" i="1"/>
  <c r="G446" i="1"/>
  <c r="I446" i="1"/>
  <c r="K446" i="1"/>
  <c r="M446" i="1"/>
  <c r="O446" i="1"/>
  <c r="G452" i="1"/>
  <c r="I452" i="1"/>
  <c r="K452" i="1"/>
  <c r="M452" i="1"/>
  <c r="G453" i="1"/>
  <c r="K453" i="1"/>
  <c r="O453" i="1"/>
  <c r="E454" i="1"/>
  <c r="G454" i="1"/>
  <c r="I454" i="1"/>
  <c r="K454" i="1"/>
  <c r="M454" i="1"/>
  <c r="O454" i="1"/>
  <c r="Q454" i="1"/>
  <c r="E458" i="1"/>
  <c r="G458" i="1"/>
  <c r="I458" i="1"/>
  <c r="K458" i="1"/>
  <c r="M458" i="1"/>
  <c r="O458" i="1"/>
  <c r="E459" i="1"/>
  <c r="G459" i="1"/>
  <c r="I459" i="1"/>
  <c r="K459" i="1"/>
  <c r="M459" i="1"/>
  <c r="O459" i="1"/>
  <c r="Q459" i="1"/>
  <c r="E460" i="1"/>
  <c r="G460" i="1"/>
  <c r="I460" i="1"/>
  <c r="K460" i="1"/>
  <c r="M460" i="1"/>
  <c r="O460" i="1"/>
  <c r="Q460" i="1"/>
  <c r="E461" i="1"/>
  <c r="G461" i="1"/>
  <c r="I461" i="1"/>
  <c r="K461" i="1"/>
  <c r="M461" i="1"/>
  <c r="O461" i="1"/>
  <c r="Q461" i="1"/>
  <c r="E462" i="1"/>
  <c r="G462" i="1"/>
  <c r="I462" i="1"/>
  <c r="K462" i="1"/>
  <c r="M462" i="1"/>
  <c r="O462" i="1"/>
  <c r="Q462" i="1"/>
  <c r="E463" i="1"/>
  <c r="I463" i="1"/>
  <c r="M463" i="1"/>
  <c r="Q463" i="1"/>
  <c r="E464" i="1"/>
  <c r="G464" i="1"/>
  <c r="I464" i="1"/>
  <c r="K464" i="1"/>
  <c r="M464" i="1"/>
  <c r="O464" i="1"/>
  <c r="Q464" i="1"/>
  <c r="E465" i="1"/>
  <c r="G465" i="1"/>
  <c r="I465" i="1"/>
  <c r="K465" i="1"/>
  <c r="M465" i="1"/>
  <c r="O465" i="1"/>
  <c r="Q465" i="1"/>
  <c r="E466" i="1"/>
  <c r="G466" i="1"/>
  <c r="I466" i="1"/>
  <c r="K466" i="1"/>
  <c r="M466" i="1"/>
  <c r="O466" i="1"/>
  <c r="Q466" i="1"/>
  <c r="E467" i="1"/>
  <c r="G467" i="1"/>
  <c r="I467" i="1"/>
  <c r="K467" i="1"/>
  <c r="M467" i="1"/>
  <c r="O467" i="1"/>
  <c r="Q467" i="1"/>
  <c r="E468" i="1"/>
  <c r="G468" i="1"/>
  <c r="I468" i="1"/>
  <c r="K468" i="1"/>
  <c r="M468" i="1"/>
  <c r="O468" i="1"/>
  <c r="Q468" i="1"/>
  <c r="C287" i="1"/>
  <c r="G287" i="1"/>
  <c r="I287" i="1"/>
  <c r="E287" i="1"/>
  <c r="K287" i="1"/>
  <c r="C288" i="1"/>
  <c r="G288" i="1"/>
  <c r="I288" i="1"/>
  <c r="E288" i="1"/>
  <c r="K288" i="1"/>
  <c r="C289" i="1"/>
  <c r="G289" i="1"/>
  <c r="I289" i="1"/>
  <c r="E289" i="1"/>
  <c r="K289" i="1"/>
  <c r="C290" i="1"/>
  <c r="G290" i="1"/>
  <c r="I290" i="1"/>
  <c r="E290" i="1"/>
  <c r="K290" i="1"/>
  <c r="C291" i="1"/>
  <c r="G291" i="1"/>
  <c r="I291" i="1"/>
  <c r="E291" i="1"/>
  <c r="K291" i="1"/>
  <c r="C292" i="1"/>
  <c r="G292" i="1"/>
  <c r="I292" i="1"/>
  <c r="E292" i="1"/>
  <c r="K292" i="1"/>
  <c r="C293" i="1"/>
  <c r="G293" i="1"/>
  <c r="I293" i="1"/>
  <c r="E293" i="1"/>
  <c r="K293" i="1"/>
  <c r="C294" i="1"/>
  <c r="G294" i="1"/>
  <c r="I294" i="1"/>
  <c r="E294" i="1"/>
  <c r="K294" i="1"/>
  <c r="C295" i="1"/>
  <c r="G295" i="1"/>
  <c r="I295" i="1"/>
  <c r="E295" i="1"/>
  <c r="K295" i="1"/>
  <c r="C296" i="1"/>
  <c r="G296" i="1"/>
  <c r="I296" i="1"/>
  <c r="E296" i="1"/>
  <c r="K296" i="1"/>
  <c r="C297" i="1"/>
  <c r="G297" i="1"/>
  <c r="I297" i="1"/>
  <c r="E297" i="1"/>
  <c r="K297" i="1"/>
  <c r="O154" i="1"/>
  <c r="C107" i="1"/>
  <c r="E107" i="1"/>
  <c r="G107" i="1"/>
  <c r="I107" i="1"/>
  <c r="K107" i="1"/>
  <c r="M107" i="1"/>
  <c r="R21" i="1"/>
  <c r="Q476" i="1" s="1"/>
  <c r="C12" i="1"/>
  <c r="O6" i="1"/>
  <c r="K6" i="1"/>
  <c r="G6" i="1"/>
  <c r="C6" i="1"/>
  <c r="O7" i="1"/>
  <c r="G7" i="1"/>
  <c r="G45" i="1"/>
  <c r="C223" i="1"/>
  <c r="K486" i="1"/>
  <c r="C475" i="1"/>
  <c r="C474" i="1"/>
  <c r="M488" i="1"/>
  <c r="O488" i="1"/>
  <c r="I337" i="1"/>
  <c r="I479" i="1"/>
  <c r="H276" i="1"/>
  <c r="G276" i="1" s="1"/>
  <c r="J405" i="1"/>
  <c r="C405" i="1" s="1"/>
  <c r="L412" i="1"/>
  <c r="E412" i="1" s="1"/>
  <c r="L426" i="1"/>
  <c r="I426" i="1" s="1"/>
  <c r="C204" i="1"/>
  <c r="G204" i="1"/>
  <c r="G208" i="1"/>
  <c r="G487" i="1"/>
  <c r="I481" i="1"/>
  <c r="K483" i="1"/>
  <c r="K202" i="1"/>
  <c r="J327" i="1"/>
  <c r="I327" i="1" s="1"/>
  <c r="C485" i="1"/>
  <c r="C487" i="1"/>
  <c r="C489" i="1"/>
  <c r="E483" i="1"/>
  <c r="E485" i="1"/>
  <c r="O481" i="1"/>
  <c r="G202" i="1"/>
  <c r="K204" i="1"/>
  <c r="E340" i="1"/>
  <c r="E489" i="1"/>
  <c r="G481" i="1"/>
  <c r="G483" i="1"/>
  <c r="I485" i="1"/>
  <c r="K479" i="1"/>
  <c r="M481" i="1"/>
  <c r="Q483" i="1"/>
  <c r="J284" i="1"/>
  <c r="G284" i="1" s="1"/>
  <c r="E487" i="1"/>
  <c r="G485" i="1"/>
  <c r="I483" i="1"/>
  <c r="K481" i="1"/>
  <c r="M479" i="1"/>
  <c r="O479" i="1"/>
  <c r="Q487" i="1"/>
  <c r="E326" i="1"/>
  <c r="G324" i="1"/>
  <c r="I325" i="1"/>
  <c r="G326" i="1"/>
  <c r="K325" i="1"/>
  <c r="C326" i="1"/>
  <c r="G325" i="1"/>
  <c r="I326" i="1"/>
  <c r="C305" i="1"/>
  <c r="K203" i="1"/>
  <c r="K205" i="1"/>
  <c r="M203" i="1"/>
  <c r="I157" i="1"/>
  <c r="I205" i="1"/>
  <c r="O207" i="1"/>
  <c r="C325" i="1"/>
  <c r="E337" i="1"/>
  <c r="E486" i="1"/>
  <c r="E198" i="1"/>
  <c r="G198" i="1"/>
  <c r="K198" i="1"/>
  <c r="C198" i="1"/>
  <c r="O198" i="1"/>
  <c r="I198" i="1"/>
  <c r="E488" i="1"/>
  <c r="G484" i="1"/>
  <c r="G486" i="1"/>
  <c r="G488" i="1"/>
  <c r="I21" i="1"/>
  <c r="I488" i="1"/>
  <c r="J146" i="1"/>
  <c r="N146" i="1"/>
  <c r="H146" i="1"/>
  <c r="L146" i="1"/>
  <c r="E339" i="1"/>
  <c r="I482" i="1"/>
  <c r="K480" i="1"/>
  <c r="D146" i="1"/>
  <c r="M205" i="1"/>
  <c r="I339" i="1"/>
  <c r="M480" i="1"/>
  <c r="M482" i="1"/>
  <c r="J128" i="1"/>
  <c r="C473" i="1"/>
  <c r="I484" i="1"/>
  <c r="I486" i="1"/>
  <c r="K482" i="1"/>
  <c r="K484" i="1"/>
  <c r="K488" i="1"/>
  <c r="M484" i="1"/>
  <c r="O480" i="1"/>
  <c r="O484" i="1"/>
  <c r="R35" i="1"/>
  <c r="G171" i="1" s="1"/>
  <c r="O202" i="1"/>
  <c r="Q474" i="1"/>
  <c r="J298" i="1"/>
  <c r="I298" i="1" s="1"/>
  <c r="J319" i="1"/>
  <c r="G319" i="1" s="1"/>
  <c r="J362" i="1"/>
  <c r="G362" i="1" s="1"/>
  <c r="Q370" i="1"/>
  <c r="P455" i="1"/>
  <c r="N433" i="1"/>
  <c r="E455" i="1" s="1"/>
  <c r="C176" i="1"/>
  <c r="E176" i="1"/>
  <c r="E202" i="1"/>
  <c r="E204" i="1"/>
  <c r="I202" i="1"/>
  <c r="I204" i="1"/>
  <c r="I206" i="1"/>
  <c r="I208" i="1"/>
  <c r="I210" i="1"/>
  <c r="M204" i="1"/>
  <c r="M208" i="1"/>
  <c r="M210" i="1"/>
  <c r="C337" i="1"/>
  <c r="G337" i="1"/>
  <c r="C339" i="1"/>
  <c r="G339" i="1"/>
  <c r="G473" i="1"/>
  <c r="I473" i="1"/>
  <c r="K473" i="1"/>
  <c r="M473" i="1"/>
  <c r="O473" i="1"/>
  <c r="Q473" i="1"/>
  <c r="G489" i="1"/>
  <c r="I487" i="1"/>
  <c r="I489" i="1"/>
  <c r="K485" i="1"/>
  <c r="K487" i="1"/>
  <c r="K489" i="1"/>
  <c r="M483" i="1"/>
  <c r="M485" i="1"/>
  <c r="Q485" i="1"/>
  <c r="Q489" i="1"/>
  <c r="L124" i="1"/>
  <c r="C124" i="1" s="1"/>
  <c r="I5" i="1"/>
  <c r="C11" i="1"/>
  <c r="M5" i="1"/>
  <c r="E5" i="1"/>
  <c r="H14" i="1"/>
  <c r="C8" i="1" s="1"/>
  <c r="C284" i="1"/>
  <c r="K412" i="1"/>
  <c r="S18" i="1"/>
  <c r="N199" i="1"/>
  <c r="G199" i="1" s="1"/>
  <c r="M486" i="1"/>
  <c r="O482" i="1"/>
  <c r="O486" i="1"/>
  <c r="J42" i="1"/>
  <c r="G42" i="1" s="1"/>
  <c r="J56" i="1"/>
  <c r="K56" i="1" s="1"/>
  <c r="L110" i="1"/>
  <c r="G110" i="1" s="1"/>
  <c r="J391" i="1"/>
  <c r="C391" i="1" s="1"/>
  <c r="C276" i="1"/>
  <c r="O5" i="1"/>
  <c r="K5" i="1"/>
  <c r="G5" i="1"/>
  <c r="C5" i="1"/>
  <c r="E7" i="1"/>
  <c r="C175" i="1"/>
  <c r="C177" i="1"/>
  <c r="E175" i="1"/>
  <c r="E177" i="1"/>
  <c r="C340" i="1"/>
  <c r="G340" i="1"/>
  <c r="M487" i="1"/>
  <c r="M489" i="1"/>
  <c r="Q7" i="1"/>
  <c r="E298" i="1"/>
  <c r="K42" i="1"/>
  <c r="G327" i="1"/>
  <c r="C171" i="1"/>
  <c r="O463" i="1" l="1"/>
  <c r="K463" i="1"/>
  <c r="G463" i="1"/>
  <c r="M441" i="1"/>
  <c r="I441" i="1"/>
  <c r="G455" i="1"/>
  <c r="G433" i="1"/>
  <c r="I455" i="1"/>
  <c r="Q453" i="1"/>
  <c r="M453" i="1"/>
  <c r="I453" i="1"/>
  <c r="E453" i="1"/>
  <c r="M431" i="1"/>
  <c r="I431" i="1"/>
  <c r="M426" i="1"/>
  <c r="E405" i="1"/>
  <c r="O384" i="1"/>
  <c r="Q384" i="1"/>
  <c r="C384" i="1"/>
  <c r="E384" i="1"/>
  <c r="G384" i="1"/>
  <c r="I384" i="1"/>
  <c r="K384" i="1"/>
  <c r="M384" i="1"/>
  <c r="K362" i="1"/>
  <c r="E362" i="1"/>
  <c r="I362" i="1"/>
  <c r="J341" i="1"/>
  <c r="I341" i="1" s="1"/>
  <c r="K331" i="1"/>
  <c r="C333" i="1"/>
  <c r="I311" i="1"/>
  <c r="E319" i="1"/>
  <c r="G298" i="1"/>
  <c r="C298" i="1"/>
  <c r="K298" i="1"/>
  <c r="E276" i="1"/>
  <c r="I276" i="1"/>
  <c r="C250" i="1"/>
  <c r="G246" i="1"/>
  <c r="M248" i="1"/>
  <c r="E248" i="1"/>
  <c r="M254" i="1"/>
  <c r="I254" i="1"/>
  <c r="G250" i="1"/>
  <c r="M250" i="1"/>
  <c r="I250" i="1"/>
  <c r="K248" i="1"/>
  <c r="G248" i="1"/>
  <c r="I232" i="1"/>
  <c r="I231" i="1"/>
  <c r="L234" i="1"/>
  <c r="K234" i="1" s="1"/>
  <c r="I228" i="1"/>
  <c r="L220" i="1"/>
  <c r="K220" i="1" s="1"/>
  <c r="M220" i="1"/>
  <c r="E211" i="1"/>
  <c r="I211" i="1"/>
  <c r="M212" i="1"/>
  <c r="I212" i="1"/>
  <c r="N213" i="1"/>
  <c r="I213" i="1" s="1"/>
  <c r="M206" i="1"/>
  <c r="E206" i="1"/>
  <c r="G206" i="1"/>
  <c r="C205" i="1"/>
  <c r="G197" i="1"/>
  <c r="C186" i="1"/>
  <c r="C183" i="1"/>
  <c r="E183" i="1"/>
  <c r="E190" i="1"/>
  <c r="C188" i="1"/>
  <c r="E188" i="1"/>
  <c r="C184" i="1"/>
  <c r="E184" i="1"/>
  <c r="E182" i="1"/>
  <c r="O197" i="1"/>
  <c r="C209" i="1"/>
  <c r="E209" i="1"/>
  <c r="G209" i="1"/>
  <c r="I209" i="1"/>
  <c r="K211" i="1"/>
  <c r="E332" i="1"/>
  <c r="M199" i="1"/>
  <c r="I391" i="1"/>
  <c r="M455" i="1"/>
  <c r="K319" i="1"/>
  <c r="K433" i="1"/>
  <c r="G426" i="1"/>
  <c r="E426" i="1"/>
  <c r="D142" i="1"/>
  <c r="D140" i="1"/>
  <c r="D133" i="1"/>
  <c r="F140" i="1"/>
  <c r="H137" i="1"/>
  <c r="H133" i="1"/>
  <c r="J130" i="1"/>
  <c r="N133" i="1"/>
  <c r="K333" i="1"/>
  <c r="N127" i="1"/>
  <c r="M149" i="1"/>
  <c r="D149" i="1" s="1"/>
  <c r="D147" i="1"/>
  <c r="F141" i="1"/>
  <c r="D138" i="1"/>
  <c r="F138" i="1"/>
  <c r="J138" i="1"/>
  <c r="L132" i="1"/>
  <c r="D135" i="1"/>
  <c r="F135" i="1"/>
  <c r="N135" i="1"/>
  <c r="D130" i="1"/>
  <c r="F130" i="1"/>
  <c r="L129" i="1"/>
  <c r="N129" i="1"/>
  <c r="N132" i="1"/>
  <c r="L128" i="1"/>
  <c r="F127" i="1"/>
  <c r="F133" i="1"/>
  <c r="D132" i="1"/>
  <c r="F132" i="1"/>
  <c r="H132" i="1"/>
  <c r="H138" i="1"/>
  <c r="F129" i="1"/>
  <c r="H127" i="1"/>
  <c r="L127" i="1"/>
  <c r="M122" i="1"/>
  <c r="I122" i="1"/>
  <c r="I110" i="1"/>
  <c r="C110" i="1"/>
  <c r="E110" i="1"/>
  <c r="K110" i="1"/>
  <c r="I199" i="1"/>
  <c r="I42" i="1"/>
  <c r="C42" i="1"/>
  <c r="M110" i="1"/>
  <c r="E8" i="1"/>
  <c r="Q455" i="1"/>
  <c r="O433" i="1"/>
  <c r="I433" i="1"/>
  <c r="O455" i="1"/>
  <c r="C433" i="1"/>
  <c r="M433" i="1"/>
  <c r="K455" i="1"/>
  <c r="C331" i="1"/>
  <c r="G333" i="1"/>
  <c r="E335" i="1"/>
  <c r="K330" i="1"/>
  <c r="D80" i="1"/>
  <c r="M102" i="1"/>
  <c r="N102" i="1" s="1"/>
  <c r="M35" i="1"/>
  <c r="C490" i="1"/>
  <c r="K171" i="1"/>
  <c r="I490" i="1"/>
  <c r="M490" i="1"/>
  <c r="E35" i="1"/>
  <c r="O490" i="1"/>
  <c r="C160" i="1"/>
  <c r="M476" i="1"/>
  <c r="I476" i="1"/>
  <c r="O157" i="1"/>
  <c r="M8" i="1"/>
  <c r="E14" i="1"/>
  <c r="O8" i="1"/>
  <c r="E131" i="13"/>
  <c r="I131" i="13"/>
  <c r="Q164" i="13"/>
  <c r="E11" i="13"/>
  <c r="C18" i="13"/>
  <c r="G18" i="13"/>
  <c r="C81" i="13"/>
  <c r="G81" i="13"/>
  <c r="K81" i="13"/>
  <c r="O81" i="13"/>
  <c r="K171" i="13"/>
  <c r="O171" i="13"/>
  <c r="C185" i="13"/>
  <c r="E185" i="13"/>
  <c r="G185" i="13"/>
  <c r="I185" i="13"/>
  <c r="K185" i="13"/>
  <c r="M185" i="13"/>
  <c r="O185" i="13"/>
  <c r="E16" i="13"/>
  <c r="I16" i="13"/>
  <c r="E79" i="13"/>
  <c r="I79" i="13"/>
  <c r="M79" i="13"/>
  <c r="Q79" i="13"/>
  <c r="G169" i="13"/>
  <c r="O169" i="13"/>
  <c r="C183" i="13"/>
  <c r="E183" i="13"/>
  <c r="G183" i="13"/>
  <c r="K183" i="13"/>
  <c r="M183" i="13"/>
  <c r="E143" i="13"/>
  <c r="I143" i="13"/>
  <c r="E141" i="13"/>
  <c r="I141" i="13"/>
  <c r="L148" i="13"/>
  <c r="M148" i="13" s="1"/>
  <c r="J113" i="13"/>
  <c r="E113" i="13" s="1"/>
  <c r="C96" i="13"/>
  <c r="C99" i="13"/>
  <c r="G97" i="13"/>
  <c r="G96" i="13"/>
  <c r="E61" i="13"/>
  <c r="I61" i="13"/>
  <c r="C53" i="13"/>
  <c r="G53" i="13"/>
  <c r="E59" i="13"/>
  <c r="I59" i="13"/>
  <c r="Q168" i="13"/>
  <c r="E174" i="13"/>
  <c r="C174" i="13"/>
  <c r="I174" i="13"/>
  <c r="C95" i="13"/>
  <c r="C97" i="13"/>
  <c r="G99" i="13"/>
  <c r="E95" i="13"/>
  <c r="L64" i="13"/>
  <c r="K64" i="13" s="1"/>
  <c r="J127" i="13"/>
  <c r="I127" i="13" s="1"/>
  <c r="Q171" i="13"/>
  <c r="L50" i="13"/>
  <c r="I50" i="13" s="1"/>
  <c r="Q169" i="13"/>
  <c r="C166" i="13"/>
  <c r="E166" i="13"/>
  <c r="F92" i="13"/>
  <c r="C92" i="13" s="1"/>
  <c r="Q70" i="13"/>
  <c r="E89" i="13"/>
  <c r="E90" i="13"/>
  <c r="E91" i="13"/>
  <c r="C98" i="13"/>
  <c r="E100" i="13"/>
  <c r="C102" i="13"/>
  <c r="C104" i="13"/>
  <c r="G105" i="13"/>
  <c r="G92" i="13"/>
  <c r="L134" i="13"/>
  <c r="M134" i="13" s="1"/>
  <c r="E170" i="13"/>
  <c r="C89" i="13"/>
  <c r="C90" i="13"/>
  <c r="C91" i="13"/>
  <c r="C100" i="13"/>
  <c r="G101" i="13"/>
  <c r="C103" i="13"/>
  <c r="F106" i="13"/>
  <c r="E106" i="13" s="1"/>
  <c r="E173" i="13"/>
  <c r="I173" i="13"/>
  <c r="E17" i="13"/>
  <c r="I17" i="13"/>
  <c r="C80" i="13"/>
  <c r="G80" i="13"/>
  <c r="K80" i="13"/>
  <c r="O80" i="13"/>
  <c r="G170" i="13"/>
  <c r="K170" i="13"/>
  <c r="O170" i="13"/>
  <c r="C184" i="13"/>
  <c r="E184" i="13"/>
  <c r="I184" i="13"/>
  <c r="K184" i="13"/>
  <c r="O184" i="13"/>
  <c r="C171" i="13"/>
  <c r="E171" i="13"/>
  <c r="C169" i="13"/>
  <c r="E169" i="13"/>
  <c r="O74" i="13"/>
  <c r="C173" i="13"/>
  <c r="C172" i="13"/>
  <c r="E172" i="13"/>
  <c r="C170" i="13"/>
  <c r="I170" i="13"/>
  <c r="C168" i="13"/>
  <c r="E168" i="13"/>
  <c r="I168" i="13"/>
  <c r="H22" i="13"/>
  <c r="I175" i="13" s="1"/>
  <c r="Q69" i="13"/>
  <c r="H8" i="13"/>
  <c r="Q71" i="13" s="1"/>
  <c r="Q152" i="13"/>
  <c r="Q68" i="13"/>
  <c r="M50" i="13"/>
  <c r="C167" i="13"/>
  <c r="E167" i="13"/>
  <c r="I165" i="13"/>
  <c r="G331" i="1"/>
  <c r="E333" i="1"/>
  <c r="C335" i="1"/>
  <c r="G335" i="1"/>
  <c r="P469" i="1"/>
  <c r="E433" i="1"/>
  <c r="O452" i="1"/>
  <c r="K426" i="1"/>
  <c r="C426" i="1"/>
  <c r="G412" i="1"/>
  <c r="C412" i="1"/>
  <c r="M412" i="1"/>
  <c r="I412" i="1"/>
  <c r="G405" i="1"/>
  <c r="I405" i="1"/>
  <c r="K405" i="1"/>
  <c r="K391" i="1"/>
  <c r="C362" i="1"/>
  <c r="M370" i="1"/>
  <c r="J348" i="1"/>
  <c r="C348" i="1" s="1"/>
  <c r="I347" i="1"/>
  <c r="E370" i="1"/>
  <c r="G370" i="1"/>
  <c r="I370" i="1"/>
  <c r="K370" i="1"/>
  <c r="C330" i="1"/>
  <c r="G330" i="1"/>
  <c r="I334" i="1"/>
  <c r="I332" i="1"/>
  <c r="E330" i="1"/>
  <c r="C336" i="1"/>
  <c r="E334" i="1"/>
  <c r="E341" i="1"/>
  <c r="E331" i="1"/>
  <c r="C341" i="1"/>
  <c r="K327" i="1"/>
  <c r="C327" i="1"/>
  <c r="E327" i="1"/>
  <c r="I324" i="1"/>
  <c r="K324" i="1"/>
  <c r="F178" i="1"/>
  <c r="C178" i="1" s="1"/>
  <c r="C319" i="1"/>
  <c r="I319" i="1"/>
  <c r="E284" i="1"/>
  <c r="I284" i="1"/>
  <c r="K284" i="1"/>
  <c r="H262" i="1"/>
  <c r="G262" i="1" s="1"/>
  <c r="G261" i="1"/>
  <c r="C261" i="1"/>
  <c r="M246" i="1"/>
  <c r="I246" i="1"/>
  <c r="K336" i="1"/>
  <c r="F192" i="1"/>
  <c r="G192" i="1" s="1"/>
  <c r="C154" i="1"/>
  <c r="M211" i="1"/>
  <c r="C197" i="1"/>
  <c r="K197" i="1"/>
  <c r="E207" i="1"/>
  <c r="K199" i="1"/>
  <c r="O199" i="1"/>
  <c r="G196" i="1"/>
  <c r="K209" i="1"/>
  <c r="C207" i="1"/>
  <c r="O196" i="1"/>
  <c r="C212" i="1"/>
  <c r="K212" i="1"/>
  <c r="K210" i="1"/>
  <c r="E197" i="1"/>
  <c r="I197" i="1"/>
  <c r="C210" i="1"/>
  <c r="K207" i="1"/>
  <c r="C196" i="1"/>
  <c r="K196" i="1"/>
  <c r="C199" i="1"/>
  <c r="E199" i="1"/>
  <c r="E196" i="1"/>
  <c r="I196" i="1"/>
  <c r="L241" i="1"/>
  <c r="E241" i="1" s="1"/>
  <c r="E203" i="1"/>
  <c r="F147" i="1"/>
  <c r="H147" i="1"/>
  <c r="J147" i="1"/>
  <c r="L147" i="1"/>
  <c r="F136" i="1"/>
  <c r="J136" i="1"/>
  <c r="H136" i="1"/>
  <c r="D129" i="1"/>
  <c r="K124" i="1"/>
  <c r="I124" i="1"/>
  <c r="E124" i="1"/>
  <c r="M124" i="1"/>
  <c r="C206" i="1"/>
  <c r="C208" i="1"/>
  <c r="G336" i="1"/>
  <c r="E338" i="1"/>
  <c r="N85" i="1"/>
  <c r="L85" i="1"/>
  <c r="N100" i="1"/>
  <c r="L100" i="1"/>
  <c r="D100" i="1"/>
  <c r="H100" i="1"/>
  <c r="N98" i="1"/>
  <c r="L98" i="1"/>
  <c r="D98" i="1"/>
  <c r="H98" i="1"/>
  <c r="N96" i="1"/>
  <c r="L96" i="1"/>
  <c r="D96" i="1"/>
  <c r="H96" i="1"/>
  <c r="N94" i="1"/>
  <c r="L94" i="1"/>
  <c r="D94" i="1"/>
  <c r="H94" i="1"/>
  <c r="N90" i="1"/>
  <c r="L90" i="1"/>
  <c r="D90" i="1"/>
  <c r="H90" i="1"/>
  <c r="N89" i="1"/>
  <c r="L89" i="1"/>
  <c r="D89" i="1"/>
  <c r="H89" i="1"/>
  <c r="H85" i="1"/>
  <c r="N82" i="1"/>
  <c r="L82" i="1"/>
  <c r="N81" i="1"/>
  <c r="L81" i="1"/>
  <c r="D81" i="1"/>
  <c r="H81" i="1"/>
  <c r="N447" i="1"/>
  <c r="C447" i="1" s="1"/>
  <c r="J99" i="1"/>
  <c r="F99" i="1"/>
  <c r="J97" i="1"/>
  <c r="F97" i="1"/>
  <c r="J95" i="1"/>
  <c r="F95" i="1"/>
  <c r="J93" i="1"/>
  <c r="F93" i="1"/>
  <c r="J91" i="1"/>
  <c r="F91" i="1"/>
  <c r="J88" i="1"/>
  <c r="F88" i="1"/>
  <c r="J86" i="1"/>
  <c r="F86" i="1"/>
  <c r="D85" i="1"/>
  <c r="J83" i="1"/>
  <c r="F83" i="1"/>
  <c r="H82" i="1"/>
  <c r="D82" i="1"/>
  <c r="J80" i="1"/>
  <c r="F80" i="1"/>
  <c r="J100" i="1"/>
  <c r="N99" i="1"/>
  <c r="L99" i="1"/>
  <c r="H99" i="1"/>
  <c r="J98" i="1"/>
  <c r="N97" i="1"/>
  <c r="L97" i="1"/>
  <c r="H97" i="1"/>
  <c r="J96" i="1"/>
  <c r="N95" i="1"/>
  <c r="L95" i="1"/>
  <c r="H95" i="1"/>
  <c r="J94" i="1"/>
  <c r="N93" i="1"/>
  <c r="L93" i="1"/>
  <c r="H93" i="1"/>
  <c r="N91" i="1"/>
  <c r="L91" i="1"/>
  <c r="H91" i="1"/>
  <c r="J90" i="1"/>
  <c r="J89" i="1"/>
  <c r="N88" i="1"/>
  <c r="L88" i="1"/>
  <c r="H88" i="1"/>
  <c r="N86" i="1"/>
  <c r="L86" i="1"/>
  <c r="H86" i="1"/>
  <c r="J85" i="1"/>
  <c r="N83" i="1"/>
  <c r="L83" i="1"/>
  <c r="H83" i="1"/>
  <c r="J82" i="1"/>
  <c r="J81" i="1"/>
  <c r="N80" i="1"/>
  <c r="L80" i="1"/>
  <c r="H80" i="1"/>
  <c r="L255" i="1"/>
  <c r="E255" i="1" s="1"/>
  <c r="E324" i="1"/>
  <c r="I338" i="1"/>
  <c r="C488" i="1"/>
  <c r="E480" i="1"/>
  <c r="G391" i="1"/>
  <c r="G341" i="1"/>
  <c r="E391" i="1"/>
  <c r="G124" i="1"/>
  <c r="Q452" i="1"/>
  <c r="E208" i="1"/>
  <c r="E210" i="1"/>
  <c r="E212" i="1"/>
  <c r="G210" i="1"/>
  <c r="G212" i="1"/>
  <c r="C332" i="1"/>
  <c r="G332" i="1"/>
  <c r="C334" i="1"/>
  <c r="G334" i="1"/>
  <c r="E336" i="1"/>
  <c r="C338" i="1"/>
  <c r="G338" i="1"/>
  <c r="C482" i="1"/>
  <c r="E484" i="1"/>
  <c r="G207" i="1"/>
  <c r="M209" i="1"/>
  <c r="G203" i="1"/>
  <c r="I207" i="1"/>
  <c r="E62" i="1"/>
  <c r="I62" i="1"/>
  <c r="S19" i="1"/>
  <c r="E205" i="1"/>
  <c r="G205" i="1"/>
  <c r="I203" i="1"/>
  <c r="K206" i="1"/>
  <c r="K208" i="1"/>
  <c r="C202" i="1"/>
  <c r="C484" i="1"/>
  <c r="E482" i="1"/>
  <c r="G480" i="1"/>
  <c r="E69" i="1"/>
  <c r="E70" i="1"/>
  <c r="E73" i="1"/>
  <c r="E74" i="1"/>
  <c r="E75" i="1"/>
  <c r="I73" i="1"/>
  <c r="E71" i="1"/>
  <c r="M68" i="1"/>
  <c r="E67" i="1"/>
  <c r="I69" i="1"/>
  <c r="E76" i="1"/>
  <c r="I75" i="1"/>
  <c r="E72" i="1"/>
  <c r="I71" i="1"/>
  <c r="E68" i="1"/>
  <c r="I67" i="1"/>
  <c r="I76" i="1"/>
  <c r="C75" i="1"/>
  <c r="G75" i="1"/>
  <c r="K75" i="1"/>
  <c r="I74" i="1"/>
  <c r="C73" i="1"/>
  <c r="G73" i="1"/>
  <c r="K73" i="1"/>
  <c r="I72" i="1"/>
  <c r="C71" i="1"/>
  <c r="G71" i="1"/>
  <c r="K71" i="1"/>
  <c r="I70" i="1"/>
  <c r="L77" i="1"/>
  <c r="M77" i="1" s="1"/>
  <c r="C69" i="1"/>
  <c r="G69" i="1"/>
  <c r="K69" i="1"/>
  <c r="C67" i="1"/>
  <c r="G67" i="1"/>
  <c r="K67" i="1"/>
  <c r="I66" i="1"/>
  <c r="I60" i="1"/>
  <c r="E61" i="1"/>
  <c r="E60" i="1"/>
  <c r="L63" i="1"/>
  <c r="C63" i="1" s="1"/>
  <c r="I61" i="1"/>
  <c r="C60" i="1"/>
  <c r="G60" i="1"/>
  <c r="K60" i="1"/>
  <c r="C62" i="1"/>
  <c r="G62" i="1"/>
  <c r="K62" i="1"/>
  <c r="I12" i="1"/>
  <c r="C481" i="1"/>
  <c r="C483" i="1"/>
  <c r="C486" i="1"/>
  <c r="E481" i="1"/>
  <c r="C61" i="1"/>
  <c r="G61" i="1"/>
  <c r="K61" i="1"/>
  <c r="C66" i="1"/>
  <c r="G66" i="1"/>
  <c r="K66" i="1"/>
  <c r="M66" i="1"/>
  <c r="C68" i="1"/>
  <c r="G68" i="1"/>
  <c r="K68" i="1"/>
  <c r="C70" i="1"/>
  <c r="G70" i="1"/>
  <c r="K70" i="1"/>
  <c r="C72" i="1"/>
  <c r="G72" i="1"/>
  <c r="K72" i="1"/>
  <c r="C74" i="1"/>
  <c r="G74" i="1"/>
  <c r="K74" i="1"/>
  <c r="C76" i="1"/>
  <c r="G76" i="1"/>
  <c r="K76" i="1"/>
  <c r="I56" i="1"/>
  <c r="C56" i="1"/>
  <c r="K54" i="1"/>
  <c r="G54" i="1"/>
  <c r="G56" i="1"/>
  <c r="I48" i="1"/>
  <c r="E56" i="1"/>
  <c r="E42" i="1"/>
  <c r="O35" i="1"/>
  <c r="G35" i="1"/>
  <c r="C35" i="1"/>
  <c r="Q171" i="1"/>
  <c r="E171" i="1"/>
  <c r="Q490" i="1"/>
  <c r="O171" i="1"/>
  <c r="S35" i="1"/>
  <c r="E490" i="1"/>
  <c r="Q35" i="1"/>
  <c r="I35" i="1"/>
  <c r="I171" i="1"/>
  <c r="M171" i="1"/>
  <c r="K35" i="1"/>
  <c r="S34" i="1"/>
  <c r="C170" i="1"/>
  <c r="K170" i="1"/>
  <c r="G490" i="1"/>
  <c r="I474" i="1"/>
  <c r="G21" i="1"/>
  <c r="E157" i="1"/>
  <c r="G474" i="1"/>
  <c r="K474" i="1"/>
  <c r="O474" i="1"/>
  <c r="K21" i="1"/>
  <c r="K157" i="1"/>
  <c r="Q475" i="1"/>
  <c r="O475" i="1"/>
  <c r="M475" i="1"/>
  <c r="K475" i="1"/>
  <c r="I475" i="1"/>
  <c r="G475" i="1"/>
  <c r="E476" i="1"/>
  <c r="C157" i="1"/>
  <c r="E21" i="1"/>
  <c r="M21" i="1"/>
  <c r="C21" i="1"/>
  <c r="O476" i="1"/>
  <c r="M157" i="1"/>
  <c r="C476" i="1"/>
  <c r="Q156" i="1"/>
  <c r="M156" i="1"/>
  <c r="I156" i="1"/>
  <c r="E156" i="1"/>
  <c r="O20" i="1"/>
  <c r="K20" i="1"/>
  <c r="G20" i="1"/>
  <c r="C20" i="1"/>
  <c r="O21" i="1"/>
  <c r="G157" i="1"/>
  <c r="K476" i="1"/>
  <c r="Q21" i="1"/>
  <c r="G476" i="1"/>
  <c r="Q157" i="1"/>
  <c r="G8" i="1"/>
  <c r="G14" i="1"/>
  <c r="I8" i="1"/>
  <c r="Q8" i="1"/>
  <c r="C14" i="1"/>
  <c r="K8" i="1"/>
  <c r="I7" i="1"/>
  <c r="G13" i="1"/>
  <c r="E13" i="1"/>
  <c r="M7" i="1"/>
  <c r="K7" i="1"/>
  <c r="C13" i="1"/>
  <c r="I11" i="1"/>
  <c r="I447" i="1" l="1"/>
  <c r="K341" i="1"/>
  <c r="I234" i="1"/>
  <c r="G234" i="1"/>
  <c r="M234" i="1"/>
  <c r="C234" i="1"/>
  <c r="E234" i="1"/>
  <c r="C220" i="1"/>
  <c r="I220" i="1"/>
  <c r="G220" i="1"/>
  <c r="E220" i="1"/>
  <c r="K213" i="1"/>
  <c r="G213" i="1"/>
  <c r="O213" i="1"/>
  <c r="E213" i="1"/>
  <c r="M213" i="1"/>
  <c r="C213" i="1"/>
  <c r="C192" i="1"/>
  <c r="J149" i="1"/>
  <c r="M469" i="1"/>
  <c r="N149" i="1"/>
  <c r="L149" i="1"/>
  <c r="H149" i="1"/>
  <c r="F149" i="1"/>
  <c r="E178" i="1"/>
  <c r="E469" i="1"/>
  <c r="G447" i="1"/>
  <c r="E192" i="1"/>
  <c r="I134" i="13"/>
  <c r="C134" i="13"/>
  <c r="C148" i="13"/>
  <c r="I148" i="13"/>
  <c r="K148" i="13"/>
  <c r="K134" i="13"/>
  <c r="G148" i="13"/>
  <c r="E148" i="13"/>
  <c r="K127" i="13"/>
  <c r="G127" i="13"/>
  <c r="C127" i="13"/>
  <c r="E127" i="13"/>
  <c r="K113" i="13"/>
  <c r="G113" i="13"/>
  <c r="C113" i="13"/>
  <c r="I113" i="13"/>
  <c r="C106" i="13"/>
  <c r="M64" i="13"/>
  <c r="E64" i="13"/>
  <c r="G64" i="13"/>
  <c r="I64" i="13"/>
  <c r="C64" i="13"/>
  <c r="G50" i="13"/>
  <c r="E50" i="13"/>
  <c r="C50" i="13"/>
  <c r="K50" i="13"/>
  <c r="E92" i="13"/>
  <c r="G106" i="13"/>
  <c r="G134" i="13"/>
  <c r="E134" i="13"/>
  <c r="C85" i="13"/>
  <c r="G22" i="13"/>
  <c r="M175" i="13"/>
  <c r="G175" i="13"/>
  <c r="I85" i="13"/>
  <c r="G189" i="13"/>
  <c r="C22" i="13"/>
  <c r="K85" i="13"/>
  <c r="M189" i="13"/>
  <c r="E22" i="13"/>
  <c r="Q85" i="13"/>
  <c r="C189" i="13"/>
  <c r="E175" i="13"/>
  <c r="C175" i="13"/>
  <c r="I22" i="13"/>
  <c r="G85" i="13"/>
  <c r="O85" i="13"/>
  <c r="K189" i="13"/>
  <c r="O189" i="13"/>
  <c r="Q175" i="13"/>
  <c r="E85" i="13"/>
  <c r="M85" i="13"/>
  <c r="K175" i="13"/>
  <c r="O175" i="13"/>
  <c r="E189" i="13"/>
  <c r="I189" i="13"/>
  <c r="Q155" i="13"/>
  <c r="O155" i="13"/>
  <c r="M155" i="13"/>
  <c r="K155" i="13"/>
  <c r="I155" i="13"/>
  <c r="G155" i="13"/>
  <c r="E155" i="13"/>
  <c r="C155" i="13"/>
  <c r="O71" i="13"/>
  <c r="K71" i="13"/>
  <c r="G71" i="13"/>
  <c r="C71" i="13"/>
  <c r="G8" i="13"/>
  <c r="C8" i="13"/>
  <c r="C161" i="13"/>
  <c r="E161" i="13"/>
  <c r="G161" i="13"/>
  <c r="I161" i="13"/>
  <c r="K161" i="13"/>
  <c r="M161" i="13"/>
  <c r="O161" i="13"/>
  <c r="M71" i="13"/>
  <c r="I71" i="13"/>
  <c r="E71" i="13"/>
  <c r="I8" i="13"/>
  <c r="E8" i="13"/>
  <c r="Q469" i="1"/>
  <c r="K469" i="1"/>
  <c r="O447" i="1"/>
  <c r="G348" i="1"/>
  <c r="E348" i="1"/>
  <c r="K348" i="1"/>
  <c r="I348" i="1"/>
  <c r="G178" i="1"/>
  <c r="I262" i="1"/>
  <c r="E262" i="1"/>
  <c r="C262" i="1"/>
  <c r="C241" i="1"/>
  <c r="K241" i="1"/>
  <c r="I241" i="1"/>
  <c r="G241" i="1"/>
  <c r="M241" i="1"/>
  <c r="I469" i="1"/>
  <c r="M447" i="1"/>
  <c r="E447" i="1"/>
  <c r="O469" i="1"/>
  <c r="G469" i="1"/>
  <c r="K447" i="1"/>
  <c r="C255" i="1"/>
  <c r="K255" i="1"/>
  <c r="I255" i="1"/>
  <c r="D102" i="1"/>
  <c r="F102" i="1"/>
  <c r="J102" i="1"/>
  <c r="H102" i="1"/>
  <c r="L102" i="1"/>
  <c r="G255" i="1"/>
  <c r="M255" i="1"/>
  <c r="I77" i="1"/>
  <c r="K77" i="1"/>
  <c r="C77" i="1"/>
  <c r="E77" i="1"/>
  <c r="G77" i="1"/>
  <c r="G63" i="1"/>
  <c r="K63" i="1"/>
  <c r="E63" i="1"/>
  <c r="I63" i="1"/>
  <c r="M63" i="1"/>
  <c r="S20" i="1"/>
  <c r="S21" i="1"/>
  <c r="I14" i="1"/>
  <c r="I13" i="1"/>
</calcChain>
</file>

<file path=xl/sharedStrings.xml><?xml version="1.0" encoding="utf-8"?>
<sst xmlns="http://schemas.openxmlformats.org/spreadsheetml/2006/main" count="3692" uniqueCount="1159">
  <si>
    <t>宍粟市</t>
    <rPh sb="0" eb="3">
      <t>シソウシ</t>
    </rPh>
    <phoneticPr fontId="2"/>
  </si>
  <si>
    <t>佐用町</t>
    <rPh sb="0" eb="3">
      <t>サヨウチョウ</t>
    </rPh>
    <phoneticPr fontId="2"/>
  </si>
  <si>
    <t>NA</t>
    <phoneticPr fontId="2"/>
  </si>
  <si>
    <t>朝来市</t>
    <rPh sb="0" eb="3">
      <t>アサゴシ</t>
    </rPh>
    <phoneticPr fontId="2"/>
  </si>
  <si>
    <t>◎朝食に主食・主菜・副菜がそろっている割合</t>
    <rPh sb="1" eb="3">
      <t>チョウショク</t>
    </rPh>
    <rPh sb="4" eb="6">
      <t>シュショク</t>
    </rPh>
    <rPh sb="7" eb="9">
      <t>シュサイ</t>
    </rPh>
    <rPh sb="10" eb="12">
      <t>フクサイ</t>
    </rPh>
    <rPh sb="19" eb="21">
      <t>ワリアイ</t>
    </rPh>
    <phoneticPr fontId="2"/>
  </si>
  <si>
    <t>上郡町</t>
    <rPh sb="0" eb="3">
      <t>カミゴオリチョウ</t>
    </rPh>
    <phoneticPr fontId="2"/>
  </si>
  <si>
    <t>6 菓子類（菓子パン含む）　</t>
    <phoneticPr fontId="2"/>
  </si>
  <si>
    <t>8 その他</t>
    <phoneticPr fontId="2"/>
  </si>
  <si>
    <t>7 嗜好飲料(コーヒ･紅茶･ジュースなど)　</t>
    <phoneticPr fontId="2"/>
  </si>
  <si>
    <t>1 ほとんど
毎日</t>
    <phoneticPr fontId="2"/>
  </si>
  <si>
    <t>2 週4～5回</t>
    <phoneticPr fontId="2"/>
  </si>
  <si>
    <t>3 週2～3回</t>
    <phoneticPr fontId="2"/>
  </si>
  <si>
    <t>4 ほとんど
ない</t>
    <phoneticPr fontId="2"/>
  </si>
  <si>
    <t>2 週2～4回　　</t>
    <phoneticPr fontId="2"/>
  </si>
  <si>
    <t>3 週1回程度</t>
    <phoneticPr fontId="2"/>
  </si>
  <si>
    <t>4 ほとんど
しない</t>
    <phoneticPr fontId="2"/>
  </si>
  <si>
    <t>1 ある</t>
    <phoneticPr fontId="2"/>
  </si>
  <si>
    <t>2 ない</t>
    <phoneticPr fontId="2"/>
  </si>
  <si>
    <t>1 ある</t>
    <phoneticPr fontId="2"/>
  </si>
  <si>
    <t>2 以下である　</t>
    <phoneticPr fontId="2"/>
  </si>
  <si>
    <t>3 わからない</t>
    <phoneticPr fontId="2"/>
  </si>
  <si>
    <t>1 用意して
いる</t>
    <phoneticPr fontId="2"/>
  </si>
  <si>
    <t>2 用意して
いない　</t>
    <phoneticPr fontId="2"/>
  </si>
  <si>
    <t>1 知っていて、作れる</t>
    <phoneticPr fontId="2"/>
  </si>
  <si>
    <t>2 知っているが、作れない　</t>
    <phoneticPr fontId="2"/>
  </si>
  <si>
    <t>3 知らない</t>
    <phoneticPr fontId="2"/>
  </si>
  <si>
    <t>1 知っていて、作れる</t>
    <phoneticPr fontId="2"/>
  </si>
  <si>
    <t>1 家庭（家族）</t>
    <phoneticPr fontId="2"/>
  </si>
  <si>
    <t>2 学校・保育所の給食</t>
    <phoneticPr fontId="2"/>
  </si>
  <si>
    <t>3 学校の授業</t>
    <phoneticPr fontId="2"/>
  </si>
  <si>
    <t>4 料理講習会</t>
    <phoneticPr fontId="2"/>
  </si>
  <si>
    <t>5 地域の食に関するイベント</t>
    <phoneticPr fontId="2"/>
  </si>
  <si>
    <t>8 その他</t>
    <rPh sb="4" eb="5">
      <t>タ</t>
    </rPh>
    <phoneticPr fontId="2"/>
  </si>
  <si>
    <t>6 地域の祭などの年中行事</t>
    <rPh sb="2" eb="4">
      <t>チイキ</t>
    </rPh>
    <rPh sb="5" eb="6">
      <t>マツ</t>
    </rPh>
    <rPh sb="9" eb="11">
      <t>ネンチュウ</t>
    </rPh>
    <rPh sb="11" eb="13">
      <t>ギョウジ</t>
    </rPh>
    <phoneticPr fontId="2"/>
  </si>
  <si>
    <t>7 本や雑誌、インターネット</t>
    <rPh sb="2" eb="3">
      <t>ホン</t>
    </rPh>
    <rPh sb="4" eb="6">
      <t>ザッシ</t>
    </rPh>
    <phoneticPr fontId="2"/>
  </si>
  <si>
    <t>1 言葉も意味も知っていた　</t>
    <phoneticPr fontId="2"/>
  </si>
  <si>
    <t>3 言葉も意味も知らなかった</t>
    <phoneticPr fontId="2"/>
  </si>
  <si>
    <t>2 言葉は知っていたが、意味は知らなかった</t>
    <phoneticPr fontId="2"/>
  </si>
  <si>
    <t>1 非常に関心がある　</t>
    <phoneticPr fontId="2"/>
  </si>
  <si>
    <t>　2 どちらかといえば関心がある</t>
    <phoneticPr fontId="2"/>
  </si>
  <si>
    <t>3 あまり関心がない</t>
    <phoneticPr fontId="2"/>
  </si>
  <si>
    <t>4 まったく関心がない</t>
    <phoneticPr fontId="2"/>
  </si>
  <si>
    <t>1 積極的にしている</t>
    <phoneticPr fontId="2"/>
  </si>
  <si>
    <t>2 できるだけするようにしている</t>
    <phoneticPr fontId="2"/>
  </si>
  <si>
    <t>3 あまりしていない</t>
    <phoneticPr fontId="2"/>
  </si>
  <si>
    <t>4 したいと思っているが、実際にはしていない</t>
    <phoneticPr fontId="2"/>
  </si>
  <si>
    <t>5 したいと思わないし、していない</t>
    <phoneticPr fontId="2"/>
  </si>
  <si>
    <t>2 できるだけするようにしている</t>
    <phoneticPr fontId="2"/>
  </si>
  <si>
    <t>3 あまりしていない</t>
    <phoneticPr fontId="2"/>
  </si>
  <si>
    <t>4 したいと思っているが、実際にはしていない</t>
    <phoneticPr fontId="2"/>
  </si>
  <si>
    <t>5 したいと思わないし、していない</t>
    <phoneticPr fontId="2"/>
  </si>
  <si>
    <t>1 積極的にしている</t>
    <phoneticPr fontId="2"/>
  </si>
  <si>
    <t>1 言葉も意味も知っていた　</t>
    <phoneticPr fontId="2"/>
  </si>
  <si>
    <t>◎食育の意味や意義を理解し、実践している人の割合</t>
    <rPh sb="1" eb="3">
      <t>ショクイク</t>
    </rPh>
    <rPh sb="4" eb="6">
      <t>イミ</t>
    </rPh>
    <rPh sb="7" eb="9">
      <t>イギ</t>
    </rPh>
    <rPh sb="10" eb="12">
      <t>リカイ</t>
    </rPh>
    <rPh sb="14" eb="16">
      <t>ジッセン</t>
    </rPh>
    <rPh sb="20" eb="21">
      <t>ヒト</t>
    </rPh>
    <rPh sb="22" eb="24">
      <t>ワリアイ</t>
    </rPh>
    <phoneticPr fontId="2"/>
  </si>
  <si>
    <t>NA</t>
    <phoneticPr fontId="2"/>
  </si>
  <si>
    <t>総計</t>
    <rPh sb="0" eb="2">
      <t>ソウケイ</t>
    </rPh>
    <phoneticPr fontId="2"/>
  </si>
  <si>
    <t>30歳代</t>
    <phoneticPr fontId="2"/>
  </si>
  <si>
    <t>40歳代</t>
    <phoneticPr fontId="2"/>
  </si>
  <si>
    <t>50歳代</t>
    <phoneticPr fontId="2"/>
  </si>
  <si>
    <t>60歳代</t>
    <phoneticPr fontId="2"/>
  </si>
  <si>
    <t>70歳以上</t>
    <phoneticPr fontId="2"/>
  </si>
  <si>
    <t>ＮＡ</t>
    <phoneticPr fontId="2"/>
  </si>
  <si>
    <t>ＮＡ</t>
    <phoneticPr fontId="2"/>
  </si>
  <si>
    <t>◆圏域別</t>
    <rPh sb="1" eb="3">
      <t>ケンイキ</t>
    </rPh>
    <rPh sb="3" eb="4">
      <t>ベツ</t>
    </rPh>
    <phoneticPr fontId="2"/>
  </si>
  <si>
    <t>01 神戸</t>
  </si>
  <si>
    <t>01 神戸</t>
    <phoneticPr fontId="2"/>
  </si>
  <si>
    <t>02 阪神南</t>
  </si>
  <si>
    <t>02 阪神南</t>
    <phoneticPr fontId="2"/>
  </si>
  <si>
    <t>03 阪神北</t>
  </si>
  <si>
    <t>03 阪神北</t>
    <phoneticPr fontId="2"/>
  </si>
  <si>
    <t>04 東播磨</t>
  </si>
  <si>
    <t>04 東播磨</t>
    <phoneticPr fontId="2"/>
  </si>
  <si>
    <t>05 北播磨</t>
  </si>
  <si>
    <t>05 北播磨</t>
    <phoneticPr fontId="2"/>
  </si>
  <si>
    <t>06 中播磨</t>
  </si>
  <si>
    <t>06 中播磨</t>
    <phoneticPr fontId="2"/>
  </si>
  <si>
    <t>07 西播磨</t>
  </si>
  <si>
    <t>07 西播磨</t>
    <phoneticPr fontId="2"/>
  </si>
  <si>
    <t>08 但馬</t>
  </si>
  <si>
    <t>08 但馬</t>
    <phoneticPr fontId="2"/>
  </si>
  <si>
    <t>09 丹波</t>
  </si>
  <si>
    <t>09 丹波</t>
    <phoneticPr fontId="2"/>
  </si>
  <si>
    <t>10 淡路</t>
  </si>
  <si>
    <t>10 淡路</t>
    <phoneticPr fontId="2"/>
  </si>
  <si>
    <t>◆年代別</t>
    <rPh sb="1" eb="4">
      <t>ネンダイベツ</t>
    </rPh>
    <phoneticPr fontId="2"/>
  </si>
  <si>
    <t>01 神戸</t>
    <phoneticPr fontId="2"/>
  </si>
  <si>
    <t>02 阪神南</t>
    <phoneticPr fontId="2"/>
  </si>
  <si>
    <t>03 阪神北</t>
    <phoneticPr fontId="2"/>
  </si>
  <si>
    <t>04 東播磨</t>
    <phoneticPr fontId="2"/>
  </si>
  <si>
    <t>05 北播磨</t>
    <phoneticPr fontId="2"/>
  </si>
  <si>
    <t>06 中播磨</t>
    <phoneticPr fontId="2"/>
  </si>
  <si>
    <t>07 西播磨</t>
    <phoneticPr fontId="2"/>
  </si>
  <si>
    <t>08 但馬</t>
    <phoneticPr fontId="2"/>
  </si>
  <si>
    <t>09 丹波</t>
    <phoneticPr fontId="2"/>
  </si>
  <si>
    <t>10 淡路</t>
    <phoneticPr fontId="2"/>
  </si>
  <si>
    <t>◆BMI区分</t>
    <rPh sb="4" eb="6">
      <t>クブン</t>
    </rPh>
    <phoneticPr fontId="2"/>
  </si>
  <si>
    <t>年代別</t>
    <rPh sb="2" eb="3">
      <t>ベツ</t>
    </rPh>
    <phoneticPr fontId="2"/>
  </si>
  <si>
    <t>年代別</t>
    <rPh sb="0" eb="3">
      <t>ネンダイベツ</t>
    </rPh>
    <phoneticPr fontId="2"/>
  </si>
  <si>
    <t>年代別</t>
    <rPh sb="0" eb="2">
      <t>ネンダイ</t>
    </rPh>
    <rPh sb="2" eb="3">
      <t>ベツ</t>
    </rPh>
    <phoneticPr fontId="2"/>
  </si>
  <si>
    <t>圏域別</t>
    <rPh sb="0" eb="3">
      <t>ケンイキベツ</t>
    </rPh>
    <phoneticPr fontId="2"/>
  </si>
  <si>
    <t>【自由記載（1～14歳）】</t>
    <rPh sb="1" eb="3">
      <t>ジユウ</t>
    </rPh>
    <rPh sb="3" eb="5">
      <t>キサイ</t>
    </rPh>
    <rPh sb="10" eb="11">
      <t>サイ</t>
    </rPh>
    <phoneticPr fontId="2"/>
  </si>
  <si>
    <t>1～5歳</t>
    <rPh sb="3" eb="4">
      <t>サイ</t>
    </rPh>
    <phoneticPr fontId="2"/>
  </si>
  <si>
    <t>6～14歳</t>
    <rPh sb="4" eb="5">
      <t>サイ</t>
    </rPh>
    <phoneticPr fontId="2"/>
  </si>
  <si>
    <t>南あわじ市</t>
    <rPh sb="0" eb="1">
      <t>ミナミ</t>
    </rPh>
    <rPh sb="4" eb="5">
      <t>シ</t>
    </rPh>
    <phoneticPr fontId="2"/>
  </si>
  <si>
    <t>性別</t>
    <rPh sb="0" eb="2">
      <t>セイベツ</t>
    </rPh>
    <phoneticPr fontId="2"/>
  </si>
  <si>
    <t>男</t>
    <rPh sb="0" eb="1">
      <t>オトコ</t>
    </rPh>
    <phoneticPr fontId="2"/>
  </si>
  <si>
    <t>女</t>
    <rPh sb="0" eb="1">
      <t>オンナ</t>
    </rPh>
    <phoneticPr fontId="2"/>
  </si>
  <si>
    <t>総計</t>
  </si>
  <si>
    <t>15～19歳</t>
    <rPh sb="5" eb="6">
      <t>サイ</t>
    </rPh>
    <phoneticPr fontId="2"/>
  </si>
  <si>
    <t>20歳代</t>
    <rPh sb="2" eb="4">
      <t>サイダイ</t>
    </rPh>
    <phoneticPr fontId="2"/>
  </si>
  <si>
    <t>圏域別</t>
    <rPh sb="0" eb="2">
      <t>ケンイキ</t>
    </rPh>
    <rPh sb="2" eb="3">
      <t>ベツ</t>
    </rPh>
    <phoneticPr fontId="2"/>
  </si>
  <si>
    <t>やせ</t>
  </si>
  <si>
    <t>適正</t>
  </si>
  <si>
    <t>肥満</t>
  </si>
  <si>
    <t>計</t>
    <rPh sb="0" eb="1">
      <t>ケイ</t>
    </rPh>
    <phoneticPr fontId="2"/>
  </si>
  <si>
    <t>年代</t>
    <rPh sb="0" eb="2">
      <t>ネンダイ</t>
    </rPh>
    <phoneticPr fontId="2"/>
  </si>
  <si>
    <t>市町名</t>
    <rPh sb="0" eb="2">
      <t>シチョウ</t>
    </rPh>
    <rPh sb="2" eb="3">
      <t>メイ</t>
    </rPh>
    <phoneticPr fontId="2"/>
  </si>
  <si>
    <t>西宮市</t>
    <rPh sb="0" eb="3">
      <t>ニシノミヤシ</t>
    </rPh>
    <phoneticPr fontId="2"/>
  </si>
  <si>
    <t>芦屋市</t>
    <rPh sb="0" eb="3">
      <t>アシヤシ</t>
    </rPh>
    <phoneticPr fontId="2"/>
  </si>
  <si>
    <t>宝塚市</t>
    <rPh sb="0" eb="3">
      <t>タカラヅカシ</t>
    </rPh>
    <phoneticPr fontId="2"/>
  </si>
  <si>
    <t>三田市</t>
    <rPh sb="0" eb="3">
      <t>サンダシ</t>
    </rPh>
    <phoneticPr fontId="2"/>
  </si>
  <si>
    <t>伊丹市</t>
    <rPh sb="0" eb="3">
      <t>イタミシ</t>
    </rPh>
    <phoneticPr fontId="2"/>
  </si>
  <si>
    <t>加古川市</t>
    <rPh sb="0" eb="4">
      <t>カコガワシ</t>
    </rPh>
    <phoneticPr fontId="2"/>
  </si>
  <si>
    <t>明石市</t>
    <rPh sb="0" eb="3">
      <t>アカシシ</t>
    </rPh>
    <phoneticPr fontId="2"/>
  </si>
  <si>
    <t>加西市</t>
    <rPh sb="0" eb="3">
      <t>カサイシ</t>
    </rPh>
    <phoneticPr fontId="2"/>
  </si>
  <si>
    <t>太子町</t>
    <rPh sb="0" eb="3">
      <t>タイシチョウ</t>
    </rPh>
    <phoneticPr fontId="2"/>
  </si>
  <si>
    <t>豊岡市</t>
    <rPh sb="0" eb="2">
      <t>トヨオカ</t>
    </rPh>
    <rPh sb="2" eb="3">
      <t>シ</t>
    </rPh>
    <phoneticPr fontId="2"/>
  </si>
  <si>
    <t>篠山市</t>
    <rPh sb="0" eb="3">
      <t>ササヤマシ</t>
    </rPh>
    <phoneticPr fontId="2"/>
  </si>
  <si>
    <t>洲本市</t>
    <rPh sb="0" eb="3">
      <t>スモトシ</t>
    </rPh>
    <phoneticPr fontId="2"/>
  </si>
  <si>
    <t>神戸市</t>
    <rPh sb="0" eb="3">
      <t>コウベシ</t>
    </rPh>
    <phoneticPr fontId="2"/>
  </si>
  <si>
    <t>高砂市</t>
    <rPh sb="0" eb="3">
      <t>タカサゴシ</t>
    </rPh>
    <phoneticPr fontId="2"/>
  </si>
  <si>
    <t>姫路市</t>
    <rPh sb="0" eb="3">
      <t>ヒメジシ</t>
    </rPh>
    <phoneticPr fontId="2"/>
  </si>
  <si>
    <t>たつの市</t>
    <rPh sb="3" eb="4">
      <t>シ</t>
    </rPh>
    <phoneticPr fontId="2"/>
  </si>
  <si>
    <t>50歳代</t>
    <rPh sb="2" eb="4">
      <t>サイダイ</t>
    </rPh>
    <phoneticPr fontId="2"/>
  </si>
  <si>
    <t>30歳代</t>
    <rPh sb="2" eb="4">
      <t>サイダイ</t>
    </rPh>
    <phoneticPr fontId="2"/>
  </si>
  <si>
    <t>40歳代</t>
    <rPh sb="2" eb="4">
      <t>サイダイ</t>
    </rPh>
    <phoneticPr fontId="2"/>
  </si>
  <si>
    <t>60歳代</t>
    <rPh sb="2" eb="4">
      <t>サイダイ</t>
    </rPh>
    <phoneticPr fontId="2"/>
  </si>
  <si>
    <t>70歳以上</t>
    <rPh sb="2" eb="3">
      <t>サイ</t>
    </rPh>
    <rPh sb="3" eb="5">
      <t>イジョウ</t>
    </rPh>
    <phoneticPr fontId="2"/>
  </si>
  <si>
    <t>NA</t>
    <phoneticPr fontId="2"/>
  </si>
  <si>
    <t>三木市</t>
    <rPh sb="0" eb="3">
      <t>ミキシ</t>
    </rPh>
    <phoneticPr fontId="2"/>
  </si>
  <si>
    <t>市川町</t>
    <rPh sb="0" eb="2">
      <t>イチカワ</t>
    </rPh>
    <rPh sb="2" eb="3">
      <t>チョウ</t>
    </rPh>
    <phoneticPr fontId="2"/>
  </si>
  <si>
    <t>養父市</t>
    <rPh sb="0" eb="2">
      <t>ヤブ</t>
    </rPh>
    <rPh sb="2" eb="3">
      <t>シ</t>
    </rPh>
    <phoneticPr fontId="2"/>
  </si>
  <si>
    <t>NA</t>
    <phoneticPr fontId="2"/>
  </si>
  <si>
    <t>いも（その他）</t>
  </si>
  <si>
    <t>いも（山の芋）</t>
  </si>
  <si>
    <t>とろろ汁</t>
  </si>
  <si>
    <t>おかし（その他）</t>
  </si>
  <si>
    <t>おかし（栃餅）</t>
  </si>
  <si>
    <t>栃餅</t>
  </si>
  <si>
    <t>おかし（柏餅）</t>
  </si>
  <si>
    <t>ごはん（その他）</t>
  </si>
  <si>
    <t>ごはん（魚：あなご）</t>
  </si>
  <si>
    <t>ごはん（魚：いか）</t>
  </si>
  <si>
    <t>いかめし</t>
  </si>
  <si>
    <t>ごはん（魚：かに）</t>
  </si>
  <si>
    <t>ごはん（魚：たい）</t>
  </si>
  <si>
    <t>ごはん（魚：たこ）</t>
  </si>
  <si>
    <t>ごはん（寿司：その他）</t>
  </si>
  <si>
    <t>ごはん（寿司：巻き寿司）</t>
  </si>
  <si>
    <t>巻き寿司</t>
  </si>
  <si>
    <t>ごはん（寿司：魚：このしろ）</t>
  </si>
  <si>
    <t>ごはん（寿司：魚：その他）</t>
  </si>
  <si>
    <t>ごはん（寿司：魚：鯖）</t>
  </si>
  <si>
    <t>鯖寿司</t>
  </si>
  <si>
    <t>ごはん（豆：その他）</t>
  </si>
  <si>
    <t>豆ごはん</t>
  </si>
  <si>
    <t>ごはん（豆：黒豆）</t>
  </si>
  <si>
    <t>ごはん（豆：小豆）</t>
  </si>
  <si>
    <t>赤飯</t>
  </si>
  <si>
    <t>ごはん（豆：大豆）</t>
  </si>
  <si>
    <t>ごはん（肉：牛）</t>
  </si>
  <si>
    <t>ごはん（肉：鶏）</t>
  </si>
  <si>
    <t>なます</t>
  </si>
  <si>
    <t>甘酒</t>
  </si>
  <si>
    <t>そうめん</t>
  </si>
  <si>
    <t>めん（その他）</t>
  </si>
  <si>
    <t>もち麦</t>
  </si>
  <si>
    <t>果物（その他）</t>
  </si>
  <si>
    <t>ゆず味噌</t>
  </si>
  <si>
    <t>海藻（その他）</t>
  </si>
  <si>
    <t>海藻（昆布）</t>
  </si>
  <si>
    <t>魚（あなご）</t>
  </si>
  <si>
    <t>魚（いかなご）</t>
  </si>
  <si>
    <t>魚（かき）</t>
  </si>
  <si>
    <t>かき料理</t>
  </si>
  <si>
    <t>魚（その他）</t>
  </si>
  <si>
    <t>魚（たい）</t>
  </si>
  <si>
    <t>魚（たこ）</t>
  </si>
  <si>
    <t>魚（鯖）</t>
  </si>
  <si>
    <t>煮物（いとこ煮）</t>
  </si>
  <si>
    <t>おでん</t>
  </si>
  <si>
    <t>姫路おでん</t>
  </si>
  <si>
    <t>煮物（けんちゃん）</t>
  </si>
  <si>
    <t>煮物（じゃぶ）</t>
  </si>
  <si>
    <t>煮物（その他）</t>
  </si>
  <si>
    <t>汁（けんちん汁）</t>
  </si>
  <si>
    <t>けんちん汁</t>
  </si>
  <si>
    <t>汁（その他）</t>
  </si>
  <si>
    <t>粕汁</t>
  </si>
  <si>
    <t>汁（ちょぼ汁）</t>
  </si>
  <si>
    <t>雑煮</t>
  </si>
  <si>
    <t>豆（その他）</t>
  </si>
  <si>
    <t>豆（黒豆）</t>
  </si>
  <si>
    <t>豆（大豆）</t>
  </si>
  <si>
    <t>じゃこ豆</t>
  </si>
  <si>
    <t>豆腐・豆腐料理</t>
  </si>
  <si>
    <t>肉（いのしし）</t>
  </si>
  <si>
    <t>肉（牛）</t>
  </si>
  <si>
    <t>肉（鶏）</t>
  </si>
  <si>
    <t>肉（鹿）</t>
  </si>
  <si>
    <t>粉もの（その他）</t>
  </si>
  <si>
    <t>たこ焼き</t>
  </si>
  <si>
    <t>粉もの（にくてん）</t>
  </si>
  <si>
    <t>粉もの（明石焼き）</t>
  </si>
  <si>
    <t>餅</t>
  </si>
  <si>
    <t>野菜（うど）</t>
  </si>
  <si>
    <t>野菜（ずいき）</t>
  </si>
  <si>
    <t>野菜（その他）</t>
  </si>
  <si>
    <t>野菜（山菜）</t>
  </si>
  <si>
    <t>ぜんまいの白和え</t>
  </si>
  <si>
    <t>漬物</t>
  </si>
  <si>
    <t>◆性別</t>
    <rPh sb="1" eb="3">
      <t>セイベツ</t>
    </rPh>
    <phoneticPr fontId="2"/>
  </si>
  <si>
    <t>NA</t>
    <phoneticPr fontId="2"/>
  </si>
  <si>
    <t>02 阪神南</t>
    <phoneticPr fontId="2"/>
  </si>
  <si>
    <t>07 西播磨</t>
    <phoneticPr fontId="2"/>
  </si>
  <si>
    <t>1 ほとんど
毎日食べる</t>
    <phoneticPr fontId="2"/>
  </si>
  <si>
    <t>03 阪神北</t>
    <phoneticPr fontId="2"/>
  </si>
  <si>
    <t>08 但馬</t>
    <phoneticPr fontId="2"/>
  </si>
  <si>
    <t>4 牛乳・乳製品　</t>
    <phoneticPr fontId="2"/>
  </si>
  <si>
    <t>5 果物　</t>
    <phoneticPr fontId="2"/>
  </si>
  <si>
    <t>8 その他</t>
    <phoneticPr fontId="2"/>
  </si>
  <si>
    <t>7 嗜好飲料(コーヒー・紅茶･ジュースなど)　</t>
    <phoneticPr fontId="2"/>
  </si>
  <si>
    <t>7 嗜好飲料（コーヒー・紅茶･ジュースなど）</t>
    <phoneticPr fontId="2"/>
  </si>
  <si>
    <t>2 副菜（野菜・芋料理・野菜たっぷりの汁物）</t>
    <phoneticPr fontId="2"/>
  </si>
  <si>
    <t>3 主菜（肉・魚・卵・大豆料理）</t>
    <phoneticPr fontId="2"/>
  </si>
  <si>
    <t>02 阪神南</t>
    <phoneticPr fontId="2"/>
  </si>
  <si>
    <t>07 西播磨</t>
    <phoneticPr fontId="2"/>
  </si>
  <si>
    <t>1 いつもしている　</t>
    <phoneticPr fontId="2"/>
  </si>
  <si>
    <t>2 時々している　</t>
    <phoneticPr fontId="2"/>
  </si>
  <si>
    <t>3 ほとんど
していない</t>
    <phoneticPr fontId="2"/>
  </si>
  <si>
    <t>02 阪神南</t>
    <phoneticPr fontId="2"/>
  </si>
  <si>
    <t>05 北播磨</t>
    <phoneticPr fontId="2"/>
  </si>
  <si>
    <t>2 時々している　</t>
    <phoneticPr fontId="2"/>
  </si>
  <si>
    <t>3 ほとんど
していない</t>
    <phoneticPr fontId="2"/>
  </si>
  <si>
    <t>3 週1回程度</t>
    <phoneticPr fontId="2"/>
  </si>
  <si>
    <t>4 ほとんど
しない</t>
    <phoneticPr fontId="2"/>
  </si>
  <si>
    <t>2 週2～4回　　</t>
    <phoneticPr fontId="2"/>
  </si>
  <si>
    <t>3 週1回程度</t>
    <phoneticPr fontId="2"/>
  </si>
  <si>
    <t>02 阪神南</t>
    <phoneticPr fontId="2"/>
  </si>
  <si>
    <t>1 献立を考える</t>
    <phoneticPr fontId="2"/>
  </si>
  <si>
    <t>2 食材を買う</t>
    <phoneticPr fontId="2"/>
  </si>
  <si>
    <t>3 食材を洗う・手でちぎる・皮をむく等</t>
    <rPh sb="8" eb="9">
      <t>テ</t>
    </rPh>
    <rPh sb="14" eb="15">
      <t>カワ</t>
    </rPh>
    <rPh sb="18" eb="19">
      <t>トウ</t>
    </rPh>
    <phoneticPr fontId="2"/>
  </si>
  <si>
    <t>4 包丁を使い材料を切る</t>
    <phoneticPr fontId="2"/>
  </si>
  <si>
    <t>5 お米を炊く</t>
    <phoneticPr fontId="2"/>
  </si>
  <si>
    <t>6 かつおやこんぶからだしをとる</t>
    <phoneticPr fontId="2"/>
  </si>
  <si>
    <t>7 みそ汁やスープをつくる</t>
    <phoneticPr fontId="2"/>
  </si>
  <si>
    <t>8 コンロ（ガス・電気）を使って調理する</t>
    <rPh sb="9" eb="11">
      <t>デンキ</t>
    </rPh>
    <rPh sb="13" eb="14">
      <t>ツカ</t>
    </rPh>
    <rPh sb="16" eb="18">
      <t>チョウリ</t>
    </rPh>
    <phoneticPr fontId="2"/>
  </si>
  <si>
    <t>9 電子レンジ・オーブントースターを使って調理する</t>
    <rPh sb="2" eb="4">
      <t>デンシ</t>
    </rPh>
    <rPh sb="18" eb="19">
      <t>ツカ</t>
    </rPh>
    <rPh sb="21" eb="23">
      <t>チョウリ</t>
    </rPh>
    <phoneticPr fontId="2"/>
  </si>
  <si>
    <t>10 味付けをする</t>
    <rPh sb="3" eb="5">
      <t>アジツ</t>
    </rPh>
    <phoneticPr fontId="2"/>
  </si>
  <si>
    <t>11 テーブルを拭く・お皿を並べる</t>
    <rPh sb="8" eb="9">
      <t>フ</t>
    </rPh>
    <rPh sb="12" eb="13">
      <t>サラ</t>
    </rPh>
    <rPh sb="14" eb="15">
      <t>ナラ</t>
    </rPh>
    <phoneticPr fontId="2"/>
  </si>
  <si>
    <t>12 盛りつけ・配膳をする</t>
    <phoneticPr fontId="2"/>
  </si>
  <si>
    <t>13 後片付け</t>
    <phoneticPr fontId="2"/>
  </si>
  <si>
    <t>14 自分のお弁当をつくる</t>
    <phoneticPr fontId="2"/>
  </si>
  <si>
    <t>15 その他</t>
    <phoneticPr fontId="2"/>
  </si>
  <si>
    <t>02 阪神南</t>
    <phoneticPr fontId="2"/>
  </si>
  <si>
    <t>02 阪神南</t>
    <phoneticPr fontId="2"/>
  </si>
  <si>
    <t>07 西播磨</t>
    <phoneticPr fontId="2"/>
  </si>
  <si>
    <t>そろっていない</t>
    <phoneticPr fontId="2"/>
  </si>
  <si>
    <t>そろっている</t>
    <phoneticPr fontId="2"/>
  </si>
  <si>
    <t>NA</t>
    <phoneticPr fontId="2"/>
  </si>
  <si>
    <t>わからない</t>
    <phoneticPr fontId="2"/>
  </si>
  <si>
    <t>総計</t>
    <phoneticPr fontId="2"/>
  </si>
  <si>
    <t>問9</t>
    <phoneticPr fontId="2"/>
  </si>
  <si>
    <t>丹波市</t>
    <rPh sb="0" eb="3">
      <t>タンバシ</t>
    </rPh>
    <phoneticPr fontId="2"/>
  </si>
  <si>
    <t>神戸市</t>
  </si>
  <si>
    <t>西宮市</t>
  </si>
  <si>
    <t>ちまき</t>
  </si>
  <si>
    <t>いちじくジャム</t>
  </si>
  <si>
    <t>おこわ</t>
  </si>
  <si>
    <t>ちらし寿司</t>
  </si>
  <si>
    <t>寿司</t>
  </si>
  <si>
    <t>たこめし</t>
  </si>
  <si>
    <t>かつめし</t>
  </si>
  <si>
    <t>【自由記載（15歳以上）】</t>
    <rPh sb="1" eb="3">
      <t>ジユウ</t>
    </rPh>
    <rPh sb="3" eb="5">
      <t>キサイ</t>
    </rPh>
    <rPh sb="8" eb="9">
      <t>サイ</t>
    </rPh>
    <rPh sb="9" eb="11">
      <t>イジョウ</t>
    </rPh>
    <phoneticPr fontId="2"/>
  </si>
  <si>
    <t>ごはん（栗）</t>
  </si>
  <si>
    <t>鯛めし</t>
  </si>
  <si>
    <t>ごはん（豆腐）</t>
  </si>
  <si>
    <t>とふめし</t>
  </si>
  <si>
    <t>ちょぼ汁</t>
  </si>
  <si>
    <t>豚汁</t>
  </si>
  <si>
    <t>ぼっかけ</t>
  </si>
  <si>
    <t>煮豆</t>
  </si>
  <si>
    <t>黒豆煮</t>
  </si>
  <si>
    <t>めん（うどん）</t>
  </si>
  <si>
    <t>めん（そうめん）</t>
  </si>
  <si>
    <t>にゅうめん</t>
  </si>
  <si>
    <t>ばち汁</t>
  </si>
  <si>
    <t>めん（そば）</t>
  </si>
  <si>
    <t>そば</t>
  </si>
  <si>
    <t>鯛そうめん</t>
  </si>
  <si>
    <t>酢ずいき</t>
  </si>
  <si>
    <t>からかわ</t>
  </si>
  <si>
    <t>いとこ煮</t>
  </si>
  <si>
    <t>じゃぶ</t>
  </si>
  <si>
    <t>煮しめ</t>
  </si>
  <si>
    <t>筑前煮</t>
  </si>
  <si>
    <t>煮物（おでん）</t>
  </si>
  <si>
    <t>正月料理</t>
  </si>
  <si>
    <t>お好み焼き</t>
  </si>
  <si>
    <t>にくてん</t>
  </si>
  <si>
    <t>その他</t>
  </si>
  <si>
    <t>へしこ</t>
  </si>
  <si>
    <t>赤穂市</t>
    <rPh sb="0" eb="3">
      <t>アコウシ</t>
    </rPh>
    <phoneticPr fontId="2"/>
  </si>
  <si>
    <t>1 ほとんど毎日食べる</t>
    <phoneticPr fontId="2"/>
  </si>
  <si>
    <t>2 週4～5回は食べる</t>
    <phoneticPr fontId="2"/>
  </si>
  <si>
    <t>3 週2～3回は食べる　</t>
    <phoneticPr fontId="2"/>
  </si>
  <si>
    <t>4 ほとんど
食べない</t>
    <phoneticPr fontId="2"/>
  </si>
  <si>
    <t>1 主食（ごはん・パン・めん）　</t>
    <phoneticPr fontId="2"/>
  </si>
  <si>
    <t>2 副菜（野菜・芋料理・野菜たっぷりの汁物）　</t>
    <phoneticPr fontId="2"/>
  </si>
  <si>
    <t>3 主菜（肉・魚・卵・大豆料理）　　</t>
    <phoneticPr fontId="2"/>
  </si>
  <si>
    <t>4 牛乳・乳製品　</t>
    <phoneticPr fontId="2"/>
  </si>
  <si>
    <t>5 果物　</t>
    <phoneticPr fontId="2"/>
  </si>
  <si>
    <t>NA</t>
  </si>
  <si>
    <t>さんきら餅</t>
  </si>
  <si>
    <t>むかごごはん</t>
  </si>
  <si>
    <t>そばめし</t>
  </si>
  <si>
    <t>黒豆ごはん</t>
  </si>
  <si>
    <t>うどん</t>
  </si>
  <si>
    <t>そうめん料理</t>
  </si>
  <si>
    <t>飲み物（甘酒）</t>
  </si>
  <si>
    <t>いぎす</t>
  </si>
  <si>
    <t>いかなご</t>
  </si>
  <si>
    <t>魚（かに）</t>
  </si>
  <si>
    <t>たこ</t>
  </si>
  <si>
    <t>調味料</t>
  </si>
  <si>
    <t>黒豆</t>
  </si>
  <si>
    <t>粉もの（お好み焼き）</t>
  </si>
  <si>
    <t>うど料理</t>
  </si>
  <si>
    <t>野菜（さんしょう）</t>
  </si>
  <si>
    <t>加古川市</t>
  </si>
  <si>
    <t>小野市</t>
    <rPh sb="0" eb="3">
      <t>オノシ</t>
    </rPh>
    <phoneticPr fontId="2"/>
  </si>
  <si>
    <t>NA</t>
    <phoneticPr fontId="2"/>
  </si>
  <si>
    <t>1 自分の食習慣が変わる</t>
    <phoneticPr fontId="2"/>
  </si>
  <si>
    <t>2 手間をかけずに野菜を食べられるレシピが分かる</t>
    <phoneticPr fontId="2"/>
  </si>
  <si>
    <t>3 生鮮野菜の価格が安くなる</t>
    <phoneticPr fontId="2"/>
  </si>
  <si>
    <t>4 料理に使う分だけ野菜を買えるようになる</t>
    <phoneticPr fontId="2"/>
  </si>
  <si>
    <t>5 野菜料理を作ってくれる人がいる</t>
    <phoneticPr fontId="2"/>
  </si>
  <si>
    <t>6 時間に余裕ができる</t>
    <phoneticPr fontId="2"/>
  </si>
  <si>
    <t>7 飲食店や市販弁当、おそう菜の野菜量が多くなる</t>
    <rPh sb="6" eb="8">
      <t>シハン</t>
    </rPh>
    <rPh sb="8" eb="10">
      <t>ベントウ</t>
    </rPh>
    <phoneticPr fontId="2"/>
  </si>
  <si>
    <t>1 ほとんどできている</t>
    <phoneticPr fontId="2"/>
  </si>
  <si>
    <t>2 おおむねできている</t>
    <phoneticPr fontId="2"/>
  </si>
  <si>
    <t>3 あまりできていない</t>
    <phoneticPr fontId="2"/>
  </si>
  <si>
    <t>4 まったくできていない</t>
    <phoneticPr fontId="2"/>
  </si>
  <si>
    <t>【問6】 どのくらいの頻度で食事づくり（食品の買い物や調理、後片付けなど）をしていますか。</t>
    <rPh sb="30" eb="33">
      <t>アトカタヅ</t>
    </rPh>
    <phoneticPr fontId="2"/>
  </si>
  <si>
    <t>　　　（【問7】で「1 ある」と答えた方のみ回答）</t>
    <phoneticPr fontId="2"/>
  </si>
  <si>
    <t>【問8-2】 非常用の食料・食器・熱源などは、何日分程度用意していますか。</t>
    <rPh sb="7" eb="10">
      <t>ヒジョウヨウ</t>
    </rPh>
    <rPh sb="11" eb="13">
      <t>ショクリョウ</t>
    </rPh>
    <rPh sb="14" eb="16">
      <t>ショッキ</t>
    </rPh>
    <rPh sb="17" eb="19">
      <t>ネツゲン</t>
    </rPh>
    <rPh sb="23" eb="26">
      <t>ナンニチブン</t>
    </rPh>
    <rPh sb="26" eb="28">
      <t>テイド</t>
    </rPh>
    <rPh sb="28" eb="30">
      <t>ヨウイ</t>
    </rPh>
    <phoneticPr fontId="2"/>
  </si>
  <si>
    <t>【問8】 家で、災害に備え非常用の食料・食器・熱源などを用意していますか。</t>
    <rPh sb="17" eb="19">
      <t>ショクリョウ</t>
    </rPh>
    <phoneticPr fontId="2"/>
  </si>
  <si>
    <t>【問7】 過去1年間に、腹囲（おへその位置でのお腹周り）を測定したことがありますか。</t>
    <phoneticPr fontId="2"/>
  </si>
  <si>
    <t>【問5】 家族や友人と楽しく食事を食べる機会（1日1回以上）がありますか。</t>
    <phoneticPr fontId="2"/>
  </si>
  <si>
    <t>【問4】 普段、野菜料理を1日に何皿程度食べていますか。</t>
    <rPh sb="5" eb="7">
      <t>フダン</t>
    </rPh>
    <rPh sb="8" eb="10">
      <t>ヤサイ</t>
    </rPh>
    <rPh sb="10" eb="12">
      <t>リョウリ</t>
    </rPh>
    <rPh sb="14" eb="15">
      <t>ニチ</t>
    </rPh>
    <rPh sb="16" eb="17">
      <t>ナン</t>
    </rPh>
    <rPh sb="17" eb="18">
      <t>サラ</t>
    </rPh>
    <rPh sb="18" eb="20">
      <t>テイド</t>
    </rPh>
    <rPh sb="20" eb="21">
      <t>タ</t>
    </rPh>
    <phoneticPr fontId="2"/>
  </si>
  <si>
    <t>【問3】 普段、どんな朝食を食べていますか（複数回答可）。</t>
    <phoneticPr fontId="2"/>
  </si>
  <si>
    <t>【問2】 朝食を食べていますか。</t>
    <rPh sb="5" eb="7">
      <t>チョウショク</t>
    </rPh>
    <phoneticPr fontId="2"/>
  </si>
  <si>
    <t>【問1】 普段、主食・主菜・副菜を組み合わせたバランスのよい食事を食べていますか。</t>
    <rPh sb="5" eb="7">
      <t>フダン</t>
    </rPh>
    <rPh sb="8" eb="10">
      <t>シュショク</t>
    </rPh>
    <rPh sb="11" eb="13">
      <t>シュサイ</t>
    </rPh>
    <rPh sb="14" eb="16">
      <t>フクサイ</t>
    </rPh>
    <rPh sb="17" eb="18">
      <t>ク</t>
    </rPh>
    <rPh sb="19" eb="20">
      <t>ア</t>
    </rPh>
    <rPh sb="30" eb="32">
      <t>ショクジ</t>
    </rPh>
    <rPh sb="33" eb="34">
      <t>タ</t>
    </rPh>
    <phoneticPr fontId="2"/>
  </si>
  <si>
    <t>　　（【問8】で「1 用意している」と答えた方のみ回答）</t>
    <rPh sb="11" eb="13">
      <t>ヨウイ</t>
    </rPh>
    <phoneticPr fontId="2"/>
  </si>
  <si>
    <t>4皿</t>
    <phoneticPr fontId="2"/>
  </si>
  <si>
    <t>3皿</t>
    <phoneticPr fontId="2"/>
  </si>
  <si>
    <t>2皿</t>
    <rPh sb="1" eb="2">
      <t>サラ</t>
    </rPh>
    <phoneticPr fontId="2"/>
  </si>
  <si>
    <t>NA</t>
    <phoneticPr fontId="2"/>
  </si>
  <si>
    <t xml:space="preserve"> 5皿以上</t>
    <phoneticPr fontId="2"/>
  </si>
  <si>
    <t>3日分以上</t>
    <rPh sb="1" eb="3">
      <t>ニチブン</t>
    </rPh>
    <rPh sb="3" eb="5">
      <t>イジョウ</t>
    </rPh>
    <phoneticPr fontId="2"/>
  </si>
  <si>
    <t>3日分未満</t>
    <rPh sb="1" eb="3">
      <t>ニチブン</t>
    </rPh>
    <rPh sb="3" eb="5">
      <t>ミマン</t>
    </rPh>
    <phoneticPr fontId="2"/>
  </si>
  <si>
    <t>NA</t>
    <phoneticPr fontId="2"/>
  </si>
  <si>
    <t>【問9】 お住まいの地域の行事食や郷土料理を知っていますか。また、作れますか。</t>
    <rPh sb="13" eb="16">
      <t>ギョウジショク</t>
    </rPh>
    <phoneticPr fontId="2"/>
  </si>
  <si>
    <t>【問9-3】 郷土料理はどこで知りましたか（複数回答可）。</t>
    <phoneticPr fontId="2"/>
  </si>
  <si>
    <t>　　　（【問9】で「1 知っていて、作れる」「2 知っているが、作れない」と答えた方のみ回答）</t>
    <rPh sb="12" eb="13">
      <t>シ</t>
    </rPh>
    <rPh sb="18" eb="19">
      <t>ツク</t>
    </rPh>
    <rPh sb="25" eb="26">
      <t>シ</t>
    </rPh>
    <rPh sb="32" eb="33">
      <t>ツク</t>
    </rPh>
    <phoneticPr fontId="2"/>
  </si>
  <si>
    <t>【問10】 「食育」という言葉や意味を知っていますか。</t>
    <phoneticPr fontId="2"/>
  </si>
  <si>
    <t>【問11】 「食育」に関心がありますか。</t>
    <phoneticPr fontId="2"/>
  </si>
  <si>
    <t>【問12】 日頃から「食育」を何らかの形で実践していますか。</t>
    <phoneticPr fontId="2"/>
  </si>
  <si>
    <t>【問13】 どのようなきっかけがあれば、今よりも野菜を食べる量が増えると思いますか（複数回答可）。</t>
    <phoneticPr fontId="2"/>
  </si>
  <si>
    <t>　　　（【10】「1 言葉も意味も知っていた」×【問12】）</t>
    <rPh sb="11" eb="13">
      <t>コトバ</t>
    </rPh>
    <rPh sb="14" eb="16">
      <t>イミ</t>
    </rPh>
    <rPh sb="17" eb="18">
      <t>シ</t>
    </rPh>
    <rPh sb="25" eb="26">
      <t>ト</t>
    </rPh>
    <phoneticPr fontId="2"/>
  </si>
  <si>
    <t>【問2】 朝食を食べていますか。</t>
    <phoneticPr fontId="2"/>
  </si>
  <si>
    <t>【問3】 普段、どんな朝食を食べていますか（複数回答可）。</t>
    <phoneticPr fontId="2"/>
  </si>
  <si>
    <t>【問4】 食事のあいさつ「いただきます」「ごちそうさま」をしていますか。</t>
    <phoneticPr fontId="2"/>
  </si>
  <si>
    <t>【問5】 食事づくりの手伝い（食品の買い物や調理、後片付けなど）をしていますか。</t>
    <rPh sb="11" eb="13">
      <t>テツダ</t>
    </rPh>
    <rPh sb="25" eb="28">
      <t>アトカタヅ</t>
    </rPh>
    <phoneticPr fontId="2"/>
  </si>
  <si>
    <t>【問6】 手伝ってくれる食事づくりは、どのような内容ですか（複数回答可）。</t>
    <rPh sb="24" eb="26">
      <t>ナイヨウ</t>
    </rPh>
    <rPh sb="30" eb="32">
      <t>フクスウ</t>
    </rPh>
    <rPh sb="32" eb="35">
      <t>カイトウカ</t>
    </rPh>
    <phoneticPr fontId="2"/>
  </si>
  <si>
    <t>01　神戸</t>
  </si>
  <si>
    <t>02　阪神南</t>
  </si>
  <si>
    <t>03　阪神北</t>
  </si>
  <si>
    <t>04　東播磨</t>
  </si>
  <si>
    <t>05　北播磨</t>
  </si>
  <si>
    <t>06　中播磨</t>
  </si>
  <si>
    <t>07　西播磨</t>
  </si>
  <si>
    <t>08　但馬</t>
  </si>
  <si>
    <t>09　丹波</t>
  </si>
  <si>
    <t>10　淡路</t>
  </si>
  <si>
    <t>自然薯</t>
  </si>
  <si>
    <t>いも煮</t>
  </si>
  <si>
    <t>かき餅</t>
  </si>
  <si>
    <t>よもぎ餅</t>
  </si>
  <si>
    <t>柏餅</t>
  </si>
  <si>
    <t>混ぜごはん</t>
  </si>
  <si>
    <t>炊き込みごはん</t>
  </si>
  <si>
    <t>たけのこごはん</t>
  </si>
  <si>
    <t>あなごめし</t>
  </si>
  <si>
    <t>かにめし</t>
  </si>
  <si>
    <t>じゃこめし</t>
  </si>
  <si>
    <t>栗ごはん・栗おこわ</t>
  </si>
  <si>
    <t>栗赤飯</t>
  </si>
  <si>
    <t>いなり寿司</t>
  </si>
  <si>
    <t>祭り寿司</t>
  </si>
  <si>
    <t>ごはん（寿司：ちらし寿司）</t>
  </si>
  <si>
    <t>ばら寿司</t>
  </si>
  <si>
    <t>ごはん（寿司：魚：あじ）</t>
  </si>
  <si>
    <t>あじのほおかむり</t>
  </si>
  <si>
    <t>このしろ寿司・つなし寿司</t>
  </si>
  <si>
    <t>鮎寿司</t>
  </si>
  <si>
    <t>豆じゃ</t>
  </si>
  <si>
    <t>かしわめし</t>
  </si>
  <si>
    <t>ゴーヤチャンプルー</t>
  </si>
  <si>
    <t>甘露煮</t>
  </si>
  <si>
    <t>祭り料理</t>
  </si>
  <si>
    <t>白和え</t>
  </si>
  <si>
    <t>ゆずジャム</t>
  </si>
  <si>
    <t>果物（栗）</t>
  </si>
  <si>
    <t>昆布巻き</t>
  </si>
  <si>
    <t>あなご</t>
  </si>
  <si>
    <t>焼きあなご</t>
  </si>
  <si>
    <t>いかなごのくぎ煮</t>
  </si>
  <si>
    <t>かき</t>
  </si>
  <si>
    <t>かきの佃煮</t>
  </si>
  <si>
    <t>かき鍋</t>
  </si>
  <si>
    <t>かにすき</t>
  </si>
  <si>
    <t>しらす</t>
  </si>
  <si>
    <t>けんちゃん・きんちゃん</t>
  </si>
  <si>
    <t>大豆の五目煮</t>
  </si>
  <si>
    <t>おせち料理</t>
  </si>
  <si>
    <t>豆</t>
  </si>
  <si>
    <t>豆腐のごま煮</t>
  </si>
  <si>
    <t>どて焼き</t>
  </si>
  <si>
    <t>不明</t>
  </si>
  <si>
    <t>粉もの（たこ焼き）</t>
  </si>
  <si>
    <t>明石焼き</t>
  </si>
  <si>
    <t>野菜（モロヘイヤ）</t>
  </si>
  <si>
    <t>魚（鮎）</t>
  </si>
  <si>
    <t>鮎</t>
  </si>
  <si>
    <t>カテゴリー</t>
    <phoneticPr fontId="2"/>
  </si>
  <si>
    <t>【問9-2　郷土料理－料理名（15歳以上）】</t>
    <rPh sb="1" eb="2">
      <t>ト</t>
    </rPh>
    <rPh sb="6" eb="8">
      <t>キョウド</t>
    </rPh>
    <rPh sb="8" eb="10">
      <t>リョウリ</t>
    </rPh>
    <rPh sb="11" eb="14">
      <t>リョウリメイ</t>
    </rPh>
    <rPh sb="17" eb="18">
      <t>サイ</t>
    </rPh>
    <rPh sb="18" eb="20">
      <t>イジョウ</t>
    </rPh>
    <phoneticPr fontId="2"/>
  </si>
  <si>
    <t>№</t>
    <phoneticPr fontId="2"/>
  </si>
  <si>
    <t>圏域名</t>
    <rPh sb="0" eb="2">
      <t>ケンイキ</t>
    </rPh>
    <rPh sb="2" eb="3">
      <t>メイ</t>
    </rPh>
    <phoneticPr fontId="2"/>
  </si>
  <si>
    <t>播磨町</t>
    <rPh sb="0" eb="3">
      <t>ハリマチョウ</t>
    </rPh>
    <phoneticPr fontId="2"/>
  </si>
  <si>
    <t>稲美町</t>
    <rPh sb="0" eb="3">
      <t>イナミチョウ</t>
    </rPh>
    <phoneticPr fontId="2"/>
  </si>
  <si>
    <t>残さず食べる</t>
    <rPh sb="0" eb="1">
      <t>ノコ</t>
    </rPh>
    <rPh sb="3" eb="4">
      <t>タ</t>
    </rPh>
    <phoneticPr fontId="2"/>
  </si>
  <si>
    <t>地産地消</t>
    <rPh sb="0" eb="2">
      <t>チサン</t>
    </rPh>
    <rPh sb="2" eb="4">
      <t>チショウ</t>
    </rPh>
    <phoneticPr fontId="2"/>
  </si>
  <si>
    <t>相生市</t>
    <rPh sb="0" eb="3">
      <t>アイオイシ</t>
    </rPh>
    <phoneticPr fontId="2"/>
  </si>
  <si>
    <t>淡路市</t>
    <rPh sb="0" eb="3">
      <t>アワジシ</t>
    </rPh>
    <phoneticPr fontId="2"/>
  </si>
  <si>
    <t>栄養バランス</t>
    <rPh sb="0" eb="2">
      <t>エイヨウ</t>
    </rPh>
    <phoneticPr fontId="2"/>
  </si>
  <si>
    <t>60歳代</t>
  </si>
  <si>
    <t>50歳代</t>
  </si>
  <si>
    <t>40歳代</t>
  </si>
  <si>
    <t>30歳代</t>
  </si>
  <si>
    <t>20歳代</t>
  </si>
  <si>
    <t>◎家庭や学校、地域等で食育を進めていくために、普段感じていること等</t>
    <rPh sb="1" eb="3">
      <t>カテイ</t>
    </rPh>
    <rPh sb="4" eb="6">
      <t>ガッコウ</t>
    </rPh>
    <rPh sb="7" eb="9">
      <t>チイキ</t>
    </rPh>
    <rPh sb="9" eb="10">
      <t>トウ</t>
    </rPh>
    <rPh sb="11" eb="13">
      <t>ショクイク</t>
    </rPh>
    <rPh sb="14" eb="15">
      <t>スス</t>
    </rPh>
    <rPh sb="23" eb="25">
      <t>フダン</t>
    </rPh>
    <rPh sb="25" eb="26">
      <t>カン</t>
    </rPh>
    <rPh sb="32" eb="33">
      <t>トウ</t>
    </rPh>
    <phoneticPr fontId="2"/>
  </si>
  <si>
    <t>自由記載</t>
    <rPh sb="0" eb="2">
      <t>ジユウ</t>
    </rPh>
    <rPh sb="2" eb="4">
      <t>キサイ</t>
    </rPh>
    <phoneticPr fontId="2"/>
  </si>
  <si>
    <t>◎子どもの食育を進めていくために大切なこと、普段感じていること等</t>
    <rPh sb="1" eb="2">
      <t>コ</t>
    </rPh>
    <rPh sb="5" eb="7">
      <t>ショクイク</t>
    </rPh>
    <rPh sb="8" eb="9">
      <t>スス</t>
    </rPh>
    <rPh sb="16" eb="18">
      <t>タイセツ</t>
    </rPh>
    <rPh sb="22" eb="24">
      <t>フダン</t>
    </rPh>
    <rPh sb="24" eb="25">
      <t>カン</t>
    </rPh>
    <rPh sb="31" eb="32">
      <t>トウ</t>
    </rPh>
    <phoneticPr fontId="2"/>
  </si>
  <si>
    <t>男</t>
  </si>
  <si>
    <t>女</t>
  </si>
  <si>
    <t>1～5歳</t>
  </si>
  <si>
    <t>6～14歳</t>
  </si>
  <si>
    <t>バランスを考える</t>
    <rPh sb="5" eb="6">
      <t>カンガ</t>
    </rPh>
    <phoneticPr fontId="2"/>
  </si>
  <si>
    <t>1皿以下</t>
    <rPh sb="1" eb="2">
      <t>サラ</t>
    </rPh>
    <rPh sb="2" eb="4">
      <t>イカ</t>
    </rPh>
    <phoneticPr fontId="2"/>
  </si>
  <si>
    <r>
      <t>【問7-2】 腹囲は、メタボリックシンドロームの診断基準値（</t>
    </r>
    <r>
      <rPr>
        <b/>
        <u val="double"/>
        <sz val="11"/>
        <rFont val="ＭＳ Ｐゴシック"/>
        <family val="3"/>
        <charset val="128"/>
      </rPr>
      <t>男性：85cm以上、女性：90cm以上</t>
    </r>
    <r>
      <rPr>
        <b/>
        <sz val="11"/>
        <rFont val="ＭＳ Ｐゴシック"/>
        <family val="3"/>
        <charset val="128"/>
      </rPr>
      <t>）以上ですか。</t>
    </r>
    <rPh sb="7" eb="8">
      <t>ハラ</t>
    </rPh>
    <rPh sb="8" eb="9">
      <t>カコ</t>
    </rPh>
    <rPh sb="24" eb="26">
      <t>シンダン</t>
    </rPh>
    <rPh sb="26" eb="28">
      <t>キジュン</t>
    </rPh>
    <phoneticPr fontId="2"/>
  </si>
  <si>
    <t>1 （診断基準値）以上である　</t>
    <rPh sb="3" eb="5">
      <t>シンダン</t>
    </rPh>
    <rPh sb="5" eb="7">
      <t>キジュン</t>
    </rPh>
    <phoneticPr fontId="2"/>
  </si>
  <si>
    <t>平成27年度～食で育む 元気なひょうご～食育推進状況アンケート（1～14歳）</t>
    <rPh sb="0" eb="2">
      <t>ヘイセイ</t>
    </rPh>
    <rPh sb="4" eb="6">
      <t>ネンド</t>
    </rPh>
    <rPh sb="7" eb="8">
      <t>ショク</t>
    </rPh>
    <rPh sb="9" eb="10">
      <t>ハグク</t>
    </rPh>
    <rPh sb="12" eb="14">
      <t>ゲンキ</t>
    </rPh>
    <rPh sb="20" eb="22">
      <t>ショクイク</t>
    </rPh>
    <rPh sb="22" eb="24">
      <t>スイシン</t>
    </rPh>
    <rPh sb="24" eb="26">
      <t>ジョウキョウ</t>
    </rPh>
    <rPh sb="36" eb="37">
      <t>サイ</t>
    </rPh>
    <phoneticPr fontId="2"/>
  </si>
  <si>
    <t>平成27年度～食で育む 元気なひょうご～食育推進状況アンケート（15歳以上）</t>
    <rPh sb="0" eb="2">
      <t>ヘイセイ</t>
    </rPh>
    <rPh sb="4" eb="6">
      <t>ネンド</t>
    </rPh>
    <rPh sb="34" eb="37">
      <t>サイイジョウ</t>
    </rPh>
    <phoneticPr fontId="2"/>
  </si>
  <si>
    <t>NA</t>
    <phoneticPr fontId="2"/>
  </si>
  <si>
    <t>NA</t>
    <phoneticPr fontId="2"/>
  </si>
  <si>
    <t>NA</t>
    <phoneticPr fontId="2"/>
  </si>
  <si>
    <t>NA</t>
    <phoneticPr fontId="2"/>
  </si>
  <si>
    <t>ゆで干し大根煮</t>
  </si>
  <si>
    <t>ゆで干し大根の酢の物</t>
  </si>
  <si>
    <t>ゆで干し大根</t>
  </si>
  <si>
    <t>ふろふき大根</t>
  </si>
  <si>
    <t>野菜（大根）</t>
  </si>
  <si>
    <t>水ぶきの煮もの</t>
  </si>
  <si>
    <t>山菜料理</t>
  </si>
  <si>
    <t>山菜の佃煮</t>
  </si>
  <si>
    <t>ふきの佃煮</t>
  </si>
  <si>
    <t>ふきの千本だき</t>
  </si>
  <si>
    <t>いたどりの辛し和え</t>
  </si>
  <si>
    <t>モロヘイヤふりかけ</t>
  </si>
  <si>
    <t>モロヘイヤ</t>
  </si>
  <si>
    <t>ねぎ料理</t>
  </si>
  <si>
    <t>野菜（ねぎ）</t>
  </si>
  <si>
    <t>賀茂なすの田楽</t>
  </si>
  <si>
    <t>なす料理</t>
  </si>
  <si>
    <t>なすの味噌和え</t>
  </si>
  <si>
    <t>なすの酢味噌あえ</t>
  </si>
  <si>
    <t>野菜（なす）</t>
  </si>
  <si>
    <t>竹の子のつつだ煮</t>
  </si>
  <si>
    <t>たけのこ料理</t>
  </si>
  <si>
    <t>野菜（たけのこ）</t>
  </si>
  <si>
    <t>分葱のぬた</t>
  </si>
  <si>
    <t>玉ねぎ</t>
  </si>
  <si>
    <t>ほうれん草</t>
  </si>
  <si>
    <t>サラダ</t>
  </si>
  <si>
    <t>ずいきの漬物</t>
  </si>
  <si>
    <t>山椒の佃煮</t>
  </si>
  <si>
    <t>うどの酢味噌和え</t>
  </si>
  <si>
    <t>うどの酢の物</t>
  </si>
  <si>
    <t>ゆで餅</t>
  </si>
  <si>
    <t>かきのお好み焼き</t>
  </si>
  <si>
    <t>かんぴょうのず</t>
  </si>
  <si>
    <t>カレ</t>
  </si>
  <si>
    <t>おつぼ</t>
  </si>
  <si>
    <t>おっぺし</t>
  </si>
  <si>
    <t>鹿肉佃煮</t>
  </si>
  <si>
    <t>鹿バーガー</t>
  </si>
  <si>
    <t>鹿コロッケ</t>
  </si>
  <si>
    <t>しかバーガー</t>
  </si>
  <si>
    <t>しかコロッケ</t>
  </si>
  <si>
    <t>鶏すき</t>
  </si>
  <si>
    <t>ひねポン</t>
  </si>
  <si>
    <t>かしわん</t>
  </si>
  <si>
    <t>但馬牛の料理</t>
  </si>
  <si>
    <t>ごまビーフ</t>
  </si>
  <si>
    <t>鴨鍋</t>
  </si>
  <si>
    <t>肉（鴨）</t>
  </si>
  <si>
    <t>ぼたん鍋</t>
  </si>
  <si>
    <t>しし鍋</t>
  </si>
  <si>
    <t>大根豆腐</t>
  </si>
  <si>
    <t>ごま豆腐</t>
  </si>
  <si>
    <t>おから</t>
  </si>
  <si>
    <t>黒枝豆</t>
  </si>
  <si>
    <t>大根のきざみ漬け</t>
  </si>
  <si>
    <t>菜漬け</t>
  </si>
  <si>
    <t>キラチン漬け</t>
  </si>
  <si>
    <t>きゅうりのきゅうちゃん漬け</t>
  </si>
  <si>
    <t>野菜辛味噌</t>
  </si>
  <si>
    <t>ピーマン味噌</t>
  </si>
  <si>
    <t>田作り</t>
  </si>
  <si>
    <t>どじょう汁</t>
  </si>
  <si>
    <t>汁（どじょう汁）</t>
  </si>
  <si>
    <t>だんご汁</t>
  </si>
  <si>
    <t>汁（だんご汁）</t>
  </si>
  <si>
    <t>納豆汁</t>
  </si>
  <si>
    <t>なめこ汁</t>
  </si>
  <si>
    <t>どぎ汁</t>
  </si>
  <si>
    <t>そば米汁</t>
  </si>
  <si>
    <t>さつま汁</t>
  </si>
  <si>
    <t>おに汁</t>
  </si>
  <si>
    <t>インスタントみそ汁</t>
  </si>
  <si>
    <t>山田錦</t>
  </si>
  <si>
    <t>酒（日本酒）</t>
  </si>
  <si>
    <t>堀川ごぼうの煮物</t>
  </si>
  <si>
    <t>煮物</t>
  </si>
  <si>
    <t>煮付け</t>
  </si>
  <si>
    <t>高野豆腐の煮物</t>
  </si>
  <si>
    <t>関東炊き</t>
  </si>
  <si>
    <t>ひじきの煮物</t>
  </si>
  <si>
    <t>とうがらしの煮物</t>
  </si>
  <si>
    <t>しゃこ煮</t>
  </si>
  <si>
    <t>さわらの子卵の煮物</t>
  </si>
  <si>
    <t>ごんざ煮</t>
  </si>
  <si>
    <t>がめ煮</t>
  </si>
  <si>
    <t>鯖</t>
  </si>
  <si>
    <t>鮎のあめだき</t>
  </si>
  <si>
    <t>ほたるいか料理</t>
  </si>
  <si>
    <t>ほたるいかの酢の物</t>
  </si>
  <si>
    <t>魚（ほたるいか）</t>
  </si>
  <si>
    <t>はたはた南蛮漬け</t>
  </si>
  <si>
    <t>はたはた塩焼き</t>
  </si>
  <si>
    <t>魚（はたはた）</t>
  </si>
  <si>
    <t>たこ料理</t>
  </si>
  <si>
    <t>いいたこ煮</t>
  </si>
  <si>
    <t>鯛の煮付け</t>
  </si>
  <si>
    <t>焼きかき</t>
  </si>
  <si>
    <t>山カレイあめがらめ</t>
  </si>
  <si>
    <t>ぶり大根</t>
  </si>
  <si>
    <t>きびなご</t>
  </si>
  <si>
    <t>いか焼き</t>
  </si>
  <si>
    <t>アマゴの網焼き</t>
  </si>
  <si>
    <t>松葉カニ料理</t>
  </si>
  <si>
    <t>かに料理</t>
  </si>
  <si>
    <t>かにみそ</t>
  </si>
  <si>
    <t>かきフライ</t>
  </si>
  <si>
    <t>かきの土手煮</t>
  </si>
  <si>
    <t>かきシチュー</t>
  </si>
  <si>
    <t>いかなごの佃煮</t>
  </si>
  <si>
    <t>いかなごのぬた和え</t>
  </si>
  <si>
    <t>昆布だし</t>
  </si>
  <si>
    <t>のりのつくだ煮</t>
  </si>
  <si>
    <t>栗の渋皮煮</t>
  </si>
  <si>
    <t>ゆず</t>
  </si>
  <si>
    <t>果物（ゆず）</t>
  </si>
  <si>
    <t>もち麦麵</t>
  </si>
  <si>
    <t>もち麦料理</t>
  </si>
  <si>
    <t>もち麦茶</t>
  </si>
  <si>
    <t>もち麦ごはん</t>
  </si>
  <si>
    <t>もち麦うどん</t>
  </si>
  <si>
    <t>出石そば</t>
  </si>
  <si>
    <t>ラーメン</t>
  </si>
  <si>
    <t>打ち込みうどん</t>
  </si>
  <si>
    <t>モロヘイヤうどん</t>
  </si>
  <si>
    <t>ホルモン焼きうどん</t>
  </si>
  <si>
    <t>しし鍋うどん</t>
  </si>
  <si>
    <t>三尺きゅうりのかす漬け</t>
  </si>
  <si>
    <t>炒めもの</t>
  </si>
  <si>
    <t>卵焼き</t>
  </si>
  <si>
    <t>野菜の煮物</t>
  </si>
  <si>
    <t>宝楽焼</t>
  </si>
  <si>
    <t>豚白菜</t>
  </si>
  <si>
    <t>豚肉野菜炒め</t>
  </si>
  <si>
    <t>豚骨の角煮</t>
  </si>
  <si>
    <t>猪鍋</t>
  </si>
  <si>
    <t>茶わん蒸し</t>
  </si>
  <si>
    <t>地場野菜料理</t>
  </si>
  <si>
    <t>石狩鍋</t>
  </si>
  <si>
    <t>青野菜の煮浸し</t>
  </si>
  <si>
    <t>生野ハヤシライス</t>
  </si>
  <si>
    <t>焼魚</t>
  </si>
  <si>
    <t>京料理</t>
  </si>
  <si>
    <t>魚料理</t>
  </si>
  <si>
    <t>魚すき</t>
  </si>
  <si>
    <t>河内ワイン料理</t>
  </si>
  <si>
    <t>ホルモン料理</t>
  </si>
  <si>
    <t>へらへとバーガー</t>
  </si>
  <si>
    <t>トーフと人参ゴーヤの炒め煮</t>
  </si>
  <si>
    <t>てんぷら</t>
  </si>
  <si>
    <t>たらふく鍋</t>
  </si>
  <si>
    <t>すきやき</t>
  </si>
  <si>
    <t>かま焼</t>
  </si>
  <si>
    <t>かじや鍋</t>
  </si>
  <si>
    <t>かつめし（鶏）</t>
  </si>
  <si>
    <t>とうふめし</t>
  </si>
  <si>
    <t>鯖寿司（ゆず）</t>
  </si>
  <si>
    <t>いわし寿司</t>
  </si>
  <si>
    <t>ごはん（魚：かき）</t>
  </si>
  <si>
    <t>お菓子（さんきら餅）</t>
  </si>
  <si>
    <t>おかし（草餅）</t>
  </si>
  <si>
    <t>おかし（おはぎ・ぼたもち）</t>
  </si>
  <si>
    <t>こんにゃく</t>
  </si>
  <si>
    <t>とろろ</t>
  </si>
  <si>
    <t>山の芋</t>
  </si>
  <si>
    <t>山の芋の黄金揚げ</t>
  </si>
  <si>
    <t>おはぎ</t>
  </si>
  <si>
    <t>ぼたもち</t>
  </si>
  <si>
    <t>ゆず大福</t>
  </si>
  <si>
    <t>団子</t>
  </si>
  <si>
    <t>葉もち</t>
  </si>
  <si>
    <t>草餅</t>
  </si>
  <si>
    <t>ごはん</t>
  </si>
  <si>
    <t>さわらのお茶漬</t>
  </si>
  <si>
    <t>じゃこ入り黒豆ごはん</t>
  </si>
  <si>
    <t>とろろかけごはん</t>
  </si>
  <si>
    <t>まめっちごはん</t>
  </si>
  <si>
    <t>山菜おこわ</t>
  </si>
  <si>
    <t>七草粥</t>
  </si>
  <si>
    <t>七茶めし</t>
  </si>
  <si>
    <t>篠山まるごと丼</t>
  </si>
  <si>
    <t>焼キスごはん</t>
  </si>
  <si>
    <t>焼きめし</t>
  </si>
  <si>
    <t>かきごはん</t>
  </si>
  <si>
    <t>いかなご寿司</t>
  </si>
  <si>
    <t>おぼろ寿司</t>
  </si>
  <si>
    <t>みょうが寿し</t>
  </si>
  <si>
    <t>押し寿司</t>
  </si>
  <si>
    <t>角寿司</t>
  </si>
  <si>
    <t>かきめし</t>
  </si>
  <si>
    <t>みょうがの味噌</t>
  </si>
  <si>
    <t>芦屋市</t>
    <rPh sb="0" eb="2">
      <t>アシヤ</t>
    </rPh>
    <rPh sb="2" eb="3">
      <t>シ</t>
    </rPh>
    <phoneticPr fontId="2"/>
  </si>
  <si>
    <t>02 阪神南</t>
    <rPh sb="3" eb="5">
      <t>ハンシン</t>
    </rPh>
    <rPh sb="5" eb="6">
      <t>ミナミ</t>
    </rPh>
    <phoneticPr fontId="2"/>
  </si>
  <si>
    <t>01 神戸</t>
    <rPh sb="3" eb="5">
      <t>コウベ</t>
    </rPh>
    <phoneticPr fontId="2"/>
  </si>
  <si>
    <t>03 阪神北</t>
    <rPh sb="3" eb="5">
      <t>ハンシン</t>
    </rPh>
    <rPh sb="5" eb="6">
      <t>キタ</t>
    </rPh>
    <phoneticPr fontId="2"/>
  </si>
  <si>
    <t>もっと外食に（特にランチタンム）バランスの良いメニューが増えれば助かります。</t>
    <rPh sb="3" eb="5">
      <t>ガイショク</t>
    </rPh>
    <rPh sb="7" eb="8">
      <t>トク</t>
    </rPh>
    <rPh sb="21" eb="22">
      <t>ヨ</t>
    </rPh>
    <rPh sb="28" eb="29">
      <t>フ</t>
    </rPh>
    <rPh sb="32" eb="33">
      <t>タス</t>
    </rPh>
    <phoneticPr fontId="2"/>
  </si>
  <si>
    <t>２ヶ月１回の料理に通っている楽しいです。</t>
    <rPh sb="2" eb="3">
      <t>ツキ</t>
    </rPh>
    <rPh sb="4" eb="5">
      <t>カイ</t>
    </rPh>
    <rPh sb="6" eb="7">
      <t>リョウ</t>
    </rPh>
    <rPh sb="7" eb="8">
      <t>リ</t>
    </rPh>
    <rPh sb="9" eb="10">
      <t>ツウ</t>
    </rPh>
    <rPh sb="14" eb="15">
      <t>タノ</t>
    </rPh>
    <phoneticPr fontId="2"/>
  </si>
  <si>
    <t>日ごろから食に感じる食事、外食、おもてなしにこころがけている。</t>
    <rPh sb="0" eb="1">
      <t>ヒ</t>
    </rPh>
    <rPh sb="5" eb="6">
      <t>ショク</t>
    </rPh>
    <rPh sb="7" eb="8">
      <t>カン</t>
    </rPh>
    <rPh sb="10" eb="12">
      <t>ショクジ</t>
    </rPh>
    <rPh sb="13" eb="15">
      <t>ガイショク</t>
    </rPh>
    <phoneticPr fontId="2"/>
  </si>
  <si>
    <t>気軽に参加できる料理講習があればよい</t>
    <rPh sb="0" eb="2">
      <t>キガル</t>
    </rPh>
    <rPh sb="3" eb="5">
      <t>サンカ</t>
    </rPh>
    <rPh sb="8" eb="10">
      <t>リョウリ</t>
    </rPh>
    <rPh sb="10" eb="12">
      <t>コウシュウ</t>
    </rPh>
    <phoneticPr fontId="2"/>
  </si>
  <si>
    <t>家庭科の調理実習を増やした方がよい。</t>
    <rPh sb="0" eb="2">
      <t>カテイ</t>
    </rPh>
    <rPh sb="2" eb="3">
      <t>カ</t>
    </rPh>
    <rPh sb="4" eb="6">
      <t>チョウリ</t>
    </rPh>
    <rPh sb="6" eb="7">
      <t>ジツ</t>
    </rPh>
    <rPh sb="7" eb="8">
      <t>シュウ</t>
    </rPh>
    <rPh sb="9" eb="10">
      <t>フ</t>
    </rPh>
    <rPh sb="13" eb="14">
      <t>ホウ</t>
    </rPh>
    <phoneticPr fontId="2"/>
  </si>
  <si>
    <t>一般的に野菜の苦手な子供が多いけれど親として食べさせる努力が必要だと思います。世の中は忙がしく食べれなければ、もういいとあきらめない事が大事。</t>
    <rPh sb="0" eb="1">
      <t>イツ</t>
    </rPh>
    <rPh sb="1" eb="2">
      <t>パン</t>
    </rPh>
    <rPh sb="2" eb="3">
      <t>テキ</t>
    </rPh>
    <rPh sb="4" eb="6">
      <t>ヤサイ</t>
    </rPh>
    <rPh sb="7" eb="9">
      <t>ニガテ</t>
    </rPh>
    <rPh sb="10" eb="12">
      <t>コドモ</t>
    </rPh>
    <rPh sb="13" eb="14">
      <t>オオ</t>
    </rPh>
    <rPh sb="18" eb="19">
      <t>オヤ</t>
    </rPh>
    <rPh sb="22" eb="23">
      <t>タ</t>
    </rPh>
    <rPh sb="27" eb="28">
      <t>ド</t>
    </rPh>
    <rPh sb="28" eb="29">
      <t>リョク</t>
    </rPh>
    <rPh sb="30" eb="32">
      <t>ヒツヨウ</t>
    </rPh>
    <rPh sb="34" eb="35">
      <t>オモ</t>
    </rPh>
    <rPh sb="39" eb="40">
      <t>ヨ</t>
    </rPh>
    <rPh sb="41" eb="42">
      <t>ナカ</t>
    </rPh>
    <rPh sb="43" eb="44">
      <t>イソガ</t>
    </rPh>
    <rPh sb="47" eb="48">
      <t>タ</t>
    </rPh>
    <rPh sb="66" eb="67">
      <t>コト</t>
    </rPh>
    <rPh sb="68" eb="70">
      <t>ダイジ</t>
    </rPh>
    <phoneticPr fontId="2"/>
  </si>
  <si>
    <t>朝ご飯を食べない子供達に毎日食べる習慣をつけてあげる。</t>
    <rPh sb="0" eb="1">
      <t>アサ</t>
    </rPh>
    <rPh sb="2" eb="3">
      <t>ハン</t>
    </rPh>
    <rPh sb="4" eb="5">
      <t>タ</t>
    </rPh>
    <rPh sb="8" eb="10">
      <t>コドモ</t>
    </rPh>
    <rPh sb="10" eb="11">
      <t>タチ</t>
    </rPh>
    <rPh sb="12" eb="14">
      <t>マイニチ</t>
    </rPh>
    <rPh sb="14" eb="15">
      <t>タ</t>
    </rPh>
    <rPh sb="17" eb="19">
      <t>シュウカン</t>
    </rPh>
    <phoneticPr fontId="2"/>
  </si>
  <si>
    <t>近年は、特に共稼ぎやお子さんの習い事などで忙しい親が多いのですが、もう少し食が、心身の成長に与える影響を学び知り改善する心がけを持ってほしい。</t>
    <rPh sb="0" eb="2">
      <t>キンネン</t>
    </rPh>
    <rPh sb="4" eb="5">
      <t>トク</t>
    </rPh>
    <rPh sb="6" eb="7">
      <t>トモ</t>
    </rPh>
    <rPh sb="7" eb="8">
      <t>カセ</t>
    </rPh>
    <rPh sb="11" eb="12">
      <t>コ</t>
    </rPh>
    <rPh sb="15" eb="16">
      <t>ナラ</t>
    </rPh>
    <rPh sb="17" eb="18">
      <t>コト</t>
    </rPh>
    <rPh sb="21" eb="22">
      <t>イソガ</t>
    </rPh>
    <rPh sb="24" eb="25">
      <t>オヤ</t>
    </rPh>
    <rPh sb="26" eb="27">
      <t>オオ</t>
    </rPh>
    <rPh sb="35" eb="36">
      <t>スコ</t>
    </rPh>
    <rPh sb="37" eb="38">
      <t>ショク</t>
    </rPh>
    <rPh sb="40" eb="42">
      <t>シンシン</t>
    </rPh>
    <rPh sb="43" eb="45">
      <t>セイチョウ</t>
    </rPh>
    <rPh sb="46" eb="47">
      <t>アタ</t>
    </rPh>
    <rPh sb="49" eb="51">
      <t>エイキョウ</t>
    </rPh>
    <rPh sb="52" eb="53">
      <t>マナ</t>
    </rPh>
    <rPh sb="54" eb="55">
      <t>シ</t>
    </rPh>
    <rPh sb="56" eb="58">
      <t>カイゼン</t>
    </rPh>
    <rPh sb="60" eb="61">
      <t>ココロ</t>
    </rPh>
    <rPh sb="64" eb="65">
      <t>モ</t>
    </rPh>
    <phoneticPr fontId="2"/>
  </si>
  <si>
    <t>宝塚</t>
    <rPh sb="0" eb="2">
      <t>タカラヅカ</t>
    </rPh>
    <phoneticPr fontId="2"/>
  </si>
  <si>
    <t>学校という組織との横のつながりを大切にしないとうまくいかない</t>
    <rPh sb="0" eb="2">
      <t>ガッコウ</t>
    </rPh>
    <rPh sb="5" eb="7">
      <t>ソシキ</t>
    </rPh>
    <rPh sb="9" eb="10">
      <t>ヨコ</t>
    </rPh>
    <rPh sb="16" eb="18">
      <t>タイセツ</t>
    </rPh>
    <phoneticPr fontId="2"/>
  </si>
  <si>
    <t>1日の食事のバランスを考え、楽しく食事できる工夫が必要</t>
    <rPh sb="1" eb="2">
      <t>ヒ</t>
    </rPh>
    <rPh sb="3" eb="5">
      <t>ショクジ</t>
    </rPh>
    <rPh sb="11" eb="12">
      <t>カンガ</t>
    </rPh>
    <rPh sb="14" eb="15">
      <t>タノ</t>
    </rPh>
    <rPh sb="17" eb="19">
      <t>ショクジ</t>
    </rPh>
    <rPh sb="22" eb="24">
      <t>クフウ</t>
    </rPh>
    <rPh sb="25" eb="27">
      <t>ヒツヨウ</t>
    </rPh>
    <phoneticPr fontId="2"/>
  </si>
  <si>
    <t>三田</t>
    <rPh sb="0" eb="2">
      <t>サンダ</t>
    </rPh>
    <phoneticPr fontId="2"/>
  </si>
  <si>
    <t>身近に調理する仲間がいればいいが、なかなか集まらない</t>
    <rPh sb="0" eb="2">
      <t>ミヂカ</t>
    </rPh>
    <rPh sb="3" eb="5">
      <t>チョウリ</t>
    </rPh>
    <rPh sb="7" eb="9">
      <t>ナカマ</t>
    </rPh>
    <rPh sb="21" eb="22">
      <t>アツ</t>
    </rPh>
    <phoneticPr fontId="2"/>
  </si>
  <si>
    <t>色々事情はあると思いますが、やはり家庭から食事について考える必要があると思います。</t>
    <rPh sb="0" eb="2">
      <t>イロイロ</t>
    </rPh>
    <rPh sb="2" eb="4">
      <t>ジジョウ</t>
    </rPh>
    <rPh sb="8" eb="9">
      <t>オモ</t>
    </rPh>
    <rPh sb="17" eb="19">
      <t>カテイ</t>
    </rPh>
    <rPh sb="21" eb="23">
      <t>ショクジ</t>
    </rPh>
    <rPh sb="27" eb="28">
      <t>カンガ</t>
    </rPh>
    <rPh sb="30" eb="32">
      <t>ヒツヨウ</t>
    </rPh>
    <rPh sb="36" eb="37">
      <t>オモ</t>
    </rPh>
    <phoneticPr fontId="2"/>
  </si>
  <si>
    <t>04 東播磨</t>
    <rPh sb="3" eb="4">
      <t>ヒガシ</t>
    </rPh>
    <rPh sb="4" eb="6">
      <t>ハリマ</t>
    </rPh>
    <phoneticPr fontId="2"/>
  </si>
  <si>
    <t>もう少し自治会活動等で取り組めたら良い。</t>
    <rPh sb="2" eb="3">
      <t>スコ</t>
    </rPh>
    <rPh sb="4" eb="7">
      <t>ジチカイ</t>
    </rPh>
    <rPh sb="7" eb="9">
      <t>カツドウ</t>
    </rPh>
    <rPh sb="9" eb="10">
      <t>トウ</t>
    </rPh>
    <rPh sb="11" eb="12">
      <t>ト</t>
    </rPh>
    <rPh sb="13" eb="14">
      <t>ク</t>
    </rPh>
    <rPh sb="17" eb="18">
      <t>ヨ</t>
    </rPh>
    <phoneticPr fontId="2"/>
  </si>
  <si>
    <t>生きることは食べること。バランス良く楽しく食べましょう。</t>
    <rPh sb="0" eb="1">
      <t>イ</t>
    </rPh>
    <rPh sb="6" eb="7">
      <t>タ</t>
    </rPh>
    <rPh sb="16" eb="17">
      <t>ヨ</t>
    </rPh>
    <rPh sb="18" eb="19">
      <t>タノ</t>
    </rPh>
    <rPh sb="21" eb="22">
      <t>タ</t>
    </rPh>
    <phoneticPr fontId="2"/>
  </si>
  <si>
    <t>10 淡路</t>
    <rPh sb="3" eb="5">
      <t>アワジ</t>
    </rPh>
    <phoneticPr fontId="2"/>
  </si>
  <si>
    <t>PRに努める。</t>
    <rPh sb="3" eb="4">
      <t>ツト</t>
    </rPh>
    <phoneticPr fontId="2"/>
  </si>
  <si>
    <t>個食の子どもが多い。</t>
    <rPh sb="0" eb="2">
      <t>コショク</t>
    </rPh>
    <rPh sb="3" eb="4">
      <t>コ</t>
    </rPh>
    <rPh sb="7" eb="8">
      <t>オオ</t>
    </rPh>
    <phoneticPr fontId="2"/>
  </si>
  <si>
    <t>給食等で野菜の必要性を説く。</t>
    <rPh sb="0" eb="2">
      <t>キュウショク</t>
    </rPh>
    <rPh sb="2" eb="3">
      <t>トウ</t>
    </rPh>
    <rPh sb="4" eb="6">
      <t>ヤサイ</t>
    </rPh>
    <rPh sb="7" eb="10">
      <t>ヒツヨウセイ</t>
    </rPh>
    <rPh sb="11" eb="12">
      <t>ト</t>
    </rPh>
    <phoneticPr fontId="2"/>
  </si>
  <si>
    <t>育てる体験の実施。</t>
    <rPh sb="0" eb="1">
      <t>ソダ</t>
    </rPh>
    <rPh sb="3" eb="5">
      <t>タイケン</t>
    </rPh>
    <rPh sb="6" eb="8">
      <t>ジッシ</t>
    </rPh>
    <phoneticPr fontId="2"/>
  </si>
  <si>
    <t>今の給食制度は是非続ける必要があると思います。</t>
    <rPh sb="0" eb="1">
      <t>イマ</t>
    </rPh>
    <rPh sb="2" eb="4">
      <t>キュウショク</t>
    </rPh>
    <rPh sb="4" eb="6">
      <t>セイド</t>
    </rPh>
    <rPh sb="7" eb="9">
      <t>ゼヒ</t>
    </rPh>
    <rPh sb="9" eb="10">
      <t>ツヅ</t>
    </rPh>
    <rPh sb="12" eb="14">
      <t>ヒツヨウ</t>
    </rPh>
    <rPh sb="18" eb="19">
      <t>オモ</t>
    </rPh>
    <phoneticPr fontId="2"/>
  </si>
  <si>
    <t>親の知識向上</t>
    <rPh sb="0" eb="1">
      <t>オヤ</t>
    </rPh>
    <rPh sb="2" eb="4">
      <t>チシキ</t>
    </rPh>
    <rPh sb="4" eb="6">
      <t>コウジョウ</t>
    </rPh>
    <phoneticPr fontId="2"/>
  </si>
  <si>
    <t>小グループ活動があれば参加しやすい。お料理教室を身近なところで行う。教室の経費の適正化が必要。</t>
    <rPh sb="0" eb="1">
      <t>ショウ</t>
    </rPh>
    <rPh sb="5" eb="7">
      <t>カツドウ</t>
    </rPh>
    <rPh sb="11" eb="13">
      <t>サンカ</t>
    </rPh>
    <rPh sb="19" eb="21">
      <t>リョウリ</t>
    </rPh>
    <rPh sb="21" eb="23">
      <t>キョウシツ</t>
    </rPh>
    <rPh sb="24" eb="26">
      <t>ミヂカ</t>
    </rPh>
    <rPh sb="31" eb="32">
      <t>オコナ</t>
    </rPh>
    <rPh sb="34" eb="36">
      <t>キョウシツ</t>
    </rPh>
    <rPh sb="37" eb="39">
      <t>ケイヒ</t>
    </rPh>
    <rPh sb="40" eb="43">
      <t>テキセイカ</t>
    </rPh>
    <rPh sb="44" eb="46">
      <t>ヒツヨウ</t>
    </rPh>
    <phoneticPr fontId="2"/>
  </si>
  <si>
    <t>健康の管理が意識できれば良いかと思います。</t>
    <rPh sb="0" eb="2">
      <t>ケンコウ</t>
    </rPh>
    <rPh sb="3" eb="5">
      <t>カンリ</t>
    </rPh>
    <rPh sb="6" eb="8">
      <t>イシキ</t>
    </rPh>
    <rPh sb="12" eb="13">
      <t>ヨ</t>
    </rPh>
    <rPh sb="16" eb="17">
      <t>オモ</t>
    </rPh>
    <phoneticPr fontId="2"/>
  </si>
  <si>
    <t>小さい頃から学校での調理のチャンスを増やす。</t>
    <rPh sb="0" eb="1">
      <t>チイ</t>
    </rPh>
    <rPh sb="3" eb="4">
      <t>コロ</t>
    </rPh>
    <rPh sb="6" eb="8">
      <t>ガッコウ</t>
    </rPh>
    <rPh sb="10" eb="12">
      <t>チョウリ</t>
    </rPh>
    <rPh sb="18" eb="19">
      <t>フ</t>
    </rPh>
    <phoneticPr fontId="2"/>
  </si>
  <si>
    <t>お野菜が高い。</t>
    <rPh sb="1" eb="3">
      <t>ヤサイ</t>
    </rPh>
    <rPh sb="4" eb="5">
      <t>タカ</t>
    </rPh>
    <phoneticPr fontId="2"/>
  </si>
  <si>
    <t>給食での取り入れ。</t>
    <rPh sb="0" eb="2">
      <t>キュウショク</t>
    </rPh>
    <rPh sb="4" eb="5">
      <t>ト</t>
    </rPh>
    <rPh sb="6" eb="7">
      <t>イ</t>
    </rPh>
    <phoneticPr fontId="2"/>
  </si>
  <si>
    <t>小さいときから絶えず教育に取り入れる。</t>
    <rPh sb="0" eb="1">
      <t>チイ</t>
    </rPh>
    <rPh sb="7" eb="8">
      <t>タ</t>
    </rPh>
    <rPh sb="10" eb="12">
      <t>キョウイク</t>
    </rPh>
    <rPh sb="13" eb="14">
      <t>ト</t>
    </rPh>
    <rPh sb="15" eb="16">
      <t>イ</t>
    </rPh>
    <phoneticPr fontId="2"/>
  </si>
  <si>
    <t>一人で生活できる教育（料理、洗濯等）がされていない。核家族になって教育されていない。</t>
    <rPh sb="0" eb="2">
      <t>ヒトリ</t>
    </rPh>
    <rPh sb="3" eb="5">
      <t>セイカツ</t>
    </rPh>
    <rPh sb="8" eb="10">
      <t>キョウイク</t>
    </rPh>
    <rPh sb="11" eb="13">
      <t>リョウリ</t>
    </rPh>
    <rPh sb="14" eb="16">
      <t>センタク</t>
    </rPh>
    <rPh sb="16" eb="17">
      <t>ナド</t>
    </rPh>
    <rPh sb="26" eb="29">
      <t>カクカゾク</t>
    </rPh>
    <rPh sb="33" eb="35">
      <t>キョウイク</t>
    </rPh>
    <phoneticPr fontId="2"/>
  </si>
  <si>
    <t>身の周りから気長にコツコツ広げることが必要だと感じています。</t>
    <rPh sb="0" eb="1">
      <t>ミ</t>
    </rPh>
    <rPh sb="2" eb="3">
      <t>マワ</t>
    </rPh>
    <rPh sb="6" eb="8">
      <t>キナガ</t>
    </rPh>
    <rPh sb="13" eb="14">
      <t>ヒロ</t>
    </rPh>
    <rPh sb="19" eb="21">
      <t>ヒツヨウ</t>
    </rPh>
    <rPh sb="23" eb="24">
      <t>カン</t>
    </rPh>
    <phoneticPr fontId="2"/>
  </si>
  <si>
    <t>稲美町</t>
    <rPh sb="0" eb="2">
      <t>イナミ</t>
    </rPh>
    <rPh sb="2" eb="3">
      <t>チョウ</t>
    </rPh>
    <phoneticPr fontId="2"/>
  </si>
  <si>
    <t>播磨町</t>
    <rPh sb="0" eb="2">
      <t>ハリマ</t>
    </rPh>
    <rPh sb="2" eb="3">
      <t>チョウ</t>
    </rPh>
    <phoneticPr fontId="2"/>
  </si>
  <si>
    <t>病気予防の教育、身体のために野菜食を進める</t>
    <rPh sb="0" eb="2">
      <t>ビョウキ</t>
    </rPh>
    <rPh sb="2" eb="4">
      <t>ヨボウ</t>
    </rPh>
    <rPh sb="5" eb="7">
      <t>キョウイク</t>
    </rPh>
    <rPh sb="8" eb="10">
      <t>カラダ</t>
    </rPh>
    <rPh sb="14" eb="16">
      <t>ヤサイ</t>
    </rPh>
    <rPh sb="16" eb="17">
      <t>ショク</t>
    </rPh>
    <rPh sb="18" eb="19">
      <t>スス</t>
    </rPh>
    <phoneticPr fontId="2"/>
  </si>
  <si>
    <t>子ども達に時間的余暇がないように思います。家庭の調理時間に共に台所で時間を過ごし、共に味を楽しむ家庭が大切であると思っています。</t>
    <rPh sb="0" eb="1">
      <t>コ</t>
    </rPh>
    <rPh sb="3" eb="4">
      <t>タチ</t>
    </rPh>
    <rPh sb="5" eb="8">
      <t>ジカンテキ</t>
    </rPh>
    <rPh sb="8" eb="10">
      <t>ヨカ</t>
    </rPh>
    <rPh sb="16" eb="17">
      <t>オモ</t>
    </rPh>
    <rPh sb="21" eb="23">
      <t>カテイ</t>
    </rPh>
    <rPh sb="24" eb="26">
      <t>チョウリ</t>
    </rPh>
    <rPh sb="26" eb="28">
      <t>ジカン</t>
    </rPh>
    <rPh sb="29" eb="30">
      <t>トモ</t>
    </rPh>
    <rPh sb="31" eb="33">
      <t>ダイドコロ</t>
    </rPh>
    <rPh sb="34" eb="36">
      <t>ジカン</t>
    </rPh>
    <rPh sb="37" eb="38">
      <t>ス</t>
    </rPh>
    <rPh sb="41" eb="42">
      <t>トモ</t>
    </rPh>
    <rPh sb="43" eb="44">
      <t>アジ</t>
    </rPh>
    <rPh sb="45" eb="46">
      <t>タノ</t>
    </rPh>
    <rPh sb="48" eb="50">
      <t>カテイ</t>
    </rPh>
    <rPh sb="51" eb="53">
      <t>タイセツ</t>
    </rPh>
    <rPh sb="57" eb="58">
      <t>オモ</t>
    </rPh>
    <phoneticPr fontId="2"/>
  </si>
  <si>
    <t>少しですが畑を借りていますので、出来るだけ新鮮な野菜を食することです。</t>
    <rPh sb="0" eb="1">
      <t>スコ</t>
    </rPh>
    <rPh sb="5" eb="6">
      <t>ハタケ</t>
    </rPh>
    <rPh sb="7" eb="8">
      <t>カ</t>
    </rPh>
    <rPh sb="16" eb="18">
      <t>デキ</t>
    </rPh>
    <rPh sb="21" eb="23">
      <t>シンセン</t>
    </rPh>
    <rPh sb="24" eb="26">
      <t>ヤサイ</t>
    </rPh>
    <rPh sb="27" eb="28">
      <t>ショク</t>
    </rPh>
    <phoneticPr fontId="2"/>
  </si>
  <si>
    <t>一人暮らしでほとんど外食、夜のみスーパーで惣菜の野菜を２００ｇ程度取るようにしている。</t>
    <rPh sb="0" eb="2">
      <t>ヒトリ</t>
    </rPh>
    <rPh sb="2" eb="3">
      <t>ク</t>
    </rPh>
    <rPh sb="10" eb="12">
      <t>ガイショク</t>
    </rPh>
    <rPh sb="13" eb="14">
      <t>ヨル</t>
    </rPh>
    <rPh sb="21" eb="23">
      <t>ソウザイ</t>
    </rPh>
    <rPh sb="24" eb="26">
      <t>ヤサイ</t>
    </rPh>
    <rPh sb="31" eb="33">
      <t>テイド</t>
    </rPh>
    <rPh sb="33" eb="34">
      <t>ト</t>
    </rPh>
    <phoneticPr fontId="2"/>
  </si>
  <si>
    <t>野菜は自家栽培で作っているが、料理のレシピや味付けがわからないから、つい辛くなってしまう。</t>
    <rPh sb="0" eb="2">
      <t>ヤサイ</t>
    </rPh>
    <rPh sb="3" eb="5">
      <t>ジカ</t>
    </rPh>
    <rPh sb="5" eb="7">
      <t>サイバイ</t>
    </rPh>
    <rPh sb="8" eb="9">
      <t>ツク</t>
    </rPh>
    <rPh sb="15" eb="17">
      <t>リョウリ</t>
    </rPh>
    <rPh sb="22" eb="24">
      <t>アジツ</t>
    </rPh>
    <rPh sb="36" eb="37">
      <t>カラ</t>
    </rPh>
    <phoneticPr fontId="2"/>
  </si>
  <si>
    <t>食事のバランスが悪いと体調はもちろん、心の体調も不調になると感じた。</t>
    <rPh sb="0" eb="2">
      <t>ショクジ</t>
    </rPh>
    <rPh sb="8" eb="9">
      <t>ワル</t>
    </rPh>
    <rPh sb="11" eb="13">
      <t>タイチョウ</t>
    </rPh>
    <rPh sb="19" eb="20">
      <t>ココロ</t>
    </rPh>
    <rPh sb="21" eb="23">
      <t>タイチョウ</t>
    </rPh>
    <rPh sb="24" eb="26">
      <t>フチョウ</t>
    </rPh>
    <rPh sb="30" eb="31">
      <t>カン</t>
    </rPh>
    <phoneticPr fontId="2"/>
  </si>
  <si>
    <t>高齢のため栄養バランスを考えている</t>
    <rPh sb="0" eb="2">
      <t>コウレイ</t>
    </rPh>
    <rPh sb="5" eb="7">
      <t>エイヨウ</t>
    </rPh>
    <rPh sb="12" eb="13">
      <t>カンガ</t>
    </rPh>
    <phoneticPr fontId="2"/>
  </si>
  <si>
    <t>毎週、JAの野菜を買いに行っている。安くて、新鮮な色とりどりの野菜が買えて嬉しい。スーパーに売っていない珍しい種類もあり、もっと沢山の人にJAの良さを知って欲しい。もっと野菜を生活に取り入れる楽しさが食育につながると思う。</t>
    <rPh sb="0" eb="2">
      <t>マイシュウ</t>
    </rPh>
    <rPh sb="6" eb="8">
      <t>ヤサイ</t>
    </rPh>
    <rPh sb="9" eb="10">
      <t>カ</t>
    </rPh>
    <rPh sb="12" eb="13">
      <t>イ</t>
    </rPh>
    <rPh sb="18" eb="19">
      <t>ヤス</t>
    </rPh>
    <rPh sb="22" eb="24">
      <t>シンセン</t>
    </rPh>
    <rPh sb="25" eb="26">
      <t>イロ</t>
    </rPh>
    <rPh sb="31" eb="33">
      <t>ヤサイ</t>
    </rPh>
    <rPh sb="34" eb="35">
      <t>カ</t>
    </rPh>
    <rPh sb="37" eb="38">
      <t>ウレ</t>
    </rPh>
    <rPh sb="46" eb="47">
      <t>ウ</t>
    </rPh>
    <rPh sb="52" eb="53">
      <t>メズラ</t>
    </rPh>
    <rPh sb="55" eb="57">
      <t>シュルイ</t>
    </rPh>
    <rPh sb="64" eb="66">
      <t>タクサン</t>
    </rPh>
    <rPh sb="67" eb="68">
      <t>ヒト</t>
    </rPh>
    <rPh sb="72" eb="73">
      <t>ヨ</t>
    </rPh>
    <rPh sb="75" eb="76">
      <t>シ</t>
    </rPh>
    <rPh sb="78" eb="79">
      <t>ホ</t>
    </rPh>
    <rPh sb="85" eb="87">
      <t>ヤサイ</t>
    </rPh>
    <rPh sb="88" eb="90">
      <t>セイカツ</t>
    </rPh>
    <rPh sb="91" eb="92">
      <t>ト</t>
    </rPh>
    <rPh sb="93" eb="94">
      <t>イ</t>
    </rPh>
    <rPh sb="96" eb="97">
      <t>タノ</t>
    </rPh>
    <rPh sb="100" eb="101">
      <t>ショク</t>
    </rPh>
    <rPh sb="101" eb="102">
      <t>イク</t>
    </rPh>
    <rPh sb="108" eb="109">
      <t>オモ</t>
    </rPh>
    <phoneticPr fontId="2"/>
  </si>
  <si>
    <t>仕事上、外食が多いので野菜がたくさん食べられる外食店があると嬉しい。</t>
    <rPh sb="0" eb="3">
      <t>シゴトジョウ</t>
    </rPh>
    <rPh sb="4" eb="6">
      <t>ガイショク</t>
    </rPh>
    <rPh sb="7" eb="8">
      <t>オオ</t>
    </rPh>
    <rPh sb="11" eb="13">
      <t>ヤサイ</t>
    </rPh>
    <rPh sb="18" eb="19">
      <t>タ</t>
    </rPh>
    <rPh sb="23" eb="25">
      <t>ガイショク</t>
    </rPh>
    <rPh sb="25" eb="26">
      <t>テン</t>
    </rPh>
    <rPh sb="30" eb="31">
      <t>ウレ</t>
    </rPh>
    <phoneticPr fontId="2"/>
  </si>
  <si>
    <t>子どもに昔からの料理の味を体験させ覚えさせることと電子レンジを使った簡単レシピを考察・紹介することが役に立つと思う。</t>
    <rPh sb="0" eb="1">
      <t>コ</t>
    </rPh>
    <rPh sb="4" eb="5">
      <t>ムカシ</t>
    </rPh>
    <rPh sb="8" eb="10">
      <t>リョウリ</t>
    </rPh>
    <rPh sb="11" eb="12">
      <t>アジ</t>
    </rPh>
    <rPh sb="13" eb="15">
      <t>タイケン</t>
    </rPh>
    <rPh sb="17" eb="18">
      <t>オボ</t>
    </rPh>
    <rPh sb="25" eb="27">
      <t>デンシ</t>
    </rPh>
    <rPh sb="31" eb="32">
      <t>ツカ</t>
    </rPh>
    <rPh sb="34" eb="36">
      <t>カンタン</t>
    </rPh>
    <rPh sb="40" eb="42">
      <t>コウサツ</t>
    </rPh>
    <rPh sb="43" eb="45">
      <t>ショウカイ</t>
    </rPh>
    <rPh sb="50" eb="51">
      <t>ヤク</t>
    </rPh>
    <rPh sb="52" eb="53">
      <t>タ</t>
    </rPh>
    <rPh sb="55" eb="56">
      <t>オモ</t>
    </rPh>
    <phoneticPr fontId="2"/>
  </si>
  <si>
    <t>05 北播磨</t>
    <rPh sb="3" eb="4">
      <t>キタ</t>
    </rPh>
    <rPh sb="4" eb="6">
      <t>ハリマ</t>
    </rPh>
    <phoneticPr fontId="2"/>
  </si>
  <si>
    <t>家庭の生活習慣が決めてとなります。時間的なゆとりがあれば食生活も考えられたものになるはずです。大切さは理解しても実践が難しい状況です。</t>
    <rPh sb="0" eb="2">
      <t>カテイ</t>
    </rPh>
    <rPh sb="3" eb="5">
      <t>セイカツ</t>
    </rPh>
    <rPh sb="5" eb="7">
      <t>シュウカン</t>
    </rPh>
    <rPh sb="8" eb="9">
      <t>キ</t>
    </rPh>
    <rPh sb="17" eb="20">
      <t>ジカンテキ</t>
    </rPh>
    <rPh sb="28" eb="31">
      <t>ショクセイカツ</t>
    </rPh>
    <rPh sb="32" eb="33">
      <t>カンガ</t>
    </rPh>
    <rPh sb="47" eb="49">
      <t>タイセツ</t>
    </rPh>
    <rPh sb="51" eb="53">
      <t>リカイ</t>
    </rPh>
    <rPh sb="56" eb="58">
      <t>ジッセン</t>
    </rPh>
    <rPh sb="59" eb="60">
      <t>ムズカ</t>
    </rPh>
    <rPh sb="62" eb="64">
      <t>ジョウキョウ</t>
    </rPh>
    <phoneticPr fontId="2"/>
  </si>
  <si>
    <t>06 中播磨</t>
    <rPh sb="3" eb="4">
      <t>ナカ</t>
    </rPh>
    <rPh sb="4" eb="6">
      <t>ハリマ</t>
    </rPh>
    <phoneticPr fontId="2"/>
  </si>
  <si>
    <t>３食きちんと食べるようにすることが一番大切！！</t>
    <rPh sb="1" eb="2">
      <t>ショク</t>
    </rPh>
    <rPh sb="6" eb="7">
      <t>タ</t>
    </rPh>
    <rPh sb="17" eb="19">
      <t>イチバン</t>
    </rPh>
    <rPh sb="19" eb="21">
      <t>タイセツ</t>
    </rPh>
    <phoneticPr fontId="2"/>
  </si>
  <si>
    <t>小さい子の好き嫌いがはっきりしているため、食べさせるのに苦労している。食事にどうしても偏りが出る。</t>
    <rPh sb="0" eb="1">
      <t>チイ</t>
    </rPh>
    <rPh sb="3" eb="4">
      <t>コ</t>
    </rPh>
    <rPh sb="5" eb="6">
      <t>ス</t>
    </rPh>
    <rPh sb="7" eb="8">
      <t>キラ</t>
    </rPh>
    <rPh sb="21" eb="22">
      <t>タ</t>
    </rPh>
    <rPh sb="28" eb="30">
      <t>クロウ</t>
    </rPh>
    <rPh sb="35" eb="37">
      <t>ショクジ</t>
    </rPh>
    <rPh sb="43" eb="44">
      <t>カタヨ</t>
    </rPh>
    <rPh sb="46" eb="47">
      <t>デ</t>
    </rPh>
    <phoneticPr fontId="2"/>
  </si>
  <si>
    <t>現実に余裕がなくて難しい</t>
    <rPh sb="0" eb="2">
      <t>ゲンジツ</t>
    </rPh>
    <rPh sb="3" eb="5">
      <t>ヨユウ</t>
    </rPh>
    <rPh sb="9" eb="10">
      <t>ムズカ</t>
    </rPh>
    <phoneticPr fontId="2"/>
  </si>
  <si>
    <t>自分の時間のゆとりがなく、子どもにお手伝いをさせる余裕がないので、食に対する興味がないように思います。お休みの日になるべくお料理を教えるようにして、今作っているものが自分の身体を作る源となっていることを伝えていきたいです。</t>
    <rPh sb="0" eb="2">
      <t>ジブン</t>
    </rPh>
    <rPh sb="3" eb="5">
      <t>ジカン</t>
    </rPh>
    <rPh sb="13" eb="14">
      <t>コ</t>
    </rPh>
    <rPh sb="18" eb="20">
      <t>テツダ</t>
    </rPh>
    <rPh sb="25" eb="27">
      <t>ヨユウ</t>
    </rPh>
    <rPh sb="33" eb="34">
      <t>ショク</t>
    </rPh>
    <rPh sb="35" eb="36">
      <t>タイ</t>
    </rPh>
    <rPh sb="38" eb="40">
      <t>キョウミ</t>
    </rPh>
    <rPh sb="46" eb="47">
      <t>オモ</t>
    </rPh>
    <rPh sb="52" eb="53">
      <t>ヤス</t>
    </rPh>
    <rPh sb="55" eb="56">
      <t>ヒ</t>
    </rPh>
    <rPh sb="62" eb="64">
      <t>リョウリ</t>
    </rPh>
    <rPh sb="65" eb="66">
      <t>オシ</t>
    </rPh>
    <rPh sb="74" eb="75">
      <t>イマ</t>
    </rPh>
    <rPh sb="75" eb="76">
      <t>ツク</t>
    </rPh>
    <rPh sb="83" eb="85">
      <t>ジブン</t>
    </rPh>
    <rPh sb="86" eb="88">
      <t>カラダ</t>
    </rPh>
    <rPh sb="89" eb="90">
      <t>ツク</t>
    </rPh>
    <rPh sb="91" eb="92">
      <t>ミナモト</t>
    </rPh>
    <rPh sb="101" eb="102">
      <t>ツタ</t>
    </rPh>
    <phoneticPr fontId="2"/>
  </si>
  <si>
    <t>仕事の多様化で生活スタイルが料理をつくるから、料理されたものを買うに変わってきているところを見直していくこと。</t>
    <rPh sb="0" eb="2">
      <t>シゴト</t>
    </rPh>
    <rPh sb="3" eb="6">
      <t>タヨウカ</t>
    </rPh>
    <rPh sb="7" eb="9">
      <t>セイカツ</t>
    </rPh>
    <rPh sb="14" eb="16">
      <t>リョウリ</t>
    </rPh>
    <rPh sb="23" eb="25">
      <t>リョウリ</t>
    </rPh>
    <rPh sb="31" eb="32">
      <t>カ</t>
    </rPh>
    <rPh sb="34" eb="35">
      <t>カ</t>
    </rPh>
    <rPh sb="46" eb="48">
      <t>ミナオ</t>
    </rPh>
    <phoneticPr fontId="2"/>
  </si>
  <si>
    <t>07 西播磨</t>
    <rPh sb="3" eb="4">
      <t>ニシ</t>
    </rPh>
    <rPh sb="4" eb="6">
      <t>ハリマ</t>
    </rPh>
    <phoneticPr fontId="2"/>
  </si>
  <si>
    <t>家庭菜園などで子供達と一緒に育て収穫する事は子供の教育にとても良いと感じています。</t>
    <rPh sb="0" eb="2">
      <t>カテイ</t>
    </rPh>
    <rPh sb="2" eb="4">
      <t>サイエン</t>
    </rPh>
    <rPh sb="7" eb="10">
      <t>コドモタチ</t>
    </rPh>
    <rPh sb="11" eb="13">
      <t>イッショ</t>
    </rPh>
    <rPh sb="14" eb="15">
      <t>ソダ</t>
    </rPh>
    <rPh sb="16" eb="18">
      <t>シュウカク</t>
    </rPh>
    <rPh sb="20" eb="21">
      <t>コト</t>
    </rPh>
    <rPh sb="22" eb="24">
      <t>コドモ</t>
    </rPh>
    <rPh sb="25" eb="27">
      <t>キョウイク</t>
    </rPh>
    <rPh sb="31" eb="32">
      <t>ヨ</t>
    </rPh>
    <rPh sb="34" eb="35">
      <t>カン</t>
    </rPh>
    <phoneticPr fontId="2"/>
  </si>
  <si>
    <t>まずは家庭からと思いますが、実行時間と気持ちの余裕をもちたいです。</t>
    <rPh sb="3" eb="5">
      <t>カテイ</t>
    </rPh>
    <rPh sb="8" eb="9">
      <t>オモ</t>
    </rPh>
    <rPh sb="14" eb="16">
      <t>ジッコウ</t>
    </rPh>
    <rPh sb="16" eb="18">
      <t>ジカン</t>
    </rPh>
    <rPh sb="19" eb="21">
      <t>キモ</t>
    </rPh>
    <rPh sb="23" eb="25">
      <t>ヨユウ</t>
    </rPh>
    <phoneticPr fontId="2"/>
  </si>
  <si>
    <t>幼稚園や小学校や小さい頃から食育が身近にある環境づくりをしたらよいと思います。</t>
    <rPh sb="0" eb="3">
      <t>ヨウチエン</t>
    </rPh>
    <rPh sb="4" eb="7">
      <t>ショウガッコウ</t>
    </rPh>
    <rPh sb="8" eb="9">
      <t>チイ</t>
    </rPh>
    <rPh sb="11" eb="12">
      <t>コロ</t>
    </rPh>
    <rPh sb="14" eb="16">
      <t>ショクイク</t>
    </rPh>
    <rPh sb="17" eb="19">
      <t>ミジカ</t>
    </rPh>
    <rPh sb="22" eb="24">
      <t>カンキョウ</t>
    </rPh>
    <rPh sb="34" eb="35">
      <t>オモ</t>
    </rPh>
    <phoneticPr fontId="2"/>
  </si>
  <si>
    <t>野菜を多くとるようにしたい。魚も大事だがお肉もとりたい。</t>
    <rPh sb="0" eb="2">
      <t>ヤサイ</t>
    </rPh>
    <rPh sb="3" eb="4">
      <t>オオ</t>
    </rPh>
    <rPh sb="14" eb="15">
      <t>サカナ</t>
    </rPh>
    <rPh sb="16" eb="18">
      <t>ダイジ</t>
    </rPh>
    <rPh sb="21" eb="22">
      <t>ニク</t>
    </rPh>
    <phoneticPr fontId="2"/>
  </si>
  <si>
    <t>具体的な食事の目安量がわかればよい。</t>
    <rPh sb="0" eb="3">
      <t>グタイテキ</t>
    </rPh>
    <rPh sb="4" eb="6">
      <t>ショクジ</t>
    </rPh>
    <rPh sb="7" eb="10">
      <t>メヤスリョウ</t>
    </rPh>
    <phoneticPr fontId="2"/>
  </si>
  <si>
    <t>学校の授業でもっと調理実習を取り入れてもらえるとありがたい。このようなイベントの中で、調理実習（子ども向け教室）があれば是非参加させてみたい。</t>
    <rPh sb="0" eb="2">
      <t>ガッコウ</t>
    </rPh>
    <rPh sb="3" eb="5">
      <t>ジュギョウ</t>
    </rPh>
    <rPh sb="9" eb="11">
      <t>チョウリ</t>
    </rPh>
    <rPh sb="11" eb="13">
      <t>ジッシュウ</t>
    </rPh>
    <rPh sb="14" eb="15">
      <t>ト</t>
    </rPh>
    <rPh sb="16" eb="17">
      <t>イ</t>
    </rPh>
    <rPh sb="40" eb="41">
      <t>ナカ</t>
    </rPh>
    <rPh sb="43" eb="45">
      <t>チョウリ</t>
    </rPh>
    <rPh sb="45" eb="47">
      <t>ジッシュウ</t>
    </rPh>
    <rPh sb="48" eb="49">
      <t>コ</t>
    </rPh>
    <rPh sb="51" eb="52">
      <t>ム</t>
    </rPh>
    <rPh sb="53" eb="55">
      <t>キョウシツ</t>
    </rPh>
    <rPh sb="60" eb="62">
      <t>ゼヒ</t>
    </rPh>
    <rPh sb="62" eb="64">
      <t>サンカ</t>
    </rPh>
    <phoneticPr fontId="2"/>
  </si>
  <si>
    <t>学校給食は食育を考えてくれているから助かる。</t>
    <rPh sb="0" eb="2">
      <t>ガッコウ</t>
    </rPh>
    <rPh sb="2" eb="4">
      <t>キュウショク</t>
    </rPh>
    <rPh sb="5" eb="7">
      <t>ショクイク</t>
    </rPh>
    <rPh sb="8" eb="9">
      <t>カンガ</t>
    </rPh>
    <rPh sb="18" eb="19">
      <t>タス</t>
    </rPh>
    <phoneticPr fontId="2"/>
  </si>
  <si>
    <t>３００円程度の弁当があればいいと思っています。</t>
    <rPh sb="3" eb="4">
      <t>エン</t>
    </rPh>
    <rPh sb="4" eb="6">
      <t>テイド</t>
    </rPh>
    <rPh sb="7" eb="9">
      <t>ベントウ</t>
    </rPh>
    <rPh sb="16" eb="17">
      <t>オモ</t>
    </rPh>
    <phoneticPr fontId="2"/>
  </si>
  <si>
    <t>子どもがどこからか食材をもらってくると、普段作らない料理でも自分ががんばって作ることに気がつきました。</t>
    <rPh sb="0" eb="1">
      <t>コ</t>
    </rPh>
    <rPh sb="9" eb="11">
      <t>ショクザイ</t>
    </rPh>
    <rPh sb="20" eb="22">
      <t>フダン</t>
    </rPh>
    <rPh sb="22" eb="23">
      <t>ツク</t>
    </rPh>
    <rPh sb="26" eb="28">
      <t>リョウリ</t>
    </rPh>
    <rPh sb="30" eb="32">
      <t>ジブン</t>
    </rPh>
    <rPh sb="38" eb="39">
      <t>ツク</t>
    </rPh>
    <rPh sb="43" eb="44">
      <t>キ</t>
    </rPh>
    <phoneticPr fontId="2"/>
  </si>
  <si>
    <t>学校給食で牛乳がでますが、週２回ほど野菜ジュースにしてみるのもいいと思います。</t>
    <rPh sb="0" eb="2">
      <t>ガッコウ</t>
    </rPh>
    <rPh sb="2" eb="4">
      <t>キュウショク</t>
    </rPh>
    <rPh sb="5" eb="7">
      <t>ギュウニュウ</t>
    </rPh>
    <rPh sb="13" eb="14">
      <t>シュウ</t>
    </rPh>
    <rPh sb="15" eb="16">
      <t>カイ</t>
    </rPh>
    <rPh sb="18" eb="20">
      <t>ヤサイ</t>
    </rPh>
    <rPh sb="34" eb="35">
      <t>オモ</t>
    </rPh>
    <phoneticPr fontId="2"/>
  </si>
  <si>
    <t>美味しいl給食を子どもたちに食べさせていただきありがとうございます。給食のレシピを教えてほしい。試食会を開いてほしい。</t>
    <rPh sb="0" eb="2">
      <t>オイ</t>
    </rPh>
    <rPh sb="5" eb="7">
      <t>キュウショク</t>
    </rPh>
    <rPh sb="8" eb="9">
      <t>コ</t>
    </rPh>
    <rPh sb="14" eb="15">
      <t>タ</t>
    </rPh>
    <rPh sb="34" eb="36">
      <t>キュウショク</t>
    </rPh>
    <rPh sb="41" eb="42">
      <t>オシ</t>
    </rPh>
    <rPh sb="48" eb="51">
      <t>シショクカイ</t>
    </rPh>
    <rPh sb="52" eb="53">
      <t>ヒラ</t>
    </rPh>
    <phoneticPr fontId="2"/>
  </si>
  <si>
    <t>子どもたちにも給食や学活等で、食育を広めてほしいと思いました。</t>
    <rPh sb="0" eb="1">
      <t>コ</t>
    </rPh>
    <rPh sb="7" eb="9">
      <t>キュウショク</t>
    </rPh>
    <rPh sb="10" eb="12">
      <t>ガッカツ</t>
    </rPh>
    <rPh sb="12" eb="13">
      <t>トウ</t>
    </rPh>
    <rPh sb="15" eb="17">
      <t>ショクイク</t>
    </rPh>
    <rPh sb="18" eb="19">
      <t>ヒロ</t>
    </rPh>
    <rPh sb="25" eb="26">
      <t>オモ</t>
    </rPh>
    <phoneticPr fontId="2"/>
  </si>
  <si>
    <t>地域に根づいた商店の閉店時間が早い。</t>
    <rPh sb="0" eb="2">
      <t>チイキ</t>
    </rPh>
    <rPh sb="3" eb="4">
      <t>ネ</t>
    </rPh>
    <rPh sb="7" eb="9">
      <t>ショウテン</t>
    </rPh>
    <rPh sb="10" eb="12">
      <t>ヘイテン</t>
    </rPh>
    <rPh sb="12" eb="14">
      <t>ジカン</t>
    </rPh>
    <rPh sb="15" eb="16">
      <t>ハヤ</t>
    </rPh>
    <phoneticPr fontId="2"/>
  </si>
  <si>
    <t>08 但馬</t>
    <rPh sb="3" eb="5">
      <t>タジマ</t>
    </rPh>
    <phoneticPr fontId="2"/>
  </si>
  <si>
    <t>食事の楽しさを伝える機会をつくる。</t>
    <rPh sb="0" eb="2">
      <t>ショクジ</t>
    </rPh>
    <rPh sb="3" eb="4">
      <t>タノ</t>
    </rPh>
    <rPh sb="7" eb="8">
      <t>ツタ</t>
    </rPh>
    <rPh sb="10" eb="12">
      <t>キカイ</t>
    </rPh>
    <phoneticPr fontId="2"/>
  </si>
  <si>
    <t>家族揃って食事をする</t>
    <rPh sb="0" eb="2">
      <t>カゾク</t>
    </rPh>
    <rPh sb="2" eb="3">
      <t>ソロ</t>
    </rPh>
    <rPh sb="5" eb="7">
      <t>ショクジ</t>
    </rPh>
    <phoneticPr fontId="2"/>
  </si>
  <si>
    <t>バランスのとれた食事を心がけたい。</t>
    <rPh sb="8" eb="10">
      <t>ショクジ</t>
    </rPh>
    <rPh sb="11" eb="12">
      <t>ココロ</t>
    </rPh>
    <phoneticPr fontId="2"/>
  </si>
  <si>
    <t>家庭では母親が仕事で忙しいことから、手作り料理、特に手のかかるものを作ることが少なくなっていると思います。母子もしくは親子で参加型の調理イベントが身近であれば、子どもにも、作る親にも食の大切さが学べると感じます。</t>
    <rPh sb="0" eb="2">
      <t>カテイ</t>
    </rPh>
    <rPh sb="4" eb="6">
      <t>ハハオヤ</t>
    </rPh>
    <rPh sb="7" eb="9">
      <t>シゴト</t>
    </rPh>
    <rPh sb="10" eb="11">
      <t>イソガ</t>
    </rPh>
    <rPh sb="18" eb="20">
      <t>テヅク</t>
    </rPh>
    <rPh sb="21" eb="23">
      <t>リョウリ</t>
    </rPh>
    <rPh sb="24" eb="25">
      <t>トク</t>
    </rPh>
    <rPh sb="26" eb="27">
      <t>テ</t>
    </rPh>
    <rPh sb="34" eb="35">
      <t>ツク</t>
    </rPh>
    <rPh sb="39" eb="40">
      <t>スク</t>
    </rPh>
    <rPh sb="48" eb="49">
      <t>オモ</t>
    </rPh>
    <rPh sb="53" eb="55">
      <t>ボシ</t>
    </rPh>
    <rPh sb="59" eb="61">
      <t>オヤコ</t>
    </rPh>
    <rPh sb="62" eb="65">
      <t>サンカガタ</t>
    </rPh>
    <rPh sb="66" eb="68">
      <t>チョウリ</t>
    </rPh>
    <rPh sb="73" eb="75">
      <t>ミジカ</t>
    </rPh>
    <rPh sb="80" eb="81">
      <t>コ</t>
    </rPh>
    <rPh sb="86" eb="87">
      <t>ツク</t>
    </rPh>
    <rPh sb="88" eb="89">
      <t>オヤ</t>
    </rPh>
    <rPh sb="91" eb="92">
      <t>ショク</t>
    </rPh>
    <rPh sb="93" eb="95">
      <t>タイセツ</t>
    </rPh>
    <rPh sb="97" eb="98">
      <t>マナ</t>
    </rPh>
    <rPh sb="101" eb="102">
      <t>カン</t>
    </rPh>
    <phoneticPr fontId="2"/>
  </si>
  <si>
    <t>働く女性たちは時間がない中でどういうふうに進めていくのか</t>
    <rPh sb="0" eb="1">
      <t>ハタラ</t>
    </rPh>
    <rPh sb="2" eb="4">
      <t>ジョセイ</t>
    </rPh>
    <rPh sb="7" eb="9">
      <t>ジカン</t>
    </rPh>
    <rPh sb="12" eb="13">
      <t>ナカ</t>
    </rPh>
    <rPh sb="21" eb="22">
      <t>スス</t>
    </rPh>
    <phoneticPr fontId="2"/>
  </si>
  <si>
    <t>親の食に対する知識を高められるような機会があればよいと思う。</t>
    <rPh sb="0" eb="1">
      <t>オヤ</t>
    </rPh>
    <rPh sb="2" eb="3">
      <t>ショク</t>
    </rPh>
    <rPh sb="4" eb="5">
      <t>タイ</t>
    </rPh>
    <rPh sb="7" eb="9">
      <t>チシキ</t>
    </rPh>
    <rPh sb="10" eb="11">
      <t>タカ</t>
    </rPh>
    <rPh sb="18" eb="20">
      <t>キカイ</t>
    </rPh>
    <rPh sb="27" eb="28">
      <t>オモ</t>
    </rPh>
    <phoneticPr fontId="2"/>
  </si>
  <si>
    <t>野菜等育て、料理し、食べることが大切。</t>
    <rPh sb="0" eb="2">
      <t>ヤサイ</t>
    </rPh>
    <rPh sb="2" eb="3">
      <t>トウ</t>
    </rPh>
    <rPh sb="3" eb="4">
      <t>ソダ</t>
    </rPh>
    <rPh sb="6" eb="8">
      <t>リョウリ</t>
    </rPh>
    <rPh sb="10" eb="11">
      <t>タ</t>
    </rPh>
    <rPh sb="16" eb="18">
      <t>タイセツ</t>
    </rPh>
    <phoneticPr fontId="2"/>
  </si>
  <si>
    <t>学校給食を通して親が食育の勉強をすべきだと思う。</t>
    <rPh sb="0" eb="2">
      <t>ガッコウ</t>
    </rPh>
    <rPh sb="2" eb="4">
      <t>キュウショク</t>
    </rPh>
    <rPh sb="5" eb="6">
      <t>トオ</t>
    </rPh>
    <rPh sb="8" eb="9">
      <t>オヤ</t>
    </rPh>
    <rPh sb="10" eb="12">
      <t>ショクイク</t>
    </rPh>
    <rPh sb="13" eb="15">
      <t>ベンキョウ</t>
    </rPh>
    <rPh sb="21" eb="22">
      <t>オモ</t>
    </rPh>
    <phoneticPr fontId="2"/>
  </si>
  <si>
    <t>もっと積極的に食育を学んでいくことが大切。</t>
    <rPh sb="3" eb="6">
      <t>セッキョクテキ</t>
    </rPh>
    <rPh sb="7" eb="9">
      <t>ショクイク</t>
    </rPh>
    <rPh sb="10" eb="11">
      <t>マナ</t>
    </rPh>
    <rPh sb="18" eb="20">
      <t>タイセツ</t>
    </rPh>
    <phoneticPr fontId="2"/>
  </si>
  <si>
    <t>学校の行事他、子どもや親が知る機会を増やせる場を考えていく。</t>
    <rPh sb="0" eb="2">
      <t>ガッコウ</t>
    </rPh>
    <rPh sb="3" eb="5">
      <t>ギョウジ</t>
    </rPh>
    <rPh sb="5" eb="6">
      <t>ホカ</t>
    </rPh>
    <rPh sb="7" eb="8">
      <t>コ</t>
    </rPh>
    <rPh sb="11" eb="12">
      <t>オヤ</t>
    </rPh>
    <rPh sb="13" eb="14">
      <t>シ</t>
    </rPh>
    <rPh sb="15" eb="17">
      <t>キカイ</t>
    </rPh>
    <rPh sb="18" eb="19">
      <t>フ</t>
    </rPh>
    <rPh sb="22" eb="23">
      <t>バ</t>
    </rPh>
    <rPh sb="24" eb="25">
      <t>カンガ</t>
    </rPh>
    <phoneticPr fontId="2"/>
  </si>
  <si>
    <t>子どもや若い人たちの野菜不足や、あまりかまないで食べる食品が多いと思われる。</t>
    <rPh sb="0" eb="1">
      <t>コ</t>
    </rPh>
    <rPh sb="4" eb="5">
      <t>ワカ</t>
    </rPh>
    <rPh sb="6" eb="7">
      <t>ヒト</t>
    </rPh>
    <rPh sb="10" eb="12">
      <t>ヤサイ</t>
    </rPh>
    <rPh sb="12" eb="14">
      <t>フソク</t>
    </rPh>
    <rPh sb="24" eb="25">
      <t>タ</t>
    </rPh>
    <rPh sb="27" eb="29">
      <t>ショクヒン</t>
    </rPh>
    <rPh sb="30" eb="31">
      <t>オオ</t>
    </rPh>
    <rPh sb="33" eb="34">
      <t>オモ</t>
    </rPh>
    <phoneticPr fontId="2"/>
  </si>
  <si>
    <t>地域で食生活に関心をもってもらえるようなイベントが増えるといいと思います。</t>
    <rPh sb="0" eb="2">
      <t>チイキ</t>
    </rPh>
    <rPh sb="3" eb="6">
      <t>ショクセイカツ</t>
    </rPh>
    <rPh sb="7" eb="9">
      <t>カンシン</t>
    </rPh>
    <rPh sb="25" eb="26">
      <t>フ</t>
    </rPh>
    <rPh sb="32" eb="33">
      <t>オモ</t>
    </rPh>
    <phoneticPr fontId="2"/>
  </si>
  <si>
    <t>地産地消はいいことだと思います。</t>
    <rPh sb="0" eb="1">
      <t>チ</t>
    </rPh>
    <rPh sb="1" eb="2">
      <t>サン</t>
    </rPh>
    <rPh sb="2" eb="3">
      <t>チ</t>
    </rPh>
    <rPh sb="11" eb="12">
      <t>オモ</t>
    </rPh>
    <phoneticPr fontId="2"/>
  </si>
  <si>
    <t>地域の料理教室、ボランティアに参加</t>
    <rPh sb="0" eb="2">
      <t>チイキ</t>
    </rPh>
    <rPh sb="3" eb="5">
      <t>リョウリ</t>
    </rPh>
    <rPh sb="5" eb="7">
      <t>キョウシツ</t>
    </rPh>
    <rPh sb="15" eb="17">
      <t>サンカ</t>
    </rPh>
    <phoneticPr fontId="2"/>
  </si>
  <si>
    <t>中学校・高校も給食になればよいと思う。</t>
    <rPh sb="0" eb="3">
      <t>チュウガッコウ</t>
    </rPh>
    <rPh sb="4" eb="6">
      <t>コウコウ</t>
    </rPh>
    <rPh sb="7" eb="9">
      <t>キュウショク</t>
    </rPh>
    <rPh sb="16" eb="17">
      <t>オモ</t>
    </rPh>
    <phoneticPr fontId="2"/>
  </si>
  <si>
    <t>西脇市</t>
    <rPh sb="0" eb="3">
      <t>ニシワキシ</t>
    </rPh>
    <phoneticPr fontId="2"/>
  </si>
  <si>
    <t>自分で野菜を作り食しています。子ども達もそういう体験が大事だと思っています。</t>
    <rPh sb="0" eb="2">
      <t>ジブン</t>
    </rPh>
    <rPh sb="3" eb="5">
      <t>ヤサイ</t>
    </rPh>
    <rPh sb="6" eb="7">
      <t>ツク</t>
    </rPh>
    <rPh sb="8" eb="9">
      <t>ショク</t>
    </rPh>
    <rPh sb="15" eb="16">
      <t>コ</t>
    </rPh>
    <rPh sb="18" eb="19">
      <t>タチ</t>
    </rPh>
    <rPh sb="24" eb="26">
      <t>タイケン</t>
    </rPh>
    <rPh sb="27" eb="29">
      <t>ダイジ</t>
    </rPh>
    <rPh sb="31" eb="32">
      <t>オモ</t>
    </rPh>
    <phoneticPr fontId="2"/>
  </si>
  <si>
    <t>加東市</t>
    <rPh sb="0" eb="3">
      <t>カトウシ</t>
    </rPh>
    <phoneticPr fontId="2"/>
  </si>
  <si>
    <t>子どもの時から（自分で作って食べること）を教える</t>
    <rPh sb="0" eb="1">
      <t>コ</t>
    </rPh>
    <rPh sb="4" eb="5">
      <t>トキ</t>
    </rPh>
    <rPh sb="8" eb="10">
      <t>ジブン</t>
    </rPh>
    <rPh sb="11" eb="12">
      <t>ツク</t>
    </rPh>
    <rPh sb="14" eb="15">
      <t>タ</t>
    </rPh>
    <rPh sb="21" eb="22">
      <t>オシ</t>
    </rPh>
    <phoneticPr fontId="2"/>
  </si>
  <si>
    <t>09 丹波</t>
    <rPh sb="3" eb="5">
      <t>タンバ</t>
    </rPh>
    <phoneticPr fontId="2"/>
  </si>
  <si>
    <t>園や学校などで食に対するくり返しの教育</t>
    <rPh sb="0" eb="1">
      <t>エン</t>
    </rPh>
    <rPh sb="2" eb="4">
      <t>ガッコウ</t>
    </rPh>
    <rPh sb="7" eb="8">
      <t>ショク</t>
    </rPh>
    <rPh sb="9" eb="10">
      <t>タイ</t>
    </rPh>
    <rPh sb="14" eb="15">
      <t>カエ</t>
    </rPh>
    <rPh sb="17" eb="19">
      <t>キョウイク</t>
    </rPh>
    <phoneticPr fontId="2"/>
  </si>
  <si>
    <t>無農薬で安心して食することが大切だという教育をしてほしい。学校で調理実習をたくさんする。ジャンクフードやコンビニ弁当へ頼らない</t>
    <rPh sb="0" eb="3">
      <t>ムノウヤク</t>
    </rPh>
    <rPh sb="4" eb="6">
      <t>アンシン</t>
    </rPh>
    <rPh sb="8" eb="9">
      <t>ショク</t>
    </rPh>
    <rPh sb="14" eb="16">
      <t>タイセツ</t>
    </rPh>
    <rPh sb="20" eb="22">
      <t>キョウイク</t>
    </rPh>
    <rPh sb="29" eb="31">
      <t>ガッコウ</t>
    </rPh>
    <rPh sb="32" eb="34">
      <t>チョウリ</t>
    </rPh>
    <rPh sb="34" eb="36">
      <t>ジッシュウ</t>
    </rPh>
    <rPh sb="56" eb="58">
      <t>ベントウ</t>
    </rPh>
    <rPh sb="59" eb="60">
      <t>タヨ</t>
    </rPh>
    <phoneticPr fontId="2"/>
  </si>
  <si>
    <t>地域や季節の行事での食事を大事にしていきたい。</t>
    <rPh sb="0" eb="2">
      <t>チイキ</t>
    </rPh>
    <rPh sb="3" eb="5">
      <t>キセツ</t>
    </rPh>
    <rPh sb="6" eb="8">
      <t>ギョウジ</t>
    </rPh>
    <rPh sb="10" eb="12">
      <t>ショクジ</t>
    </rPh>
    <rPh sb="13" eb="15">
      <t>ダイジ</t>
    </rPh>
    <phoneticPr fontId="2"/>
  </si>
  <si>
    <t>篠山市</t>
    <rPh sb="0" eb="2">
      <t>ササヤマ</t>
    </rPh>
    <rPh sb="2" eb="3">
      <t>シ</t>
    </rPh>
    <phoneticPr fontId="2"/>
  </si>
  <si>
    <t>福崎町</t>
    <rPh sb="0" eb="2">
      <t>フクサキ</t>
    </rPh>
    <rPh sb="2" eb="3">
      <t>チョウ</t>
    </rPh>
    <phoneticPr fontId="2"/>
  </si>
  <si>
    <t>ごはんは美味しい</t>
    <rPh sb="4" eb="6">
      <t>オイ</t>
    </rPh>
    <phoneticPr fontId="2"/>
  </si>
  <si>
    <t>学生が朝食をとる習慣を身に付けてほしいです</t>
    <rPh sb="0" eb="2">
      <t>ガクセイ</t>
    </rPh>
    <rPh sb="3" eb="5">
      <t>チョウショク</t>
    </rPh>
    <rPh sb="8" eb="10">
      <t>シュウカン</t>
    </rPh>
    <rPh sb="11" eb="12">
      <t>ミ</t>
    </rPh>
    <rPh sb="13" eb="14">
      <t>ツ</t>
    </rPh>
    <phoneticPr fontId="2"/>
  </si>
  <si>
    <t>定期的に食事会などを開催する</t>
    <rPh sb="0" eb="2">
      <t>テイキ</t>
    </rPh>
    <rPh sb="2" eb="3">
      <t>テキ</t>
    </rPh>
    <rPh sb="4" eb="6">
      <t>ショクジ</t>
    </rPh>
    <rPh sb="6" eb="7">
      <t>カイ</t>
    </rPh>
    <rPh sb="10" eb="12">
      <t>カイサイ</t>
    </rPh>
    <phoneticPr fontId="2"/>
  </si>
  <si>
    <t>学生はお金が少ない、サービスや値段を安くしたらいいと思います</t>
    <rPh sb="0" eb="2">
      <t>ガクセイ</t>
    </rPh>
    <rPh sb="4" eb="5">
      <t>カネ</t>
    </rPh>
    <rPh sb="6" eb="7">
      <t>スク</t>
    </rPh>
    <rPh sb="15" eb="17">
      <t>ネダン</t>
    </rPh>
    <rPh sb="18" eb="19">
      <t>ヤス</t>
    </rPh>
    <rPh sb="26" eb="27">
      <t>オモ</t>
    </rPh>
    <phoneticPr fontId="2"/>
  </si>
  <si>
    <t>TVCMやサイトなどで、野菜があまり宣伝されていないことが野菜の摂取不足のひとつの原因だと感じています</t>
    <rPh sb="12" eb="14">
      <t>ヤサイ</t>
    </rPh>
    <rPh sb="18" eb="20">
      <t>センデン</t>
    </rPh>
    <rPh sb="29" eb="31">
      <t>ヤサイ</t>
    </rPh>
    <rPh sb="32" eb="34">
      <t>セッシュ</t>
    </rPh>
    <rPh sb="34" eb="36">
      <t>ブソク</t>
    </rPh>
    <rPh sb="41" eb="43">
      <t>ゲンイン</t>
    </rPh>
    <rPh sb="45" eb="46">
      <t>カン</t>
    </rPh>
    <phoneticPr fontId="2"/>
  </si>
  <si>
    <t>地域で集まって月1回実施している、もう少し人数が多くなれば（良い）</t>
    <rPh sb="0" eb="2">
      <t>チイキ</t>
    </rPh>
    <rPh sb="3" eb="4">
      <t>アツ</t>
    </rPh>
    <rPh sb="7" eb="8">
      <t>ツキ</t>
    </rPh>
    <rPh sb="9" eb="10">
      <t>カイ</t>
    </rPh>
    <rPh sb="10" eb="12">
      <t>ジッシ</t>
    </rPh>
    <rPh sb="19" eb="20">
      <t>スコ</t>
    </rPh>
    <rPh sb="21" eb="23">
      <t>ニンズウ</t>
    </rPh>
    <rPh sb="24" eb="25">
      <t>オオ</t>
    </rPh>
    <rPh sb="30" eb="31">
      <t>ヨ</t>
    </rPh>
    <phoneticPr fontId="2"/>
  </si>
  <si>
    <t>若い世代の人が料理や健康にもっと関心を持ってほしい</t>
    <rPh sb="0" eb="1">
      <t>ワカ</t>
    </rPh>
    <rPh sb="2" eb="4">
      <t>セダイ</t>
    </rPh>
    <rPh sb="5" eb="6">
      <t>ヒト</t>
    </rPh>
    <rPh sb="7" eb="9">
      <t>リョウリ</t>
    </rPh>
    <rPh sb="10" eb="12">
      <t>ケンコウ</t>
    </rPh>
    <rPh sb="16" eb="18">
      <t>カンシン</t>
    </rPh>
    <rPh sb="19" eb="20">
      <t>モ</t>
    </rPh>
    <phoneticPr fontId="2"/>
  </si>
  <si>
    <t>食育とともに包装（容器）、牛乳パックなどの分別まで教えるべき</t>
    <rPh sb="0" eb="1">
      <t>ショク</t>
    </rPh>
    <rPh sb="1" eb="2">
      <t>イク</t>
    </rPh>
    <rPh sb="6" eb="8">
      <t>ホウソウ</t>
    </rPh>
    <rPh sb="9" eb="11">
      <t>ヨウキ</t>
    </rPh>
    <rPh sb="13" eb="15">
      <t>ギュウニュウ</t>
    </rPh>
    <rPh sb="21" eb="23">
      <t>ブンベツ</t>
    </rPh>
    <rPh sb="25" eb="26">
      <t>オシ</t>
    </rPh>
    <phoneticPr fontId="2"/>
  </si>
  <si>
    <t>野菜作りをしている人、余った分を必要とされる方に使ってもらうよう普及していく</t>
    <rPh sb="0" eb="2">
      <t>ヤサイ</t>
    </rPh>
    <rPh sb="2" eb="3">
      <t>ヅク</t>
    </rPh>
    <rPh sb="9" eb="10">
      <t>ヒト</t>
    </rPh>
    <rPh sb="11" eb="12">
      <t>アマ</t>
    </rPh>
    <rPh sb="14" eb="15">
      <t>ブン</t>
    </rPh>
    <rPh sb="16" eb="18">
      <t>ヒツヨウ</t>
    </rPh>
    <rPh sb="22" eb="23">
      <t>カタ</t>
    </rPh>
    <rPh sb="24" eb="25">
      <t>ツカ</t>
    </rPh>
    <rPh sb="32" eb="34">
      <t>フキュウ</t>
    </rPh>
    <phoneticPr fontId="2"/>
  </si>
  <si>
    <t>小さい子どもを持つお母さん方にもっと食幾を勉強してもらいたい</t>
    <rPh sb="0" eb="1">
      <t>チイ</t>
    </rPh>
    <rPh sb="3" eb="4">
      <t>コ</t>
    </rPh>
    <rPh sb="7" eb="8">
      <t>モ</t>
    </rPh>
    <rPh sb="10" eb="11">
      <t>カア</t>
    </rPh>
    <rPh sb="13" eb="14">
      <t>ガタ</t>
    </rPh>
    <rPh sb="18" eb="19">
      <t>ショク</t>
    </rPh>
    <rPh sb="19" eb="20">
      <t>イク</t>
    </rPh>
    <rPh sb="21" eb="23">
      <t>ベンキョウ</t>
    </rPh>
    <phoneticPr fontId="2"/>
  </si>
  <si>
    <t>子育て中の保護者にもっと知ってほしい</t>
    <rPh sb="0" eb="2">
      <t>コソダ</t>
    </rPh>
    <rPh sb="3" eb="4">
      <t>チュウ</t>
    </rPh>
    <rPh sb="5" eb="8">
      <t>ホゴシャ</t>
    </rPh>
    <rPh sb="12" eb="13">
      <t>シ</t>
    </rPh>
    <phoneticPr fontId="2"/>
  </si>
  <si>
    <t>村の体操などの教育時に普及しては？</t>
    <rPh sb="0" eb="1">
      <t>ムラ</t>
    </rPh>
    <rPh sb="2" eb="4">
      <t>タイソウ</t>
    </rPh>
    <rPh sb="7" eb="9">
      <t>キョウイク</t>
    </rPh>
    <rPh sb="9" eb="10">
      <t>ジ</t>
    </rPh>
    <rPh sb="11" eb="13">
      <t>フキュウ</t>
    </rPh>
    <phoneticPr fontId="2"/>
  </si>
  <si>
    <t>お弁当などに野菜が多くなっても自分が好んで食べなければ何にもならない、子どものころから何でも食べれるように</t>
    <rPh sb="1" eb="3">
      <t>ベントウ</t>
    </rPh>
    <rPh sb="6" eb="8">
      <t>ヤサイ</t>
    </rPh>
    <rPh sb="9" eb="10">
      <t>オオ</t>
    </rPh>
    <rPh sb="15" eb="17">
      <t>ジブン</t>
    </rPh>
    <rPh sb="18" eb="19">
      <t>コノ</t>
    </rPh>
    <rPh sb="21" eb="22">
      <t>タ</t>
    </rPh>
    <rPh sb="27" eb="28">
      <t>ナン</t>
    </rPh>
    <rPh sb="35" eb="36">
      <t>コ</t>
    </rPh>
    <rPh sb="43" eb="44">
      <t>ナン</t>
    </rPh>
    <rPh sb="46" eb="47">
      <t>タ</t>
    </rPh>
    <phoneticPr fontId="2"/>
  </si>
  <si>
    <t>地域内での食育イベントの実施で世代間の交流を図れば[楽しい]＝[食育のイメージ]が作られる</t>
    <rPh sb="0" eb="2">
      <t>チイキ</t>
    </rPh>
    <rPh sb="2" eb="3">
      <t>ナイ</t>
    </rPh>
    <rPh sb="5" eb="6">
      <t>ショク</t>
    </rPh>
    <rPh sb="6" eb="7">
      <t>イク</t>
    </rPh>
    <rPh sb="12" eb="14">
      <t>ジッシ</t>
    </rPh>
    <rPh sb="15" eb="18">
      <t>セダイカン</t>
    </rPh>
    <rPh sb="19" eb="21">
      <t>コウリュウ</t>
    </rPh>
    <rPh sb="22" eb="23">
      <t>ハカ</t>
    </rPh>
    <rPh sb="26" eb="27">
      <t>タノ</t>
    </rPh>
    <rPh sb="32" eb="33">
      <t>ショク</t>
    </rPh>
    <rPh sb="33" eb="34">
      <t>イク</t>
    </rPh>
    <rPh sb="41" eb="42">
      <t>ツク</t>
    </rPh>
    <phoneticPr fontId="2"/>
  </si>
  <si>
    <t>神河町</t>
    <rPh sb="0" eb="1">
      <t>カミ</t>
    </rPh>
    <rPh sb="1" eb="2">
      <t>カワ</t>
    </rPh>
    <rPh sb="2" eb="3">
      <t>チョウ</t>
    </rPh>
    <phoneticPr fontId="2"/>
  </si>
  <si>
    <t>特別なこととしてでなく、毎日の生活の中で自然に「食育」が実践できればと思う</t>
    <rPh sb="0" eb="2">
      <t>トクベツ</t>
    </rPh>
    <rPh sb="12" eb="14">
      <t>マイニチ</t>
    </rPh>
    <rPh sb="15" eb="17">
      <t>セイカツ</t>
    </rPh>
    <rPh sb="18" eb="19">
      <t>ナカ</t>
    </rPh>
    <rPh sb="20" eb="22">
      <t>シゼン</t>
    </rPh>
    <rPh sb="24" eb="25">
      <t>ショク</t>
    </rPh>
    <rPh sb="25" eb="26">
      <t>イク</t>
    </rPh>
    <rPh sb="28" eb="30">
      <t>ジッセン</t>
    </rPh>
    <rPh sb="35" eb="36">
      <t>オモ</t>
    </rPh>
    <phoneticPr fontId="2"/>
  </si>
  <si>
    <t>食に関するイベントに行くと「これって栄養的にどうなんだろう」と思うような料理や量があります。食べる楽しみと健康的に食べることの両立は難しいなと思いました。</t>
    <rPh sb="0" eb="1">
      <t>ショク</t>
    </rPh>
    <rPh sb="2" eb="3">
      <t>カン</t>
    </rPh>
    <rPh sb="10" eb="11">
      <t>イ</t>
    </rPh>
    <rPh sb="18" eb="21">
      <t>エイヨウテキ</t>
    </rPh>
    <rPh sb="31" eb="32">
      <t>オモ</t>
    </rPh>
    <rPh sb="36" eb="38">
      <t>リョウリ</t>
    </rPh>
    <rPh sb="39" eb="40">
      <t>リョウ</t>
    </rPh>
    <rPh sb="46" eb="47">
      <t>タ</t>
    </rPh>
    <rPh sb="49" eb="50">
      <t>タノ</t>
    </rPh>
    <rPh sb="53" eb="56">
      <t>ケンコウテキ</t>
    </rPh>
    <rPh sb="57" eb="58">
      <t>タ</t>
    </rPh>
    <rPh sb="63" eb="65">
      <t>リョウリツ</t>
    </rPh>
    <rPh sb="66" eb="67">
      <t>ムズカ</t>
    </rPh>
    <rPh sb="71" eb="72">
      <t>オモ</t>
    </rPh>
    <phoneticPr fontId="2"/>
  </si>
  <si>
    <t>日頃から食育に対して意識しておかないと、なかなか実行するのは難しい</t>
    <rPh sb="0" eb="2">
      <t>ヒゴロ</t>
    </rPh>
    <rPh sb="4" eb="5">
      <t>ショク</t>
    </rPh>
    <rPh sb="5" eb="6">
      <t>イク</t>
    </rPh>
    <rPh sb="7" eb="8">
      <t>タイ</t>
    </rPh>
    <rPh sb="10" eb="12">
      <t>イシキ</t>
    </rPh>
    <rPh sb="24" eb="26">
      <t>ジッコウ</t>
    </rPh>
    <rPh sb="30" eb="31">
      <t>ムズカ</t>
    </rPh>
    <phoneticPr fontId="2"/>
  </si>
  <si>
    <t>親が取り組み子どもに教育する仕組みと、地域社会全体での取り組みが必要と思う</t>
    <rPh sb="0" eb="1">
      <t>オヤ</t>
    </rPh>
    <rPh sb="2" eb="3">
      <t>ト</t>
    </rPh>
    <rPh sb="4" eb="5">
      <t>ク</t>
    </rPh>
    <rPh sb="6" eb="7">
      <t>コ</t>
    </rPh>
    <rPh sb="10" eb="12">
      <t>キョウイク</t>
    </rPh>
    <rPh sb="14" eb="16">
      <t>シク</t>
    </rPh>
    <rPh sb="19" eb="21">
      <t>チイキ</t>
    </rPh>
    <rPh sb="21" eb="23">
      <t>シャカイ</t>
    </rPh>
    <rPh sb="23" eb="25">
      <t>ゼンタイ</t>
    </rPh>
    <rPh sb="27" eb="28">
      <t>ト</t>
    </rPh>
    <rPh sb="29" eb="30">
      <t>ク</t>
    </rPh>
    <rPh sb="32" eb="34">
      <t>ヒツヨウ</t>
    </rPh>
    <rPh sb="35" eb="36">
      <t>オモ</t>
    </rPh>
    <phoneticPr fontId="2"/>
  </si>
  <si>
    <t>食育と言い過ぎ（家族団らんでアホのことを言いながら楽しく食事ができるのが体に一番いい）</t>
    <rPh sb="0" eb="1">
      <t>ショク</t>
    </rPh>
    <rPh sb="1" eb="2">
      <t>イク</t>
    </rPh>
    <rPh sb="3" eb="4">
      <t>イ</t>
    </rPh>
    <rPh sb="5" eb="6">
      <t>ス</t>
    </rPh>
    <rPh sb="8" eb="10">
      <t>カゾク</t>
    </rPh>
    <rPh sb="10" eb="11">
      <t>ダン</t>
    </rPh>
    <rPh sb="20" eb="21">
      <t>イ</t>
    </rPh>
    <rPh sb="25" eb="26">
      <t>タノ</t>
    </rPh>
    <rPh sb="28" eb="30">
      <t>ショクジ</t>
    </rPh>
    <rPh sb="36" eb="37">
      <t>カラダ</t>
    </rPh>
    <rPh sb="38" eb="40">
      <t>イチバン</t>
    </rPh>
    <phoneticPr fontId="2"/>
  </si>
  <si>
    <t>食育は家庭で行うもの、自然と身につくものである。地域や学校で取り組む必要はない、達成度も計れるものではない。</t>
    <rPh sb="0" eb="1">
      <t>ショク</t>
    </rPh>
    <rPh sb="1" eb="2">
      <t>イク</t>
    </rPh>
    <rPh sb="3" eb="5">
      <t>カテイ</t>
    </rPh>
    <rPh sb="6" eb="7">
      <t>オコナ</t>
    </rPh>
    <rPh sb="11" eb="13">
      <t>シゼン</t>
    </rPh>
    <rPh sb="14" eb="15">
      <t>ミ</t>
    </rPh>
    <rPh sb="24" eb="26">
      <t>チイキ</t>
    </rPh>
    <rPh sb="27" eb="29">
      <t>ガッコウ</t>
    </rPh>
    <rPh sb="30" eb="31">
      <t>ト</t>
    </rPh>
    <rPh sb="32" eb="33">
      <t>ク</t>
    </rPh>
    <rPh sb="34" eb="36">
      <t>ヒツヨウ</t>
    </rPh>
    <rPh sb="40" eb="42">
      <t>タッセイ</t>
    </rPh>
    <rPh sb="42" eb="43">
      <t>ド</t>
    </rPh>
    <rPh sb="44" eb="45">
      <t>ハカ</t>
    </rPh>
    <phoneticPr fontId="2"/>
  </si>
  <si>
    <t>地域の三世代交流行事の時などに郷土料理を作ってはどうかと思う</t>
    <rPh sb="0" eb="2">
      <t>チイキ</t>
    </rPh>
    <rPh sb="3" eb="4">
      <t>３</t>
    </rPh>
    <rPh sb="4" eb="6">
      <t>セダイ</t>
    </rPh>
    <rPh sb="6" eb="8">
      <t>コウリュウ</t>
    </rPh>
    <rPh sb="8" eb="10">
      <t>ギョウジ</t>
    </rPh>
    <rPh sb="11" eb="12">
      <t>トキ</t>
    </rPh>
    <rPh sb="15" eb="17">
      <t>キョウド</t>
    </rPh>
    <rPh sb="17" eb="19">
      <t>リョウリ</t>
    </rPh>
    <rPh sb="20" eb="21">
      <t>ツク</t>
    </rPh>
    <rPh sb="28" eb="29">
      <t>オモ</t>
    </rPh>
    <phoneticPr fontId="2"/>
  </si>
  <si>
    <t>野菜が高くても少しでも食卓に出すようにがんばる</t>
    <rPh sb="0" eb="2">
      <t>ヤサイ</t>
    </rPh>
    <rPh sb="3" eb="4">
      <t>タカ</t>
    </rPh>
    <rPh sb="7" eb="8">
      <t>スコ</t>
    </rPh>
    <rPh sb="11" eb="13">
      <t>ショクタク</t>
    </rPh>
    <rPh sb="14" eb="15">
      <t>ダ</t>
    </rPh>
    <phoneticPr fontId="2"/>
  </si>
  <si>
    <t>子ども達に料理を作る楽しさを教える、共に作る</t>
    <rPh sb="0" eb="1">
      <t>コ</t>
    </rPh>
    <rPh sb="3" eb="4">
      <t>タチ</t>
    </rPh>
    <rPh sb="5" eb="7">
      <t>リョウリ</t>
    </rPh>
    <rPh sb="8" eb="9">
      <t>ツク</t>
    </rPh>
    <rPh sb="10" eb="11">
      <t>タノ</t>
    </rPh>
    <rPh sb="14" eb="15">
      <t>オシ</t>
    </rPh>
    <rPh sb="18" eb="19">
      <t>トモ</t>
    </rPh>
    <rPh sb="20" eb="21">
      <t>ツク</t>
    </rPh>
    <phoneticPr fontId="2"/>
  </si>
  <si>
    <t>時間が短く簡単にできる料理のレシピを配る、試食もつける</t>
    <rPh sb="0" eb="2">
      <t>ジカン</t>
    </rPh>
    <rPh sb="3" eb="4">
      <t>ミジカ</t>
    </rPh>
    <rPh sb="5" eb="7">
      <t>カンタン</t>
    </rPh>
    <rPh sb="11" eb="13">
      <t>リョウリ</t>
    </rPh>
    <rPh sb="18" eb="19">
      <t>クバ</t>
    </rPh>
    <rPh sb="21" eb="23">
      <t>シショク</t>
    </rPh>
    <phoneticPr fontId="2"/>
  </si>
  <si>
    <t>家族のうちで女性が作る喜びを感じること</t>
    <rPh sb="0" eb="2">
      <t>カゾク</t>
    </rPh>
    <rPh sb="6" eb="8">
      <t>ジョセイ</t>
    </rPh>
    <rPh sb="9" eb="10">
      <t>ツク</t>
    </rPh>
    <rPh sb="11" eb="12">
      <t>ヨロコ</t>
    </rPh>
    <rPh sb="14" eb="15">
      <t>カン</t>
    </rPh>
    <phoneticPr fontId="2"/>
  </si>
  <si>
    <t>子ども達の食育料理研修に参加</t>
    <rPh sb="0" eb="1">
      <t>コ</t>
    </rPh>
    <rPh sb="3" eb="4">
      <t>タチ</t>
    </rPh>
    <rPh sb="5" eb="6">
      <t>ショク</t>
    </rPh>
    <rPh sb="6" eb="7">
      <t>イク</t>
    </rPh>
    <rPh sb="7" eb="9">
      <t>リョウリ</t>
    </rPh>
    <rPh sb="9" eb="11">
      <t>ケンシュウ</t>
    </rPh>
    <rPh sb="12" eb="14">
      <t>サンカ</t>
    </rPh>
    <phoneticPr fontId="2"/>
  </si>
  <si>
    <t>郷土料理を知らないと気づいた、学校給食に出せば良いのでは</t>
    <rPh sb="0" eb="2">
      <t>キョウド</t>
    </rPh>
    <rPh sb="2" eb="4">
      <t>リョウリ</t>
    </rPh>
    <rPh sb="5" eb="6">
      <t>シ</t>
    </rPh>
    <rPh sb="10" eb="11">
      <t>キ</t>
    </rPh>
    <rPh sb="15" eb="17">
      <t>ガッコウ</t>
    </rPh>
    <rPh sb="17" eb="19">
      <t>キュウショク</t>
    </rPh>
    <rPh sb="20" eb="21">
      <t>ダ</t>
    </rPh>
    <rPh sb="23" eb="24">
      <t>ヨ</t>
    </rPh>
    <phoneticPr fontId="2"/>
  </si>
  <si>
    <t>子育て世代の母親は外食や市販品が多い、魚料理・野菜の煮物漬物などを教えていく必要がある</t>
    <rPh sb="0" eb="2">
      <t>コソダ</t>
    </rPh>
    <rPh sb="3" eb="5">
      <t>セダイ</t>
    </rPh>
    <rPh sb="6" eb="8">
      <t>ハハオヤ</t>
    </rPh>
    <rPh sb="9" eb="11">
      <t>ガイショク</t>
    </rPh>
    <rPh sb="12" eb="14">
      <t>シハン</t>
    </rPh>
    <rPh sb="14" eb="15">
      <t>ヒン</t>
    </rPh>
    <rPh sb="16" eb="17">
      <t>オオ</t>
    </rPh>
    <rPh sb="19" eb="20">
      <t>サカナ</t>
    </rPh>
    <rPh sb="20" eb="22">
      <t>リョウリ</t>
    </rPh>
    <rPh sb="23" eb="25">
      <t>ヤサイ</t>
    </rPh>
    <rPh sb="26" eb="28">
      <t>ニモノ</t>
    </rPh>
    <rPh sb="28" eb="30">
      <t>ツケモノ</t>
    </rPh>
    <rPh sb="33" eb="34">
      <t>オシ</t>
    </rPh>
    <rPh sb="38" eb="40">
      <t>ヒツヨウ</t>
    </rPh>
    <phoneticPr fontId="2"/>
  </si>
  <si>
    <t>いずみ会の食育活動で学校などで子ども達に調理実習や食育指導をしてもらってありがたい</t>
    <rPh sb="3" eb="4">
      <t>カイ</t>
    </rPh>
    <rPh sb="5" eb="6">
      <t>ショク</t>
    </rPh>
    <rPh sb="6" eb="7">
      <t>イク</t>
    </rPh>
    <rPh sb="7" eb="9">
      <t>カツドウ</t>
    </rPh>
    <rPh sb="10" eb="12">
      <t>ガッコウ</t>
    </rPh>
    <rPh sb="15" eb="16">
      <t>コ</t>
    </rPh>
    <rPh sb="18" eb="19">
      <t>タチ</t>
    </rPh>
    <rPh sb="20" eb="22">
      <t>チョウリ</t>
    </rPh>
    <rPh sb="22" eb="24">
      <t>ジッシュウ</t>
    </rPh>
    <rPh sb="25" eb="26">
      <t>ショク</t>
    </rPh>
    <rPh sb="26" eb="27">
      <t>イク</t>
    </rPh>
    <rPh sb="27" eb="29">
      <t>シドウ</t>
    </rPh>
    <phoneticPr fontId="2"/>
  </si>
  <si>
    <t>料理教室等を活用すれば良い</t>
    <rPh sb="0" eb="2">
      <t>リョウリ</t>
    </rPh>
    <rPh sb="2" eb="4">
      <t>キョウシツ</t>
    </rPh>
    <rPh sb="4" eb="5">
      <t>トウ</t>
    </rPh>
    <rPh sb="6" eb="8">
      <t>カツヨウ</t>
    </rPh>
    <rPh sb="11" eb="12">
      <t>ヨ</t>
    </rPh>
    <phoneticPr fontId="2"/>
  </si>
  <si>
    <t>地域と子供たちを通した食育。学校給食との連携の取り組み</t>
    <rPh sb="0" eb="2">
      <t>チイキ</t>
    </rPh>
    <rPh sb="3" eb="5">
      <t>コドモ</t>
    </rPh>
    <rPh sb="8" eb="9">
      <t>トオ</t>
    </rPh>
    <rPh sb="11" eb="13">
      <t>ショクイク</t>
    </rPh>
    <rPh sb="14" eb="16">
      <t>ガッコウ</t>
    </rPh>
    <rPh sb="16" eb="18">
      <t>キュウショク</t>
    </rPh>
    <rPh sb="20" eb="22">
      <t>レンケイ</t>
    </rPh>
    <rPh sb="23" eb="24">
      <t>ト</t>
    </rPh>
    <rPh sb="25" eb="26">
      <t>ク</t>
    </rPh>
    <phoneticPr fontId="2"/>
  </si>
  <si>
    <t>大人も小人もあまやかすな。しつけ。</t>
    <rPh sb="0" eb="2">
      <t>オトナ</t>
    </rPh>
    <rPh sb="3" eb="5">
      <t>ショウニン</t>
    </rPh>
    <phoneticPr fontId="2"/>
  </si>
  <si>
    <t>まず、ごはんを食べる。ごはんにみそ汁。</t>
    <rPh sb="7" eb="8">
      <t>タ</t>
    </rPh>
    <rPh sb="17" eb="18">
      <t>シル</t>
    </rPh>
    <phoneticPr fontId="2"/>
  </si>
  <si>
    <t>子供（孫）の好きなものばかり作らず、大人の食事も同じように食べさせる。</t>
    <rPh sb="0" eb="2">
      <t>コドモ</t>
    </rPh>
    <rPh sb="3" eb="4">
      <t>マゴ</t>
    </rPh>
    <rPh sb="6" eb="7">
      <t>ス</t>
    </rPh>
    <rPh sb="14" eb="15">
      <t>ツク</t>
    </rPh>
    <rPh sb="18" eb="20">
      <t>オトナ</t>
    </rPh>
    <rPh sb="21" eb="23">
      <t>ショクジ</t>
    </rPh>
    <rPh sb="24" eb="25">
      <t>オナ</t>
    </rPh>
    <rPh sb="29" eb="30">
      <t>タ</t>
    </rPh>
    <phoneticPr fontId="2"/>
  </si>
  <si>
    <t>畑を学校で作っているので、季節の野菜が採れると思う。子供に旬の物を教える必要がある。</t>
    <rPh sb="0" eb="1">
      <t>ハタケ</t>
    </rPh>
    <rPh sb="2" eb="4">
      <t>ガッコウ</t>
    </rPh>
    <rPh sb="5" eb="6">
      <t>ツク</t>
    </rPh>
    <rPh sb="13" eb="15">
      <t>キセツ</t>
    </rPh>
    <rPh sb="16" eb="18">
      <t>ヤサイ</t>
    </rPh>
    <rPh sb="19" eb="20">
      <t>ト</t>
    </rPh>
    <rPh sb="23" eb="24">
      <t>オモ</t>
    </rPh>
    <rPh sb="26" eb="28">
      <t>コドモ</t>
    </rPh>
    <rPh sb="29" eb="30">
      <t>シュン</t>
    </rPh>
    <rPh sb="31" eb="32">
      <t>モノ</t>
    </rPh>
    <rPh sb="33" eb="34">
      <t>オシ</t>
    </rPh>
    <rPh sb="36" eb="38">
      <t>ヒツヨウ</t>
    </rPh>
    <phoneticPr fontId="2"/>
  </si>
  <si>
    <t>子供に野菜づくりをさせると喜んで野菜を食べる（学校）</t>
    <rPh sb="0" eb="2">
      <t>コドモ</t>
    </rPh>
    <rPh sb="3" eb="5">
      <t>ヤサイ</t>
    </rPh>
    <rPh sb="13" eb="14">
      <t>ヨロコ</t>
    </rPh>
    <rPh sb="16" eb="18">
      <t>ヤサイ</t>
    </rPh>
    <rPh sb="19" eb="20">
      <t>タ</t>
    </rPh>
    <rPh sb="23" eb="25">
      <t>ガッコウ</t>
    </rPh>
    <phoneticPr fontId="2"/>
  </si>
  <si>
    <t>言葉ではわかっていても、なかなか実践できてないのが実情です。</t>
    <rPh sb="0" eb="2">
      <t>コトバ</t>
    </rPh>
    <rPh sb="16" eb="18">
      <t>ジッセン</t>
    </rPh>
    <rPh sb="25" eb="27">
      <t>ジツジョウ</t>
    </rPh>
    <phoneticPr fontId="2"/>
  </si>
  <si>
    <t>情報をいろんなところで収集することが大切だと思います。</t>
    <rPh sb="0" eb="2">
      <t>ジョウホウ</t>
    </rPh>
    <rPh sb="11" eb="13">
      <t>シュウシュウ</t>
    </rPh>
    <rPh sb="18" eb="20">
      <t>タイセツ</t>
    </rPh>
    <rPh sb="22" eb="23">
      <t>オモ</t>
    </rPh>
    <phoneticPr fontId="2"/>
  </si>
  <si>
    <t>出された料理を食べるだけでなく、作る機会が増えれば良いなと思います。子供たちには家庭でのお手伝いを通し、学校ではクッキング等で。豊かな生活を送れることにつながると思います。</t>
    <rPh sb="0" eb="1">
      <t>ダ</t>
    </rPh>
    <rPh sb="4" eb="6">
      <t>リョウリ</t>
    </rPh>
    <rPh sb="7" eb="8">
      <t>タ</t>
    </rPh>
    <rPh sb="16" eb="17">
      <t>ツク</t>
    </rPh>
    <rPh sb="18" eb="20">
      <t>キカイ</t>
    </rPh>
    <rPh sb="21" eb="22">
      <t>フ</t>
    </rPh>
    <rPh sb="25" eb="26">
      <t>イ</t>
    </rPh>
    <rPh sb="29" eb="30">
      <t>オモ</t>
    </rPh>
    <rPh sb="34" eb="36">
      <t>コドモ</t>
    </rPh>
    <rPh sb="40" eb="42">
      <t>カテイ</t>
    </rPh>
    <rPh sb="45" eb="47">
      <t>テツダ</t>
    </rPh>
    <rPh sb="49" eb="50">
      <t>トオ</t>
    </rPh>
    <rPh sb="52" eb="54">
      <t>ガッコウ</t>
    </rPh>
    <rPh sb="61" eb="62">
      <t>トウ</t>
    </rPh>
    <rPh sb="64" eb="65">
      <t>ユタ</t>
    </rPh>
    <rPh sb="67" eb="69">
      <t>セイカツ</t>
    </rPh>
    <rPh sb="70" eb="71">
      <t>オク</t>
    </rPh>
    <rPh sb="81" eb="82">
      <t>オモ</t>
    </rPh>
    <phoneticPr fontId="2"/>
  </si>
  <si>
    <t>給食による食育が良いと思います。</t>
    <rPh sb="0" eb="2">
      <t>キュウショク</t>
    </rPh>
    <rPh sb="5" eb="7">
      <t>ショクイク</t>
    </rPh>
    <rPh sb="8" eb="9">
      <t>ヨ</t>
    </rPh>
    <rPh sb="11" eb="12">
      <t>オモ</t>
    </rPh>
    <phoneticPr fontId="2"/>
  </si>
  <si>
    <t>自分で手がける事で興味がある</t>
    <rPh sb="0" eb="2">
      <t>ジブン</t>
    </rPh>
    <rPh sb="3" eb="4">
      <t>テ</t>
    </rPh>
    <rPh sb="7" eb="8">
      <t>コト</t>
    </rPh>
    <rPh sb="9" eb="11">
      <t>キョウミ</t>
    </rPh>
    <phoneticPr fontId="2"/>
  </si>
  <si>
    <t>普段から野菜と接していき、収穫のたのしみなどを、家庭・学校の関係なく体験しｔれいければ、もっと野菜を好きになるのではないでしょうか。</t>
    <rPh sb="0" eb="2">
      <t>フダン</t>
    </rPh>
    <rPh sb="4" eb="6">
      <t>ヤサイ</t>
    </rPh>
    <rPh sb="7" eb="8">
      <t>セッ</t>
    </rPh>
    <rPh sb="13" eb="15">
      <t>シュウカク</t>
    </rPh>
    <rPh sb="24" eb="26">
      <t>カテイ</t>
    </rPh>
    <rPh sb="27" eb="29">
      <t>ガッコウ</t>
    </rPh>
    <rPh sb="30" eb="32">
      <t>カンケイ</t>
    </rPh>
    <rPh sb="34" eb="36">
      <t>タイケン</t>
    </rPh>
    <rPh sb="47" eb="49">
      <t>ヤサイ</t>
    </rPh>
    <rPh sb="50" eb="51">
      <t>ス</t>
    </rPh>
    <phoneticPr fontId="2"/>
  </si>
  <si>
    <t>手作りのよさや加工品、添加物の危険性をもっと伝えるべきである。</t>
    <rPh sb="0" eb="2">
      <t>テヅク</t>
    </rPh>
    <rPh sb="7" eb="10">
      <t>カコウヒン</t>
    </rPh>
    <rPh sb="11" eb="14">
      <t>テンカブツ</t>
    </rPh>
    <rPh sb="15" eb="18">
      <t>キケンセイ</t>
    </rPh>
    <rPh sb="22" eb="23">
      <t>ツタ</t>
    </rPh>
    <phoneticPr fontId="2"/>
  </si>
  <si>
    <t>手軽にできるレシピを考えていく</t>
    <rPh sb="0" eb="2">
      <t>テガル</t>
    </rPh>
    <rPh sb="10" eb="11">
      <t>カンガ</t>
    </rPh>
    <phoneticPr fontId="2"/>
  </si>
  <si>
    <t>親から子への伝承で伝えていけると思うので、子どもへの伝えが大事と思う。</t>
    <rPh sb="0" eb="1">
      <t>オヤ</t>
    </rPh>
    <rPh sb="3" eb="4">
      <t>コ</t>
    </rPh>
    <rPh sb="6" eb="8">
      <t>デンショウ</t>
    </rPh>
    <rPh sb="9" eb="10">
      <t>ツタ</t>
    </rPh>
    <rPh sb="16" eb="17">
      <t>オモ</t>
    </rPh>
    <rPh sb="21" eb="22">
      <t>コ</t>
    </rPh>
    <rPh sb="26" eb="27">
      <t>ツタ</t>
    </rPh>
    <rPh sb="29" eb="31">
      <t>ダイジ</t>
    </rPh>
    <rPh sb="32" eb="33">
      <t>オモ</t>
    </rPh>
    <phoneticPr fontId="2"/>
  </si>
  <si>
    <t>家庭差が大きいと思う。その差（意識差？）がちぢまれば・・・とは思う。</t>
    <rPh sb="0" eb="2">
      <t>カテイ</t>
    </rPh>
    <rPh sb="2" eb="3">
      <t>サ</t>
    </rPh>
    <rPh sb="4" eb="5">
      <t>オオ</t>
    </rPh>
    <rPh sb="8" eb="9">
      <t>オモ</t>
    </rPh>
    <rPh sb="13" eb="14">
      <t>サ</t>
    </rPh>
    <rPh sb="15" eb="17">
      <t>イシキ</t>
    </rPh>
    <rPh sb="17" eb="18">
      <t>サ</t>
    </rPh>
    <rPh sb="31" eb="32">
      <t>オモ</t>
    </rPh>
    <phoneticPr fontId="2"/>
  </si>
  <si>
    <t>本日のような行事が年２回位あればよいと思います。</t>
    <rPh sb="0" eb="2">
      <t>ホンジツ</t>
    </rPh>
    <rPh sb="6" eb="8">
      <t>ギョウジ</t>
    </rPh>
    <rPh sb="9" eb="10">
      <t>ネン</t>
    </rPh>
    <rPh sb="11" eb="12">
      <t>カイ</t>
    </rPh>
    <rPh sb="12" eb="13">
      <t>クライ</t>
    </rPh>
    <rPh sb="19" eb="20">
      <t>オモ</t>
    </rPh>
    <phoneticPr fontId="2"/>
  </si>
  <si>
    <t>なるべく手作りを家庭ですること</t>
    <rPh sb="4" eb="6">
      <t>テヅク</t>
    </rPh>
    <rPh sb="8" eb="10">
      <t>カテイ</t>
    </rPh>
    <phoneticPr fontId="2"/>
  </si>
  <si>
    <t>新庁舎も完成したので、食育イベントを</t>
    <rPh sb="0" eb="1">
      <t>シン</t>
    </rPh>
    <rPh sb="1" eb="3">
      <t>チョウシャ</t>
    </rPh>
    <rPh sb="4" eb="6">
      <t>カンセイ</t>
    </rPh>
    <rPh sb="11" eb="13">
      <t>ショクイク</t>
    </rPh>
    <phoneticPr fontId="2"/>
  </si>
  <si>
    <t>自身、子ども共に忙しく、食事に気をつかえない。</t>
    <rPh sb="0" eb="2">
      <t>ジシン</t>
    </rPh>
    <rPh sb="3" eb="4">
      <t>コ</t>
    </rPh>
    <rPh sb="6" eb="7">
      <t>トモ</t>
    </rPh>
    <rPh sb="8" eb="9">
      <t>イソガ</t>
    </rPh>
    <rPh sb="12" eb="14">
      <t>ショクジ</t>
    </rPh>
    <rPh sb="15" eb="16">
      <t>キ</t>
    </rPh>
    <phoneticPr fontId="2"/>
  </si>
  <si>
    <t>自分自身が積極的に地域の料理教室に通うことと思います。</t>
    <rPh sb="0" eb="2">
      <t>ジブン</t>
    </rPh>
    <rPh sb="2" eb="4">
      <t>ジシン</t>
    </rPh>
    <rPh sb="5" eb="8">
      <t>セッキョクテキ</t>
    </rPh>
    <rPh sb="9" eb="11">
      <t>チイキ</t>
    </rPh>
    <rPh sb="12" eb="14">
      <t>リョウリ</t>
    </rPh>
    <rPh sb="14" eb="16">
      <t>キョウシツ</t>
    </rPh>
    <rPh sb="17" eb="18">
      <t>カヨ</t>
    </rPh>
    <rPh sb="22" eb="23">
      <t>オモ</t>
    </rPh>
    <phoneticPr fontId="2"/>
  </si>
  <si>
    <t>給食より弁当がいいと思う</t>
    <rPh sb="0" eb="2">
      <t>キュウショク</t>
    </rPh>
    <rPh sb="4" eb="6">
      <t>ベントウ</t>
    </rPh>
    <rPh sb="10" eb="11">
      <t>オモ</t>
    </rPh>
    <phoneticPr fontId="2"/>
  </si>
  <si>
    <t>つとめて野菜食べている</t>
    <rPh sb="4" eb="6">
      <t>ヤサイ</t>
    </rPh>
    <rPh sb="6" eb="7">
      <t>タ</t>
    </rPh>
    <phoneticPr fontId="2"/>
  </si>
  <si>
    <t>野菜を考えた以上に多くとらなければならないことが分かりました</t>
    <rPh sb="0" eb="2">
      <t>ヤサイ</t>
    </rPh>
    <rPh sb="3" eb="4">
      <t>カンガ</t>
    </rPh>
    <rPh sb="6" eb="8">
      <t>イジョウ</t>
    </rPh>
    <rPh sb="9" eb="10">
      <t>オオ</t>
    </rPh>
    <rPh sb="24" eb="25">
      <t>ワ</t>
    </rPh>
    <phoneticPr fontId="2"/>
  </si>
  <si>
    <t>具だくさんの汁物を毎日作っている</t>
    <rPh sb="0" eb="1">
      <t>グ</t>
    </rPh>
    <rPh sb="6" eb="8">
      <t>シルモノ</t>
    </rPh>
    <rPh sb="9" eb="11">
      <t>マイニチ</t>
    </rPh>
    <rPh sb="11" eb="12">
      <t>ツク</t>
    </rPh>
    <phoneticPr fontId="2"/>
  </si>
  <si>
    <t>行事に対してはその行事に関わる料理にしている</t>
    <rPh sb="0" eb="2">
      <t>ギョウジ</t>
    </rPh>
    <rPh sb="3" eb="4">
      <t>タイ</t>
    </rPh>
    <rPh sb="9" eb="11">
      <t>ギョウジ</t>
    </rPh>
    <rPh sb="12" eb="13">
      <t>カカ</t>
    </rPh>
    <rPh sb="15" eb="17">
      <t>リョウリ</t>
    </rPh>
    <phoneticPr fontId="2"/>
  </si>
  <si>
    <t>医食同源という言葉があることを頭の片隅において、食生活を考えるように心がけていきたい</t>
    <rPh sb="0" eb="4">
      <t>イショクドウゲン</t>
    </rPh>
    <rPh sb="7" eb="9">
      <t>コトバ</t>
    </rPh>
    <rPh sb="15" eb="16">
      <t>アタマ</t>
    </rPh>
    <rPh sb="17" eb="19">
      <t>カタスミ</t>
    </rPh>
    <rPh sb="24" eb="27">
      <t>ショクセイカツ</t>
    </rPh>
    <rPh sb="28" eb="29">
      <t>カンガ</t>
    </rPh>
    <rPh sb="34" eb="35">
      <t>ココロ</t>
    </rPh>
    <phoneticPr fontId="2"/>
  </si>
  <si>
    <t>機会と参加者</t>
    <rPh sb="0" eb="2">
      <t>キカイ</t>
    </rPh>
    <rPh sb="3" eb="6">
      <t>サンカシャ</t>
    </rPh>
    <phoneticPr fontId="2"/>
  </si>
  <si>
    <t>アレルギー体質の人の料理教室</t>
    <rPh sb="5" eb="7">
      <t>タイシツ</t>
    </rPh>
    <rPh sb="8" eb="9">
      <t>ヒト</t>
    </rPh>
    <rPh sb="10" eb="12">
      <t>リョウリ</t>
    </rPh>
    <rPh sb="12" eb="14">
      <t>キョウシツ</t>
    </rPh>
    <phoneticPr fontId="2"/>
  </si>
  <si>
    <t>体づくり。精神的につながっていることを教え、食べることに関心を持つように教えていくべき</t>
    <rPh sb="0" eb="1">
      <t>カラダ</t>
    </rPh>
    <rPh sb="5" eb="8">
      <t>セイシンテキ</t>
    </rPh>
    <rPh sb="19" eb="20">
      <t>オシ</t>
    </rPh>
    <rPh sb="22" eb="23">
      <t>タ</t>
    </rPh>
    <rPh sb="28" eb="30">
      <t>カンシン</t>
    </rPh>
    <rPh sb="31" eb="32">
      <t>モ</t>
    </rPh>
    <rPh sb="36" eb="37">
      <t>オシ</t>
    </rPh>
    <phoneticPr fontId="2"/>
  </si>
  <si>
    <t>豊岡</t>
    <rPh sb="0" eb="2">
      <t>トヨオカ</t>
    </rPh>
    <phoneticPr fontId="2"/>
  </si>
  <si>
    <t>現、母親が食育されてきているのを感じる事があります。食育の大切さを感じて、大切に子供を育てて欲しいと思います。</t>
    <rPh sb="0" eb="1">
      <t>ゲン</t>
    </rPh>
    <rPh sb="2" eb="4">
      <t>ハハオヤ</t>
    </rPh>
    <rPh sb="5" eb="7">
      <t>ショクイク</t>
    </rPh>
    <rPh sb="16" eb="17">
      <t>カン</t>
    </rPh>
    <rPh sb="19" eb="20">
      <t>コト</t>
    </rPh>
    <rPh sb="26" eb="28">
      <t>ショクイク</t>
    </rPh>
    <rPh sb="29" eb="31">
      <t>タイセツ</t>
    </rPh>
    <rPh sb="33" eb="34">
      <t>カン</t>
    </rPh>
    <rPh sb="37" eb="39">
      <t>タイセツ</t>
    </rPh>
    <rPh sb="40" eb="42">
      <t>コドモ</t>
    </rPh>
    <rPh sb="43" eb="44">
      <t>ソダ</t>
    </rPh>
    <rPh sb="46" eb="47">
      <t>ホ</t>
    </rPh>
    <rPh sb="50" eb="51">
      <t>オモ</t>
    </rPh>
    <phoneticPr fontId="2"/>
  </si>
  <si>
    <t>給食などに郷土料理を取り入れる。そのことを生徒にも知らせることで知らせることで郷土料理が周知できると思う。</t>
    <rPh sb="0" eb="2">
      <t>キュウショク</t>
    </rPh>
    <rPh sb="5" eb="7">
      <t>キョウド</t>
    </rPh>
    <rPh sb="7" eb="9">
      <t>リョウリ</t>
    </rPh>
    <rPh sb="10" eb="11">
      <t>ト</t>
    </rPh>
    <rPh sb="12" eb="13">
      <t>イ</t>
    </rPh>
    <rPh sb="21" eb="23">
      <t>セイト</t>
    </rPh>
    <rPh sb="25" eb="26">
      <t>シ</t>
    </rPh>
    <rPh sb="32" eb="33">
      <t>シ</t>
    </rPh>
    <rPh sb="39" eb="41">
      <t>キョウド</t>
    </rPh>
    <rPh sb="41" eb="43">
      <t>リョウリ</t>
    </rPh>
    <rPh sb="44" eb="46">
      <t>シュウチ</t>
    </rPh>
    <rPh sb="50" eb="51">
      <t>オモ</t>
    </rPh>
    <phoneticPr fontId="2"/>
  </si>
  <si>
    <t>香美</t>
    <rPh sb="0" eb="2">
      <t>カミ</t>
    </rPh>
    <phoneticPr fontId="2"/>
  </si>
  <si>
    <t>市販でいろいろな食材があるが手作りの物を食べさせてほしい。</t>
    <rPh sb="0" eb="2">
      <t>シハン</t>
    </rPh>
    <rPh sb="8" eb="10">
      <t>ショクザイ</t>
    </rPh>
    <rPh sb="14" eb="16">
      <t>テヅク</t>
    </rPh>
    <rPh sb="18" eb="19">
      <t>モノ</t>
    </rPh>
    <rPh sb="20" eb="21">
      <t>タ</t>
    </rPh>
    <phoneticPr fontId="2"/>
  </si>
  <si>
    <t>新温泉</t>
    <rPh sb="0" eb="3">
      <t>シンオンセン</t>
    </rPh>
    <phoneticPr fontId="2"/>
  </si>
  <si>
    <t>楽しみながら食べる（みんなで）企画を！</t>
    <rPh sb="0" eb="1">
      <t>タノ</t>
    </rPh>
    <rPh sb="6" eb="7">
      <t>タ</t>
    </rPh>
    <rPh sb="15" eb="17">
      <t>キカク</t>
    </rPh>
    <phoneticPr fontId="2"/>
  </si>
  <si>
    <t>給食（学校）で、郷土料理のメニューの時があるので、子どもたちに郷土料理のおいしさを知らせることができるのでうれしいです。</t>
    <rPh sb="0" eb="2">
      <t>キュウショク</t>
    </rPh>
    <rPh sb="3" eb="5">
      <t>ガッコウ</t>
    </rPh>
    <rPh sb="8" eb="10">
      <t>キョウド</t>
    </rPh>
    <rPh sb="10" eb="12">
      <t>リョウリ</t>
    </rPh>
    <rPh sb="18" eb="19">
      <t>トキ</t>
    </rPh>
    <rPh sb="25" eb="26">
      <t>コ</t>
    </rPh>
    <rPh sb="31" eb="33">
      <t>キョウド</t>
    </rPh>
    <rPh sb="33" eb="35">
      <t>リョウリ</t>
    </rPh>
    <rPh sb="41" eb="42">
      <t>シ</t>
    </rPh>
    <phoneticPr fontId="2"/>
  </si>
  <si>
    <t>安価で野菜を入手できれば、そういう場所等があればいいのにと思います。</t>
    <rPh sb="0" eb="2">
      <t>アンカ</t>
    </rPh>
    <rPh sb="3" eb="5">
      <t>ヤサイ</t>
    </rPh>
    <rPh sb="6" eb="8">
      <t>ニュウシュ</t>
    </rPh>
    <rPh sb="17" eb="19">
      <t>バショ</t>
    </rPh>
    <rPh sb="19" eb="20">
      <t>トウ</t>
    </rPh>
    <rPh sb="29" eb="30">
      <t>オモ</t>
    </rPh>
    <phoneticPr fontId="2"/>
  </si>
  <si>
    <t>親子で一緒に料理し、一緒に話をしながら食事する機会を作る。</t>
    <rPh sb="0" eb="2">
      <t>オヤコ</t>
    </rPh>
    <rPh sb="3" eb="5">
      <t>イッショ</t>
    </rPh>
    <rPh sb="6" eb="8">
      <t>リョウリ</t>
    </rPh>
    <rPh sb="10" eb="12">
      <t>イッショ</t>
    </rPh>
    <rPh sb="13" eb="14">
      <t>ハナシ</t>
    </rPh>
    <rPh sb="19" eb="21">
      <t>ショクジ</t>
    </rPh>
    <rPh sb="23" eb="25">
      <t>キカイ</t>
    </rPh>
    <rPh sb="26" eb="27">
      <t>ツク</t>
    </rPh>
    <phoneticPr fontId="2"/>
  </si>
  <si>
    <t>”こんなことがしたい””知りたい”という興味や関心、またやろうという積極的な気持ちが大事だと思う。</t>
    <rPh sb="12" eb="13">
      <t>シ</t>
    </rPh>
    <rPh sb="20" eb="22">
      <t>キョウミ</t>
    </rPh>
    <rPh sb="23" eb="25">
      <t>カンシン</t>
    </rPh>
    <rPh sb="34" eb="37">
      <t>セッキョクテキ</t>
    </rPh>
    <rPh sb="38" eb="40">
      <t>キモ</t>
    </rPh>
    <rPh sb="42" eb="44">
      <t>ダイジ</t>
    </rPh>
    <rPh sb="46" eb="47">
      <t>オモ</t>
    </rPh>
    <phoneticPr fontId="2"/>
  </si>
  <si>
    <t>野菜作りに参加する。</t>
    <rPh sb="0" eb="2">
      <t>ヤサイ</t>
    </rPh>
    <rPh sb="2" eb="3">
      <t>ヅク</t>
    </rPh>
    <rPh sb="5" eb="7">
      <t>サンカ</t>
    </rPh>
    <phoneticPr fontId="2"/>
  </si>
  <si>
    <t>毎日食事を作る人も、それを食べる家族も食育に関心を持つこと。</t>
    <rPh sb="0" eb="2">
      <t>マイニチ</t>
    </rPh>
    <rPh sb="2" eb="4">
      <t>ショクジ</t>
    </rPh>
    <rPh sb="5" eb="6">
      <t>ツク</t>
    </rPh>
    <rPh sb="7" eb="8">
      <t>ヒト</t>
    </rPh>
    <rPh sb="13" eb="14">
      <t>タ</t>
    </rPh>
    <rPh sb="16" eb="18">
      <t>カゾク</t>
    </rPh>
    <rPh sb="19" eb="21">
      <t>ショクイク</t>
    </rPh>
    <rPh sb="22" eb="24">
      <t>カンシン</t>
    </rPh>
    <rPh sb="25" eb="26">
      <t>モ</t>
    </rPh>
    <phoneticPr fontId="2"/>
  </si>
  <si>
    <t>区民イベント等、いずみ会</t>
    <rPh sb="0" eb="2">
      <t>クミン</t>
    </rPh>
    <rPh sb="6" eb="7">
      <t>トウ</t>
    </rPh>
    <rPh sb="11" eb="12">
      <t>カイ</t>
    </rPh>
    <phoneticPr fontId="2"/>
  </si>
  <si>
    <t>料理教室に参加して新しいことを学ぶ</t>
    <rPh sb="0" eb="2">
      <t>リョウリ</t>
    </rPh>
    <rPh sb="2" eb="4">
      <t>キョウシツ</t>
    </rPh>
    <rPh sb="5" eb="7">
      <t>サンカ</t>
    </rPh>
    <rPh sb="9" eb="10">
      <t>アタラ</t>
    </rPh>
    <rPh sb="15" eb="16">
      <t>マナ</t>
    </rPh>
    <phoneticPr fontId="2"/>
  </si>
  <si>
    <t>いずみ会の料理教室は参考になります。</t>
    <rPh sb="3" eb="4">
      <t>カイ</t>
    </rPh>
    <rPh sb="5" eb="7">
      <t>リョウリ</t>
    </rPh>
    <rPh sb="7" eb="9">
      <t>キョウシツ</t>
    </rPh>
    <rPh sb="10" eb="12">
      <t>サンコウ</t>
    </rPh>
    <phoneticPr fontId="2"/>
  </si>
  <si>
    <t>小学校では畑、田作業などできていたが、中学にあがると無くなる</t>
    <rPh sb="0" eb="3">
      <t>ショウガッコウ</t>
    </rPh>
    <rPh sb="5" eb="6">
      <t>ハタケ</t>
    </rPh>
    <rPh sb="7" eb="8">
      <t>タ</t>
    </rPh>
    <rPh sb="8" eb="10">
      <t>サギョウ</t>
    </rPh>
    <rPh sb="19" eb="21">
      <t>チュウガク</t>
    </rPh>
    <rPh sb="26" eb="27">
      <t>ナ</t>
    </rPh>
    <phoneticPr fontId="2"/>
  </si>
  <si>
    <t>いつも心がけています</t>
    <rPh sb="3" eb="4">
      <t>ココロ</t>
    </rPh>
    <phoneticPr fontId="2"/>
  </si>
  <si>
    <t>食べられる子どもたちを育てる。若いお母さんに料理を作ってもらう</t>
    <rPh sb="0" eb="1">
      <t>タ</t>
    </rPh>
    <rPh sb="5" eb="6">
      <t>コ</t>
    </rPh>
    <rPh sb="11" eb="12">
      <t>ソダ</t>
    </rPh>
    <rPh sb="15" eb="16">
      <t>ワカ</t>
    </rPh>
    <rPh sb="18" eb="19">
      <t>カア</t>
    </rPh>
    <rPh sb="22" eb="24">
      <t>リョウリ</t>
    </rPh>
    <rPh sb="25" eb="26">
      <t>ツク</t>
    </rPh>
    <phoneticPr fontId="2"/>
  </si>
  <si>
    <t>子どもの頃から大切さを教育する</t>
    <rPh sb="0" eb="1">
      <t>コ</t>
    </rPh>
    <rPh sb="4" eb="5">
      <t>コロ</t>
    </rPh>
    <rPh sb="7" eb="9">
      <t>タイセツ</t>
    </rPh>
    <rPh sb="11" eb="13">
      <t>キョウイク</t>
    </rPh>
    <phoneticPr fontId="2"/>
  </si>
  <si>
    <t>米飯給食も必要だが、洋食（パン等）系は子どもに色々な食事があることを教える。</t>
    <rPh sb="0" eb="2">
      <t>ベイハン</t>
    </rPh>
    <rPh sb="2" eb="4">
      <t>キュウショク</t>
    </rPh>
    <rPh sb="5" eb="7">
      <t>ヒツヨウ</t>
    </rPh>
    <rPh sb="10" eb="12">
      <t>ヨウショク</t>
    </rPh>
    <rPh sb="15" eb="16">
      <t>トウ</t>
    </rPh>
    <rPh sb="17" eb="18">
      <t>ケイ</t>
    </rPh>
    <rPh sb="19" eb="20">
      <t>コ</t>
    </rPh>
    <rPh sb="23" eb="25">
      <t>イロイロ</t>
    </rPh>
    <rPh sb="26" eb="28">
      <t>ショクジ</t>
    </rPh>
    <rPh sb="34" eb="35">
      <t>オシ</t>
    </rPh>
    <phoneticPr fontId="2"/>
  </si>
  <si>
    <t>意識改革</t>
    <rPh sb="0" eb="2">
      <t>イシキ</t>
    </rPh>
    <rPh sb="2" eb="4">
      <t>カイカク</t>
    </rPh>
    <phoneticPr fontId="2"/>
  </si>
  <si>
    <t>地域の季節の野菜は味が濃くて美味しいので積極的に食べる</t>
    <rPh sb="0" eb="2">
      <t>チイキ</t>
    </rPh>
    <rPh sb="3" eb="5">
      <t>キセツ</t>
    </rPh>
    <rPh sb="6" eb="8">
      <t>ヤサイ</t>
    </rPh>
    <rPh sb="9" eb="10">
      <t>アジ</t>
    </rPh>
    <rPh sb="11" eb="12">
      <t>コ</t>
    </rPh>
    <rPh sb="14" eb="16">
      <t>オイ</t>
    </rPh>
    <rPh sb="20" eb="23">
      <t>セッキョクテキ</t>
    </rPh>
    <rPh sb="24" eb="25">
      <t>タ</t>
    </rPh>
    <phoneticPr fontId="2"/>
  </si>
  <si>
    <t>豊岡市</t>
    <rPh sb="0" eb="2">
      <t>トヨオカ</t>
    </rPh>
    <rPh sb="2" eb="3">
      <t>シ</t>
    </rPh>
    <phoneticPr fontId="4"/>
  </si>
  <si>
    <t>土にふれる</t>
    <rPh sb="0" eb="1">
      <t>ツチ</t>
    </rPh>
    <phoneticPr fontId="4"/>
  </si>
  <si>
    <t>この間地域で開催された子どもも参加できる親子クッキングみたいなイベントがあると学べるし、食べれるし、すごくいいなと思ったので、そういう機会がたくさんあるといいなと思います。</t>
    <rPh sb="2" eb="3">
      <t>アイダ</t>
    </rPh>
    <rPh sb="3" eb="5">
      <t>チイキ</t>
    </rPh>
    <rPh sb="6" eb="8">
      <t>カイサイ</t>
    </rPh>
    <rPh sb="11" eb="12">
      <t>コ</t>
    </rPh>
    <rPh sb="15" eb="17">
      <t>サンカ</t>
    </rPh>
    <rPh sb="20" eb="22">
      <t>オヤコ</t>
    </rPh>
    <rPh sb="39" eb="40">
      <t>マナ</t>
    </rPh>
    <rPh sb="44" eb="45">
      <t>タ</t>
    </rPh>
    <rPh sb="57" eb="58">
      <t>オモ</t>
    </rPh>
    <rPh sb="67" eb="69">
      <t>キカイ</t>
    </rPh>
    <rPh sb="81" eb="82">
      <t>オモ</t>
    </rPh>
    <phoneticPr fontId="2"/>
  </si>
  <si>
    <t>学校でも一緒に作るきかいが欲しい</t>
    <rPh sb="0" eb="2">
      <t>ガッコウ</t>
    </rPh>
    <rPh sb="4" eb="6">
      <t>イッショ</t>
    </rPh>
    <rPh sb="7" eb="8">
      <t>ツク</t>
    </rPh>
    <rPh sb="13" eb="14">
      <t>ホ</t>
    </rPh>
    <phoneticPr fontId="2"/>
  </si>
  <si>
    <t>野菜をおいしく食べれるレシプを知りたい</t>
    <rPh sb="0" eb="2">
      <t>ヤサイ</t>
    </rPh>
    <rPh sb="7" eb="8">
      <t>タ</t>
    </rPh>
    <rPh sb="15" eb="16">
      <t>シ</t>
    </rPh>
    <phoneticPr fontId="2"/>
  </si>
  <si>
    <t>まず、自ら自覚をして料理する、工夫する、バランスのよい食事３度しっかり食べる、まず家庭から</t>
    <rPh sb="3" eb="4">
      <t>ミズカ</t>
    </rPh>
    <rPh sb="5" eb="7">
      <t>ジカク</t>
    </rPh>
    <rPh sb="10" eb="12">
      <t>リョウリ</t>
    </rPh>
    <rPh sb="15" eb="17">
      <t>クフウ</t>
    </rPh>
    <rPh sb="27" eb="29">
      <t>ショクジ</t>
    </rPh>
    <rPh sb="30" eb="31">
      <t>ド</t>
    </rPh>
    <rPh sb="35" eb="36">
      <t>タ</t>
    </rPh>
    <rPh sb="41" eb="43">
      <t>カテイ</t>
    </rPh>
    <phoneticPr fontId="2"/>
  </si>
  <si>
    <t>人が集って食べる機会がたくさんあればいいと思います</t>
    <rPh sb="0" eb="1">
      <t>ヒト</t>
    </rPh>
    <rPh sb="2" eb="3">
      <t>ツド</t>
    </rPh>
    <rPh sb="5" eb="6">
      <t>タ</t>
    </rPh>
    <rPh sb="8" eb="10">
      <t>キカイ</t>
    </rPh>
    <rPh sb="21" eb="22">
      <t>オモ</t>
    </rPh>
    <phoneticPr fontId="2"/>
  </si>
  <si>
    <t>楽しく料理が出来たらいいなあーと思う、そのためにはどうすれば・・・良いか？と考え　この様なことに気付くこと。気付かされる・・・・。</t>
    <rPh sb="0" eb="1">
      <t>タノ</t>
    </rPh>
    <rPh sb="3" eb="5">
      <t>リョウリ</t>
    </rPh>
    <rPh sb="6" eb="8">
      <t>デキ</t>
    </rPh>
    <rPh sb="16" eb="17">
      <t>オモ</t>
    </rPh>
    <rPh sb="33" eb="34">
      <t>ヨ</t>
    </rPh>
    <rPh sb="38" eb="39">
      <t>カンガ</t>
    </rPh>
    <rPh sb="43" eb="44">
      <t>ヨウ</t>
    </rPh>
    <rPh sb="48" eb="50">
      <t>キヅ</t>
    </rPh>
    <rPh sb="54" eb="56">
      <t>キヅ</t>
    </rPh>
    <phoneticPr fontId="2"/>
  </si>
  <si>
    <t>再三食育を推進して下さい（地域で）</t>
    <rPh sb="0" eb="2">
      <t>サイサン</t>
    </rPh>
    <rPh sb="2" eb="4">
      <t>ショクイク</t>
    </rPh>
    <rPh sb="5" eb="7">
      <t>スイシン</t>
    </rPh>
    <rPh sb="9" eb="10">
      <t>クダ</t>
    </rPh>
    <rPh sb="13" eb="15">
      <t>チイキ</t>
    </rPh>
    <phoneticPr fontId="2"/>
  </si>
  <si>
    <t>食育について、ニュース等で報道してほしい</t>
    <rPh sb="0" eb="2">
      <t>ショクイク</t>
    </rPh>
    <rPh sb="11" eb="12">
      <t>ナド</t>
    </rPh>
    <rPh sb="13" eb="15">
      <t>ホウドウ</t>
    </rPh>
    <phoneticPr fontId="2"/>
  </si>
  <si>
    <t>親子等グループで食事する機会を多くする事が大切</t>
    <rPh sb="0" eb="2">
      <t>オヤコ</t>
    </rPh>
    <rPh sb="2" eb="3">
      <t>ナド</t>
    </rPh>
    <rPh sb="8" eb="10">
      <t>ショクジ</t>
    </rPh>
    <rPh sb="12" eb="14">
      <t>キカイ</t>
    </rPh>
    <rPh sb="15" eb="16">
      <t>オオ</t>
    </rPh>
    <rPh sb="19" eb="20">
      <t>コト</t>
    </rPh>
    <rPh sb="21" eb="23">
      <t>タイセツ</t>
    </rPh>
    <phoneticPr fontId="2"/>
  </si>
  <si>
    <t>食事と身体との関係、食品（材料含む）の造られる課程等を教える場を設ければ</t>
    <rPh sb="0" eb="2">
      <t>ショクジ</t>
    </rPh>
    <rPh sb="3" eb="5">
      <t>シンタイ</t>
    </rPh>
    <rPh sb="7" eb="9">
      <t>カンケイ</t>
    </rPh>
    <rPh sb="10" eb="12">
      <t>ショクヒン</t>
    </rPh>
    <rPh sb="13" eb="15">
      <t>ザイリョウ</t>
    </rPh>
    <rPh sb="15" eb="16">
      <t>フク</t>
    </rPh>
    <rPh sb="19" eb="20">
      <t>ツク</t>
    </rPh>
    <rPh sb="23" eb="25">
      <t>カテイ</t>
    </rPh>
    <rPh sb="25" eb="26">
      <t>ナド</t>
    </rPh>
    <rPh sb="27" eb="28">
      <t>オシ</t>
    </rPh>
    <rPh sb="30" eb="31">
      <t>バ</t>
    </rPh>
    <rPh sb="32" eb="33">
      <t>モウ</t>
    </rPh>
    <phoneticPr fontId="2"/>
  </si>
  <si>
    <t>最近、核家族化していて、家庭の中で伝えていくことが難しい。お葬式等、地域で協力して食事作りする機会も少なくなり、意識して講習会に出る等しないといけないと感じています。</t>
    <rPh sb="0" eb="2">
      <t>サイキン</t>
    </rPh>
    <rPh sb="3" eb="7">
      <t>カクカゾクカ</t>
    </rPh>
    <rPh sb="12" eb="14">
      <t>カテイ</t>
    </rPh>
    <rPh sb="15" eb="16">
      <t>ナカ</t>
    </rPh>
    <rPh sb="17" eb="18">
      <t>ツタ</t>
    </rPh>
    <rPh sb="25" eb="26">
      <t>ムツカ</t>
    </rPh>
    <rPh sb="30" eb="32">
      <t>ソウシキ</t>
    </rPh>
    <rPh sb="32" eb="33">
      <t>ナド</t>
    </rPh>
    <rPh sb="34" eb="36">
      <t>チイキ</t>
    </rPh>
    <rPh sb="37" eb="39">
      <t>キョウリョク</t>
    </rPh>
    <rPh sb="41" eb="43">
      <t>ショクジ</t>
    </rPh>
    <rPh sb="43" eb="44">
      <t>ヅク</t>
    </rPh>
    <rPh sb="47" eb="49">
      <t>キカイ</t>
    </rPh>
    <rPh sb="50" eb="51">
      <t>スク</t>
    </rPh>
    <rPh sb="56" eb="58">
      <t>イシキ</t>
    </rPh>
    <rPh sb="60" eb="63">
      <t>コウシュウカイ</t>
    </rPh>
    <rPh sb="64" eb="65">
      <t>デ</t>
    </rPh>
    <rPh sb="66" eb="67">
      <t>ナド</t>
    </rPh>
    <rPh sb="76" eb="77">
      <t>カン</t>
    </rPh>
    <phoneticPr fontId="2"/>
  </si>
  <si>
    <t>一人暮し（女性；男性）で男性は料理を作れる人が少ない、社協；市健康課で弁当の価格を安くしたうえ、できれば配達してくれる制度を考慮してほしい（希望します！）</t>
    <rPh sb="0" eb="2">
      <t>ヒトリ</t>
    </rPh>
    <rPh sb="2" eb="3">
      <t>ク</t>
    </rPh>
    <rPh sb="5" eb="7">
      <t>ジョセイ</t>
    </rPh>
    <rPh sb="8" eb="10">
      <t>ダンセイ</t>
    </rPh>
    <rPh sb="12" eb="14">
      <t>ダンセイ</t>
    </rPh>
    <rPh sb="15" eb="17">
      <t>リョウリ</t>
    </rPh>
    <rPh sb="18" eb="19">
      <t>ツク</t>
    </rPh>
    <rPh sb="21" eb="22">
      <t>ヒト</t>
    </rPh>
    <rPh sb="23" eb="24">
      <t>スク</t>
    </rPh>
    <rPh sb="27" eb="29">
      <t>シャキョウ</t>
    </rPh>
    <rPh sb="30" eb="31">
      <t>シ</t>
    </rPh>
    <rPh sb="31" eb="34">
      <t>ケンコウカ</t>
    </rPh>
    <rPh sb="35" eb="37">
      <t>ベントウ</t>
    </rPh>
    <rPh sb="38" eb="40">
      <t>カカク</t>
    </rPh>
    <rPh sb="41" eb="42">
      <t>ヤス</t>
    </rPh>
    <rPh sb="52" eb="54">
      <t>ハイタツ</t>
    </rPh>
    <rPh sb="59" eb="61">
      <t>セイド</t>
    </rPh>
    <rPh sb="62" eb="64">
      <t>コウリョ</t>
    </rPh>
    <rPh sb="70" eb="72">
      <t>キボウ</t>
    </rPh>
    <phoneticPr fontId="2"/>
  </si>
  <si>
    <t>気にはなるがどうしたらいいかわからない　グループホームにいるがまかないさんにしていただければたべられる（気をつかってしてはくださる</t>
    <rPh sb="0" eb="1">
      <t>キ</t>
    </rPh>
    <rPh sb="52" eb="53">
      <t>キ</t>
    </rPh>
    <phoneticPr fontId="2"/>
  </si>
  <si>
    <t>イベントや本雑誌、インターネットなどによるＰＲを継続して欲しい</t>
    <rPh sb="5" eb="6">
      <t>ホン</t>
    </rPh>
    <rPh sb="6" eb="8">
      <t>ザッシ</t>
    </rPh>
    <rPh sb="24" eb="26">
      <t>ケイゾク</t>
    </rPh>
    <rPh sb="28" eb="29">
      <t>ホ</t>
    </rPh>
    <phoneticPr fontId="2"/>
  </si>
  <si>
    <t>家も学校も総合的にバランスのとれた料理を心がける事（努力する）なかなか毎日はむずかしい。</t>
    <rPh sb="0" eb="1">
      <t>イエ</t>
    </rPh>
    <rPh sb="2" eb="4">
      <t>ガッコウ</t>
    </rPh>
    <rPh sb="5" eb="8">
      <t>ソウゴウテキ</t>
    </rPh>
    <rPh sb="17" eb="19">
      <t>リョウリ</t>
    </rPh>
    <rPh sb="20" eb="21">
      <t>ココロ</t>
    </rPh>
    <rPh sb="24" eb="25">
      <t>コト</t>
    </rPh>
    <rPh sb="26" eb="28">
      <t>ドリョク</t>
    </rPh>
    <rPh sb="35" eb="37">
      <t>マイニチ</t>
    </rPh>
    <phoneticPr fontId="2"/>
  </si>
  <si>
    <t>例えば野菜の売り方にあるレシピを紹介してくれてあればうれしいナ！この食材はこの食べ方が良いとかおいしいとか栄養的に吸収が良いとか、これとこれを合わせると栄養の吸収率が良いという説明レシピ。</t>
    <rPh sb="0" eb="1">
      <t>タト</t>
    </rPh>
    <rPh sb="3" eb="5">
      <t>ヤサイ</t>
    </rPh>
    <rPh sb="6" eb="7">
      <t>ウ</t>
    </rPh>
    <rPh sb="8" eb="9">
      <t>カタ</t>
    </rPh>
    <rPh sb="16" eb="18">
      <t>ショウカイ</t>
    </rPh>
    <rPh sb="34" eb="36">
      <t>ショクザイ</t>
    </rPh>
    <rPh sb="39" eb="40">
      <t>タ</t>
    </rPh>
    <rPh sb="41" eb="42">
      <t>カタ</t>
    </rPh>
    <rPh sb="43" eb="44">
      <t>ヨ</t>
    </rPh>
    <rPh sb="53" eb="56">
      <t>エイヨウテキ</t>
    </rPh>
    <rPh sb="57" eb="59">
      <t>キュウシュウ</t>
    </rPh>
    <rPh sb="60" eb="61">
      <t>ヨ</t>
    </rPh>
    <rPh sb="71" eb="72">
      <t>アワ</t>
    </rPh>
    <rPh sb="76" eb="78">
      <t>エイヨウ</t>
    </rPh>
    <rPh sb="79" eb="82">
      <t>キュウシュウリツ</t>
    </rPh>
    <rPh sb="83" eb="84">
      <t>ヨ</t>
    </rPh>
    <rPh sb="88" eb="90">
      <t>セツメイ</t>
    </rPh>
    <phoneticPr fontId="2"/>
  </si>
  <si>
    <t>積極的に野菜を多く使ったレシピを取り入れる。</t>
    <rPh sb="0" eb="3">
      <t>セッキョクテキ</t>
    </rPh>
    <rPh sb="4" eb="6">
      <t>ヤサイ</t>
    </rPh>
    <rPh sb="7" eb="8">
      <t>オオ</t>
    </rPh>
    <rPh sb="9" eb="10">
      <t>ツカ</t>
    </rPh>
    <rPh sb="16" eb="17">
      <t>ト</t>
    </rPh>
    <rPh sb="18" eb="19">
      <t>イ</t>
    </rPh>
    <phoneticPr fontId="2"/>
  </si>
  <si>
    <t>みんなで一緒に調理をして食べること</t>
    <rPh sb="4" eb="6">
      <t>イッショ</t>
    </rPh>
    <rPh sb="7" eb="9">
      <t>チョウリ</t>
    </rPh>
    <rPh sb="12" eb="13">
      <t>タ</t>
    </rPh>
    <phoneticPr fontId="2"/>
  </si>
  <si>
    <t>自宅の敷地、またはごく近くに畑があり、新鮮・安全な野菜等が手に入りやすい</t>
    <rPh sb="0" eb="2">
      <t>ジタク</t>
    </rPh>
    <rPh sb="3" eb="5">
      <t>シキチ</t>
    </rPh>
    <rPh sb="11" eb="12">
      <t>チカ</t>
    </rPh>
    <rPh sb="14" eb="15">
      <t>ハタケ</t>
    </rPh>
    <rPh sb="19" eb="21">
      <t>シンセン</t>
    </rPh>
    <rPh sb="22" eb="24">
      <t>アンゼン</t>
    </rPh>
    <rPh sb="25" eb="28">
      <t>ヤサイナド</t>
    </rPh>
    <rPh sb="29" eb="30">
      <t>テ</t>
    </rPh>
    <rPh sb="31" eb="32">
      <t>ハイ</t>
    </rPh>
    <phoneticPr fontId="2"/>
  </si>
  <si>
    <t>新鮮・安全な野菜を使う。</t>
    <rPh sb="0" eb="2">
      <t>シンセン</t>
    </rPh>
    <rPh sb="3" eb="5">
      <t>アンゼン</t>
    </rPh>
    <rPh sb="6" eb="8">
      <t>ヤサイ</t>
    </rPh>
    <rPh sb="9" eb="10">
      <t>ツカ</t>
    </rPh>
    <phoneticPr fontId="2"/>
  </si>
  <si>
    <t>中学校などの給食で伝統料理がでるのはいいことだと思います。</t>
    <rPh sb="0" eb="3">
      <t>チュウガッコウ</t>
    </rPh>
    <rPh sb="6" eb="8">
      <t>キュウショク</t>
    </rPh>
    <rPh sb="9" eb="11">
      <t>デントウ</t>
    </rPh>
    <rPh sb="11" eb="13">
      <t>リョウリ</t>
    </rPh>
    <rPh sb="24" eb="25">
      <t>オモ</t>
    </rPh>
    <phoneticPr fontId="2"/>
  </si>
  <si>
    <t>いろんな人が目に止まる様な事をする必要があると思う。</t>
    <rPh sb="4" eb="5">
      <t>ヒト</t>
    </rPh>
    <rPh sb="6" eb="7">
      <t>メ</t>
    </rPh>
    <rPh sb="8" eb="9">
      <t>ト</t>
    </rPh>
    <rPh sb="11" eb="12">
      <t>ヨウ</t>
    </rPh>
    <rPh sb="13" eb="14">
      <t>コト</t>
    </rPh>
    <rPh sb="17" eb="19">
      <t>ヒツヨウ</t>
    </rPh>
    <rPh sb="23" eb="24">
      <t>オモ</t>
    </rPh>
    <phoneticPr fontId="2"/>
  </si>
  <si>
    <t>価格を下げる。新鮮なものを手に入りやすくする。</t>
    <rPh sb="0" eb="2">
      <t>カカク</t>
    </rPh>
    <rPh sb="3" eb="4">
      <t>サ</t>
    </rPh>
    <rPh sb="7" eb="9">
      <t>シンセン</t>
    </rPh>
    <rPh sb="13" eb="14">
      <t>テ</t>
    </rPh>
    <rPh sb="15" eb="16">
      <t>ハイ</t>
    </rPh>
    <phoneticPr fontId="2"/>
  </si>
  <si>
    <t>健康に大切なので、進めて欲しい</t>
    <rPh sb="0" eb="2">
      <t>ケンコウ</t>
    </rPh>
    <rPh sb="3" eb="5">
      <t>タイセツ</t>
    </rPh>
    <rPh sb="9" eb="10">
      <t>スス</t>
    </rPh>
    <rPh sb="12" eb="13">
      <t>ホ</t>
    </rPh>
    <phoneticPr fontId="2"/>
  </si>
  <si>
    <t>幼稚園も給食にしてもらいたい。みんなで食べると嫌いなものも食べる</t>
    <rPh sb="0" eb="3">
      <t>ヨウチエン</t>
    </rPh>
    <rPh sb="4" eb="6">
      <t>キュウショク</t>
    </rPh>
    <rPh sb="19" eb="20">
      <t>タ</t>
    </rPh>
    <rPh sb="23" eb="24">
      <t>キラ</t>
    </rPh>
    <rPh sb="29" eb="30">
      <t>タ</t>
    </rPh>
    <phoneticPr fontId="2"/>
  </si>
  <si>
    <t>加古郡</t>
    <rPh sb="0" eb="3">
      <t>カコグン</t>
    </rPh>
    <phoneticPr fontId="2"/>
  </si>
  <si>
    <t>どんどん学習の場を増やしてほしい</t>
    <rPh sb="4" eb="6">
      <t>ガクシュウ</t>
    </rPh>
    <rPh sb="7" eb="8">
      <t>バ</t>
    </rPh>
    <rPh sb="9" eb="10">
      <t>フ</t>
    </rPh>
    <phoneticPr fontId="2"/>
  </si>
  <si>
    <t>米を食べようと言っている農家の男性に多いがモーニングすましている</t>
    <rPh sb="0" eb="1">
      <t>コメ</t>
    </rPh>
    <rPh sb="2" eb="3">
      <t>タ</t>
    </rPh>
    <rPh sb="7" eb="8">
      <t>イ</t>
    </rPh>
    <rPh sb="12" eb="14">
      <t>ノウカ</t>
    </rPh>
    <rPh sb="15" eb="17">
      <t>ダンセイ</t>
    </rPh>
    <rPh sb="18" eb="19">
      <t>オオ</t>
    </rPh>
    <phoneticPr fontId="2"/>
  </si>
  <si>
    <t>稲美町に引っ越して地元の野菜などが安く買えて助かっています。なるべく毎日食べさせるようにしています。</t>
    <rPh sb="0" eb="3">
      <t>イナミチョウ</t>
    </rPh>
    <rPh sb="4" eb="5">
      <t>ヒ</t>
    </rPh>
    <rPh sb="6" eb="7">
      <t>コ</t>
    </rPh>
    <rPh sb="9" eb="11">
      <t>ジモト</t>
    </rPh>
    <rPh sb="12" eb="14">
      <t>ヤサイ</t>
    </rPh>
    <rPh sb="17" eb="18">
      <t>ヤス</t>
    </rPh>
    <rPh sb="19" eb="20">
      <t>カ</t>
    </rPh>
    <rPh sb="22" eb="23">
      <t>タス</t>
    </rPh>
    <rPh sb="34" eb="36">
      <t>マイニチ</t>
    </rPh>
    <rPh sb="36" eb="37">
      <t>タ</t>
    </rPh>
    <phoneticPr fontId="2"/>
  </si>
  <si>
    <t>食に関するイベントをよく見るようになり、参加するようになった。</t>
    <rPh sb="0" eb="1">
      <t>ショク</t>
    </rPh>
    <rPh sb="2" eb="3">
      <t>カン</t>
    </rPh>
    <rPh sb="12" eb="13">
      <t>ミ</t>
    </rPh>
    <rPh sb="20" eb="22">
      <t>サンカ</t>
    </rPh>
    <phoneticPr fontId="2"/>
  </si>
  <si>
    <t>知識の普及</t>
    <rPh sb="0" eb="2">
      <t>チシキ</t>
    </rPh>
    <rPh sb="3" eb="5">
      <t>フキュウ</t>
    </rPh>
    <phoneticPr fontId="2"/>
  </si>
  <si>
    <t>親子で参加できるイベントがあるとうれしいです。</t>
    <rPh sb="0" eb="2">
      <t>オヤコ</t>
    </rPh>
    <rPh sb="3" eb="5">
      <t>サンカ</t>
    </rPh>
    <phoneticPr fontId="2"/>
  </si>
  <si>
    <t>給食などを参考にメニューのレパートリーを増やしていきたい</t>
    <rPh sb="0" eb="2">
      <t>キュウショク</t>
    </rPh>
    <rPh sb="5" eb="7">
      <t>サンコウ</t>
    </rPh>
    <rPh sb="20" eb="21">
      <t>フ</t>
    </rPh>
    <phoneticPr fontId="2"/>
  </si>
  <si>
    <t>給食で嫌いなもの会ったら残してもいいらしいので驚きました。残さず食べてほしい。</t>
    <rPh sb="0" eb="2">
      <t>キュウショク</t>
    </rPh>
    <rPh sb="3" eb="4">
      <t>キラ</t>
    </rPh>
    <rPh sb="8" eb="9">
      <t>ア</t>
    </rPh>
    <rPh sb="12" eb="13">
      <t>ノコ</t>
    </rPh>
    <rPh sb="23" eb="24">
      <t>オドロ</t>
    </rPh>
    <rPh sb="29" eb="30">
      <t>ノコ</t>
    </rPh>
    <rPh sb="32" eb="33">
      <t>タ</t>
    </rPh>
    <phoneticPr fontId="2"/>
  </si>
  <si>
    <t>給食を食べるようになり、好き嫌いが減ってきたので、環境や意識が大切と思いました。</t>
    <rPh sb="0" eb="2">
      <t>キュウショク</t>
    </rPh>
    <rPh sb="3" eb="4">
      <t>タ</t>
    </rPh>
    <rPh sb="12" eb="13">
      <t>ス</t>
    </rPh>
    <rPh sb="14" eb="15">
      <t>キラ</t>
    </rPh>
    <rPh sb="17" eb="18">
      <t>ヘ</t>
    </rPh>
    <rPh sb="25" eb="27">
      <t>カンキョウ</t>
    </rPh>
    <rPh sb="28" eb="30">
      <t>イシキ</t>
    </rPh>
    <rPh sb="31" eb="33">
      <t>タイセツ</t>
    </rPh>
    <rPh sb="34" eb="35">
      <t>オモ</t>
    </rPh>
    <phoneticPr fontId="2"/>
  </si>
  <si>
    <t>手伝いをさせる大切さはわかるのだが、実践できていないのが正直なところです</t>
    <rPh sb="0" eb="2">
      <t>テツダ</t>
    </rPh>
    <rPh sb="7" eb="9">
      <t>タイセツ</t>
    </rPh>
    <rPh sb="18" eb="20">
      <t>ジッセン</t>
    </rPh>
    <rPh sb="28" eb="30">
      <t>ショウジキ</t>
    </rPh>
    <phoneticPr fontId="2"/>
  </si>
  <si>
    <t>料理教室に参加しやすい環境があればよいと思う</t>
    <rPh sb="0" eb="2">
      <t>リョウリ</t>
    </rPh>
    <rPh sb="2" eb="4">
      <t>キョウシツ</t>
    </rPh>
    <rPh sb="5" eb="7">
      <t>サンカ</t>
    </rPh>
    <rPh sb="11" eb="13">
      <t>カンキョウ</t>
    </rPh>
    <rPh sb="20" eb="21">
      <t>オモ</t>
    </rPh>
    <phoneticPr fontId="2"/>
  </si>
  <si>
    <t>給食の無償化が実現すれば良いなと思います。</t>
    <rPh sb="0" eb="2">
      <t>キュウショク</t>
    </rPh>
    <rPh sb="3" eb="6">
      <t>ムショウカ</t>
    </rPh>
    <rPh sb="7" eb="9">
      <t>ジツゲン</t>
    </rPh>
    <rPh sb="12" eb="13">
      <t>ヨ</t>
    </rPh>
    <rPh sb="16" eb="17">
      <t>オモ</t>
    </rPh>
    <phoneticPr fontId="2"/>
  </si>
  <si>
    <t>今日のような講習会があれば良いと思う</t>
    <rPh sb="0" eb="2">
      <t>キョウ</t>
    </rPh>
    <rPh sb="6" eb="9">
      <t>コウシュウカイ</t>
    </rPh>
    <rPh sb="13" eb="14">
      <t>ヨ</t>
    </rPh>
    <rPh sb="16" eb="17">
      <t>オモ</t>
    </rPh>
    <phoneticPr fontId="2"/>
  </si>
  <si>
    <t>給食室の見学、給食参観、野菜を育てるなどの体験</t>
    <rPh sb="0" eb="3">
      <t>キュウショクシツ</t>
    </rPh>
    <rPh sb="4" eb="6">
      <t>ケンガク</t>
    </rPh>
    <rPh sb="7" eb="9">
      <t>キュウショク</t>
    </rPh>
    <rPh sb="9" eb="11">
      <t>サンカン</t>
    </rPh>
    <rPh sb="12" eb="14">
      <t>ヤサイ</t>
    </rPh>
    <rPh sb="15" eb="16">
      <t>ソダ</t>
    </rPh>
    <rPh sb="21" eb="23">
      <t>タイケン</t>
    </rPh>
    <phoneticPr fontId="2"/>
  </si>
  <si>
    <t>講習会等を通して情報収集ができる機会が増えたらよい</t>
    <rPh sb="0" eb="3">
      <t>コウシュウカイ</t>
    </rPh>
    <rPh sb="3" eb="4">
      <t>トウ</t>
    </rPh>
    <rPh sb="5" eb="6">
      <t>トオ</t>
    </rPh>
    <rPh sb="8" eb="10">
      <t>ジョウホウ</t>
    </rPh>
    <rPh sb="10" eb="12">
      <t>シュウシュウ</t>
    </rPh>
    <rPh sb="16" eb="18">
      <t>キカイ</t>
    </rPh>
    <rPh sb="19" eb="20">
      <t>フ</t>
    </rPh>
    <phoneticPr fontId="2"/>
  </si>
  <si>
    <t>学校給食の味付けが心配（何でも甘くしている）</t>
    <rPh sb="0" eb="2">
      <t>ガッコウ</t>
    </rPh>
    <rPh sb="2" eb="4">
      <t>キュウショク</t>
    </rPh>
    <rPh sb="5" eb="7">
      <t>アジツ</t>
    </rPh>
    <rPh sb="9" eb="11">
      <t>シンパイ</t>
    </rPh>
    <rPh sb="12" eb="13">
      <t>ナン</t>
    </rPh>
    <rPh sb="15" eb="16">
      <t>アマ</t>
    </rPh>
    <phoneticPr fontId="2"/>
  </si>
  <si>
    <t>三田市</t>
  </si>
  <si>
    <t>子供に参加させる料理教室をたくさん開催して欲しい</t>
  </si>
  <si>
    <t>食育の啓発を行う人をもっと増やす。行政のやっていることは、形だけのように感じる。</t>
    <rPh sb="6" eb="7">
      <t>オコナ</t>
    </rPh>
    <rPh sb="36" eb="37">
      <t>カン</t>
    </rPh>
    <phoneticPr fontId="2"/>
  </si>
  <si>
    <t>バランスの取れた料理を常に考える習慣を付ける。</t>
  </si>
  <si>
    <t>できる限り地域、地元産を購入する</t>
  </si>
  <si>
    <t>宍粟市</t>
  </si>
  <si>
    <t>地元産野菜を使った簡単にできるメニューの発信を行う</t>
    <rPh sb="23" eb="24">
      <t>オコナ</t>
    </rPh>
    <phoneticPr fontId="2"/>
  </si>
  <si>
    <t>明石市</t>
  </si>
  <si>
    <t>学校での家庭科の時間を増やす。公民館等での単発的な講習会があればと思う</t>
    <rPh sb="11" eb="12">
      <t>フ</t>
    </rPh>
    <rPh sb="33" eb="34">
      <t>オモ</t>
    </rPh>
    <phoneticPr fontId="2"/>
  </si>
  <si>
    <t>西脇市</t>
  </si>
  <si>
    <t>食生活以前の問題として、子供も大人も忙しい生活はよくない。小中高校で家庭科の授業をしっかり行い、　子供の頃に食生活の大事さを刷り込むべき。大人になったとき、メタボが減り医療費削減できる。適正な食事できる人が増えると国産食糧の消費が増え、農業も安定します。</t>
    <rPh sb="45" eb="46">
      <t>オコナ</t>
    </rPh>
    <rPh sb="52" eb="53">
      <t>コロ</t>
    </rPh>
    <rPh sb="93" eb="95">
      <t>テキセイ</t>
    </rPh>
    <phoneticPr fontId="2"/>
  </si>
  <si>
    <t>地域で一人御飯が多いので、皆で作ったり、食べたりできれば良い</t>
  </si>
  <si>
    <t>神戸市</t>
    <phoneticPr fontId="2"/>
  </si>
  <si>
    <t>PR活動を行政側を中心に進めていく</t>
  </si>
  <si>
    <t>多可町</t>
  </si>
  <si>
    <t>学校給食は食べるだけでなく食事の大切さなどを教育し、一緒に体験する。畑で野菜作りをする。</t>
  </si>
  <si>
    <t>男女問わず小学生の間に、簡単な料理を一緒に作る習慣づけが必要。
孫の話ですが、幼稚園で保護者に「どんな野菜を食べさせているか？」という質問に「ポテトチップ」と答えた母親がいた。一部の親のことであり、また、間違いではないだろうが、親への教育（食育）が必要ではないかと思う。</t>
  </si>
  <si>
    <t>食育だけでは不十分だと考える。より必要なことは食農教育で、食材が食卓に上がるまでの経緯を家族全員で考える。農家や漁業の方がどうやって栽培や漁を行ない、どのようなルートで店まで届くのかを考える。更に原産地の違いや輸送により、発生するCO2を知り、地産地消の必要性を学ぶ必要もある。また、食農も貴重な体験となる。それは自分が蒔いた種から芽が出た瞬間に生きものの命を感じ、それを丹精込めて毎日育てて行き、初めて収穫をし、調理を行ない、それを家族の皆に食べてもらう。作ったものを口に入れた後に家族全員が「美味しい！」と言ってくれた時の歓び、感慨は食育では自身が食べるだけの立場なので生きものを大切にして、その命をいただくことの大切さ、重要さを調理して自ら家族に提供することの意義がそこに存在すると考えます。そして自然の営みも学びます。折角育てていた野菜が台風の塩害などで枯死した時には無常さを感じることでしょう。しかし、それにめげず新たにチャレンジして今度はうまく育った時には日の光、温度、風、雨などの自然の力があってこそ育ったことを感じ、その恩恵を受けて私たちはまた次の日を生きていくことが実感出来るという生物多様性をも体験できると言えます。もう、食育から食農教育へ転換させ、バイオダイバシティとしてESD教育を行なっていくべきだと考えます。人の生き方のすべてに関わっているという意識を持って学んでいく必要がある。</t>
    <rPh sb="35" eb="36">
      <t>ア</t>
    </rPh>
    <rPh sb="41" eb="43">
      <t>ケイイ</t>
    </rPh>
    <rPh sb="102" eb="103">
      <t>チガ</t>
    </rPh>
    <rPh sb="119" eb="120">
      <t>シ</t>
    </rPh>
    <rPh sb="129" eb="130">
      <t>セイ</t>
    </rPh>
    <rPh sb="145" eb="147">
      <t>キチョウ</t>
    </rPh>
    <rPh sb="148" eb="150">
      <t>タイケン</t>
    </rPh>
    <phoneticPr fontId="2"/>
  </si>
  <si>
    <t>加古川市</t>
    <phoneticPr fontId="2"/>
  </si>
  <si>
    <t>貧困家庭の子供達が学校給食で辛うじて栄養を取っているケースがあると聞きます。　教育現場、福祉の現場でしっかりと子供の現実を把握する必要性があるはずです。　緊急に取り組むべきでしょう。　</t>
  </si>
  <si>
    <t>姫路市</t>
  </si>
  <si>
    <t>公民館での「男の料理教室」がある</t>
  </si>
  <si>
    <t>正しい情報が何かわかりづらい</t>
  </si>
  <si>
    <t>姫路市</t>
    <phoneticPr fontId="2"/>
  </si>
  <si>
    <t>スーパー、ＪＡ直売所など食材を販売している身近な場所でのレシピ紹介や試食などを通して「きっかけ作り」が必要と感じます。まず味、香り、食感などに触れる機会を活用したいです。</t>
  </si>
  <si>
    <t>学校で野菜を育ててみる</t>
  </si>
  <si>
    <t>宝塚市</t>
    <phoneticPr fontId="2"/>
  </si>
  <si>
    <t>子供には特にインスタントではない、野菜の煮物、手作りの料理などをたべさせなくてはいけない。（キレやすい、情緒的にも不安定になるから）</t>
  </si>
  <si>
    <t>時間と気持ちに余裕があれば自分でも考えられるが、身近なところで専門家のサポートがあればありがたいと思う。</t>
  </si>
  <si>
    <t>NA</t>
    <phoneticPr fontId="2"/>
  </si>
  <si>
    <t>NA</t>
    <phoneticPr fontId="2"/>
  </si>
  <si>
    <t>70歳代</t>
  </si>
  <si>
    <t>食品衛生(異物混入)に大げさすぎる。昔に比べて大変よくなっているのに</t>
    <rPh sb="0" eb="2">
      <t>ショクヒン</t>
    </rPh>
    <rPh sb="2" eb="4">
      <t>エイセイ</t>
    </rPh>
    <rPh sb="5" eb="7">
      <t>イブツ</t>
    </rPh>
    <rPh sb="7" eb="9">
      <t>コンニュウ</t>
    </rPh>
    <rPh sb="11" eb="12">
      <t>ダイ</t>
    </rPh>
    <rPh sb="18" eb="19">
      <t>ムカシ</t>
    </rPh>
    <rPh sb="20" eb="21">
      <t>クラ</t>
    </rPh>
    <rPh sb="23" eb="25">
      <t>タイヘン</t>
    </rPh>
    <phoneticPr fontId="2"/>
  </si>
  <si>
    <t>１日３食のうち２食は家庭で食べる人が多いのではないでしょうか。やはり家庭の食生活は大切なもの。忙しく働く主婦が扱いにくい食材(ひじき・千切大根・・・)でも簡単に調理できるレシピなどが広まると、より一層バランスの良い食生活が期待できるのでは。</t>
    <rPh sb="0" eb="2">
      <t>イチニチ</t>
    </rPh>
    <rPh sb="3" eb="4">
      <t>ショク</t>
    </rPh>
    <rPh sb="8" eb="9">
      <t>ショク</t>
    </rPh>
    <rPh sb="10" eb="12">
      <t>カテイ</t>
    </rPh>
    <rPh sb="13" eb="14">
      <t>タ</t>
    </rPh>
    <rPh sb="16" eb="17">
      <t>ヒト</t>
    </rPh>
    <rPh sb="18" eb="19">
      <t>オオ</t>
    </rPh>
    <rPh sb="34" eb="36">
      <t>カテイ</t>
    </rPh>
    <rPh sb="37" eb="40">
      <t>ショクセイカツ</t>
    </rPh>
    <rPh sb="41" eb="43">
      <t>タイセツ</t>
    </rPh>
    <rPh sb="47" eb="48">
      <t>イソガ</t>
    </rPh>
    <rPh sb="50" eb="51">
      <t>ハタラ</t>
    </rPh>
    <rPh sb="52" eb="54">
      <t>シュフ</t>
    </rPh>
    <rPh sb="55" eb="56">
      <t>アツカ</t>
    </rPh>
    <rPh sb="60" eb="62">
      <t>ショクザイ</t>
    </rPh>
    <rPh sb="67" eb="69">
      <t>センギ</t>
    </rPh>
    <rPh sb="69" eb="71">
      <t>ダイコン</t>
    </rPh>
    <rPh sb="77" eb="79">
      <t>カンタン</t>
    </rPh>
    <rPh sb="80" eb="82">
      <t>チョウリ</t>
    </rPh>
    <rPh sb="91" eb="92">
      <t>ヒロ</t>
    </rPh>
    <rPh sb="98" eb="100">
      <t>イッソウ</t>
    </rPh>
    <rPh sb="105" eb="106">
      <t>ヨ</t>
    </rPh>
    <rPh sb="107" eb="110">
      <t>ショクセイカツ</t>
    </rPh>
    <rPh sb="111" eb="113">
      <t>キタイ</t>
    </rPh>
    <phoneticPr fontId="2"/>
  </si>
  <si>
    <t>15～19歳代</t>
    <rPh sb="6" eb="7">
      <t>ダイ</t>
    </rPh>
    <phoneticPr fontId="2"/>
  </si>
  <si>
    <t>添加物の入っていないものを食べる。自家製のもを食べる。安全な食事、愛情のこもった食事をとらせる事を心掛けています。</t>
    <rPh sb="0" eb="2">
      <t>テンカ</t>
    </rPh>
    <rPh sb="2" eb="3">
      <t>ブツ</t>
    </rPh>
    <rPh sb="4" eb="5">
      <t>ハイ</t>
    </rPh>
    <rPh sb="13" eb="14">
      <t>タ</t>
    </rPh>
    <rPh sb="17" eb="20">
      <t>ジカセイ</t>
    </rPh>
    <rPh sb="23" eb="24">
      <t>タ</t>
    </rPh>
    <rPh sb="27" eb="29">
      <t>アンゼン</t>
    </rPh>
    <rPh sb="30" eb="32">
      <t>ショクジ</t>
    </rPh>
    <rPh sb="33" eb="35">
      <t>アイジョウ</t>
    </rPh>
    <rPh sb="40" eb="42">
      <t>ショクジ</t>
    </rPh>
    <rPh sb="47" eb="48">
      <t>コト</t>
    </rPh>
    <rPh sb="49" eb="51">
      <t>ココロガ</t>
    </rPh>
    <phoneticPr fontId="2"/>
  </si>
  <si>
    <t>バランスの良い食事を心掛け、スナック菓子やジュースはできるだけ避けたいです。</t>
    <rPh sb="5" eb="6">
      <t>ヨ</t>
    </rPh>
    <rPh sb="7" eb="9">
      <t>ショクジ</t>
    </rPh>
    <rPh sb="10" eb="12">
      <t>ココロガ</t>
    </rPh>
    <rPh sb="18" eb="20">
      <t>カシ</t>
    </rPh>
    <rPh sb="31" eb="32">
      <t>サ</t>
    </rPh>
    <phoneticPr fontId="2"/>
  </si>
  <si>
    <t>旬のものを伝えながら、家族で楽しむことを大切にしている。</t>
    <rPh sb="0" eb="1">
      <t>シュン</t>
    </rPh>
    <rPh sb="5" eb="6">
      <t>ツタ</t>
    </rPh>
    <rPh sb="11" eb="13">
      <t>カゾク</t>
    </rPh>
    <rPh sb="14" eb="15">
      <t>タノ</t>
    </rPh>
    <rPh sb="20" eb="22">
      <t>タイセツ</t>
    </rPh>
    <phoneticPr fontId="2"/>
  </si>
  <si>
    <t>栄養のバランスを常に考えること</t>
    <rPh sb="0" eb="1">
      <t>エイ</t>
    </rPh>
    <rPh sb="1" eb="2">
      <t>ヨウ</t>
    </rPh>
    <rPh sb="8" eb="9">
      <t>ツネ</t>
    </rPh>
    <rPh sb="10" eb="11">
      <t>カンガ</t>
    </rPh>
    <phoneticPr fontId="2"/>
  </si>
  <si>
    <t>家族全員でごはんを楽しく食べる事を大切にしています。</t>
    <rPh sb="0" eb="2">
      <t>カゾク</t>
    </rPh>
    <rPh sb="2" eb="4">
      <t>ゼンイン</t>
    </rPh>
    <rPh sb="9" eb="10">
      <t>タノ</t>
    </rPh>
    <rPh sb="12" eb="13">
      <t>タ</t>
    </rPh>
    <rPh sb="15" eb="16">
      <t>コト</t>
    </rPh>
    <rPh sb="17" eb="19">
      <t>タイセツ</t>
    </rPh>
    <phoneticPr fontId="2"/>
  </si>
  <si>
    <t>いっばい食べる。</t>
    <rPh sb="4" eb="5">
      <t>タ</t>
    </rPh>
    <phoneticPr fontId="2"/>
  </si>
  <si>
    <t>家事とスムーズにするためにあまりたくさんお手伝いをさせてあげられないのが気になる。</t>
    <rPh sb="0" eb="2">
      <t>カジ</t>
    </rPh>
    <rPh sb="21" eb="23">
      <t>テツダ</t>
    </rPh>
    <rPh sb="36" eb="37">
      <t>キ</t>
    </rPh>
    <phoneticPr fontId="2"/>
  </si>
  <si>
    <t>調理食事買い物様々な場面で普段から自然に関わっていけるように　薄味を心がけているもののやはり、味のあるもの方がよく食べるので少しずつ味がこくなってしまう。</t>
    <rPh sb="0" eb="2">
      <t>チョウリ</t>
    </rPh>
    <rPh sb="2" eb="3">
      <t>タ</t>
    </rPh>
    <rPh sb="3" eb="4">
      <t>ジ</t>
    </rPh>
    <rPh sb="4" eb="5">
      <t>カ</t>
    </rPh>
    <rPh sb="6" eb="7">
      <t>モノ</t>
    </rPh>
    <rPh sb="7" eb="8">
      <t>ヨウ</t>
    </rPh>
    <rPh sb="10" eb="12">
      <t>バメン</t>
    </rPh>
    <rPh sb="13" eb="15">
      <t>フダン</t>
    </rPh>
    <rPh sb="17" eb="19">
      <t>シゼン</t>
    </rPh>
    <rPh sb="20" eb="21">
      <t>カカ</t>
    </rPh>
    <rPh sb="31" eb="33">
      <t>ウスアジ</t>
    </rPh>
    <rPh sb="34" eb="35">
      <t>ココロ</t>
    </rPh>
    <rPh sb="47" eb="48">
      <t>アジ</t>
    </rPh>
    <rPh sb="53" eb="54">
      <t>ホウ</t>
    </rPh>
    <rPh sb="57" eb="58">
      <t>タ</t>
    </rPh>
    <rPh sb="62" eb="63">
      <t>スコ</t>
    </rPh>
    <rPh sb="66" eb="67">
      <t>アジ</t>
    </rPh>
    <phoneticPr fontId="2"/>
  </si>
  <si>
    <t>旬の食べ物を知り食すこと</t>
    <rPh sb="0" eb="1">
      <t>シュン</t>
    </rPh>
    <rPh sb="2" eb="3">
      <t>タ</t>
    </rPh>
    <rPh sb="4" eb="5">
      <t>モノ</t>
    </rPh>
    <rPh sb="6" eb="7">
      <t>シ</t>
    </rPh>
    <rPh sb="8" eb="9">
      <t>ショク</t>
    </rPh>
    <phoneticPr fontId="2"/>
  </si>
  <si>
    <t>バランス良い食事</t>
    <rPh sb="4" eb="5">
      <t>ヨ</t>
    </rPh>
    <rPh sb="6" eb="8">
      <t>ショクジ</t>
    </rPh>
    <phoneticPr fontId="2"/>
  </si>
  <si>
    <t>家族みんなで食事をとる。</t>
    <rPh sb="0" eb="2">
      <t>カゾク</t>
    </rPh>
    <rPh sb="6" eb="8">
      <t>ショクジ</t>
    </rPh>
    <phoneticPr fontId="2"/>
  </si>
  <si>
    <t>毎食しっかりバランスのとれた食事を作らなきゃと思います。</t>
    <rPh sb="0" eb="1">
      <t>マイ</t>
    </rPh>
    <rPh sb="1" eb="2">
      <t>タ</t>
    </rPh>
    <rPh sb="14" eb="16">
      <t>ショクジ</t>
    </rPh>
    <rPh sb="17" eb="18">
      <t>ツクル</t>
    </rPh>
    <rPh sb="23" eb="24">
      <t>オモ</t>
    </rPh>
    <phoneticPr fontId="2"/>
  </si>
  <si>
    <t>好ききらいなく　出されたものを食べる。</t>
    <rPh sb="0" eb="1">
      <t>ス</t>
    </rPh>
    <rPh sb="8" eb="9">
      <t>デ</t>
    </rPh>
    <rPh sb="15" eb="16">
      <t>タ</t>
    </rPh>
    <phoneticPr fontId="2"/>
  </si>
  <si>
    <t>仕事をしているので　ヨシケイ　さんに頼っていますが、おかげでバランスはバッチリです。</t>
    <rPh sb="0" eb="2">
      <t>シゴト</t>
    </rPh>
    <rPh sb="18" eb="19">
      <t>ライ</t>
    </rPh>
    <phoneticPr fontId="2"/>
  </si>
  <si>
    <t>三食きっちり食べる。おなかがいっぱい食べさす。　肉とごはん</t>
    <rPh sb="0" eb="2">
      <t>サンショク</t>
    </rPh>
    <rPh sb="6" eb="7">
      <t>タ</t>
    </rPh>
    <rPh sb="18" eb="19">
      <t>タ</t>
    </rPh>
    <rPh sb="24" eb="25">
      <t>ニク</t>
    </rPh>
    <phoneticPr fontId="2"/>
  </si>
  <si>
    <t>芦屋市　　　　</t>
    <rPh sb="0" eb="3">
      <t>アシヤシ</t>
    </rPh>
    <phoneticPr fontId="2"/>
  </si>
  <si>
    <t>色々な食品を食べさせたい。</t>
    <rPh sb="0" eb="2">
      <t>イロイロ</t>
    </rPh>
    <rPh sb="3" eb="5">
      <t>ショクヒン</t>
    </rPh>
    <rPh sb="6" eb="7">
      <t>タ</t>
    </rPh>
    <phoneticPr fontId="2"/>
  </si>
  <si>
    <t>バランスのとれた食事　とくに朝ご飯をよく食べると便も出てリズムよい。</t>
    <rPh sb="8" eb="10">
      <t>ショクジ</t>
    </rPh>
    <rPh sb="14" eb="15">
      <t>アサ</t>
    </rPh>
    <rPh sb="16" eb="17">
      <t>ハン</t>
    </rPh>
    <rPh sb="20" eb="21">
      <t>タ</t>
    </rPh>
    <rPh sb="24" eb="25">
      <t>ベン</t>
    </rPh>
    <rPh sb="26" eb="27">
      <t>デ</t>
    </rPh>
    <phoneticPr fontId="2"/>
  </si>
  <si>
    <t>野菜やおかずをなかなか食べてくれないので困っています。</t>
    <rPh sb="0" eb="2">
      <t>ヤサイ</t>
    </rPh>
    <rPh sb="11" eb="12">
      <t>タ</t>
    </rPh>
    <rPh sb="20" eb="21">
      <t>コマ</t>
    </rPh>
    <phoneticPr fontId="2"/>
  </si>
  <si>
    <t>見た目においしいそうな食事にすること、家族全員で食べること。</t>
    <rPh sb="0" eb="1">
      <t>ミ</t>
    </rPh>
    <rPh sb="2" eb="3">
      <t>メ</t>
    </rPh>
    <rPh sb="11" eb="13">
      <t>ショクジ</t>
    </rPh>
    <rPh sb="19" eb="21">
      <t>カゾク</t>
    </rPh>
    <rPh sb="21" eb="23">
      <t>ゼンイン</t>
    </rPh>
    <rPh sb="24" eb="25">
      <t>タ</t>
    </rPh>
    <phoneticPr fontId="2"/>
  </si>
  <si>
    <t>食事は体作りの場に大切なので、しっかり考えて作りたいと思っています。</t>
    <rPh sb="0" eb="2">
      <t>ショクジ</t>
    </rPh>
    <rPh sb="3" eb="4">
      <t>カラダ</t>
    </rPh>
    <rPh sb="4" eb="5">
      <t>ツク</t>
    </rPh>
    <rPh sb="7" eb="8">
      <t>バ</t>
    </rPh>
    <rPh sb="9" eb="11">
      <t>タイセツ</t>
    </rPh>
    <rPh sb="19" eb="20">
      <t>カンガ</t>
    </rPh>
    <rPh sb="22" eb="23">
      <t>ツク</t>
    </rPh>
    <rPh sb="27" eb="28">
      <t>オモ</t>
    </rPh>
    <phoneticPr fontId="2"/>
  </si>
  <si>
    <t>小食なので量は少なくてもいろんな食材を食べるようにしている</t>
    <rPh sb="0" eb="2">
      <t>ショウショク</t>
    </rPh>
    <rPh sb="5" eb="6">
      <t>リョウ</t>
    </rPh>
    <rPh sb="7" eb="8">
      <t>スク</t>
    </rPh>
    <rPh sb="16" eb="18">
      <t>ショクザイ</t>
    </rPh>
    <rPh sb="19" eb="20">
      <t>タ</t>
    </rPh>
    <phoneticPr fontId="2"/>
  </si>
  <si>
    <t>家族で一緒に食事する時間をとるのが大事</t>
    <rPh sb="0" eb="2">
      <t>カゾク</t>
    </rPh>
    <rPh sb="3" eb="5">
      <t>イッショ</t>
    </rPh>
    <rPh sb="6" eb="8">
      <t>ショクジ</t>
    </rPh>
    <rPh sb="10" eb="12">
      <t>ジカン</t>
    </rPh>
    <rPh sb="17" eb="19">
      <t>ダイジ</t>
    </rPh>
    <phoneticPr fontId="2"/>
  </si>
  <si>
    <t>野菜を食べさせる。</t>
    <rPh sb="0" eb="2">
      <t>ヤサイ</t>
    </rPh>
    <rPh sb="3" eb="4">
      <t>タ</t>
    </rPh>
    <phoneticPr fontId="2"/>
  </si>
  <si>
    <t>好き嫌いが多すぎるので、なくしてもらいたい。</t>
    <rPh sb="0" eb="1">
      <t>ス</t>
    </rPh>
    <rPh sb="2" eb="3">
      <t>キラ</t>
    </rPh>
    <rPh sb="5" eb="6">
      <t>オオ</t>
    </rPh>
    <phoneticPr fontId="2"/>
  </si>
  <si>
    <t>バランスの良い食事を取れるように心がけています。</t>
    <rPh sb="5" eb="6">
      <t>ヨ</t>
    </rPh>
    <rPh sb="7" eb="9">
      <t>ショクジ</t>
    </rPh>
    <rPh sb="10" eb="11">
      <t>ト</t>
    </rPh>
    <rPh sb="16" eb="17">
      <t>ココロ</t>
    </rPh>
    <phoneticPr fontId="2"/>
  </si>
  <si>
    <t>野菜とバランスを少し考えないと、と思う。</t>
    <rPh sb="0" eb="2">
      <t>ヤサイ</t>
    </rPh>
    <rPh sb="8" eb="9">
      <t>スコ</t>
    </rPh>
    <rPh sb="10" eb="11">
      <t>カンガ</t>
    </rPh>
    <rPh sb="17" eb="18">
      <t>オモ</t>
    </rPh>
    <phoneticPr fontId="2"/>
  </si>
  <si>
    <t>体に良い物を知ること。</t>
    <rPh sb="0" eb="1">
      <t>カラダ</t>
    </rPh>
    <rPh sb="2" eb="3">
      <t>ヨ</t>
    </rPh>
    <rPh sb="4" eb="5">
      <t>モノ</t>
    </rPh>
    <rPh sb="6" eb="7">
      <t>シ</t>
    </rPh>
    <phoneticPr fontId="2"/>
  </si>
  <si>
    <t>スーパーなので、お魚がわかりにくいようです。</t>
    <rPh sb="9" eb="10">
      <t>サカナ</t>
    </rPh>
    <phoneticPr fontId="2"/>
  </si>
  <si>
    <t>バランスの良い食事にしたいが、野菜が高い！</t>
    <rPh sb="5" eb="6">
      <t>ヨ</t>
    </rPh>
    <rPh sb="7" eb="9">
      <t>ショクジ</t>
    </rPh>
    <rPh sb="15" eb="17">
      <t>ヤサイ</t>
    </rPh>
    <rPh sb="18" eb="19">
      <t>タカ</t>
    </rPh>
    <phoneticPr fontId="2"/>
  </si>
  <si>
    <t>一緒に買い物に行って一緒に作る。いもほりなどに参加する。</t>
    <rPh sb="0" eb="2">
      <t>イッショ</t>
    </rPh>
    <rPh sb="3" eb="4">
      <t>カ</t>
    </rPh>
    <rPh sb="5" eb="6">
      <t>モノ</t>
    </rPh>
    <rPh sb="7" eb="8">
      <t>イ</t>
    </rPh>
    <rPh sb="10" eb="12">
      <t>イッショ</t>
    </rPh>
    <rPh sb="13" eb="14">
      <t>ツク</t>
    </rPh>
    <rPh sb="23" eb="25">
      <t>サンカ</t>
    </rPh>
    <phoneticPr fontId="2"/>
  </si>
  <si>
    <t>体重が重めなので、小さいのにダイエットさせようとしてしまいます。</t>
    <rPh sb="0" eb="2">
      <t>タイジュウ</t>
    </rPh>
    <rPh sb="3" eb="4">
      <t>オモ</t>
    </rPh>
    <rPh sb="9" eb="10">
      <t>チイ</t>
    </rPh>
    <phoneticPr fontId="2"/>
  </si>
  <si>
    <t>食育はとても気にしていますが、普段忙しかったり疲れていたりでできていません。</t>
    <rPh sb="0" eb="2">
      <t>ショクイク</t>
    </rPh>
    <rPh sb="6" eb="7">
      <t>キ</t>
    </rPh>
    <rPh sb="15" eb="17">
      <t>フダン</t>
    </rPh>
    <rPh sb="17" eb="18">
      <t>イソガ</t>
    </rPh>
    <rPh sb="23" eb="24">
      <t>ツカ</t>
    </rPh>
    <phoneticPr fontId="2"/>
  </si>
  <si>
    <t>米粒を残すので、ちゃんと食べて欲しい。1品食べたら次の1品という食べ方なので、均等に食べて欲しい。</t>
    <rPh sb="0" eb="2">
      <t>コメツブ</t>
    </rPh>
    <rPh sb="3" eb="4">
      <t>ノコ</t>
    </rPh>
    <rPh sb="12" eb="13">
      <t>タ</t>
    </rPh>
    <rPh sb="15" eb="16">
      <t>ホ</t>
    </rPh>
    <rPh sb="20" eb="21">
      <t>シナ</t>
    </rPh>
    <rPh sb="21" eb="22">
      <t>タ</t>
    </rPh>
    <rPh sb="25" eb="26">
      <t>ツギ</t>
    </rPh>
    <rPh sb="28" eb="29">
      <t>シナ</t>
    </rPh>
    <rPh sb="32" eb="33">
      <t>タ</t>
    </rPh>
    <rPh sb="34" eb="35">
      <t>カタ</t>
    </rPh>
    <rPh sb="39" eb="41">
      <t>キントウ</t>
    </rPh>
    <rPh sb="42" eb="43">
      <t>タ</t>
    </rPh>
    <rPh sb="45" eb="46">
      <t>ホ</t>
    </rPh>
    <phoneticPr fontId="2"/>
  </si>
  <si>
    <t>親が好き嫌いなく、おいしく残さず食べること。</t>
    <rPh sb="0" eb="1">
      <t>オヤ</t>
    </rPh>
    <rPh sb="2" eb="3">
      <t>ス</t>
    </rPh>
    <rPh sb="4" eb="5">
      <t>キラ</t>
    </rPh>
    <rPh sb="13" eb="14">
      <t>ノコ</t>
    </rPh>
    <rPh sb="16" eb="17">
      <t>タ</t>
    </rPh>
    <phoneticPr fontId="2"/>
  </si>
  <si>
    <t>バランスよく、朝食は必ずPFCを入れる。</t>
    <rPh sb="7" eb="9">
      <t>チョウショク</t>
    </rPh>
    <rPh sb="10" eb="11">
      <t>カナラ</t>
    </rPh>
    <rPh sb="16" eb="17">
      <t>イ</t>
    </rPh>
    <phoneticPr fontId="2"/>
  </si>
  <si>
    <t>好き嫌いを少なくできれば良いと思います。</t>
    <rPh sb="0" eb="1">
      <t>ス</t>
    </rPh>
    <rPh sb="2" eb="3">
      <t>キラ</t>
    </rPh>
    <rPh sb="5" eb="6">
      <t>スク</t>
    </rPh>
    <rPh sb="12" eb="13">
      <t>ヨ</t>
    </rPh>
    <rPh sb="15" eb="16">
      <t>オモ</t>
    </rPh>
    <phoneticPr fontId="2"/>
  </si>
  <si>
    <t>目の前にある食べ物は多くの人たちの手を借りて得ているものであることを伝えることができれば良いなと思っています。</t>
    <rPh sb="0" eb="1">
      <t>メ</t>
    </rPh>
    <rPh sb="2" eb="3">
      <t>マエ</t>
    </rPh>
    <rPh sb="6" eb="7">
      <t>タ</t>
    </rPh>
    <rPh sb="8" eb="9">
      <t>モノ</t>
    </rPh>
    <rPh sb="10" eb="11">
      <t>オオ</t>
    </rPh>
    <rPh sb="13" eb="14">
      <t>ヒト</t>
    </rPh>
    <rPh sb="17" eb="18">
      <t>テ</t>
    </rPh>
    <rPh sb="19" eb="20">
      <t>カ</t>
    </rPh>
    <rPh sb="22" eb="23">
      <t>エ</t>
    </rPh>
    <rPh sb="34" eb="35">
      <t>ツタ</t>
    </rPh>
    <rPh sb="44" eb="45">
      <t>ヨ</t>
    </rPh>
    <rPh sb="48" eb="49">
      <t>オモ</t>
    </rPh>
    <phoneticPr fontId="2"/>
  </si>
  <si>
    <t>添加物や農薬を子どもの時からとらないように気をつけたいです。</t>
    <rPh sb="0" eb="3">
      <t>テンカブツ</t>
    </rPh>
    <rPh sb="4" eb="6">
      <t>ノウヤク</t>
    </rPh>
    <rPh sb="7" eb="8">
      <t>コ</t>
    </rPh>
    <rPh sb="11" eb="12">
      <t>トキ</t>
    </rPh>
    <rPh sb="21" eb="22">
      <t>キ</t>
    </rPh>
    <phoneticPr fontId="2"/>
  </si>
  <si>
    <t>きちんと３食おいしくいただく事</t>
    <rPh sb="5" eb="6">
      <t>ショク</t>
    </rPh>
    <rPh sb="14" eb="15">
      <t>コト</t>
    </rPh>
    <phoneticPr fontId="2"/>
  </si>
  <si>
    <t>友達とホームパーティーのように子ども達に手伝ってもらい土日は食事をしている。</t>
    <rPh sb="0" eb="2">
      <t>トモダチ</t>
    </rPh>
    <rPh sb="15" eb="16">
      <t>コ</t>
    </rPh>
    <rPh sb="18" eb="19">
      <t>タチ</t>
    </rPh>
    <rPh sb="20" eb="22">
      <t>テツダ</t>
    </rPh>
    <rPh sb="27" eb="29">
      <t>ドニチ</t>
    </rPh>
    <rPh sb="30" eb="32">
      <t>ショクジ</t>
    </rPh>
    <phoneticPr fontId="2"/>
  </si>
  <si>
    <t>学校などで自分が育てた野菜を食べる事がとても楽しいみたいです。</t>
    <rPh sb="0" eb="2">
      <t>ガッコウ</t>
    </rPh>
    <rPh sb="5" eb="7">
      <t>ジブン</t>
    </rPh>
    <rPh sb="8" eb="9">
      <t>ソダ</t>
    </rPh>
    <rPh sb="11" eb="13">
      <t>ヤサイ</t>
    </rPh>
    <rPh sb="14" eb="15">
      <t>タ</t>
    </rPh>
    <rPh sb="17" eb="18">
      <t>コト</t>
    </rPh>
    <rPh sb="22" eb="23">
      <t>タノ</t>
    </rPh>
    <phoneticPr fontId="2"/>
  </si>
  <si>
    <t>大人が食事を大切にしていることをよく話す。</t>
    <rPh sb="0" eb="2">
      <t>オトナ</t>
    </rPh>
    <rPh sb="3" eb="5">
      <t>ショクジ</t>
    </rPh>
    <rPh sb="6" eb="8">
      <t>タイセツ</t>
    </rPh>
    <rPh sb="18" eb="19">
      <t>ハナ</t>
    </rPh>
    <phoneticPr fontId="2"/>
  </si>
  <si>
    <t>子ども達の体を作るのは毎日の食事なのでとても大事に思います。おいしく楽しいものがよく食べて体の健康につながっている気がします。</t>
    <rPh sb="0" eb="1">
      <t>コ</t>
    </rPh>
    <rPh sb="3" eb="4">
      <t>タチ</t>
    </rPh>
    <rPh sb="5" eb="6">
      <t>カラダ</t>
    </rPh>
    <rPh sb="7" eb="8">
      <t>ツク</t>
    </rPh>
    <rPh sb="11" eb="13">
      <t>マイニチ</t>
    </rPh>
    <rPh sb="14" eb="16">
      <t>ショクジ</t>
    </rPh>
    <rPh sb="22" eb="24">
      <t>ダイジ</t>
    </rPh>
    <rPh sb="25" eb="26">
      <t>オモ</t>
    </rPh>
    <rPh sb="34" eb="35">
      <t>タノ</t>
    </rPh>
    <rPh sb="42" eb="43">
      <t>タ</t>
    </rPh>
    <rPh sb="45" eb="46">
      <t>カラダ</t>
    </rPh>
    <rPh sb="47" eb="49">
      <t>ケンコウ</t>
    </rPh>
    <rPh sb="57" eb="58">
      <t>キ</t>
    </rPh>
    <phoneticPr fontId="2"/>
  </si>
  <si>
    <t>最近は朝昼晩の食事だけじゃなく間食も増えてきたので、おいしく体にも良く、簡単な軽食を教えて欲しいです。</t>
    <rPh sb="0" eb="2">
      <t>サイキン</t>
    </rPh>
    <rPh sb="3" eb="6">
      <t>アサヒルバン</t>
    </rPh>
    <rPh sb="7" eb="9">
      <t>ショクジ</t>
    </rPh>
    <rPh sb="15" eb="17">
      <t>カンショク</t>
    </rPh>
    <rPh sb="18" eb="19">
      <t>フ</t>
    </rPh>
    <rPh sb="30" eb="31">
      <t>カラダ</t>
    </rPh>
    <rPh sb="33" eb="34">
      <t>ヨ</t>
    </rPh>
    <rPh sb="36" eb="38">
      <t>カンタン</t>
    </rPh>
    <rPh sb="39" eb="41">
      <t>ケイショク</t>
    </rPh>
    <rPh sb="42" eb="43">
      <t>オシ</t>
    </rPh>
    <rPh sb="45" eb="46">
      <t>ホ</t>
    </rPh>
    <phoneticPr fontId="2"/>
  </si>
  <si>
    <t>バランス良く食べる事、味を濃すぎないようにする事</t>
    <rPh sb="4" eb="5">
      <t>ヨ</t>
    </rPh>
    <rPh sb="6" eb="7">
      <t>タ</t>
    </rPh>
    <rPh sb="9" eb="10">
      <t>コト</t>
    </rPh>
    <rPh sb="11" eb="12">
      <t>アジ</t>
    </rPh>
    <rPh sb="13" eb="14">
      <t>コ</t>
    </rPh>
    <rPh sb="23" eb="24">
      <t>コト</t>
    </rPh>
    <phoneticPr fontId="2"/>
  </si>
  <si>
    <t>なるべく地のものや国産を食べて欲しいと思います。後、楽しんで食べて欲しい。</t>
    <rPh sb="4" eb="5">
      <t>ジ</t>
    </rPh>
    <rPh sb="9" eb="11">
      <t>コクサン</t>
    </rPh>
    <rPh sb="12" eb="13">
      <t>タ</t>
    </rPh>
    <rPh sb="15" eb="16">
      <t>ホ</t>
    </rPh>
    <rPh sb="19" eb="20">
      <t>オモ</t>
    </rPh>
    <rPh sb="24" eb="25">
      <t>アト</t>
    </rPh>
    <rPh sb="26" eb="27">
      <t>タノ</t>
    </rPh>
    <rPh sb="30" eb="31">
      <t>タ</t>
    </rPh>
    <rPh sb="33" eb="34">
      <t>ホ</t>
    </rPh>
    <phoneticPr fontId="2"/>
  </si>
  <si>
    <t>なるべく添加物の入っていない物や無農薬、省農薬の物を買うようにしている。調理はなるべくシンプルを心がけています。</t>
    <rPh sb="4" eb="7">
      <t>テンカブツ</t>
    </rPh>
    <rPh sb="8" eb="9">
      <t>ハイ</t>
    </rPh>
    <rPh sb="14" eb="15">
      <t>モノ</t>
    </rPh>
    <rPh sb="16" eb="19">
      <t>ムノウヤク</t>
    </rPh>
    <rPh sb="20" eb="21">
      <t>ショウ</t>
    </rPh>
    <rPh sb="21" eb="23">
      <t>ノウヤク</t>
    </rPh>
    <rPh sb="24" eb="25">
      <t>モノ</t>
    </rPh>
    <rPh sb="26" eb="27">
      <t>カ</t>
    </rPh>
    <rPh sb="36" eb="38">
      <t>チョウリ</t>
    </rPh>
    <rPh sb="48" eb="49">
      <t>ココロ</t>
    </rPh>
    <phoneticPr fontId="2"/>
  </si>
  <si>
    <t>一緒に楽しくごはんを食べる！</t>
    <rPh sb="0" eb="2">
      <t>イッショ</t>
    </rPh>
    <rPh sb="3" eb="4">
      <t>タノ</t>
    </rPh>
    <rPh sb="10" eb="11">
      <t>タ</t>
    </rPh>
    <phoneticPr fontId="2"/>
  </si>
  <si>
    <t>お菓子やジュース等に食品添加物が多く使用されているので、添加物について学ぶ。</t>
    <rPh sb="1" eb="3">
      <t>カシ</t>
    </rPh>
    <rPh sb="8" eb="9">
      <t>ナド</t>
    </rPh>
    <rPh sb="10" eb="12">
      <t>ショクヒン</t>
    </rPh>
    <rPh sb="12" eb="15">
      <t>テンカブツ</t>
    </rPh>
    <rPh sb="16" eb="17">
      <t>オオ</t>
    </rPh>
    <rPh sb="18" eb="20">
      <t>シヨウ</t>
    </rPh>
    <rPh sb="28" eb="31">
      <t>テンカブツ</t>
    </rPh>
    <rPh sb="35" eb="36">
      <t>マナ</t>
    </rPh>
    <phoneticPr fontId="2"/>
  </si>
  <si>
    <t>食べることの大切さを教えていきたいです。</t>
    <rPh sb="0" eb="1">
      <t>タ</t>
    </rPh>
    <rPh sb="6" eb="8">
      <t>タイセツ</t>
    </rPh>
    <rPh sb="10" eb="11">
      <t>オシ</t>
    </rPh>
    <phoneticPr fontId="2"/>
  </si>
  <si>
    <t>食べた物が自分を作っているということを子どもにわかりやすく伝えられたらいいなと思います。</t>
    <rPh sb="0" eb="1">
      <t>タ</t>
    </rPh>
    <rPh sb="3" eb="4">
      <t>モノ</t>
    </rPh>
    <rPh sb="5" eb="7">
      <t>ジブン</t>
    </rPh>
    <rPh sb="8" eb="9">
      <t>ツク</t>
    </rPh>
    <rPh sb="19" eb="20">
      <t>コ</t>
    </rPh>
    <rPh sb="29" eb="30">
      <t>ツタ</t>
    </rPh>
    <rPh sb="39" eb="40">
      <t>オモ</t>
    </rPh>
    <phoneticPr fontId="2"/>
  </si>
  <si>
    <t>お手伝いを通じて食に対する興味を持って欲しいです。</t>
    <rPh sb="1" eb="3">
      <t>テツダ</t>
    </rPh>
    <rPh sb="5" eb="6">
      <t>ツウ</t>
    </rPh>
    <rPh sb="8" eb="9">
      <t>ショク</t>
    </rPh>
    <rPh sb="10" eb="11">
      <t>タイ</t>
    </rPh>
    <rPh sb="13" eb="15">
      <t>キョウミ</t>
    </rPh>
    <rPh sb="16" eb="17">
      <t>モ</t>
    </rPh>
    <rPh sb="19" eb="20">
      <t>ホ</t>
    </rPh>
    <phoneticPr fontId="2"/>
  </si>
  <si>
    <t>「自分で食べたいものがあれば、自分で作る」というルールが我が家にはあります。年齢に併せて使う道具を工夫しているので、自分なりの工夫をしています。</t>
    <rPh sb="1" eb="3">
      <t>ジブン</t>
    </rPh>
    <rPh sb="4" eb="5">
      <t>タ</t>
    </rPh>
    <rPh sb="15" eb="17">
      <t>ジブン</t>
    </rPh>
    <rPh sb="18" eb="19">
      <t>ツク</t>
    </rPh>
    <rPh sb="28" eb="29">
      <t>ワ</t>
    </rPh>
    <rPh sb="30" eb="31">
      <t>ヤ</t>
    </rPh>
    <rPh sb="38" eb="40">
      <t>ネンレイ</t>
    </rPh>
    <rPh sb="41" eb="42">
      <t>アワ</t>
    </rPh>
    <rPh sb="44" eb="45">
      <t>ツカ</t>
    </rPh>
    <rPh sb="46" eb="48">
      <t>ドウグ</t>
    </rPh>
    <rPh sb="49" eb="51">
      <t>クフウ</t>
    </rPh>
    <rPh sb="58" eb="60">
      <t>ジブン</t>
    </rPh>
    <rPh sb="63" eb="65">
      <t>クフウ</t>
    </rPh>
    <phoneticPr fontId="2"/>
  </si>
  <si>
    <t>家族全員で一日１回は食卓を囲むように心がけています。我が家にはテレビがないので、食事に関する話題が出たら、インターネット等を使って調べたりして、皆で楽しんでいます。</t>
    <rPh sb="0" eb="2">
      <t>カゾク</t>
    </rPh>
    <rPh sb="2" eb="4">
      <t>ゼンイン</t>
    </rPh>
    <rPh sb="5" eb="7">
      <t>イチニチ</t>
    </rPh>
    <rPh sb="8" eb="9">
      <t>カイ</t>
    </rPh>
    <rPh sb="10" eb="12">
      <t>ショクタク</t>
    </rPh>
    <rPh sb="13" eb="14">
      <t>カコ</t>
    </rPh>
    <rPh sb="18" eb="19">
      <t>ココロ</t>
    </rPh>
    <rPh sb="26" eb="27">
      <t>ワ</t>
    </rPh>
    <rPh sb="28" eb="29">
      <t>ヤ</t>
    </rPh>
    <rPh sb="40" eb="42">
      <t>ショクジ</t>
    </rPh>
    <rPh sb="43" eb="44">
      <t>カン</t>
    </rPh>
    <rPh sb="46" eb="48">
      <t>ワダイ</t>
    </rPh>
    <rPh sb="49" eb="50">
      <t>デ</t>
    </rPh>
    <rPh sb="60" eb="61">
      <t>ナド</t>
    </rPh>
    <rPh sb="62" eb="63">
      <t>ツカ</t>
    </rPh>
    <rPh sb="65" eb="66">
      <t>シラ</t>
    </rPh>
    <rPh sb="72" eb="73">
      <t>ミナ</t>
    </rPh>
    <rPh sb="74" eb="75">
      <t>タノ</t>
    </rPh>
    <phoneticPr fontId="2"/>
  </si>
  <si>
    <t>自分が食べる物がどのようにしてとれて、食卓に届けられているのか等、家族みんなで話しをします。</t>
    <rPh sb="0" eb="2">
      <t>ジブン</t>
    </rPh>
    <rPh sb="3" eb="4">
      <t>タ</t>
    </rPh>
    <rPh sb="6" eb="7">
      <t>モノ</t>
    </rPh>
    <rPh sb="19" eb="21">
      <t>ショクタク</t>
    </rPh>
    <rPh sb="22" eb="23">
      <t>トド</t>
    </rPh>
    <rPh sb="31" eb="32">
      <t>ナド</t>
    </rPh>
    <rPh sb="33" eb="35">
      <t>カゾク</t>
    </rPh>
    <rPh sb="39" eb="40">
      <t>ハナ</t>
    </rPh>
    <phoneticPr fontId="2"/>
  </si>
  <si>
    <t>旬の食べ物に触れ覚える。素材の味を幼少期に知ることが大切だと思います。</t>
    <rPh sb="0" eb="1">
      <t>シュン</t>
    </rPh>
    <rPh sb="2" eb="3">
      <t>タ</t>
    </rPh>
    <rPh sb="4" eb="5">
      <t>モノ</t>
    </rPh>
    <rPh sb="6" eb="7">
      <t>フ</t>
    </rPh>
    <rPh sb="8" eb="9">
      <t>オボ</t>
    </rPh>
    <rPh sb="12" eb="14">
      <t>ソザイ</t>
    </rPh>
    <rPh sb="15" eb="16">
      <t>アジ</t>
    </rPh>
    <rPh sb="17" eb="20">
      <t>ヨウショウキ</t>
    </rPh>
    <rPh sb="21" eb="22">
      <t>シ</t>
    </rPh>
    <rPh sb="26" eb="28">
      <t>タイセツ</t>
    </rPh>
    <rPh sb="30" eb="31">
      <t>オモ</t>
    </rPh>
    <phoneticPr fontId="2"/>
  </si>
  <si>
    <t>赤穂市</t>
    <rPh sb="0" eb="2">
      <t>アコウ</t>
    </rPh>
    <rPh sb="2" eb="3">
      <t>シ</t>
    </rPh>
    <phoneticPr fontId="2"/>
  </si>
  <si>
    <t>野菜が苦手だが、自分で料理する（手伝う）と割と食べてくれるので、親子で一緒に料理をするのも食育につながるのかなと思う。</t>
    <rPh sb="0" eb="2">
      <t>ヤサイ</t>
    </rPh>
    <rPh sb="3" eb="5">
      <t>ニガテ</t>
    </rPh>
    <rPh sb="8" eb="10">
      <t>ジブン</t>
    </rPh>
    <rPh sb="11" eb="13">
      <t>リョウリ</t>
    </rPh>
    <rPh sb="16" eb="18">
      <t>テツダ</t>
    </rPh>
    <rPh sb="21" eb="22">
      <t>ワリ</t>
    </rPh>
    <rPh sb="23" eb="24">
      <t>タ</t>
    </rPh>
    <rPh sb="32" eb="34">
      <t>オヤコ</t>
    </rPh>
    <rPh sb="35" eb="37">
      <t>イッショ</t>
    </rPh>
    <rPh sb="38" eb="40">
      <t>リョウリ</t>
    </rPh>
    <rPh sb="45" eb="47">
      <t>ショクイク</t>
    </rPh>
    <rPh sb="56" eb="57">
      <t>オモ</t>
    </rPh>
    <phoneticPr fontId="2"/>
  </si>
  <si>
    <t>私の作る食事が、子どもの将来の食生活だけでなく、その子どもにまで影響を及ぼす事を考えると、食育の重要性を実感します。</t>
    <rPh sb="0" eb="1">
      <t>ワタシ</t>
    </rPh>
    <rPh sb="2" eb="3">
      <t>ツク</t>
    </rPh>
    <rPh sb="4" eb="6">
      <t>ショクジ</t>
    </rPh>
    <rPh sb="8" eb="9">
      <t>コ</t>
    </rPh>
    <rPh sb="12" eb="14">
      <t>ショウライ</t>
    </rPh>
    <rPh sb="15" eb="18">
      <t>ショクセイカツ</t>
    </rPh>
    <rPh sb="26" eb="27">
      <t>コ</t>
    </rPh>
    <rPh sb="32" eb="34">
      <t>エイキョウ</t>
    </rPh>
    <rPh sb="35" eb="36">
      <t>オヨ</t>
    </rPh>
    <rPh sb="38" eb="39">
      <t>コト</t>
    </rPh>
    <rPh sb="40" eb="41">
      <t>カンガ</t>
    </rPh>
    <rPh sb="45" eb="47">
      <t>ショクイク</t>
    </rPh>
    <rPh sb="48" eb="51">
      <t>ジュウヨウセイ</t>
    </rPh>
    <rPh sb="52" eb="54">
      <t>ジッカン</t>
    </rPh>
    <phoneticPr fontId="2"/>
  </si>
  <si>
    <t>食に興味をもたせること。</t>
    <rPh sb="0" eb="1">
      <t>ショク</t>
    </rPh>
    <rPh sb="2" eb="4">
      <t>キョウミ</t>
    </rPh>
    <phoneticPr fontId="2"/>
  </si>
  <si>
    <t>どれだけ大変な思いをして食材が提供されているか、なぜ食事が大切か、食や食材への興味をもてるよう、収穫する体験や植える体験、流通の仕組みなど機会があれば申し込んでいます。</t>
    <rPh sb="4" eb="6">
      <t>タイヘン</t>
    </rPh>
    <rPh sb="7" eb="8">
      <t>オモ</t>
    </rPh>
    <rPh sb="12" eb="14">
      <t>ショクザイ</t>
    </rPh>
    <rPh sb="15" eb="17">
      <t>テイキョウ</t>
    </rPh>
    <rPh sb="26" eb="28">
      <t>ショクジ</t>
    </rPh>
    <rPh sb="29" eb="31">
      <t>タイセツ</t>
    </rPh>
    <rPh sb="33" eb="34">
      <t>ショク</t>
    </rPh>
    <rPh sb="35" eb="37">
      <t>ショクザイ</t>
    </rPh>
    <rPh sb="39" eb="41">
      <t>キョウミ</t>
    </rPh>
    <rPh sb="48" eb="50">
      <t>シュウカク</t>
    </rPh>
    <rPh sb="52" eb="54">
      <t>タイケン</t>
    </rPh>
    <rPh sb="55" eb="56">
      <t>ウ</t>
    </rPh>
    <rPh sb="58" eb="60">
      <t>タイケン</t>
    </rPh>
    <rPh sb="61" eb="63">
      <t>リュウツウ</t>
    </rPh>
    <rPh sb="64" eb="66">
      <t>シク</t>
    </rPh>
    <rPh sb="69" eb="71">
      <t>キカイ</t>
    </rPh>
    <rPh sb="75" eb="76">
      <t>モウ</t>
    </rPh>
    <rPh sb="77" eb="78">
      <t>コ</t>
    </rPh>
    <phoneticPr fontId="2"/>
  </si>
  <si>
    <t>外食でも食事のあいさつをすること</t>
    <rPh sb="0" eb="2">
      <t>ガイショク</t>
    </rPh>
    <rPh sb="4" eb="6">
      <t>ショクジ</t>
    </rPh>
    <phoneticPr fontId="2"/>
  </si>
  <si>
    <t>片付けも含めたお手伝い、食物に対する関心、どんな食物が体の何を作るのかの知識、教育</t>
    <rPh sb="0" eb="2">
      <t>カタヅ</t>
    </rPh>
    <rPh sb="4" eb="5">
      <t>フク</t>
    </rPh>
    <rPh sb="8" eb="10">
      <t>テツダ</t>
    </rPh>
    <rPh sb="12" eb="14">
      <t>ショクモツ</t>
    </rPh>
    <rPh sb="15" eb="16">
      <t>タイ</t>
    </rPh>
    <rPh sb="18" eb="20">
      <t>カンシン</t>
    </rPh>
    <rPh sb="24" eb="26">
      <t>ショクモツ</t>
    </rPh>
    <rPh sb="27" eb="28">
      <t>カラダ</t>
    </rPh>
    <rPh sb="29" eb="30">
      <t>ナニ</t>
    </rPh>
    <rPh sb="31" eb="32">
      <t>ツク</t>
    </rPh>
    <rPh sb="36" eb="38">
      <t>チシキ</t>
    </rPh>
    <rPh sb="39" eb="41">
      <t>キョウイク</t>
    </rPh>
    <phoneticPr fontId="2"/>
  </si>
  <si>
    <t>楽しく食べています</t>
    <rPh sb="0" eb="1">
      <t>タノ</t>
    </rPh>
    <rPh sb="3" eb="4">
      <t>タ</t>
    </rPh>
    <phoneticPr fontId="2"/>
  </si>
  <si>
    <t>家族全員揃って食べることを多くする</t>
    <rPh sb="0" eb="2">
      <t>カゾク</t>
    </rPh>
    <rPh sb="2" eb="4">
      <t>ゼンイン</t>
    </rPh>
    <rPh sb="4" eb="5">
      <t>ソロ</t>
    </rPh>
    <rPh sb="7" eb="8">
      <t>タ</t>
    </rPh>
    <rPh sb="13" eb="14">
      <t>オオ</t>
    </rPh>
    <phoneticPr fontId="2"/>
  </si>
  <si>
    <t>今はスーパーで泥のついていないきれいな野菜しか見ることがないので、JAなどで収穫体験をさせてくれるという企画をみつけて積極的に参加し、本来の野菜のできる様子を子どもにみせています。自分が日々食卓に出て口に入れる食材がどのような工程を経て、料理として完成するのか、ごはん作りを手伝わせてみせています。</t>
    <rPh sb="0" eb="1">
      <t>イマ</t>
    </rPh>
    <rPh sb="7" eb="8">
      <t>ドロ</t>
    </rPh>
    <rPh sb="19" eb="21">
      <t>ヤサイ</t>
    </rPh>
    <rPh sb="23" eb="24">
      <t>ミ</t>
    </rPh>
    <rPh sb="38" eb="40">
      <t>シュウカク</t>
    </rPh>
    <rPh sb="40" eb="42">
      <t>タイケン</t>
    </rPh>
    <rPh sb="52" eb="54">
      <t>キカク</t>
    </rPh>
    <rPh sb="59" eb="62">
      <t>セッキョクテキ</t>
    </rPh>
    <rPh sb="63" eb="65">
      <t>サンカ</t>
    </rPh>
    <rPh sb="67" eb="69">
      <t>ホンライ</t>
    </rPh>
    <rPh sb="70" eb="72">
      <t>ヤサイ</t>
    </rPh>
    <rPh sb="76" eb="78">
      <t>ヨウス</t>
    </rPh>
    <rPh sb="79" eb="80">
      <t>コ</t>
    </rPh>
    <rPh sb="90" eb="92">
      <t>ジブン</t>
    </rPh>
    <rPh sb="93" eb="95">
      <t>ヒビ</t>
    </rPh>
    <rPh sb="95" eb="97">
      <t>ショクタク</t>
    </rPh>
    <rPh sb="98" eb="99">
      <t>デ</t>
    </rPh>
    <rPh sb="100" eb="101">
      <t>クチ</t>
    </rPh>
    <rPh sb="102" eb="103">
      <t>イ</t>
    </rPh>
    <rPh sb="105" eb="107">
      <t>ショクザイ</t>
    </rPh>
    <rPh sb="113" eb="115">
      <t>コウテイ</t>
    </rPh>
    <rPh sb="116" eb="117">
      <t>ヘ</t>
    </rPh>
    <rPh sb="119" eb="121">
      <t>リョウリ</t>
    </rPh>
    <rPh sb="124" eb="126">
      <t>カンセイ</t>
    </rPh>
    <rPh sb="134" eb="135">
      <t>ヅク</t>
    </rPh>
    <rPh sb="137" eb="139">
      <t>テツダ</t>
    </rPh>
    <phoneticPr fontId="2"/>
  </si>
  <si>
    <t>家族みんなで食事をすること。ふだん食べている米がとうやって作られているのか話して感謝していただくこと等話したりします。</t>
    <rPh sb="0" eb="2">
      <t>カゾク</t>
    </rPh>
    <rPh sb="6" eb="8">
      <t>ショクジ</t>
    </rPh>
    <rPh sb="17" eb="18">
      <t>タ</t>
    </rPh>
    <rPh sb="22" eb="23">
      <t>コメ</t>
    </rPh>
    <rPh sb="29" eb="30">
      <t>ツク</t>
    </rPh>
    <rPh sb="37" eb="38">
      <t>ハナ</t>
    </rPh>
    <rPh sb="40" eb="42">
      <t>カンシャ</t>
    </rPh>
    <rPh sb="50" eb="51">
      <t>ナド</t>
    </rPh>
    <rPh sb="51" eb="52">
      <t>ハナシ</t>
    </rPh>
    <phoneticPr fontId="2"/>
  </si>
  <si>
    <t>三木市</t>
    <rPh sb="0" eb="2">
      <t>ミキ</t>
    </rPh>
    <rPh sb="2" eb="3">
      <t>シ</t>
    </rPh>
    <phoneticPr fontId="2"/>
  </si>
  <si>
    <t>家族そろって楽しく感謝！食事はバランスよく</t>
    <rPh sb="0" eb="2">
      <t>カゾク</t>
    </rPh>
    <rPh sb="6" eb="7">
      <t>タノ</t>
    </rPh>
    <rPh sb="9" eb="11">
      <t>カンシャ</t>
    </rPh>
    <rPh sb="12" eb="14">
      <t>ショクジ</t>
    </rPh>
    <phoneticPr fontId="2"/>
  </si>
  <si>
    <t>もう少し時間を作って一緒に調理したり後片付けしたりしたい</t>
    <rPh sb="2" eb="3">
      <t>スコ</t>
    </rPh>
    <rPh sb="4" eb="6">
      <t>ジカン</t>
    </rPh>
    <rPh sb="7" eb="8">
      <t>ツク</t>
    </rPh>
    <rPh sb="10" eb="12">
      <t>イッショ</t>
    </rPh>
    <rPh sb="13" eb="15">
      <t>チョウリ</t>
    </rPh>
    <rPh sb="18" eb="21">
      <t>アトカタヅ</t>
    </rPh>
    <phoneticPr fontId="2"/>
  </si>
  <si>
    <t>季節ごとの旬の物をいただく。親子で一緒に食事をとる。</t>
    <rPh sb="0" eb="2">
      <t>キセツ</t>
    </rPh>
    <rPh sb="5" eb="6">
      <t>シュン</t>
    </rPh>
    <rPh sb="7" eb="8">
      <t>モノ</t>
    </rPh>
    <rPh sb="14" eb="16">
      <t>オヤコ</t>
    </rPh>
    <rPh sb="17" eb="19">
      <t>イッショ</t>
    </rPh>
    <rPh sb="20" eb="22">
      <t>ショクジ</t>
    </rPh>
    <phoneticPr fontId="2"/>
  </si>
  <si>
    <t>バランスのとれた栄養ある物をできるだけ食べさせたく、和食中心の食事を心がけています。</t>
    <rPh sb="8" eb="10">
      <t>エイヨウ</t>
    </rPh>
    <rPh sb="12" eb="13">
      <t>モノ</t>
    </rPh>
    <rPh sb="19" eb="20">
      <t>タ</t>
    </rPh>
    <rPh sb="26" eb="28">
      <t>ワショク</t>
    </rPh>
    <rPh sb="28" eb="30">
      <t>チュウシン</t>
    </rPh>
    <rPh sb="31" eb="33">
      <t>ショクジ</t>
    </rPh>
    <rPh sb="34" eb="35">
      <t>ココロ</t>
    </rPh>
    <phoneticPr fontId="2"/>
  </si>
  <si>
    <t>季節の野菜を食べさせる</t>
    <rPh sb="0" eb="2">
      <t>キセツ</t>
    </rPh>
    <rPh sb="3" eb="5">
      <t>ヤサイ</t>
    </rPh>
    <rPh sb="6" eb="7">
      <t>タ</t>
    </rPh>
    <phoneticPr fontId="2"/>
  </si>
  <si>
    <t>親の関心、意識が大切</t>
    <rPh sb="0" eb="1">
      <t>オヤ</t>
    </rPh>
    <rPh sb="2" eb="4">
      <t>カンシン</t>
    </rPh>
    <rPh sb="5" eb="7">
      <t>イシキ</t>
    </rPh>
    <rPh sb="8" eb="10">
      <t>タイセツ</t>
    </rPh>
    <phoneticPr fontId="2"/>
  </si>
  <si>
    <t>好き嫌いをなくすことも大事ですが、会話をしながらの食事を心がけています</t>
    <rPh sb="0" eb="1">
      <t>ス</t>
    </rPh>
    <rPh sb="2" eb="3">
      <t>キラ</t>
    </rPh>
    <rPh sb="11" eb="13">
      <t>ダイジ</t>
    </rPh>
    <rPh sb="17" eb="19">
      <t>カイワ</t>
    </rPh>
    <rPh sb="25" eb="27">
      <t>ショクジ</t>
    </rPh>
    <rPh sb="28" eb="29">
      <t>ココロ</t>
    </rPh>
    <phoneticPr fontId="2"/>
  </si>
  <si>
    <t>好き嫌いをしないようにしています</t>
    <rPh sb="0" eb="1">
      <t>ス</t>
    </rPh>
    <rPh sb="2" eb="3">
      <t>キラ</t>
    </rPh>
    <phoneticPr fontId="2"/>
  </si>
  <si>
    <t>母親の働き掛けによるところが大きいなあと反省しています</t>
    <rPh sb="0" eb="2">
      <t>ハハオヤ</t>
    </rPh>
    <rPh sb="3" eb="4">
      <t>ハタラ</t>
    </rPh>
    <rPh sb="5" eb="6">
      <t>カ</t>
    </rPh>
    <rPh sb="14" eb="15">
      <t>オオ</t>
    </rPh>
    <rPh sb="20" eb="22">
      <t>ハンセイ</t>
    </rPh>
    <phoneticPr fontId="2"/>
  </si>
  <si>
    <t>子どもがご飯を食べるのは楽しいと思う環境作りが難しい</t>
    <rPh sb="0" eb="1">
      <t>コ</t>
    </rPh>
    <rPh sb="5" eb="6">
      <t>ハン</t>
    </rPh>
    <rPh sb="7" eb="8">
      <t>タ</t>
    </rPh>
    <rPh sb="12" eb="13">
      <t>タノ</t>
    </rPh>
    <rPh sb="16" eb="17">
      <t>オモ</t>
    </rPh>
    <rPh sb="18" eb="20">
      <t>カンキョウ</t>
    </rPh>
    <rPh sb="20" eb="21">
      <t>ヅク</t>
    </rPh>
    <rPh sb="23" eb="24">
      <t>ムズカ</t>
    </rPh>
    <phoneticPr fontId="2"/>
  </si>
  <si>
    <t>親の意識の醸成が大切だと思う</t>
    <rPh sb="0" eb="1">
      <t>オヤ</t>
    </rPh>
    <rPh sb="2" eb="4">
      <t>イシキ</t>
    </rPh>
    <rPh sb="5" eb="7">
      <t>ジョウセイ</t>
    </rPh>
    <rPh sb="8" eb="10">
      <t>タイセツ</t>
    </rPh>
    <rPh sb="12" eb="13">
      <t>オモ</t>
    </rPh>
    <phoneticPr fontId="2"/>
  </si>
  <si>
    <t>家族や友人等と一緒に食卓を囲むことで食事のマナーを習得させることが大切。
食事できるというありがたさを子ども達に教えていきたい</t>
    <rPh sb="0" eb="2">
      <t>カゾク</t>
    </rPh>
    <rPh sb="3" eb="6">
      <t>ユウジンラ</t>
    </rPh>
    <rPh sb="7" eb="9">
      <t>イッショ</t>
    </rPh>
    <rPh sb="10" eb="12">
      <t>ショクタク</t>
    </rPh>
    <rPh sb="13" eb="14">
      <t>カコ</t>
    </rPh>
    <rPh sb="18" eb="20">
      <t>ショクジ</t>
    </rPh>
    <rPh sb="25" eb="27">
      <t>シュウトク</t>
    </rPh>
    <rPh sb="33" eb="35">
      <t>タイセツ</t>
    </rPh>
    <rPh sb="37" eb="39">
      <t>ショクジ</t>
    </rPh>
    <rPh sb="51" eb="52">
      <t>コ</t>
    </rPh>
    <rPh sb="54" eb="55">
      <t>タチ</t>
    </rPh>
    <rPh sb="56" eb="57">
      <t>オシ</t>
    </rPh>
    <phoneticPr fontId="2"/>
  </si>
  <si>
    <t>夫婦共働きなのでバランスのよい食事を毎回食べているわけではない、ストックでき簡単にバランスの整った1週間のレシピなどあれば嬉しい</t>
    <rPh sb="0" eb="2">
      <t>フウフ</t>
    </rPh>
    <rPh sb="2" eb="4">
      <t>トモバタラ</t>
    </rPh>
    <rPh sb="15" eb="17">
      <t>ショクジ</t>
    </rPh>
    <rPh sb="18" eb="20">
      <t>マイカイ</t>
    </rPh>
    <rPh sb="20" eb="21">
      <t>タ</t>
    </rPh>
    <rPh sb="38" eb="40">
      <t>カンタン</t>
    </rPh>
    <rPh sb="46" eb="47">
      <t>トトノ</t>
    </rPh>
    <rPh sb="50" eb="52">
      <t>シュウカン</t>
    </rPh>
    <rPh sb="61" eb="62">
      <t>ウレ</t>
    </rPh>
    <phoneticPr fontId="2"/>
  </si>
  <si>
    <t>好き嫌いをさせない、食べ物を粗末にしない</t>
    <rPh sb="0" eb="1">
      <t>ス</t>
    </rPh>
    <rPh sb="2" eb="3">
      <t>キラ</t>
    </rPh>
    <rPh sb="10" eb="11">
      <t>タ</t>
    </rPh>
    <rPh sb="12" eb="13">
      <t>モノ</t>
    </rPh>
    <rPh sb="14" eb="16">
      <t>ソマツ</t>
    </rPh>
    <phoneticPr fontId="2"/>
  </si>
  <si>
    <t>まず自分が好き嫌いをしないこと、忙しくても出来るだけ親が調理した食事を与えるのが大切</t>
    <rPh sb="2" eb="4">
      <t>ジブン</t>
    </rPh>
    <rPh sb="5" eb="6">
      <t>ス</t>
    </rPh>
    <rPh sb="7" eb="8">
      <t>キラ</t>
    </rPh>
    <rPh sb="16" eb="17">
      <t>イソガ</t>
    </rPh>
    <rPh sb="21" eb="23">
      <t>デキ</t>
    </rPh>
    <rPh sb="26" eb="27">
      <t>オヤ</t>
    </rPh>
    <rPh sb="28" eb="30">
      <t>チョウリ</t>
    </rPh>
    <rPh sb="32" eb="34">
      <t>ショクジ</t>
    </rPh>
    <rPh sb="35" eb="36">
      <t>アタ</t>
    </rPh>
    <rPh sb="40" eb="42">
      <t>タイセツ</t>
    </rPh>
    <phoneticPr fontId="2"/>
  </si>
  <si>
    <t>適度な運動</t>
    <rPh sb="0" eb="2">
      <t>テキド</t>
    </rPh>
    <rPh sb="3" eb="5">
      <t>ウンドウ</t>
    </rPh>
    <phoneticPr fontId="2"/>
  </si>
  <si>
    <t>父親も出来るだけ一緒に食べる機会を持ち、食べているものについての話をする。子どもに伝えるため自分も勉強する</t>
    <rPh sb="0" eb="2">
      <t>チチオヤ</t>
    </rPh>
    <rPh sb="3" eb="5">
      <t>デキ</t>
    </rPh>
    <rPh sb="8" eb="10">
      <t>イッショ</t>
    </rPh>
    <rPh sb="11" eb="12">
      <t>タ</t>
    </rPh>
    <rPh sb="14" eb="16">
      <t>キカイ</t>
    </rPh>
    <rPh sb="17" eb="18">
      <t>モ</t>
    </rPh>
    <rPh sb="20" eb="21">
      <t>タ</t>
    </rPh>
    <rPh sb="32" eb="33">
      <t>ハナシ</t>
    </rPh>
    <rPh sb="37" eb="38">
      <t>コ</t>
    </rPh>
    <rPh sb="41" eb="42">
      <t>ツタ</t>
    </rPh>
    <rPh sb="46" eb="48">
      <t>ジブン</t>
    </rPh>
    <rPh sb="49" eb="51">
      <t>ベンキョウ</t>
    </rPh>
    <phoneticPr fontId="2"/>
  </si>
  <si>
    <t>旬のもの、季節の行事等を組み込んで伝統なども伝えていくことを考えています</t>
    <rPh sb="0" eb="1">
      <t>シュン</t>
    </rPh>
    <rPh sb="5" eb="7">
      <t>キセツ</t>
    </rPh>
    <rPh sb="8" eb="10">
      <t>ギョウジ</t>
    </rPh>
    <rPh sb="10" eb="11">
      <t>ナド</t>
    </rPh>
    <rPh sb="12" eb="13">
      <t>ク</t>
    </rPh>
    <rPh sb="14" eb="15">
      <t>コ</t>
    </rPh>
    <rPh sb="17" eb="19">
      <t>デントウ</t>
    </rPh>
    <rPh sb="22" eb="23">
      <t>ツタ</t>
    </rPh>
    <rPh sb="30" eb="31">
      <t>カンガ</t>
    </rPh>
    <phoneticPr fontId="2"/>
  </si>
  <si>
    <t>自分が育てた野菜を使ったり、お使いに行かせ自分が買ってきたもので調理することで食べ物に対する興味をもつよう心がけています</t>
    <rPh sb="0" eb="2">
      <t>ジブン</t>
    </rPh>
    <rPh sb="3" eb="4">
      <t>ソダ</t>
    </rPh>
    <rPh sb="6" eb="8">
      <t>ヤサイ</t>
    </rPh>
    <rPh sb="9" eb="10">
      <t>ツカ</t>
    </rPh>
    <rPh sb="15" eb="16">
      <t>ツカ</t>
    </rPh>
    <rPh sb="18" eb="19">
      <t>イ</t>
    </rPh>
    <rPh sb="21" eb="23">
      <t>ジブン</t>
    </rPh>
    <rPh sb="24" eb="25">
      <t>カ</t>
    </rPh>
    <rPh sb="32" eb="34">
      <t>チョウリ</t>
    </rPh>
    <rPh sb="39" eb="40">
      <t>タ</t>
    </rPh>
    <rPh sb="41" eb="42">
      <t>モノ</t>
    </rPh>
    <rPh sb="43" eb="44">
      <t>タイ</t>
    </rPh>
    <rPh sb="46" eb="48">
      <t>キョウミ</t>
    </rPh>
    <rPh sb="53" eb="54">
      <t>ココロ</t>
    </rPh>
    <phoneticPr fontId="2"/>
  </si>
  <si>
    <t>野菜中心にバランスのとれた食事を作る</t>
    <rPh sb="0" eb="2">
      <t>ヤサイ</t>
    </rPh>
    <rPh sb="2" eb="4">
      <t>チュウシン</t>
    </rPh>
    <rPh sb="13" eb="15">
      <t>ショクジ</t>
    </rPh>
    <rPh sb="16" eb="17">
      <t>ツク</t>
    </rPh>
    <phoneticPr fontId="2"/>
  </si>
  <si>
    <t>6時10分以内に食べている</t>
    <rPh sb="1" eb="2">
      <t>ジ</t>
    </rPh>
    <rPh sb="4" eb="5">
      <t>プン</t>
    </rPh>
    <rPh sb="5" eb="7">
      <t>イナイ</t>
    </rPh>
    <rPh sb="8" eb="9">
      <t>タ</t>
    </rPh>
    <phoneticPr fontId="2"/>
  </si>
  <si>
    <t>マナーに気をつけている</t>
    <rPh sb="4" eb="5">
      <t>キ</t>
    </rPh>
    <phoneticPr fontId="2"/>
  </si>
  <si>
    <t>栄養に気をつけている</t>
    <rPh sb="0" eb="2">
      <t>エイヨウ</t>
    </rPh>
    <rPh sb="3" eb="4">
      <t>キ</t>
    </rPh>
    <phoneticPr fontId="2"/>
  </si>
  <si>
    <t>早く宿題をすませて、みんなで食事をする</t>
    <rPh sb="0" eb="1">
      <t>ハヤ</t>
    </rPh>
    <rPh sb="2" eb="4">
      <t>シュクダイ</t>
    </rPh>
    <rPh sb="14" eb="16">
      <t>ショクジ</t>
    </rPh>
    <phoneticPr fontId="2"/>
  </si>
  <si>
    <t>ご飯のマナー、口に入ったまましゃべらない</t>
    <rPh sb="1" eb="2">
      <t>ハン</t>
    </rPh>
    <rPh sb="7" eb="8">
      <t>クチ</t>
    </rPh>
    <rPh sb="9" eb="10">
      <t>ハイ</t>
    </rPh>
    <phoneticPr fontId="2"/>
  </si>
  <si>
    <t>あまり菓子パンは食べないようにしている</t>
    <rPh sb="3" eb="5">
      <t>カシ</t>
    </rPh>
    <rPh sb="8" eb="9">
      <t>タ</t>
    </rPh>
    <phoneticPr fontId="2"/>
  </si>
  <si>
    <t>好き嫌いをなくしている</t>
    <rPh sb="0" eb="1">
      <t>ス</t>
    </rPh>
    <rPh sb="2" eb="3">
      <t>キラ</t>
    </rPh>
    <phoneticPr fontId="2"/>
  </si>
  <si>
    <t>野菜を毎日食べる</t>
    <rPh sb="0" eb="2">
      <t>ヤサイ</t>
    </rPh>
    <rPh sb="3" eb="5">
      <t>マイニチ</t>
    </rPh>
    <rPh sb="5" eb="6">
      <t>タ</t>
    </rPh>
    <phoneticPr fontId="2"/>
  </si>
  <si>
    <t>野菜を一緒に食べるようにしている</t>
    <rPh sb="0" eb="2">
      <t>ヤサイ</t>
    </rPh>
    <rPh sb="3" eb="5">
      <t>イッショ</t>
    </rPh>
    <rPh sb="6" eb="7">
      <t>タ</t>
    </rPh>
    <phoneticPr fontId="2"/>
  </si>
  <si>
    <t>残さず食べている</t>
    <rPh sb="0" eb="1">
      <t>ノコ</t>
    </rPh>
    <rPh sb="3" eb="4">
      <t>タ</t>
    </rPh>
    <phoneticPr fontId="2"/>
  </si>
  <si>
    <t>好き嫌いをなくすようにと思っている</t>
    <rPh sb="0" eb="1">
      <t>ス</t>
    </rPh>
    <rPh sb="2" eb="3">
      <t>キラ</t>
    </rPh>
    <rPh sb="12" eb="13">
      <t>オモ</t>
    </rPh>
    <phoneticPr fontId="2"/>
  </si>
  <si>
    <t>好き嫌いなく食べれるようになってほしいと思う</t>
    <rPh sb="0" eb="1">
      <t>ス</t>
    </rPh>
    <rPh sb="2" eb="3">
      <t>キラ</t>
    </rPh>
    <rPh sb="6" eb="7">
      <t>タ</t>
    </rPh>
    <rPh sb="20" eb="21">
      <t>オモ</t>
    </rPh>
    <phoneticPr fontId="2"/>
  </si>
  <si>
    <t>バランスの良い食事、楽しい食事、食事の意味、食べ物への感謝</t>
    <rPh sb="5" eb="6">
      <t>ヨ</t>
    </rPh>
    <rPh sb="7" eb="9">
      <t>ショクジ</t>
    </rPh>
    <rPh sb="10" eb="11">
      <t>タノ</t>
    </rPh>
    <rPh sb="13" eb="15">
      <t>ショクジ</t>
    </rPh>
    <rPh sb="16" eb="18">
      <t>ショクジ</t>
    </rPh>
    <rPh sb="19" eb="21">
      <t>イミ</t>
    </rPh>
    <rPh sb="22" eb="23">
      <t>タ</t>
    </rPh>
    <rPh sb="24" eb="25">
      <t>モノ</t>
    </rPh>
    <rPh sb="27" eb="29">
      <t>カンシャ</t>
    </rPh>
    <phoneticPr fontId="2"/>
  </si>
  <si>
    <t>あいさつ、有り難くいただく、どのように調理されているか知る</t>
    <rPh sb="5" eb="6">
      <t>ア</t>
    </rPh>
    <rPh sb="7" eb="8">
      <t>ガタ</t>
    </rPh>
    <rPh sb="19" eb="21">
      <t>チョウリ</t>
    </rPh>
    <rPh sb="27" eb="28">
      <t>シ</t>
    </rPh>
    <phoneticPr fontId="2"/>
  </si>
  <si>
    <t>いろんな食べ物（野菜肉卵豆類・・）をバランスよく食べれることが大切</t>
    <rPh sb="4" eb="5">
      <t>タ</t>
    </rPh>
    <rPh sb="6" eb="7">
      <t>モノ</t>
    </rPh>
    <rPh sb="8" eb="10">
      <t>ヤサイ</t>
    </rPh>
    <rPh sb="10" eb="11">
      <t>ニク</t>
    </rPh>
    <rPh sb="11" eb="12">
      <t>タマゴ</t>
    </rPh>
    <rPh sb="12" eb="13">
      <t>マメ</t>
    </rPh>
    <rPh sb="13" eb="14">
      <t>ルイ</t>
    </rPh>
    <rPh sb="24" eb="25">
      <t>タ</t>
    </rPh>
    <rPh sb="31" eb="33">
      <t>タイセツ</t>
    </rPh>
    <phoneticPr fontId="2"/>
  </si>
  <si>
    <t>なるべく家で調理をする、料理が出来上がっていく過程を見せること</t>
    <rPh sb="4" eb="5">
      <t>イエ</t>
    </rPh>
    <rPh sb="6" eb="8">
      <t>チョウリ</t>
    </rPh>
    <rPh sb="12" eb="14">
      <t>リョウリ</t>
    </rPh>
    <rPh sb="15" eb="18">
      <t>デキア</t>
    </rPh>
    <rPh sb="23" eb="25">
      <t>カテイ</t>
    </rPh>
    <rPh sb="26" eb="27">
      <t>ミ</t>
    </rPh>
    <phoneticPr fontId="2"/>
  </si>
  <si>
    <t>急いでいる時は市販のだしを使いますが、鰹・昆布・煮干しなどでだしをとることが大切</t>
    <rPh sb="0" eb="1">
      <t>イソ</t>
    </rPh>
    <rPh sb="5" eb="6">
      <t>トキ</t>
    </rPh>
    <rPh sb="7" eb="9">
      <t>シハン</t>
    </rPh>
    <rPh sb="13" eb="14">
      <t>ツカ</t>
    </rPh>
    <rPh sb="19" eb="20">
      <t>カツオ</t>
    </rPh>
    <rPh sb="21" eb="23">
      <t>コンブ</t>
    </rPh>
    <rPh sb="24" eb="25">
      <t>ニ</t>
    </rPh>
    <rPh sb="25" eb="26">
      <t>ボ</t>
    </rPh>
    <rPh sb="38" eb="40">
      <t>タイセツ</t>
    </rPh>
    <phoneticPr fontId="2"/>
  </si>
  <si>
    <t>なるべく和食に努める、楽しく食事ができるように、盛り付け味付けの工夫</t>
    <rPh sb="4" eb="6">
      <t>ワショク</t>
    </rPh>
    <rPh sb="7" eb="8">
      <t>ツト</t>
    </rPh>
    <rPh sb="11" eb="12">
      <t>タノ</t>
    </rPh>
    <rPh sb="14" eb="16">
      <t>ショクジ</t>
    </rPh>
    <rPh sb="24" eb="25">
      <t>モ</t>
    </rPh>
    <rPh sb="26" eb="27">
      <t>ツ</t>
    </rPh>
    <rPh sb="28" eb="30">
      <t>アジツ</t>
    </rPh>
    <rPh sb="32" eb="34">
      <t>クフウ</t>
    </rPh>
    <phoneticPr fontId="2"/>
  </si>
  <si>
    <t>嫌いな物を無理に食べさせず、他で代用する</t>
    <rPh sb="0" eb="1">
      <t>キラ</t>
    </rPh>
    <rPh sb="3" eb="4">
      <t>モノ</t>
    </rPh>
    <rPh sb="5" eb="7">
      <t>ムリ</t>
    </rPh>
    <rPh sb="8" eb="9">
      <t>タ</t>
    </rPh>
    <rPh sb="14" eb="15">
      <t>タ</t>
    </rPh>
    <rPh sb="16" eb="18">
      <t>ダイヨウ</t>
    </rPh>
    <phoneticPr fontId="2"/>
  </si>
  <si>
    <t>みんなでそろって食事をする</t>
    <rPh sb="8" eb="10">
      <t>ショクジ</t>
    </rPh>
    <phoneticPr fontId="2"/>
  </si>
  <si>
    <t>生活リズム</t>
    <rPh sb="0" eb="2">
      <t>セイカツ</t>
    </rPh>
    <phoneticPr fontId="2"/>
  </si>
  <si>
    <t>家族揃って楽しく食事すること</t>
    <rPh sb="0" eb="2">
      <t>カゾク</t>
    </rPh>
    <rPh sb="2" eb="3">
      <t>ソロ</t>
    </rPh>
    <rPh sb="5" eb="6">
      <t>タノ</t>
    </rPh>
    <rPh sb="8" eb="10">
      <t>ショクジ</t>
    </rPh>
    <phoneticPr fontId="2"/>
  </si>
  <si>
    <t>いろいろな食材を食べてもらいたい</t>
    <rPh sb="5" eb="7">
      <t>ショクザイ</t>
    </rPh>
    <rPh sb="8" eb="9">
      <t>タ</t>
    </rPh>
    <phoneticPr fontId="2"/>
  </si>
  <si>
    <t>楽しく食べれるよう心がけています、できれば1日を通してバランス良く</t>
    <rPh sb="0" eb="1">
      <t>タノ</t>
    </rPh>
    <rPh sb="3" eb="4">
      <t>タ</t>
    </rPh>
    <rPh sb="9" eb="10">
      <t>ココロ</t>
    </rPh>
    <rPh sb="22" eb="23">
      <t>ニチ</t>
    </rPh>
    <rPh sb="24" eb="25">
      <t>トオ</t>
    </rPh>
    <rPh sb="31" eb="32">
      <t>ヨ</t>
    </rPh>
    <phoneticPr fontId="2"/>
  </si>
  <si>
    <t>野菜を一口でもたべてほしい</t>
    <rPh sb="0" eb="2">
      <t>ヤサイ</t>
    </rPh>
    <rPh sb="3" eb="5">
      <t>ヒトクチ</t>
    </rPh>
    <phoneticPr fontId="2"/>
  </si>
  <si>
    <t>1日6種の野菜を食べるようにしている</t>
    <rPh sb="1" eb="2">
      <t>ニチ</t>
    </rPh>
    <rPh sb="3" eb="4">
      <t>シュ</t>
    </rPh>
    <rPh sb="5" eb="7">
      <t>ヤサイ</t>
    </rPh>
    <rPh sb="8" eb="9">
      <t>タ</t>
    </rPh>
    <phoneticPr fontId="2"/>
  </si>
  <si>
    <t>保育所幼稚園小中と給食があるのはとても有難い（過程で補えない栄養もある）</t>
    <rPh sb="0" eb="2">
      <t>ホイク</t>
    </rPh>
    <rPh sb="2" eb="3">
      <t>ショ</t>
    </rPh>
    <rPh sb="3" eb="6">
      <t>ヨウチエン</t>
    </rPh>
    <rPh sb="6" eb="8">
      <t>ショウチュウ</t>
    </rPh>
    <rPh sb="9" eb="11">
      <t>キュウショク</t>
    </rPh>
    <rPh sb="19" eb="21">
      <t>アリガタ</t>
    </rPh>
    <rPh sb="23" eb="25">
      <t>カテイ</t>
    </rPh>
    <rPh sb="26" eb="27">
      <t>オギナ</t>
    </rPh>
    <rPh sb="30" eb="32">
      <t>エイヨウ</t>
    </rPh>
    <phoneticPr fontId="2"/>
  </si>
  <si>
    <t>手作りの食事を子どもと一緒にいただくことが大切</t>
    <rPh sb="0" eb="2">
      <t>テヅク</t>
    </rPh>
    <rPh sb="4" eb="6">
      <t>ショクジ</t>
    </rPh>
    <rPh sb="7" eb="8">
      <t>コ</t>
    </rPh>
    <rPh sb="11" eb="13">
      <t>イッショ</t>
    </rPh>
    <rPh sb="21" eb="23">
      <t>タイセツ</t>
    </rPh>
    <phoneticPr fontId="2"/>
  </si>
  <si>
    <t>なるべく調理前に食材を子供に見せる</t>
    <rPh sb="4" eb="6">
      <t>チョウリ</t>
    </rPh>
    <rPh sb="6" eb="7">
      <t>マエ</t>
    </rPh>
    <rPh sb="8" eb="10">
      <t>ショクザイ</t>
    </rPh>
    <rPh sb="11" eb="13">
      <t>コドモ</t>
    </rPh>
    <rPh sb="14" eb="15">
      <t>ミ</t>
    </rPh>
    <phoneticPr fontId="2"/>
  </si>
  <si>
    <t>野菜、肉、魚など彩り種類をなるべくたくさん取れるよう心がけている</t>
    <rPh sb="0" eb="2">
      <t>ヤサイ</t>
    </rPh>
    <rPh sb="3" eb="4">
      <t>ニク</t>
    </rPh>
    <rPh sb="5" eb="6">
      <t>サカナ</t>
    </rPh>
    <rPh sb="8" eb="9">
      <t>イロド</t>
    </rPh>
    <rPh sb="10" eb="12">
      <t>シュルイ</t>
    </rPh>
    <rPh sb="21" eb="22">
      <t>ト</t>
    </rPh>
    <rPh sb="26" eb="27">
      <t>ココロ</t>
    </rPh>
    <phoneticPr fontId="2"/>
  </si>
  <si>
    <t>野菜を多くとらせたい</t>
    <rPh sb="0" eb="2">
      <t>ヤサイ</t>
    </rPh>
    <rPh sb="3" eb="4">
      <t>オオ</t>
    </rPh>
    <phoneticPr fontId="2"/>
  </si>
  <si>
    <t>みんなそろって食事、できることはみんなで手伝う</t>
    <rPh sb="7" eb="9">
      <t>ショクジ</t>
    </rPh>
    <rPh sb="20" eb="22">
      <t>テツダ</t>
    </rPh>
    <phoneticPr fontId="2"/>
  </si>
  <si>
    <t>親子で一緒にごはんを作る機会がふやせればなあ</t>
    <rPh sb="0" eb="2">
      <t>オヤコ</t>
    </rPh>
    <rPh sb="3" eb="5">
      <t>イッショ</t>
    </rPh>
    <rPh sb="10" eb="11">
      <t>ツク</t>
    </rPh>
    <rPh sb="12" eb="14">
      <t>キカイ</t>
    </rPh>
    <phoneticPr fontId="2"/>
  </si>
  <si>
    <t>朝食はご飯にする、野菜を多くする</t>
    <rPh sb="0" eb="2">
      <t>チョウショク</t>
    </rPh>
    <rPh sb="4" eb="5">
      <t>ハン</t>
    </rPh>
    <rPh sb="9" eb="11">
      <t>ヤサイ</t>
    </rPh>
    <rPh sb="12" eb="13">
      <t>オオ</t>
    </rPh>
    <phoneticPr fontId="2"/>
  </si>
  <si>
    <t>完食するようにとか盛りつけ、味を考えている</t>
    <rPh sb="0" eb="2">
      <t>カンショク</t>
    </rPh>
    <rPh sb="9" eb="10">
      <t>モ</t>
    </rPh>
    <rPh sb="14" eb="15">
      <t>アジ</t>
    </rPh>
    <rPh sb="16" eb="17">
      <t>カンガ</t>
    </rPh>
    <phoneticPr fontId="2"/>
  </si>
  <si>
    <t>作物（野菜等）を子供達とつくる機会をもつとよいと思う</t>
    <rPh sb="0" eb="2">
      <t>サクモツ</t>
    </rPh>
    <rPh sb="3" eb="5">
      <t>ヤサイ</t>
    </rPh>
    <rPh sb="5" eb="6">
      <t>トウ</t>
    </rPh>
    <rPh sb="8" eb="10">
      <t>コドモ</t>
    </rPh>
    <rPh sb="10" eb="11">
      <t>タチ</t>
    </rPh>
    <rPh sb="15" eb="17">
      <t>キカイ</t>
    </rPh>
    <rPh sb="24" eb="25">
      <t>オモ</t>
    </rPh>
    <phoneticPr fontId="2"/>
  </si>
  <si>
    <t>なるべく小さい時に、いろいろなものを食べさせる。</t>
    <rPh sb="4" eb="5">
      <t>チイ</t>
    </rPh>
    <rPh sb="7" eb="8">
      <t>トキ</t>
    </rPh>
    <rPh sb="18" eb="19">
      <t>タ</t>
    </rPh>
    <phoneticPr fontId="2"/>
  </si>
  <si>
    <t>好ききらいをなくするよう心がけている。</t>
    <rPh sb="0" eb="1">
      <t>ス</t>
    </rPh>
    <rPh sb="12" eb="13">
      <t>ココロ</t>
    </rPh>
    <phoneticPr fontId="2"/>
  </si>
  <si>
    <t>朝ごはんをしっかり食べる。給食の時にでるは、休み時間など、１０時くらいのエネルギーがきれる時ぐらいがいいと思う。</t>
    <rPh sb="0" eb="1">
      <t>アサ</t>
    </rPh>
    <rPh sb="9" eb="10">
      <t>タ</t>
    </rPh>
    <rPh sb="13" eb="15">
      <t>キュウショク</t>
    </rPh>
    <rPh sb="16" eb="17">
      <t>トキ</t>
    </rPh>
    <rPh sb="22" eb="23">
      <t>ヤス</t>
    </rPh>
    <rPh sb="24" eb="26">
      <t>ジカン</t>
    </rPh>
    <rPh sb="31" eb="32">
      <t>ジ</t>
    </rPh>
    <rPh sb="45" eb="46">
      <t>トキ</t>
    </rPh>
    <rPh sb="53" eb="54">
      <t>オモ</t>
    </rPh>
    <phoneticPr fontId="2"/>
  </si>
  <si>
    <t>大人が心や時間のゆとり（特にこれ）や栄養に関する基礎知識、そして愛情。この３つがそろうといいなと思います。</t>
    <rPh sb="0" eb="2">
      <t>オトナ</t>
    </rPh>
    <rPh sb="3" eb="4">
      <t>ココロ</t>
    </rPh>
    <rPh sb="5" eb="7">
      <t>ジカン</t>
    </rPh>
    <rPh sb="12" eb="13">
      <t>トク</t>
    </rPh>
    <rPh sb="18" eb="20">
      <t>エイヨウ</t>
    </rPh>
    <rPh sb="21" eb="22">
      <t>カン</t>
    </rPh>
    <rPh sb="24" eb="26">
      <t>キソ</t>
    </rPh>
    <rPh sb="26" eb="28">
      <t>チシキ</t>
    </rPh>
    <rPh sb="32" eb="34">
      <t>アイジョウ</t>
    </rPh>
    <rPh sb="48" eb="49">
      <t>オモ</t>
    </rPh>
    <phoneticPr fontId="2"/>
  </si>
  <si>
    <t>手伝いをさせること</t>
    <rPh sb="0" eb="2">
      <t>テツダ</t>
    </rPh>
    <phoneticPr fontId="2"/>
  </si>
  <si>
    <t>食材の原型を知ったり、食感、味なども知ってほしい。</t>
    <rPh sb="0" eb="2">
      <t>ショクザイ</t>
    </rPh>
    <rPh sb="3" eb="5">
      <t>ゲンケイ</t>
    </rPh>
    <rPh sb="6" eb="7">
      <t>シ</t>
    </rPh>
    <rPh sb="11" eb="13">
      <t>ショッカン</t>
    </rPh>
    <rPh sb="14" eb="15">
      <t>アジ</t>
    </rPh>
    <rPh sb="18" eb="19">
      <t>シ</t>
    </rPh>
    <phoneticPr fontId="2"/>
  </si>
  <si>
    <t>野菜があまりとれていないので、もう少し食べさせたい。</t>
    <rPh sb="0" eb="2">
      <t>ヤサイ</t>
    </rPh>
    <rPh sb="17" eb="18">
      <t>スコ</t>
    </rPh>
    <rPh sb="19" eb="20">
      <t>タ</t>
    </rPh>
    <phoneticPr fontId="2"/>
  </si>
  <si>
    <t>なるべく家族そろって食事をとるようにしています。</t>
    <rPh sb="4" eb="6">
      <t>カゾク</t>
    </rPh>
    <rPh sb="10" eb="12">
      <t>ショクジ</t>
    </rPh>
    <phoneticPr fontId="2"/>
  </si>
  <si>
    <t>なるべくバランス良く、必ず野菜は食べさせるようにしている。</t>
    <rPh sb="8" eb="9">
      <t>ヨ</t>
    </rPh>
    <rPh sb="11" eb="12">
      <t>カナラ</t>
    </rPh>
    <rPh sb="13" eb="15">
      <t>ヤサイ</t>
    </rPh>
    <rPh sb="16" eb="17">
      <t>タ</t>
    </rPh>
    <phoneticPr fontId="2"/>
  </si>
  <si>
    <t>野菜や肉、魚とバランスのいい食事をつくりたいのに出来ていないのは残念。</t>
    <rPh sb="0" eb="2">
      <t>ヤサイ</t>
    </rPh>
    <rPh sb="3" eb="4">
      <t>ニク</t>
    </rPh>
    <rPh sb="5" eb="6">
      <t>サカナ</t>
    </rPh>
    <rPh sb="14" eb="16">
      <t>ショクジ</t>
    </rPh>
    <rPh sb="24" eb="26">
      <t>デキ</t>
    </rPh>
    <rPh sb="32" eb="34">
      <t>ザンネン</t>
    </rPh>
    <phoneticPr fontId="2"/>
  </si>
  <si>
    <t>おいしいものを食べてもらいたい。野菜を取らせたい。</t>
    <rPh sb="7" eb="8">
      <t>タ</t>
    </rPh>
    <rPh sb="16" eb="18">
      <t>ヤサイ</t>
    </rPh>
    <rPh sb="19" eb="20">
      <t>ト</t>
    </rPh>
    <phoneticPr fontId="2"/>
  </si>
  <si>
    <t>主人（70歳以上）が心筋病なので、これくらいの塩味がいいのかなと参考になりました。</t>
    <rPh sb="0" eb="2">
      <t>シュジン</t>
    </rPh>
    <rPh sb="5" eb="6">
      <t>サイ</t>
    </rPh>
    <rPh sb="6" eb="8">
      <t>イジョウ</t>
    </rPh>
    <rPh sb="10" eb="12">
      <t>シンキン</t>
    </rPh>
    <rPh sb="12" eb="13">
      <t>ビョウ</t>
    </rPh>
    <rPh sb="23" eb="25">
      <t>シオアジ</t>
    </rPh>
    <rPh sb="32" eb="34">
      <t>サンコウ</t>
    </rPh>
    <phoneticPr fontId="2"/>
  </si>
  <si>
    <t>食事の時間もとても大切だと思うので、できれば決まった時間が良いのかなとも思います。</t>
    <rPh sb="0" eb="2">
      <t>ショクジ</t>
    </rPh>
    <rPh sb="3" eb="5">
      <t>ジカン</t>
    </rPh>
    <rPh sb="9" eb="11">
      <t>タイセツ</t>
    </rPh>
    <rPh sb="13" eb="14">
      <t>オモ</t>
    </rPh>
    <rPh sb="22" eb="23">
      <t>キ</t>
    </rPh>
    <rPh sb="26" eb="28">
      <t>ジカン</t>
    </rPh>
    <rPh sb="29" eb="30">
      <t>ヨ</t>
    </rPh>
    <rPh sb="36" eb="37">
      <t>オモ</t>
    </rPh>
    <phoneticPr fontId="2"/>
  </si>
  <si>
    <t>子どもによる家事の手伝い（おさんどん）は即戦力（すぐ役に立つ）。</t>
    <rPh sb="0" eb="1">
      <t>コ</t>
    </rPh>
    <rPh sb="6" eb="8">
      <t>カジ</t>
    </rPh>
    <rPh sb="9" eb="11">
      <t>テツダ</t>
    </rPh>
    <rPh sb="20" eb="23">
      <t>ソクセンリョク</t>
    </rPh>
    <rPh sb="26" eb="27">
      <t>ヤク</t>
    </rPh>
    <rPh sb="28" eb="29">
      <t>タ</t>
    </rPh>
    <phoneticPr fontId="2"/>
  </si>
  <si>
    <t>できていなくて残念に思っています。</t>
    <rPh sb="7" eb="9">
      <t>ザンネン</t>
    </rPh>
    <rPh sb="10" eb="11">
      <t>オモ</t>
    </rPh>
    <phoneticPr fontId="2"/>
  </si>
  <si>
    <t>季節の食べ物を教えるようにしている。</t>
    <rPh sb="0" eb="2">
      <t>キセツ</t>
    </rPh>
    <rPh sb="3" eb="4">
      <t>タ</t>
    </rPh>
    <rPh sb="5" eb="6">
      <t>モノ</t>
    </rPh>
    <rPh sb="7" eb="8">
      <t>オシ</t>
    </rPh>
    <phoneticPr fontId="2"/>
  </si>
  <si>
    <t>季節のものを食べる</t>
    <rPh sb="0" eb="2">
      <t>キセツ</t>
    </rPh>
    <rPh sb="6" eb="7">
      <t>タ</t>
    </rPh>
    <phoneticPr fontId="2"/>
  </si>
  <si>
    <t>バランスよく栄養をとらせたいと思います</t>
    <rPh sb="6" eb="8">
      <t>エイヨウ</t>
    </rPh>
    <rPh sb="15" eb="16">
      <t>オモ</t>
    </rPh>
    <phoneticPr fontId="2"/>
  </si>
  <si>
    <t>テレビがついていることがるが、消したほうがいいのかなと感じています</t>
    <rPh sb="15" eb="16">
      <t>ケ</t>
    </rPh>
    <rPh sb="27" eb="28">
      <t>カン</t>
    </rPh>
    <phoneticPr fontId="2"/>
  </si>
  <si>
    <t>楽しく食べることを心がけて、食事はおいしく楽しいものと思わせることが大切だと思っています</t>
    <rPh sb="0" eb="1">
      <t>タノ</t>
    </rPh>
    <rPh sb="3" eb="4">
      <t>タ</t>
    </rPh>
    <rPh sb="9" eb="10">
      <t>ココロ</t>
    </rPh>
    <rPh sb="14" eb="16">
      <t>ショクジ</t>
    </rPh>
    <rPh sb="21" eb="22">
      <t>タノ</t>
    </rPh>
    <rPh sb="27" eb="28">
      <t>オモ</t>
    </rPh>
    <rPh sb="34" eb="36">
      <t>タイセツ</t>
    </rPh>
    <rPh sb="38" eb="39">
      <t>オモ</t>
    </rPh>
    <phoneticPr fontId="2"/>
  </si>
  <si>
    <t>みんなそろって食べるとよく食べる。</t>
    <rPh sb="7" eb="8">
      <t>タ</t>
    </rPh>
    <rPh sb="13" eb="14">
      <t>タ</t>
    </rPh>
    <phoneticPr fontId="2"/>
  </si>
  <si>
    <t>最近は食べムラがあったり、好き嫌いが増えました。バランスよく摂取して欲しいので献立をいろいろと考えているのですが、なかなか食べてもらえません。おやつとかに野菜を取り入れたものを入れていけたらいいと思っています。</t>
    <rPh sb="0" eb="2">
      <t>サイキン</t>
    </rPh>
    <rPh sb="3" eb="4">
      <t>タ</t>
    </rPh>
    <rPh sb="13" eb="14">
      <t>ス</t>
    </rPh>
    <rPh sb="15" eb="16">
      <t>キラ</t>
    </rPh>
    <rPh sb="18" eb="19">
      <t>フ</t>
    </rPh>
    <rPh sb="30" eb="32">
      <t>セッシュ</t>
    </rPh>
    <rPh sb="34" eb="35">
      <t>ホ</t>
    </rPh>
    <rPh sb="39" eb="41">
      <t>コンダテ</t>
    </rPh>
    <rPh sb="47" eb="48">
      <t>カンガ</t>
    </rPh>
    <rPh sb="61" eb="62">
      <t>タ</t>
    </rPh>
    <rPh sb="77" eb="79">
      <t>ヤサイ</t>
    </rPh>
    <rPh sb="80" eb="81">
      <t>ト</t>
    </rPh>
    <rPh sb="82" eb="83">
      <t>イ</t>
    </rPh>
    <rPh sb="88" eb="89">
      <t>イ</t>
    </rPh>
    <rPh sb="98" eb="99">
      <t>オモ</t>
    </rPh>
    <phoneticPr fontId="2"/>
  </si>
  <si>
    <t>家族一緒にご飯を食べる</t>
    <rPh sb="0" eb="2">
      <t>カゾク</t>
    </rPh>
    <rPh sb="2" eb="4">
      <t>イッショ</t>
    </rPh>
    <rPh sb="6" eb="7">
      <t>ハン</t>
    </rPh>
    <rPh sb="8" eb="9">
      <t>タ</t>
    </rPh>
    <phoneticPr fontId="2"/>
  </si>
  <si>
    <t>バランスは気をつけているつもりです</t>
    <rPh sb="5" eb="6">
      <t>キ</t>
    </rPh>
    <phoneticPr fontId="2"/>
  </si>
  <si>
    <t>食事は楽しくが1番だと思います</t>
    <rPh sb="0" eb="2">
      <t>ショクジ</t>
    </rPh>
    <rPh sb="3" eb="4">
      <t>タノ</t>
    </rPh>
    <rPh sb="8" eb="9">
      <t>バン</t>
    </rPh>
    <rPh sb="11" eb="12">
      <t>オモ</t>
    </rPh>
    <phoneticPr fontId="2"/>
  </si>
  <si>
    <t>苦手なものをどうやって食べさせるか？レシピに悩む</t>
    <rPh sb="0" eb="2">
      <t>ニガテ</t>
    </rPh>
    <rPh sb="11" eb="12">
      <t>タ</t>
    </rPh>
    <rPh sb="22" eb="23">
      <t>ナヤ</t>
    </rPh>
    <phoneticPr fontId="2"/>
  </si>
  <si>
    <t>家族みんなで食べるようにしています</t>
    <rPh sb="0" eb="2">
      <t>カゾク</t>
    </rPh>
    <rPh sb="6" eb="7">
      <t>タ</t>
    </rPh>
    <phoneticPr fontId="2"/>
  </si>
  <si>
    <t>規則正しい生活のリズム</t>
    <rPh sb="0" eb="3">
      <t>キソクタダ</t>
    </rPh>
    <rPh sb="5" eb="7">
      <t>セイカツ</t>
    </rPh>
    <phoneticPr fontId="2"/>
  </si>
  <si>
    <t>食事が身体をつくると教えること。</t>
    <rPh sb="0" eb="2">
      <t>ショクジ</t>
    </rPh>
    <rPh sb="3" eb="5">
      <t>カラダ</t>
    </rPh>
    <rPh sb="10" eb="11">
      <t>オシ</t>
    </rPh>
    <phoneticPr fontId="2"/>
  </si>
  <si>
    <t>私自身のレパートリーを増やさないといけないと思っています。</t>
  </si>
  <si>
    <t>普段から台所で一緒にする事が大人になってから自分で料理する人になるのだと思う</t>
    <rPh sb="0" eb="2">
      <t>フダン</t>
    </rPh>
    <rPh sb="4" eb="6">
      <t>ダイドコロ</t>
    </rPh>
    <rPh sb="7" eb="9">
      <t>イッショ</t>
    </rPh>
    <rPh sb="12" eb="13">
      <t>コト</t>
    </rPh>
    <rPh sb="14" eb="16">
      <t>オトナ</t>
    </rPh>
    <rPh sb="22" eb="24">
      <t>ジブン</t>
    </rPh>
    <rPh sb="25" eb="27">
      <t>リョウリ</t>
    </rPh>
    <rPh sb="29" eb="30">
      <t>ヒト</t>
    </rPh>
    <rPh sb="36" eb="37">
      <t>オモ</t>
    </rPh>
    <phoneticPr fontId="2"/>
  </si>
  <si>
    <t>親子で楽しく料理をし家族共に味わい日々を過ごすよう心掛けている</t>
    <rPh sb="0" eb="2">
      <t>オヤコ</t>
    </rPh>
    <rPh sb="3" eb="4">
      <t>タノ</t>
    </rPh>
    <rPh sb="6" eb="8">
      <t>リョウリ</t>
    </rPh>
    <rPh sb="10" eb="12">
      <t>カゾク</t>
    </rPh>
    <rPh sb="12" eb="13">
      <t>トモ</t>
    </rPh>
    <rPh sb="14" eb="15">
      <t>アジ</t>
    </rPh>
    <rPh sb="17" eb="19">
      <t>ヒビ</t>
    </rPh>
    <rPh sb="20" eb="21">
      <t>ス</t>
    </rPh>
    <rPh sb="25" eb="26">
      <t>ココロ</t>
    </rPh>
    <rPh sb="26" eb="27">
      <t>ガ</t>
    </rPh>
    <phoneticPr fontId="2"/>
  </si>
  <si>
    <t>その時々の食物をなるべく食卓に出すよう心がけている</t>
    <rPh sb="2" eb="4">
      <t>トキドキ</t>
    </rPh>
    <rPh sb="5" eb="6">
      <t>タ</t>
    </rPh>
    <rPh sb="6" eb="7">
      <t>モノ</t>
    </rPh>
    <rPh sb="12" eb="14">
      <t>ショクタク</t>
    </rPh>
    <rPh sb="15" eb="16">
      <t>ダ</t>
    </rPh>
    <rPh sb="19" eb="20">
      <t>ココロ</t>
    </rPh>
    <phoneticPr fontId="2"/>
  </si>
  <si>
    <t>「みんなが笑顔で会話を楽しみながら」を大切にしています。もちろん行儀も大切に</t>
    <rPh sb="5" eb="7">
      <t>エガオ</t>
    </rPh>
    <rPh sb="8" eb="10">
      <t>カイワ</t>
    </rPh>
    <rPh sb="11" eb="12">
      <t>タノ</t>
    </rPh>
    <rPh sb="19" eb="21">
      <t>タイセツ</t>
    </rPh>
    <rPh sb="32" eb="34">
      <t>ギョウギ</t>
    </rPh>
    <rPh sb="35" eb="37">
      <t>タイセツ</t>
    </rPh>
    <phoneticPr fontId="2"/>
  </si>
  <si>
    <t>一緒に野菜をとったりすると興味が出るので、食べるように勉強しながらたのしみたいです。</t>
    <rPh sb="0" eb="2">
      <t>イッショ</t>
    </rPh>
    <rPh sb="3" eb="5">
      <t>ヤサイ</t>
    </rPh>
    <rPh sb="13" eb="15">
      <t>キョウミ</t>
    </rPh>
    <rPh sb="16" eb="17">
      <t>デ</t>
    </rPh>
    <rPh sb="21" eb="22">
      <t>タ</t>
    </rPh>
    <rPh sb="27" eb="29">
      <t>ベンキョウ</t>
    </rPh>
    <phoneticPr fontId="2"/>
  </si>
  <si>
    <t>楽しくなんでも食べられる子を目指していますが、現実はなかなか・・・。でもなんとかほがらかな食卓にしようとは心掛けています</t>
    <rPh sb="0" eb="1">
      <t>タノ</t>
    </rPh>
    <rPh sb="7" eb="8">
      <t>タ</t>
    </rPh>
    <rPh sb="12" eb="13">
      <t>コ</t>
    </rPh>
    <rPh sb="14" eb="16">
      <t>メザ</t>
    </rPh>
    <rPh sb="23" eb="25">
      <t>ゲンジツ</t>
    </rPh>
    <rPh sb="45" eb="47">
      <t>ショクタク</t>
    </rPh>
    <rPh sb="53" eb="55">
      <t>ココロガ</t>
    </rPh>
    <phoneticPr fontId="2"/>
  </si>
  <si>
    <t>野菜をなるべく食べさせたい（がなかなかです）</t>
    <rPh sb="0" eb="2">
      <t>ヤサイ</t>
    </rPh>
    <rPh sb="7" eb="8">
      <t>タ</t>
    </rPh>
    <phoneticPr fontId="2"/>
  </si>
  <si>
    <t>食事作りはもちろんのこと最近は、畑で野菜を作るところを一緒に見て育てる刈りとる経験も大切なことだと感じるようになりました。</t>
    <rPh sb="0" eb="2">
      <t>ショクジ</t>
    </rPh>
    <rPh sb="2" eb="3">
      <t>ヅク</t>
    </rPh>
    <rPh sb="12" eb="14">
      <t>サイキン</t>
    </rPh>
    <rPh sb="16" eb="17">
      <t>ハタケ</t>
    </rPh>
    <rPh sb="18" eb="20">
      <t>ヤサイ</t>
    </rPh>
    <rPh sb="21" eb="22">
      <t>ツク</t>
    </rPh>
    <rPh sb="27" eb="29">
      <t>イッショ</t>
    </rPh>
    <rPh sb="30" eb="31">
      <t>ミ</t>
    </rPh>
    <rPh sb="32" eb="33">
      <t>ソダ</t>
    </rPh>
    <rPh sb="35" eb="36">
      <t>カ</t>
    </rPh>
    <rPh sb="39" eb="41">
      <t>ケイケン</t>
    </rPh>
    <rPh sb="42" eb="44">
      <t>タイセツ</t>
    </rPh>
    <rPh sb="49" eb="50">
      <t>カン</t>
    </rPh>
    <phoneticPr fontId="2"/>
  </si>
  <si>
    <t>新温泉</t>
    <rPh sb="0" eb="1">
      <t>シン</t>
    </rPh>
    <rPh sb="1" eb="3">
      <t>オンセン</t>
    </rPh>
    <phoneticPr fontId="2"/>
  </si>
  <si>
    <t>食べ物もそうですが、楽しい会話をしながら食べることを心がけています。</t>
    <rPh sb="0" eb="1">
      <t>タ</t>
    </rPh>
    <rPh sb="2" eb="3">
      <t>モノ</t>
    </rPh>
    <rPh sb="10" eb="11">
      <t>タノ</t>
    </rPh>
    <rPh sb="13" eb="15">
      <t>カイワ</t>
    </rPh>
    <rPh sb="20" eb="21">
      <t>タ</t>
    </rPh>
    <rPh sb="26" eb="27">
      <t>ココロ</t>
    </rPh>
    <phoneticPr fontId="2"/>
  </si>
  <si>
    <t>好き嫌いせず、何でも食べられるようにする。</t>
    <rPh sb="0" eb="1">
      <t>ス</t>
    </rPh>
    <rPh sb="2" eb="3">
      <t>キラ</t>
    </rPh>
    <rPh sb="7" eb="8">
      <t>ナン</t>
    </rPh>
    <rPh sb="10" eb="11">
      <t>タ</t>
    </rPh>
    <phoneticPr fontId="2"/>
  </si>
  <si>
    <t>出来るだけ、家族揃って食事を頂き、団らんの時間にしています。</t>
    <rPh sb="0" eb="2">
      <t>デキ</t>
    </rPh>
    <rPh sb="6" eb="8">
      <t>カゾク</t>
    </rPh>
    <rPh sb="8" eb="9">
      <t>ソロ</t>
    </rPh>
    <rPh sb="11" eb="13">
      <t>ショクジ</t>
    </rPh>
    <rPh sb="14" eb="15">
      <t>イタダ</t>
    </rPh>
    <rPh sb="17" eb="18">
      <t>ダン</t>
    </rPh>
    <rPh sb="21" eb="23">
      <t>ジカン</t>
    </rPh>
    <phoneticPr fontId="2"/>
  </si>
  <si>
    <t>親が余裕を持って子供に手伝いをさせる事が大切。</t>
    <rPh sb="0" eb="1">
      <t>オヤ</t>
    </rPh>
    <rPh sb="2" eb="4">
      <t>ヨユウ</t>
    </rPh>
    <rPh sb="5" eb="6">
      <t>モ</t>
    </rPh>
    <rPh sb="8" eb="10">
      <t>コドモ</t>
    </rPh>
    <rPh sb="11" eb="13">
      <t>テツダ</t>
    </rPh>
    <rPh sb="18" eb="19">
      <t>コト</t>
    </rPh>
    <rPh sb="20" eb="22">
      <t>タイセツ</t>
    </rPh>
    <phoneticPr fontId="2"/>
  </si>
  <si>
    <t>料理を作ること、食べることに興味を持たせる、季節の食材や郷土料理など</t>
    <rPh sb="0" eb="2">
      <t>リョウリ</t>
    </rPh>
    <rPh sb="3" eb="4">
      <t>ツク</t>
    </rPh>
    <rPh sb="8" eb="9">
      <t>タ</t>
    </rPh>
    <rPh sb="14" eb="16">
      <t>キョウミ</t>
    </rPh>
    <rPh sb="17" eb="18">
      <t>モ</t>
    </rPh>
    <rPh sb="22" eb="24">
      <t>キセツ</t>
    </rPh>
    <rPh sb="25" eb="27">
      <t>ショクザイ</t>
    </rPh>
    <rPh sb="28" eb="30">
      <t>キョウド</t>
    </rPh>
    <rPh sb="30" eb="32">
      <t>リョウリ</t>
    </rPh>
    <phoneticPr fontId="2"/>
  </si>
  <si>
    <t>毎日バランスよく食事をすること</t>
    <rPh sb="0" eb="2">
      <t>マイニチ</t>
    </rPh>
    <rPh sb="8" eb="10">
      <t>ショクジ</t>
    </rPh>
    <phoneticPr fontId="2"/>
  </si>
  <si>
    <t>たくさんの種類の食べ物を食べる事</t>
    <rPh sb="5" eb="7">
      <t>シュルイ</t>
    </rPh>
    <rPh sb="8" eb="9">
      <t>タ</t>
    </rPh>
    <rPh sb="10" eb="11">
      <t>モノ</t>
    </rPh>
    <rPh sb="12" eb="13">
      <t>タ</t>
    </rPh>
    <rPh sb="15" eb="16">
      <t>コト</t>
    </rPh>
    <phoneticPr fontId="2"/>
  </si>
  <si>
    <t>家族みんなで食卓を囲むこと</t>
    <rPh sb="0" eb="2">
      <t>カゾク</t>
    </rPh>
    <rPh sb="6" eb="8">
      <t>ショクタク</t>
    </rPh>
    <rPh sb="9" eb="10">
      <t>カコ</t>
    </rPh>
    <phoneticPr fontId="2"/>
  </si>
  <si>
    <t>食べ物を大切にする気持ちがうすいと感じるので伝えていきたい。</t>
    <rPh sb="0" eb="1">
      <t>タ</t>
    </rPh>
    <rPh sb="2" eb="3">
      <t>モノ</t>
    </rPh>
    <rPh sb="4" eb="6">
      <t>タイセツ</t>
    </rPh>
    <rPh sb="9" eb="11">
      <t>キモ</t>
    </rPh>
    <rPh sb="17" eb="18">
      <t>カン</t>
    </rPh>
    <rPh sb="22" eb="23">
      <t>ツタ</t>
    </rPh>
    <phoneticPr fontId="2"/>
  </si>
  <si>
    <t>無理せず1日３回、しっかり食事を作る。</t>
    <rPh sb="0" eb="2">
      <t>ムリ</t>
    </rPh>
    <rPh sb="5" eb="6">
      <t>ニチ</t>
    </rPh>
    <rPh sb="7" eb="8">
      <t>カイ</t>
    </rPh>
    <rPh sb="13" eb="15">
      <t>ショクジ</t>
    </rPh>
    <rPh sb="16" eb="17">
      <t>ツク</t>
    </rPh>
    <phoneticPr fontId="2"/>
  </si>
  <si>
    <t>栄養的な食事づくり</t>
    <rPh sb="0" eb="3">
      <t>エイヨウテキ</t>
    </rPh>
    <rPh sb="4" eb="6">
      <t>ショクジ</t>
    </rPh>
    <phoneticPr fontId="2"/>
  </si>
  <si>
    <t>どうしたら食べることが楽しくなるか考えるのが大変</t>
    <rPh sb="5" eb="6">
      <t>タ</t>
    </rPh>
    <rPh sb="11" eb="12">
      <t>タノ</t>
    </rPh>
    <rPh sb="17" eb="18">
      <t>カンガ</t>
    </rPh>
    <rPh sb="22" eb="24">
      <t>タイヘン</t>
    </rPh>
    <phoneticPr fontId="2"/>
  </si>
  <si>
    <t>普段から料理する過程を見せる、食材に関する話をする等、何気ない事のほうが大切なのかなと思います。</t>
    <rPh sb="0" eb="2">
      <t>フダン</t>
    </rPh>
    <rPh sb="4" eb="6">
      <t>リョウリ</t>
    </rPh>
    <rPh sb="8" eb="10">
      <t>カテイ</t>
    </rPh>
    <rPh sb="11" eb="12">
      <t>ミ</t>
    </rPh>
    <rPh sb="15" eb="17">
      <t>ショクザイ</t>
    </rPh>
    <rPh sb="18" eb="19">
      <t>カン</t>
    </rPh>
    <rPh sb="21" eb="22">
      <t>ハナシ</t>
    </rPh>
    <rPh sb="25" eb="26">
      <t>トウ</t>
    </rPh>
    <rPh sb="27" eb="29">
      <t>ナニゲ</t>
    </rPh>
    <rPh sb="31" eb="32">
      <t>コト</t>
    </rPh>
    <rPh sb="36" eb="38">
      <t>タイセツ</t>
    </rPh>
    <rPh sb="43" eb="44">
      <t>オモ</t>
    </rPh>
    <phoneticPr fontId="2"/>
  </si>
  <si>
    <t>季節の食材を使っていろんな味つけをしていきたいと思います</t>
    <rPh sb="0" eb="2">
      <t>キセツ</t>
    </rPh>
    <rPh sb="3" eb="5">
      <t>ショクザイ</t>
    </rPh>
    <rPh sb="6" eb="7">
      <t>ツカ</t>
    </rPh>
    <rPh sb="13" eb="14">
      <t>アジ</t>
    </rPh>
    <rPh sb="24" eb="25">
      <t>オモ</t>
    </rPh>
    <phoneticPr fontId="2"/>
  </si>
  <si>
    <t>みんな一緒に食事をする事</t>
    <rPh sb="3" eb="5">
      <t>イッショ</t>
    </rPh>
    <rPh sb="6" eb="8">
      <t>ショクジ</t>
    </rPh>
    <rPh sb="11" eb="12">
      <t>コト</t>
    </rPh>
    <phoneticPr fontId="2"/>
  </si>
  <si>
    <t>親が好き嫌いなく何でも食べる</t>
    <rPh sb="0" eb="1">
      <t>オヤ</t>
    </rPh>
    <rPh sb="2" eb="3">
      <t>ス</t>
    </rPh>
    <rPh sb="4" eb="5">
      <t>キラ</t>
    </rPh>
    <rPh sb="8" eb="9">
      <t>ナン</t>
    </rPh>
    <rPh sb="11" eb="12">
      <t>タ</t>
    </rPh>
    <phoneticPr fontId="2"/>
  </si>
  <si>
    <t>肉・魚・野菜・バランス良くとれるよう心がけてはいるけど、食べてくれないことがある。</t>
    <rPh sb="0" eb="1">
      <t>ニク</t>
    </rPh>
    <rPh sb="2" eb="3">
      <t>サカナ</t>
    </rPh>
    <rPh sb="4" eb="6">
      <t>ヤサイ</t>
    </rPh>
    <rPh sb="11" eb="12">
      <t>ヨ</t>
    </rPh>
    <rPh sb="18" eb="19">
      <t>ココロ</t>
    </rPh>
    <rPh sb="28" eb="29">
      <t>タ</t>
    </rPh>
    <phoneticPr fontId="2"/>
  </si>
  <si>
    <t>親になって改めてバランスの良い食事は難しいと思いました。野菜は摂っていますが、まだまだ量が足りてないし、量を食べてもらうのは大変で工夫が必要です。</t>
    <rPh sb="0" eb="1">
      <t>オヤ</t>
    </rPh>
    <rPh sb="5" eb="6">
      <t>アラタ</t>
    </rPh>
    <rPh sb="13" eb="14">
      <t>ヨ</t>
    </rPh>
    <rPh sb="15" eb="17">
      <t>ショクジ</t>
    </rPh>
    <rPh sb="18" eb="19">
      <t>ムツカ</t>
    </rPh>
    <rPh sb="22" eb="23">
      <t>オモ</t>
    </rPh>
    <rPh sb="28" eb="30">
      <t>ヤサイ</t>
    </rPh>
    <rPh sb="31" eb="32">
      <t>ト</t>
    </rPh>
    <rPh sb="43" eb="44">
      <t>リョウ</t>
    </rPh>
    <rPh sb="45" eb="46">
      <t>タ</t>
    </rPh>
    <rPh sb="52" eb="53">
      <t>リョウ</t>
    </rPh>
    <rPh sb="54" eb="55">
      <t>タ</t>
    </rPh>
    <rPh sb="62" eb="64">
      <t>タイヘン</t>
    </rPh>
    <rPh sb="65" eb="67">
      <t>クフウ</t>
    </rPh>
    <rPh sb="68" eb="70">
      <t>ヒツヨウ</t>
    </rPh>
    <phoneticPr fontId="2"/>
  </si>
  <si>
    <t>菓子パンなどに含まれているマーガリンや甘味料などの化学調味料の子供への影響が心配です。あまり知られていないことも不安に思います。</t>
    <rPh sb="0" eb="2">
      <t>カシ</t>
    </rPh>
    <rPh sb="7" eb="8">
      <t>フク</t>
    </rPh>
    <rPh sb="19" eb="22">
      <t>カンミリョウ</t>
    </rPh>
    <rPh sb="25" eb="27">
      <t>カガク</t>
    </rPh>
    <rPh sb="27" eb="30">
      <t>チョウミリョウ</t>
    </rPh>
    <rPh sb="31" eb="33">
      <t>コドモ</t>
    </rPh>
    <rPh sb="35" eb="37">
      <t>エイキョウ</t>
    </rPh>
    <rPh sb="38" eb="40">
      <t>シンパイ</t>
    </rPh>
    <rPh sb="46" eb="47">
      <t>シ</t>
    </rPh>
    <rPh sb="56" eb="58">
      <t>フアン</t>
    </rPh>
    <rPh sb="59" eb="60">
      <t>オモ</t>
    </rPh>
    <phoneticPr fontId="2"/>
  </si>
  <si>
    <t>食事内容のバランスは大切やとは思うのですが、なかなか嫌がって食べないので、楽しい環境作りが大切だと思う</t>
    <rPh sb="0" eb="2">
      <t>ショクジ</t>
    </rPh>
    <rPh sb="2" eb="4">
      <t>ナイヨウ</t>
    </rPh>
    <rPh sb="10" eb="12">
      <t>タイセツ</t>
    </rPh>
    <rPh sb="15" eb="16">
      <t>オモ</t>
    </rPh>
    <rPh sb="26" eb="27">
      <t>イヤ</t>
    </rPh>
    <rPh sb="30" eb="31">
      <t>タ</t>
    </rPh>
    <rPh sb="37" eb="38">
      <t>タノ</t>
    </rPh>
    <rPh sb="40" eb="42">
      <t>カンキョウ</t>
    </rPh>
    <rPh sb="42" eb="43">
      <t>ヅク</t>
    </rPh>
    <rPh sb="45" eb="47">
      <t>タイセツ</t>
    </rPh>
    <rPh sb="49" eb="50">
      <t>オモ</t>
    </rPh>
    <phoneticPr fontId="2"/>
  </si>
  <si>
    <t>食べる量が少ないので、白ごはんに野菜をまぜる様にしている</t>
    <rPh sb="0" eb="1">
      <t>タ</t>
    </rPh>
    <rPh sb="3" eb="4">
      <t>リョウ</t>
    </rPh>
    <rPh sb="5" eb="6">
      <t>スク</t>
    </rPh>
    <rPh sb="11" eb="12">
      <t>シロ</t>
    </rPh>
    <rPh sb="16" eb="18">
      <t>ヤサイ</t>
    </rPh>
    <rPh sb="22" eb="23">
      <t>ヨウ</t>
    </rPh>
    <phoneticPr fontId="2"/>
  </si>
  <si>
    <t>畑で育てているところを見せる</t>
    <rPh sb="0" eb="1">
      <t>ハタケ</t>
    </rPh>
    <rPh sb="2" eb="3">
      <t>ソダ</t>
    </rPh>
    <rPh sb="11" eb="12">
      <t>ミ</t>
    </rPh>
    <phoneticPr fontId="2"/>
  </si>
  <si>
    <t>必ず、こんぶ、かつお、いりこのだしを使う</t>
    <rPh sb="0" eb="1">
      <t>カナラ</t>
    </rPh>
    <rPh sb="18" eb="19">
      <t>ツカ</t>
    </rPh>
    <phoneticPr fontId="2"/>
  </si>
  <si>
    <t>バランスよく食べる事。好き嫌いをなくす事</t>
    <rPh sb="6" eb="7">
      <t>タ</t>
    </rPh>
    <rPh sb="9" eb="10">
      <t>コト</t>
    </rPh>
    <rPh sb="11" eb="12">
      <t>ス</t>
    </rPh>
    <rPh sb="13" eb="14">
      <t>キラ</t>
    </rPh>
    <rPh sb="19" eb="20">
      <t>コト</t>
    </rPh>
    <phoneticPr fontId="2"/>
  </si>
  <si>
    <t>何でも食べさせる</t>
    <rPh sb="0" eb="1">
      <t>ナン</t>
    </rPh>
    <rPh sb="3" eb="4">
      <t>タ</t>
    </rPh>
    <phoneticPr fontId="2"/>
  </si>
  <si>
    <t>いただきます等のあいさつ　　何でも食べる　　うす味</t>
    <rPh sb="6" eb="7">
      <t>ナド</t>
    </rPh>
    <rPh sb="14" eb="15">
      <t>ナン</t>
    </rPh>
    <rPh sb="17" eb="18">
      <t>タ</t>
    </rPh>
    <rPh sb="24" eb="25">
      <t>アジ</t>
    </rPh>
    <phoneticPr fontId="2"/>
  </si>
  <si>
    <t>お菓子の量、質を考える、野菜、きのこを多く取り入れる</t>
    <rPh sb="1" eb="3">
      <t>カシ</t>
    </rPh>
    <rPh sb="4" eb="5">
      <t>リョウ</t>
    </rPh>
    <rPh sb="6" eb="7">
      <t>シツ</t>
    </rPh>
    <rPh sb="8" eb="9">
      <t>カンガ</t>
    </rPh>
    <rPh sb="12" eb="14">
      <t>ヤサイ</t>
    </rPh>
    <rPh sb="19" eb="20">
      <t>オオ</t>
    </rPh>
    <rPh sb="21" eb="22">
      <t>ト</t>
    </rPh>
    <rPh sb="23" eb="24">
      <t>イ</t>
    </rPh>
    <phoneticPr fontId="2"/>
  </si>
  <si>
    <t>子どもにはいっぱい野菜を食べてほしいけど、食べむらやその日ごとにすきなものがかわるので、なかなかむずかしい。調理法とかもかえてみるけど、自宅では限界がある気がする</t>
    <rPh sb="0" eb="1">
      <t>コ</t>
    </rPh>
    <rPh sb="9" eb="11">
      <t>ヤサイ</t>
    </rPh>
    <rPh sb="12" eb="13">
      <t>タ</t>
    </rPh>
    <rPh sb="21" eb="22">
      <t>ショク</t>
    </rPh>
    <rPh sb="28" eb="29">
      <t>ヒ</t>
    </rPh>
    <rPh sb="54" eb="56">
      <t>チョウリ</t>
    </rPh>
    <rPh sb="68" eb="70">
      <t>ジタク</t>
    </rPh>
    <rPh sb="72" eb="74">
      <t>ゲンカイ</t>
    </rPh>
    <rPh sb="77" eb="78">
      <t>キ</t>
    </rPh>
    <phoneticPr fontId="2"/>
  </si>
  <si>
    <t>できるだけ家族みんなで食事をする。</t>
    <rPh sb="5" eb="7">
      <t>カゾク</t>
    </rPh>
    <rPh sb="11" eb="13">
      <t>ショクジ</t>
    </rPh>
    <phoneticPr fontId="2"/>
  </si>
  <si>
    <t>バランスのよい食事づくり　キューピーの文句｢愛は食卓から｣と思っています。</t>
    <rPh sb="7" eb="9">
      <t>ショクジ</t>
    </rPh>
    <rPh sb="19" eb="21">
      <t>モンク</t>
    </rPh>
    <rPh sb="22" eb="23">
      <t>アイ</t>
    </rPh>
    <rPh sb="24" eb="26">
      <t>ショクタク</t>
    </rPh>
    <rPh sb="30" eb="31">
      <t>オモ</t>
    </rPh>
    <phoneticPr fontId="2"/>
  </si>
  <si>
    <t>旬のものをおいしく食べる</t>
    <rPh sb="0" eb="1">
      <t>シュン</t>
    </rPh>
    <rPh sb="9" eb="10">
      <t>タ</t>
    </rPh>
    <phoneticPr fontId="2"/>
  </si>
  <si>
    <t>色んな食材を小さい時から食べさせる。何でも食べられる子に育てたい。</t>
    <rPh sb="0" eb="1">
      <t>イロ</t>
    </rPh>
    <rPh sb="3" eb="5">
      <t>ショクザイ</t>
    </rPh>
    <rPh sb="6" eb="7">
      <t>チイ</t>
    </rPh>
    <rPh sb="9" eb="10">
      <t>トキ</t>
    </rPh>
    <rPh sb="12" eb="13">
      <t>タ</t>
    </rPh>
    <rPh sb="18" eb="19">
      <t>ナン</t>
    </rPh>
    <rPh sb="21" eb="22">
      <t>タ</t>
    </rPh>
    <rPh sb="26" eb="27">
      <t>コ</t>
    </rPh>
    <rPh sb="28" eb="29">
      <t>ソダ</t>
    </rPh>
    <phoneticPr fontId="2"/>
  </si>
  <si>
    <t>好き嫌いさせず、何でも食べさせる事。</t>
    <rPh sb="0" eb="1">
      <t>ス</t>
    </rPh>
    <rPh sb="2" eb="3">
      <t>キラ</t>
    </rPh>
    <rPh sb="8" eb="9">
      <t>ナン</t>
    </rPh>
    <rPh sb="11" eb="12">
      <t>タ</t>
    </rPh>
    <rPh sb="16" eb="17">
      <t>コト</t>
    </rPh>
    <phoneticPr fontId="2"/>
  </si>
  <si>
    <t>バランスの良い食事をするようにしている</t>
    <rPh sb="5" eb="6">
      <t>ヨ</t>
    </rPh>
    <rPh sb="7" eb="9">
      <t>ショクジ</t>
    </rPh>
    <phoneticPr fontId="2"/>
  </si>
  <si>
    <t>何でも食べる</t>
    <rPh sb="0" eb="1">
      <t>ナン</t>
    </rPh>
    <rPh sb="3" eb="4">
      <t>タ</t>
    </rPh>
    <phoneticPr fontId="2"/>
  </si>
  <si>
    <t>バランスの良い食事生活を大切にしてます。</t>
    <rPh sb="5" eb="6">
      <t>ヨ</t>
    </rPh>
    <rPh sb="7" eb="9">
      <t>ショクジ</t>
    </rPh>
    <rPh sb="9" eb="11">
      <t>セイカツ</t>
    </rPh>
    <rPh sb="12" eb="14">
      <t>タイセツ</t>
    </rPh>
    <phoneticPr fontId="2"/>
  </si>
  <si>
    <t>家族一緒に食べる。旬の物を食べる。</t>
    <rPh sb="0" eb="2">
      <t>カゾク</t>
    </rPh>
    <rPh sb="2" eb="4">
      <t>イッショ</t>
    </rPh>
    <rPh sb="5" eb="6">
      <t>タ</t>
    </rPh>
    <rPh sb="9" eb="10">
      <t>シュン</t>
    </rPh>
    <rPh sb="11" eb="12">
      <t>モノ</t>
    </rPh>
    <rPh sb="13" eb="14">
      <t>タ</t>
    </rPh>
    <phoneticPr fontId="2"/>
  </si>
  <si>
    <t>食べる気がある時に、たくさん食べさせてあげること。その上で、栄養等考えてあげる。</t>
    <rPh sb="0" eb="1">
      <t>タ</t>
    </rPh>
    <rPh sb="3" eb="4">
      <t>キ</t>
    </rPh>
    <rPh sb="7" eb="8">
      <t>トキ</t>
    </rPh>
    <rPh sb="14" eb="15">
      <t>タ</t>
    </rPh>
    <rPh sb="27" eb="28">
      <t>ウエ</t>
    </rPh>
    <rPh sb="30" eb="32">
      <t>エイヨウ</t>
    </rPh>
    <rPh sb="32" eb="33">
      <t>トウ</t>
    </rPh>
    <rPh sb="33" eb="34">
      <t>カンガ</t>
    </rPh>
    <phoneticPr fontId="2"/>
  </si>
  <si>
    <t>畑でとれた野菜は大好きなので、育て、収穫体験は重要だと思います。</t>
    <rPh sb="0" eb="1">
      <t>ハタケ</t>
    </rPh>
    <rPh sb="5" eb="7">
      <t>ヤサイ</t>
    </rPh>
    <rPh sb="8" eb="10">
      <t>ダイス</t>
    </rPh>
    <rPh sb="15" eb="16">
      <t>ソダ</t>
    </rPh>
    <rPh sb="18" eb="20">
      <t>シュウカク</t>
    </rPh>
    <rPh sb="20" eb="22">
      <t>タイケン</t>
    </rPh>
    <rPh sb="23" eb="25">
      <t>ジュウヨウ</t>
    </rPh>
    <rPh sb="27" eb="28">
      <t>オモ</t>
    </rPh>
    <phoneticPr fontId="2"/>
  </si>
  <si>
    <t>初心を忘れない</t>
    <rPh sb="0" eb="2">
      <t>ショシン</t>
    </rPh>
    <rPh sb="3" eb="4">
      <t>ワス</t>
    </rPh>
    <phoneticPr fontId="2"/>
  </si>
  <si>
    <t>一緒に買い物に行く</t>
    <rPh sb="0" eb="2">
      <t>イッショ</t>
    </rPh>
    <rPh sb="3" eb="4">
      <t>カ</t>
    </rPh>
    <rPh sb="5" eb="6">
      <t>モノ</t>
    </rPh>
    <rPh sb="7" eb="8">
      <t>イ</t>
    </rPh>
    <phoneticPr fontId="2"/>
  </si>
  <si>
    <t>地産地消でその土地の物、旬の物を食べさせたい</t>
    <rPh sb="0" eb="2">
      <t>チサン</t>
    </rPh>
    <rPh sb="2" eb="4">
      <t>チショウ</t>
    </rPh>
    <rPh sb="7" eb="9">
      <t>トチ</t>
    </rPh>
    <rPh sb="10" eb="11">
      <t>モノ</t>
    </rPh>
    <rPh sb="12" eb="13">
      <t>シュン</t>
    </rPh>
    <rPh sb="14" eb="15">
      <t>モノ</t>
    </rPh>
    <rPh sb="16" eb="17">
      <t>タ</t>
    </rPh>
    <phoneticPr fontId="2"/>
  </si>
  <si>
    <t>野菜を食べるようにしていきたい</t>
    <rPh sb="0" eb="2">
      <t>ヤサイ</t>
    </rPh>
    <rPh sb="3" eb="4">
      <t>タ</t>
    </rPh>
    <phoneticPr fontId="2"/>
  </si>
  <si>
    <t>魚がとういうふうにとられていて、野菜や米がどのように作られているのか、その過程を知る機会を幼～小の頃から知れる（見れる）場を作ってほしいです。</t>
    <rPh sb="0" eb="1">
      <t>サカナ</t>
    </rPh>
    <rPh sb="16" eb="18">
      <t>ヤサイ</t>
    </rPh>
    <rPh sb="19" eb="20">
      <t>コメ</t>
    </rPh>
    <rPh sb="26" eb="27">
      <t>ツク</t>
    </rPh>
    <rPh sb="37" eb="39">
      <t>カテイ</t>
    </rPh>
    <rPh sb="40" eb="41">
      <t>シ</t>
    </rPh>
    <rPh sb="42" eb="44">
      <t>キカイ</t>
    </rPh>
    <rPh sb="45" eb="46">
      <t>ヨウ</t>
    </rPh>
    <rPh sb="47" eb="48">
      <t>ショウ</t>
    </rPh>
    <rPh sb="49" eb="50">
      <t>コロ</t>
    </rPh>
    <rPh sb="52" eb="53">
      <t>シ</t>
    </rPh>
    <rPh sb="56" eb="57">
      <t>ミ</t>
    </rPh>
    <rPh sb="60" eb="61">
      <t>バ</t>
    </rPh>
    <rPh sb="62" eb="63">
      <t>ツク</t>
    </rPh>
    <phoneticPr fontId="2"/>
  </si>
  <si>
    <t>食事を作る過程を見て、どう作られるのか知ってほしい。</t>
    <rPh sb="0" eb="2">
      <t>ショクジ</t>
    </rPh>
    <rPh sb="3" eb="4">
      <t>ツク</t>
    </rPh>
    <rPh sb="5" eb="7">
      <t>カテイ</t>
    </rPh>
    <rPh sb="8" eb="9">
      <t>ミ</t>
    </rPh>
    <rPh sb="13" eb="14">
      <t>ツク</t>
    </rPh>
    <rPh sb="19" eb="20">
      <t>シ</t>
    </rPh>
    <phoneticPr fontId="2"/>
  </si>
  <si>
    <t>バランスよく、子供が食べやすいメニューを考えること。</t>
    <rPh sb="7" eb="9">
      <t>コドモ</t>
    </rPh>
    <rPh sb="10" eb="11">
      <t>タ</t>
    </rPh>
    <rPh sb="20" eb="21">
      <t>カンガ</t>
    </rPh>
    <phoneticPr fontId="2"/>
  </si>
  <si>
    <t>朝食がしっかりとれていないので、親子で気をつけていきたい。</t>
    <rPh sb="0" eb="2">
      <t>チョウショク</t>
    </rPh>
    <rPh sb="16" eb="18">
      <t>オヤコ</t>
    </rPh>
    <rPh sb="19" eb="20">
      <t>キ</t>
    </rPh>
    <phoneticPr fontId="2"/>
  </si>
  <si>
    <t>できるだけ一緒に食べる</t>
    <rPh sb="5" eb="7">
      <t>イッショ</t>
    </rPh>
    <rPh sb="8" eb="9">
      <t>タ</t>
    </rPh>
    <phoneticPr fontId="2"/>
  </si>
  <si>
    <t>バランスの良い食事を心がけしていますが、給食があってありがたいです。</t>
    <rPh sb="5" eb="6">
      <t>ヨ</t>
    </rPh>
    <rPh sb="7" eb="9">
      <t>ショクジ</t>
    </rPh>
    <rPh sb="10" eb="11">
      <t>ココロ</t>
    </rPh>
    <rPh sb="20" eb="22">
      <t>キュウショク</t>
    </rPh>
    <phoneticPr fontId="2"/>
  </si>
  <si>
    <t>偏りがないように小さい時から常備野菜を作って（一緒にたまに）るので好き嫌いないのでこのまま食育をしたいと思います。</t>
    <rPh sb="0" eb="1">
      <t>カタヨ</t>
    </rPh>
    <rPh sb="8" eb="9">
      <t>チイ</t>
    </rPh>
    <rPh sb="11" eb="12">
      <t>トキ</t>
    </rPh>
    <rPh sb="14" eb="16">
      <t>ジョウビ</t>
    </rPh>
    <rPh sb="16" eb="18">
      <t>ヤサイ</t>
    </rPh>
    <rPh sb="19" eb="20">
      <t>ツク</t>
    </rPh>
    <rPh sb="23" eb="25">
      <t>イッショ</t>
    </rPh>
    <rPh sb="33" eb="34">
      <t>ス</t>
    </rPh>
    <rPh sb="35" eb="36">
      <t>キラ</t>
    </rPh>
    <rPh sb="45" eb="47">
      <t>ショクイク</t>
    </rPh>
    <rPh sb="52" eb="53">
      <t>オモ</t>
    </rPh>
    <phoneticPr fontId="2"/>
  </si>
  <si>
    <t>いつも楽に作れるメニューの食事が多いですが、体にいい食事について子供と一緒に考えていかないといけないと思ったし、お手伝いも必要だと反省させられました。</t>
    <rPh sb="3" eb="4">
      <t>ラク</t>
    </rPh>
    <rPh sb="5" eb="6">
      <t>ツク</t>
    </rPh>
    <rPh sb="13" eb="15">
      <t>ショクジ</t>
    </rPh>
    <rPh sb="16" eb="17">
      <t>オオ</t>
    </rPh>
    <rPh sb="22" eb="23">
      <t>カラダ</t>
    </rPh>
    <rPh sb="26" eb="28">
      <t>ショクジ</t>
    </rPh>
    <rPh sb="32" eb="34">
      <t>コドモ</t>
    </rPh>
    <rPh sb="35" eb="37">
      <t>イッショ</t>
    </rPh>
    <rPh sb="38" eb="39">
      <t>カンガ</t>
    </rPh>
    <rPh sb="51" eb="52">
      <t>オモ</t>
    </rPh>
    <rPh sb="57" eb="59">
      <t>テツダ</t>
    </rPh>
    <rPh sb="61" eb="63">
      <t>ヒツヨウ</t>
    </rPh>
    <rPh sb="65" eb="67">
      <t>ハンセイ</t>
    </rPh>
    <phoneticPr fontId="2"/>
  </si>
  <si>
    <t>親が面倒くさがらずに手伝えることを手伝ってもらうことが大切だと思っているが、なかなか実践できていない</t>
    <rPh sb="0" eb="1">
      <t>オヤ</t>
    </rPh>
    <rPh sb="2" eb="4">
      <t>メンドウ</t>
    </rPh>
    <rPh sb="10" eb="12">
      <t>テツダ</t>
    </rPh>
    <rPh sb="17" eb="19">
      <t>テツダ</t>
    </rPh>
    <rPh sb="27" eb="29">
      <t>タイセツ</t>
    </rPh>
    <rPh sb="31" eb="32">
      <t>オモ</t>
    </rPh>
    <rPh sb="42" eb="44">
      <t>ジッセン</t>
    </rPh>
    <phoneticPr fontId="2"/>
  </si>
  <si>
    <t>よく食べてくれるのですが、楽しそうではないのが少し気になります。</t>
    <rPh sb="2" eb="3">
      <t>タ</t>
    </rPh>
    <rPh sb="13" eb="14">
      <t>タノ</t>
    </rPh>
    <rPh sb="23" eb="24">
      <t>スコ</t>
    </rPh>
    <rPh sb="25" eb="26">
      <t>キ</t>
    </rPh>
    <phoneticPr fontId="2"/>
  </si>
  <si>
    <t>できるだけ地元のもの、旬のものを食べるよう心掛けている</t>
    <rPh sb="5" eb="7">
      <t>ジモト</t>
    </rPh>
    <rPh sb="11" eb="12">
      <t>シュン</t>
    </rPh>
    <rPh sb="16" eb="17">
      <t>タ</t>
    </rPh>
    <rPh sb="21" eb="23">
      <t>ココロガ</t>
    </rPh>
    <phoneticPr fontId="2"/>
  </si>
  <si>
    <t>親も一緒に「おいしいおいしい」と笑顔で食べること</t>
    <rPh sb="0" eb="1">
      <t>オヤ</t>
    </rPh>
    <rPh sb="2" eb="4">
      <t>イッショ</t>
    </rPh>
    <rPh sb="16" eb="18">
      <t>エガオ</t>
    </rPh>
    <rPh sb="19" eb="20">
      <t>タ</t>
    </rPh>
    <phoneticPr fontId="2"/>
  </si>
  <si>
    <t>子どもの好むものばかりでなく、バランスの良い食事を心掛けたい。</t>
    <rPh sb="0" eb="1">
      <t>コ</t>
    </rPh>
    <rPh sb="4" eb="5">
      <t>コノ</t>
    </rPh>
    <rPh sb="20" eb="21">
      <t>ヨ</t>
    </rPh>
    <rPh sb="22" eb="24">
      <t>ショクジ</t>
    </rPh>
    <rPh sb="25" eb="27">
      <t>ココロガ</t>
    </rPh>
    <phoneticPr fontId="2"/>
  </si>
  <si>
    <t>野菜などを自分で育て身近に感じ、親しみをもって食欲へとつながること。</t>
    <rPh sb="0" eb="2">
      <t>ヤサイ</t>
    </rPh>
    <rPh sb="5" eb="7">
      <t>ジブン</t>
    </rPh>
    <rPh sb="8" eb="9">
      <t>ソダ</t>
    </rPh>
    <rPh sb="10" eb="12">
      <t>ミジカ</t>
    </rPh>
    <rPh sb="13" eb="14">
      <t>カン</t>
    </rPh>
    <rPh sb="16" eb="17">
      <t>シタ</t>
    </rPh>
    <rPh sb="23" eb="25">
      <t>ショクヨク</t>
    </rPh>
    <phoneticPr fontId="2"/>
  </si>
  <si>
    <t>健康な体を作れるよう、栄養バランスを考えて献立をたてている</t>
    <rPh sb="0" eb="2">
      <t>ケンコウ</t>
    </rPh>
    <rPh sb="3" eb="4">
      <t>カラダ</t>
    </rPh>
    <rPh sb="5" eb="6">
      <t>ツク</t>
    </rPh>
    <rPh sb="11" eb="13">
      <t>エイヨウ</t>
    </rPh>
    <rPh sb="18" eb="19">
      <t>カンガ</t>
    </rPh>
    <rPh sb="21" eb="23">
      <t>コンダテ</t>
    </rPh>
    <phoneticPr fontId="2"/>
  </si>
  <si>
    <t>親が知識を持って好き嫌いなくいろんな料理を作って食べさせたい</t>
    <rPh sb="0" eb="1">
      <t>オヤ</t>
    </rPh>
    <rPh sb="2" eb="4">
      <t>チシキ</t>
    </rPh>
    <rPh sb="5" eb="6">
      <t>モ</t>
    </rPh>
    <rPh sb="8" eb="9">
      <t>ス</t>
    </rPh>
    <rPh sb="10" eb="11">
      <t>キラ</t>
    </rPh>
    <rPh sb="18" eb="20">
      <t>リョウリ</t>
    </rPh>
    <rPh sb="21" eb="22">
      <t>ツク</t>
    </rPh>
    <rPh sb="24" eb="25">
      <t>タ</t>
    </rPh>
    <phoneticPr fontId="2"/>
  </si>
  <si>
    <t>なかなか食事作りの手伝いをさせていないので、今後意識をもっと高めていきたいと思います。</t>
    <rPh sb="4" eb="6">
      <t>ショクジ</t>
    </rPh>
    <rPh sb="6" eb="7">
      <t>ヅク</t>
    </rPh>
    <rPh sb="9" eb="11">
      <t>テツダ</t>
    </rPh>
    <rPh sb="22" eb="24">
      <t>コンゴ</t>
    </rPh>
    <rPh sb="24" eb="26">
      <t>イシキ</t>
    </rPh>
    <rPh sb="30" eb="31">
      <t>タカ</t>
    </rPh>
    <rPh sb="38" eb="39">
      <t>オモ</t>
    </rPh>
    <phoneticPr fontId="2"/>
  </si>
  <si>
    <t>なるべく具沢山味噌汁を1日1回つくることにしています</t>
    <rPh sb="4" eb="5">
      <t>グ</t>
    </rPh>
    <rPh sb="5" eb="7">
      <t>ダクサン</t>
    </rPh>
    <rPh sb="7" eb="10">
      <t>ミソシル</t>
    </rPh>
    <rPh sb="12" eb="13">
      <t>ニチ</t>
    </rPh>
    <rPh sb="14" eb="15">
      <t>カイ</t>
    </rPh>
    <phoneticPr fontId="2"/>
  </si>
  <si>
    <t>なるべく手伝わせること</t>
    <rPh sb="4" eb="6">
      <t>テツダ</t>
    </rPh>
    <phoneticPr fontId="2"/>
  </si>
  <si>
    <t>一緒に考え一緒に作ったりすること</t>
    <rPh sb="0" eb="2">
      <t>イッショ</t>
    </rPh>
    <rPh sb="3" eb="4">
      <t>カンガ</t>
    </rPh>
    <rPh sb="5" eb="7">
      <t>イッショ</t>
    </rPh>
    <rPh sb="8" eb="9">
      <t>ツク</t>
    </rPh>
    <phoneticPr fontId="2"/>
  </si>
  <si>
    <t>食育が時代遅れのように感じない工夫が必要</t>
    <rPh sb="0" eb="2">
      <t>ショクイク</t>
    </rPh>
    <rPh sb="3" eb="5">
      <t>ジダイ</t>
    </rPh>
    <rPh sb="5" eb="6">
      <t>オク</t>
    </rPh>
    <rPh sb="11" eb="12">
      <t>カン</t>
    </rPh>
    <rPh sb="15" eb="17">
      <t>クフウ</t>
    </rPh>
    <rPh sb="18" eb="20">
      <t>ヒツヨウ</t>
    </rPh>
    <phoneticPr fontId="2"/>
  </si>
  <si>
    <t>マナーも大切ですが、食べ物そのものがどうやって作られ、どれだけ大切なものかを伝えるよう気をつけています。
幼稚園で開催される親子食育講座に参加し、一緒に楽しみながら学んでいる。畑で野菜なども作り、いろいろな面から食について関わるようにしている。学校でももっと食育がすすめばいいなと思います。</t>
    <phoneticPr fontId="2"/>
  </si>
  <si>
    <t>偏食の多い子供が増えていると聞き、発達障害との因果関係も気になるところです。家でも食への関心を持たせることが大切と感じ実践してはいますが、学校で聞いてきたことは大変説得力があるようで楽しそうに話します。影響力が大きいので、食育授業を積極的にとりいれてほしいです。</t>
    <phoneticPr fontId="2"/>
  </si>
  <si>
    <t>何よりも家庭で食の大切さを大人が実践していくこと。自分も親になり、両親がとても考えてくれていたことに気づかされました。</t>
    <rPh sb="0" eb="1">
      <t>ナニ</t>
    </rPh>
    <rPh sb="4" eb="6">
      <t>カテイ</t>
    </rPh>
    <rPh sb="7" eb="8">
      <t>ショク</t>
    </rPh>
    <rPh sb="9" eb="11">
      <t>タイセツ</t>
    </rPh>
    <rPh sb="13" eb="15">
      <t>オトナ</t>
    </rPh>
    <rPh sb="16" eb="18">
      <t>ジッセン</t>
    </rPh>
    <rPh sb="25" eb="27">
      <t>ジブン</t>
    </rPh>
    <rPh sb="28" eb="29">
      <t>オヤ</t>
    </rPh>
    <rPh sb="33" eb="35">
      <t>リョウシン</t>
    </rPh>
    <rPh sb="39" eb="40">
      <t>カンガ</t>
    </rPh>
    <rPh sb="50" eb="51">
      <t>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</si>
</sst>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b/>
      <sz val="11"/>
      <name val="ＭＳ Ｐゴシック"/>
      <family val="3"/>
      <charset val="128"/>
    </font>
    <font>
      <b/>
      <u val="double"/>
      <sz val="11"/>
      <name val="ＭＳ Ｐゴシック"/>
      <family val="3"/>
      <charset val="128"/>
    </font>
    <font>
      <b/>
      <i/>
      <sz val="11"/>
      <color rgb="FFFF0000"/>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99CC"/>
        <bgColor indexed="64"/>
      </patternFill>
    </fill>
    <fill>
      <patternFill patternType="solid">
        <fgColor rgb="FFFFFFCC"/>
        <bgColor theme="4" tint="0.79998168889431442"/>
      </patternFill>
    </fill>
    <fill>
      <patternFill patternType="solid">
        <fgColor indexed="9"/>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dotted">
        <color indexed="64"/>
      </bottom>
      <diagonal/>
    </border>
    <border>
      <left style="thin">
        <color indexed="65"/>
      </left>
      <right style="thin">
        <color indexed="8"/>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8"/>
      </top>
      <bottom style="thin">
        <color indexed="64"/>
      </bottom>
      <diagonal/>
    </border>
    <border>
      <left style="thin">
        <color indexed="64"/>
      </left>
      <right/>
      <top style="thin">
        <color indexed="8"/>
      </top>
      <bottom style="dotted">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style="thin">
        <color indexed="64"/>
      </bottom>
      <diagonal/>
    </border>
    <border>
      <left style="thin">
        <color indexed="8"/>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dotted">
        <color indexed="64"/>
      </top>
      <bottom/>
      <diagonal/>
    </border>
    <border>
      <left style="hair">
        <color indexed="8"/>
      </left>
      <right style="thin">
        <color indexed="64"/>
      </right>
      <top style="thin">
        <color indexed="64"/>
      </top>
      <bottom style="thin">
        <color indexed="64"/>
      </bottom>
      <diagonal/>
    </border>
    <border>
      <left style="thin">
        <color indexed="8"/>
      </left>
      <right style="hair">
        <color indexed="8"/>
      </right>
      <top style="thin">
        <color indexed="64"/>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hair">
        <color indexed="8"/>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8"/>
      </left>
      <right/>
      <top style="thin">
        <color indexed="64"/>
      </top>
      <bottom/>
      <diagonal/>
    </border>
    <border>
      <left style="thin">
        <color indexed="8"/>
      </left>
      <right/>
      <top style="dotted">
        <color indexed="64"/>
      </top>
      <bottom style="dotted">
        <color indexed="64"/>
      </bottom>
      <diagonal/>
    </border>
    <border>
      <left style="thin">
        <color indexed="8"/>
      </left>
      <right/>
      <top/>
      <bottom/>
      <diagonal/>
    </border>
    <border>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78">
    <xf numFmtId="0" fontId="0" fillId="0" borderId="0" xfId="0">
      <alignment vertical="center"/>
    </xf>
    <xf numFmtId="0" fontId="3" fillId="0" borderId="0" xfId="0" applyFont="1" applyFill="1" applyAlignment="1">
      <alignment vertical="center"/>
    </xf>
    <xf numFmtId="0" fontId="4" fillId="0" borderId="0" xfId="0" applyFont="1" applyAlignment="1">
      <alignment vertical="center" shrinkToFit="1"/>
    </xf>
    <xf numFmtId="0" fontId="4" fillId="0" borderId="1" xfId="0" applyNumberFormat="1" applyFont="1" applyBorder="1" applyAlignment="1">
      <alignment vertical="center" shrinkToFit="1"/>
    </xf>
    <xf numFmtId="0" fontId="4" fillId="0" borderId="1" xfId="0" applyNumberFormat="1" applyFont="1" applyFill="1" applyBorder="1" applyAlignment="1">
      <alignment vertical="center" shrinkToFit="1"/>
    </xf>
    <xf numFmtId="0" fontId="5" fillId="0" borderId="0" xfId="0" applyFont="1" applyAlignment="1">
      <alignment vertical="center"/>
    </xf>
    <xf numFmtId="0" fontId="4" fillId="0" borderId="0" xfId="0" applyFont="1" applyFill="1" applyAlignment="1">
      <alignment vertical="center"/>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shrinkToFit="1"/>
    </xf>
    <xf numFmtId="176" fontId="4" fillId="0" borderId="1" xfId="1" applyNumberFormat="1" applyFont="1" applyFill="1" applyBorder="1" applyAlignment="1">
      <alignment vertical="center" shrinkToFit="1"/>
    </xf>
    <xf numFmtId="0" fontId="6" fillId="0" borderId="0" xfId="0" applyFont="1" applyFill="1" applyAlignment="1">
      <alignment vertical="center"/>
    </xf>
    <xf numFmtId="0" fontId="4" fillId="2" borderId="2" xfId="0" applyFont="1" applyFill="1" applyBorder="1" applyAlignment="1">
      <alignment horizontal="center" vertical="center"/>
    </xf>
    <xf numFmtId="176" fontId="4" fillId="0" borderId="1" xfId="1" applyNumberFormat="1" applyFont="1" applyFill="1" applyBorder="1" applyAlignment="1">
      <alignment vertical="center"/>
    </xf>
    <xf numFmtId="0" fontId="4" fillId="0" borderId="3" xfId="0" applyNumberFormat="1" applyFont="1" applyFill="1" applyBorder="1" applyAlignment="1">
      <alignment vertical="center"/>
    </xf>
    <xf numFmtId="9" fontId="4" fillId="0" borderId="0" xfId="1" applyFont="1" applyFill="1" applyBorder="1" applyAlignment="1">
      <alignment vertical="center"/>
    </xf>
    <xf numFmtId="9" fontId="4" fillId="0" borderId="1" xfId="1" applyFont="1" applyFill="1" applyBorder="1" applyAlignment="1">
      <alignment vertical="center"/>
    </xf>
    <xf numFmtId="0" fontId="4" fillId="0" borderId="1" xfId="0" applyNumberFormat="1" applyFont="1" applyFill="1" applyBorder="1" applyAlignment="1">
      <alignment vertical="center"/>
    </xf>
    <xf numFmtId="9" fontId="4" fillId="0" borderId="1" xfId="1" applyNumberFormat="1" applyFont="1" applyFill="1" applyBorder="1" applyAlignment="1">
      <alignment vertical="center"/>
    </xf>
    <xf numFmtId="176" fontId="4" fillId="0" borderId="0" xfId="1" applyNumberFormat="1" applyFont="1" applyFill="1" applyAlignment="1">
      <alignment vertical="center"/>
    </xf>
    <xf numFmtId="0" fontId="4" fillId="0" borderId="0" xfId="0" applyNumberFormat="1" applyFont="1" applyFill="1" applyBorder="1" applyAlignment="1">
      <alignment vertical="center"/>
    </xf>
    <xf numFmtId="9" fontId="4" fillId="0" borderId="0" xfId="0" applyNumberFormat="1" applyFont="1" applyFill="1" applyAlignment="1">
      <alignment vertical="center"/>
    </xf>
    <xf numFmtId="176" fontId="4" fillId="0" borderId="0" xfId="1" applyNumberFormat="1" applyFont="1" applyFill="1" applyBorder="1" applyAlignment="1">
      <alignment vertical="center"/>
    </xf>
    <xf numFmtId="176" fontId="4" fillId="0" borderId="0" xfId="0" applyNumberFormat="1" applyFont="1" applyFill="1" applyAlignment="1">
      <alignment vertical="center"/>
    </xf>
    <xf numFmtId="0" fontId="4" fillId="0" borderId="4" xfId="0" applyNumberFormat="1" applyFont="1" applyFill="1" applyBorder="1" applyAlignment="1">
      <alignment vertical="center"/>
    </xf>
    <xf numFmtId="176" fontId="4" fillId="0" borderId="4" xfId="1" applyNumberFormat="1" applyFont="1" applyFill="1" applyBorder="1" applyAlignment="1">
      <alignment vertical="center"/>
    </xf>
    <xf numFmtId="176" fontId="4" fillId="0" borderId="5" xfId="1" applyNumberFormat="1" applyFont="1" applyFill="1" applyBorder="1" applyAlignment="1">
      <alignment vertical="center"/>
    </xf>
    <xf numFmtId="0" fontId="4" fillId="0" borderId="0" xfId="0" applyFont="1" applyFill="1" applyBorder="1" applyAlignment="1">
      <alignment horizontal="left" vertical="center" wrapText="1"/>
    </xf>
    <xf numFmtId="38" fontId="4" fillId="0" borderId="1" xfId="2" applyFont="1" applyFill="1" applyBorder="1" applyAlignment="1">
      <alignment vertical="center" shrinkToFit="1"/>
    </xf>
    <xf numFmtId="0" fontId="7" fillId="0" borderId="0" xfId="0" applyFont="1" applyFill="1" applyAlignment="1">
      <alignment vertical="center"/>
    </xf>
    <xf numFmtId="38" fontId="4" fillId="0" borderId="1" xfId="2" applyFont="1" applyFill="1" applyBorder="1" applyAlignment="1">
      <alignment vertical="center"/>
    </xf>
    <xf numFmtId="0" fontId="4" fillId="0" borderId="6" xfId="0" applyFont="1" applyFill="1" applyBorder="1" applyAlignment="1">
      <alignment vertical="center"/>
    </xf>
    <xf numFmtId="0" fontId="4" fillId="0" borderId="6" xfId="0" applyNumberFormat="1" applyFont="1" applyFill="1" applyBorder="1" applyAlignment="1">
      <alignment vertical="center" shrinkToFit="1"/>
    </xf>
    <xf numFmtId="176" fontId="4" fillId="0" borderId="6" xfId="1" applyNumberFormat="1" applyFont="1" applyFill="1" applyBorder="1" applyAlignment="1">
      <alignment vertical="center"/>
    </xf>
    <xf numFmtId="0" fontId="4" fillId="0" borderId="7" xfId="0" applyFont="1" applyFill="1" applyBorder="1" applyAlignment="1">
      <alignment vertical="center"/>
    </xf>
    <xf numFmtId="0" fontId="4" fillId="0" borderId="7" xfId="0" applyNumberFormat="1" applyFont="1" applyFill="1" applyBorder="1" applyAlignment="1">
      <alignment vertical="center" shrinkToFit="1"/>
    </xf>
    <xf numFmtId="176" fontId="4" fillId="0" borderId="7" xfId="1" applyNumberFormat="1" applyFont="1" applyFill="1" applyBorder="1" applyAlignment="1">
      <alignment vertical="center"/>
    </xf>
    <xf numFmtId="0" fontId="4" fillId="0" borderId="8" xfId="0" applyFont="1" applyFill="1" applyBorder="1" applyAlignment="1">
      <alignment vertical="center"/>
    </xf>
    <xf numFmtId="0" fontId="4" fillId="0" borderId="8" xfId="0" applyNumberFormat="1" applyFont="1" applyFill="1" applyBorder="1" applyAlignment="1">
      <alignment vertical="center" shrinkToFit="1"/>
    </xf>
    <xf numFmtId="176" fontId="4" fillId="0" borderId="8" xfId="1" applyNumberFormat="1" applyFont="1" applyFill="1" applyBorder="1" applyAlignment="1">
      <alignment vertical="center"/>
    </xf>
    <xf numFmtId="38" fontId="4" fillId="0" borderId="6" xfId="2" applyFont="1" applyFill="1" applyBorder="1" applyAlignment="1">
      <alignment vertical="center" shrinkToFit="1"/>
    </xf>
    <xf numFmtId="9" fontId="4" fillId="0" borderId="6" xfId="1" applyFont="1" applyFill="1" applyBorder="1" applyAlignment="1">
      <alignment vertical="center"/>
    </xf>
    <xf numFmtId="38" fontId="4" fillId="0" borderId="7" xfId="2" applyFont="1" applyFill="1" applyBorder="1" applyAlignment="1">
      <alignment vertical="center" shrinkToFit="1"/>
    </xf>
    <xf numFmtId="9" fontId="4" fillId="0" borderId="7" xfId="1" applyFont="1" applyFill="1" applyBorder="1" applyAlignment="1">
      <alignment vertical="center"/>
    </xf>
    <xf numFmtId="38" fontId="4" fillId="0" borderId="8" xfId="2" applyFont="1" applyFill="1" applyBorder="1" applyAlignment="1">
      <alignment vertical="center" shrinkToFit="1"/>
    </xf>
    <xf numFmtId="9" fontId="4" fillId="0" borderId="8" xfId="1" applyFont="1" applyFill="1" applyBorder="1" applyAlignment="1">
      <alignment vertical="center"/>
    </xf>
    <xf numFmtId="0" fontId="4" fillId="0" borderId="6" xfId="0" applyNumberFormat="1" applyFont="1" applyFill="1" applyBorder="1" applyAlignment="1">
      <alignment vertical="center"/>
    </xf>
    <xf numFmtId="38" fontId="4" fillId="0" borderId="6" xfId="2" applyFont="1" applyFill="1" applyBorder="1" applyAlignment="1">
      <alignment vertical="center"/>
    </xf>
    <xf numFmtId="9" fontId="4" fillId="0" borderId="6" xfId="1" applyNumberFormat="1" applyFont="1" applyFill="1" applyBorder="1" applyAlignment="1">
      <alignment vertical="center"/>
    </xf>
    <xf numFmtId="0" fontId="4" fillId="0" borderId="7" xfId="0" applyNumberFormat="1" applyFont="1" applyFill="1" applyBorder="1" applyAlignment="1">
      <alignment vertical="center"/>
    </xf>
    <xf numFmtId="38" fontId="4" fillId="0" borderId="7" xfId="2" applyFont="1" applyFill="1" applyBorder="1" applyAlignment="1">
      <alignment vertical="center"/>
    </xf>
    <xf numFmtId="9" fontId="4" fillId="0" borderId="7" xfId="1" applyNumberFormat="1" applyFont="1" applyFill="1" applyBorder="1" applyAlignment="1">
      <alignment vertical="center"/>
    </xf>
    <xf numFmtId="0" fontId="4" fillId="0" borderId="8" xfId="0" applyNumberFormat="1" applyFont="1" applyFill="1" applyBorder="1" applyAlignment="1">
      <alignment vertical="center"/>
    </xf>
    <xf numFmtId="38" fontId="4" fillId="0" borderId="8" xfId="2" applyFont="1" applyFill="1" applyBorder="1" applyAlignment="1">
      <alignment vertical="center"/>
    </xf>
    <xf numFmtId="9" fontId="4" fillId="0" borderId="8" xfId="1" applyNumberFormat="1" applyFont="1" applyFill="1" applyBorder="1" applyAlignment="1">
      <alignment vertical="center"/>
    </xf>
    <xf numFmtId="0" fontId="4" fillId="0" borderId="9" xfId="0" applyNumberFormat="1" applyFont="1" applyFill="1" applyBorder="1" applyAlignment="1">
      <alignment vertical="center" shrinkToFit="1"/>
    </xf>
    <xf numFmtId="0" fontId="7" fillId="0" borderId="0" xfId="0" applyFont="1" applyFill="1" applyAlignment="1">
      <alignment horizontal="left"/>
    </xf>
    <xf numFmtId="0" fontId="7" fillId="0" borderId="0" xfId="0" applyFont="1" applyFill="1" applyAlignment="1"/>
    <xf numFmtId="0" fontId="4" fillId="0" borderId="0" xfId="0" applyFont="1" applyFill="1" applyAlignment="1"/>
    <xf numFmtId="176" fontId="4" fillId="0" borderId="1" xfId="0" applyNumberFormat="1" applyFont="1" applyFill="1" applyBorder="1" applyAlignment="1">
      <alignment vertical="center"/>
    </xf>
    <xf numFmtId="176" fontId="4" fillId="0" borderId="6" xfId="1" applyNumberFormat="1" applyFont="1" applyFill="1" applyBorder="1" applyAlignment="1">
      <alignment vertical="center" shrinkToFit="1"/>
    </xf>
    <xf numFmtId="176" fontId="4" fillId="0" borderId="6" xfId="0" applyNumberFormat="1" applyFont="1" applyFill="1" applyBorder="1" applyAlignment="1">
      <alignment vertical="center"/>
    </xf>
    <xf numFmtId="176" fontId="4" fillId="0" borderId="7" xfId="1" applyNumberFormat="1" applyFont="1" applyFill="1" applyBorder="1" applyAlignment="1">
      <alignment vertical="center" shrinkToFit="1"/>
    </xf>
    <xf numFmtId="176" fontId="4" fillId="0" borderId="7" xfId="0" applyNumberFormat="1" applyFont="1" applyFill="1" applyBorder="1" applyAlignment="1">
      <alignment vertical="center"/>
    </xf>
    <xf numFmtId="176" fontId="4" fillId="0" borderId="8" xfId="1" applyNumberFormat="1" applyFont="1" applyFill="1" applyBorder="1" applyAlignment="1">
      <alignment vertical="center" shrinkToFit="1"/>
    </xf>
    <xf numFmtId="176" fontId="4" fillId="0" borderId="8" xfId="0" applyNumberFormat="1" applyFont="1" applyFill="1" applyBorder="1" applyAlignment="1">
      <alignment vertical="center"/>
    </xf>
    <xf numFmtId="176" fontId="4" fillId="0" borderId="10" xfId="1" applyNumberFormat="1" applyFont="1" applyFill="1" applyBorder="1" applyAlignment="1">
      <alignment vertical="center"/>
    </xf>
    <xf numFmtId="176" fontId="4" fillId="0" borderId="11" xfId="1" applyNumberFormat="1" applyFont="1" applyFill="1" applyBorder="1" applyAlignment="1">
      <alignment vertical="center"/>
    </xf>
    <xf numFmtId="176" fontId="4" fillId="0" borderId="12" xfId="1" applyNumberFormat="1" applyFont="1" applyFill="1" applyBorder="1" applyAlignment="1">
      <alignment vertical="center"/>
    </xf>
    <xf numFmtId="0" fontId="4" fillId="0" borderId="0" xfId="0" applyFont="1" applyAlignment="1">
      <alignment horizontal="center" vertical="center" shrinkToFit="1"/>
    </xf>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NumberFormat="1" applyFont="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wrapText="1"/>
    </xf>
    <xf numFmtId="0" fontId="4" fillId="0" borderId="6" xfId="0" applyNumberFormat="1" applyFont="1" applyBorder="1" applyAlignment="1">
      <alignment vertical="center" shrinkToFit="1"/>
    </xf>
    <xf numFmtId="0" fontId="4" fillId="0" borderId="7" xfId="0" applyFont="1" applyFill="1" applyBorder="1" applyAlignment="1">
      <alignment vertical="center" wrapText="1"/>
    </xf>
    <xf numFmtId="0" fontId="4" fillId="0" borderId="7" xfId="0" applyNumberFormat="1" applyFont="1" applyBorder="1" applyAlignment="1">
      <alignment vertical="center" shrinkToFit="1"/>
    </xf>
    <xf numFmtId="0" fontId="4" fillId="0" borderId="8" xfId="0" applyFont="1" applyFill="1" applyBorder="1" applyAlignment="1">
      <alignment vertical="center" wrapText="1"/>
    </xf>
    <xf numFmtId="0" fontId="4" fillId="0" borderId="8" xfId="0" applyNumberFormat="1" applyFont="1" applyBorder="1" applyAlignment="1">
      <alignment vertical="center" shrinkToFit="1"/>
    </xf>
    <xf numFmtId="0" fontId="7" fillId="0" borderId="0" xfId="0" applyFont="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xf>
    <xf numFmtId="0" fontId="4" fillId="0" borderId="9" xfId="0" applyFont="1" applyFill="1" applyBorder="1" applyAlignment="1">
      <alignment vertical="center"/>
    </xf>
    <xf numFmtId="9" fontId="4" fillId="0" borderId="6" xfId="1" applyNumberFormat="1" applyFont="1" applyFill="1" applyBorder="1" applyAlignment="1">
      <alignment vertical="center" shrinkToFit="1"/>
    </xf>
    <xf numFmtId="9" fontId="4" fillId="0" borderId="8" xfId="1" applyNumberFormat="1" applyFont="1" applyFill="1" applyBorder="1" applyAlignment="1">
      <alignment vertical="center" shrinkToFit="1"/>
    </xf>
    <xf numFmtId="176" fontId="4" fillId="0" borderId="9" xfId="1" applyNumberFormat="1" applyFont="1" applyFill="1" applyBorder="1" applyAlignment="1">
      <alignment vertical="center" shrinkToFit="1"/>
    </xf>
    <xf numFmtId="9" fontId="4" fillId="0" borderId="9" xfId="1" applyNumberFormat="1" applyFont="1" applyFill="1" applyBorder="1" applyAlignment="1">
      <alignment vertical="center" shrinkToFit="1"/>
    </xf>
    <xf numFmtId="9" fontId="4" fillId="0" borderId="1" xfId="1" applyNumberFormat="1" applyFont="1" applyFill="1" applyBorder="1" applyAlignment="1">
      <alignment vertical="center" shrinkToFit="1"/>
    </xf>
    <xf numFmtId="38" fontId="4" fillId="0" borderId="0" xfId="2" applyFont="1" applyFill="1" applyBorder="1" applyAlignment="1">
      <alignment vertical="center" shrinkToFit="1"/>
    </xf>
    <xf numFmtId="0" fontId="4" fillId="0" borderId="0" xfId="0" applyNumberFormat="1" applyFont="1" applyFill="1" applyBorder="1" applyAlignment="1">
      <alignment vertical="center" shrinkToFit="1"/>
    </xf>
    <xf numFmtId="0" fontId="4" fillId="0" borderId="0" xfId="0" applyFont="1">
      <alignment vertical="center"/>
    </xf>
    <xf numFmtId="0" fontId="4" fillId="0" borderId="1" xfId="0" applyFont="1" applyBorder="1">
      <alignment vertical="center"/>
    </xf>
    <xf numFmtId="0" fontId="4" fillId="0" borderId="1" xfId="0" applyNumberFormat="1" applyFont="1" applyBorder="1">
      <alignment vertical="center"/>
    </xf>
    <xf numFmtId="9" fontId="4" fillId="0" borderId="1" xfId="1" applyFont="1" applyBorder="1">
      <alignment vertical="center"/>
    </xf>
    <xf numFmtId="0" fontId="4" fillId="0" borderId="14" xfId="0" applyNumberFormat="1" applyFont="1" applyBorder="1">
      <alignment vertical="center"/>
    </xf>
    <xf numFmtId="0" fontId="4" fillId="0" borderId="14" xfId="0" applyFont="1" applyBorder="1">
      <alignment vertical="center"/>
    </xf>
    <xf numFmtId="0" fontId="4" fillId="0" borderId="8" xfId="0" applyNumberFormat="1" applyFont="1" applyBorder="1">
      <alignment vertical="center"/>
    </xf>
    <xf numFmtId="0" fontId="4" fillId="0" borderId="8" xfId="0" applyFont="1" applyBorder="1">
      <alignment vertical="center"/>
    </xf>
    <xf numFmtId="176" fontId="4" fillId="0" borderId="14" xfId="0" applyNumberFormat="1" applyFont="1" applyFill="1" applyBorder="1" applyAlignment="1">
      <alignment vertical="center"/>
    </xf>
    <xf numFmtId="9" fontId="4" fillId="0" borderId="14" xfId="0" applyNumberFormat="1" applyFont="1" applyFill="1" applyBorder="1" applyAlignment="1">
      <alignment vertical="center"/>
    </xf>
    <xf numFmtId="9" fontId="4" fillId="0" borderId="8" xfId="0" applyNumberFormat="1" applyFont="1" applyFill="1" applyBorder="1" applyAlignment="1">
      <alignment vertical="center"/>
    </xf>
    <xf numFmtId="9" fontId="4" fillId="0" borderId="1" xfId="0" applyNumberFormat="1"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2" borderId="1" xfId="0" applyFont="1" applyFill="1" applyBorder="1">
      <alignment vertical="center"/>
    </xf>
    <xf numFmtId="0" fontId="4" fillId="0" borderId="19" xfId="0" applyFont="1" applyBorder="1">
      <alignment vertical="center"/>
    </xf>
    <xf numFmtId="0" fontId="4" fillId="0" borderId="20" xfId="0" applyFont="1" applyBorder="1">
      <alignment vertical="center"/>
    </xf>
    <xf numFmtId="0" fontId="4" fillId="0" borderId="17" xfId="0" applyFont="1" applyBorder="1">
      <alignment vertical="center"/>
    </xf>
    <xf numFmtId="0" fontId="4" fillId="0" borderId="21" xfId="0" applyFont="1" applyBorder="1">
      <alignment vertical="center"/>
    </xf>
    <xf numFmtId="176" fontId="4" fillId="0" borderId="22" xfId="1" applyNumberFormat="1" applyFont="1" applyBorder="1" applyAlignment="1">
      <alignment vertical="center" shrinkToFit="1"/>
    </xf>
    <xf numFmtId="176" fontId="4" fillId="0" borderId="18" xfId="1" applyNumberFormat="1" applyFont="1" applyBorder="1" applyAlignment="1">
      <alignment vertical="center" shrinkToFit="1"/>
    </xf>
    <xf numFmtId="176" fontId="4" fillId="0" borderId="23" xfId="1" applyNumberFormat="1" applyFont="1" applyBorder="1" applyAlignment="1">
      <alignment vertical="center" shrinkToFit="1"/>
    </xf>
    <xf numFmtId="176" fontId="4" fillId="0" borderId="24" xfId="1" applyNumberFormat="1" applyFont="1" applyBorder="1" applyAlignment="1">
      <alignment vertical="center" shrinkToFit="1"/>
    </xf>
    <xf numFmtId="9" fontId="4" fillId="0" borderId="22" xfId="1" applyNumberFormat="1" applyFont="1" applyBorder="1" applyAlignment="1">
      <alignment vertical="center" shrinkToFit="1"/>
    </xf>
    <xf numFmtId="9" fontId="4" fillId="0" borderId="18" xfId="1" applyNumberFormat="1" applyFont="1" applyBorder="1" applyAlignment="1">
      <alignment vertical="center" shrinkToFit="1"/>
    </xf>
    <xf numFmtId="9" fontId="4" fillId="0" borderId="23" xfId="1" applyNumberFormat="1" applyFont="1" applyBorder="1" applyAlignment="1">
      <alignment vertical="center" shrinkToFit="1"/>
    </xf>
    <xf numFmtId="9" fontId="4" fillId="0" borderId="24" xfId="1" applyNumberFormat="1" applyFont="1" applyBorder="1" applyAlignment="1">
      <alignment vertical="center" shrinkToFit="1"/>
    </xf>
    <xf numFmtId="0" fontId="4" fillId="0" borderId="25" xfId="0" applyNumberFormat="1" applyFont="1" applyBorder="1" applyAlignment="1">
      <alignment vertical="center" shrinkToFit="1"/>
    </xf>
    <xf numFmtId="0" fontId="4" fillId="0" borderId="26" xfId="0" applyNumberFormat="1" applyFont="1" applyBorder="1" applyAlignment="1">
      <alignment vertical="center" shrinkToFit="1"/>
    </xf>
    <xf numFmtId="0" fontId="4" fillId="0" borderId="27" xfId="0" applyNumberFormat="1" applyFont="1" applyBorder="1" applyAlignment="1">
      <alignment vertical="center" shrinkToFit="1"/>
    </xf>
    <xf numFmtId="0" fontId="4" fillId="0" borderId="28" xfId="0" applyNumberFormat="1" applyFont="1" applyBorder="1" applyAlignment="1">
      <alignment vertical="center" shrinkToFit="1"/>
    </xf>
    <xf numFmtId="0" fontId="4" fillId="0" borderId="16" xfId="0" applyNumberFormat="1" applyFont="1" applyBorder="1" applyAlignment="1">
      <alignment vertical="center" shrinkToFit="1"/>
    </xf>
    <xf numFmtId="0" fontId="4" fillId="0" borderId="18" xfId="0" applyNumberFormat="1" applyFont="1" applyBorder="1" applyAlignment="1">
      <alignment vertical="center" shrinkToFit="1"/>
    </xf>
    <xf numFmtId="0" fontId="4" fillId="0" borderId="23" xfId="0" applyNumberFormat="1" applyFont="1" applyBorder="1" applyAlignment="1">
      <alignment vertical="center" shrinkToFit="1"/>
    </xf>
    <xf numFmtId="0" fontId="4" fillId="0" borderId="24" xfId="0" applyNumberFormat="1" applyFont="1" applyBorder="1" applyAlignment="1">
      <alignment vertical="center" shrinkToFit="1"/>
    </xf>
    <xf numFmtId="176" fontId="4" fillId="0" borderId="0" xfId="1" applyNumberFormat="1" applyFont="1" applyFill="1" applyBorder="1" applyAlignment="1">
      <alignment vertical="center" shrinkToFit="1"/>
    </xf>
    <xf numFmtId="0" fontId="4" fillId="0" borderId="15" xfId="0" applyNumberFormat="1" applyFont="1" applyBorder="1" applyAlignment="1">
      <alignment vertical="center" shrinkToFit="1"/>
    </xf>
    <xf numFmtId="0" fontId="4" fillId="0" borderId="9" xfId="0" applyNumberFormat="1" applyFont="1" applyBorder="1">
      <alignment vertical="center"/>
    </xf>
    <xf numFmtId="0" fontId="4" fillId="0" borderId="29" xfId="0" applyFont="1" applyFill="1" applyBorder="1" applyAlignment="1">
      <alignment vertical="center" shrinkToFit="1"/>
    </xf>
    <xf numFmtId="0" fontId="4" fillId="0" borderId="17" xfId="0" applyFont="1" applyFill="1" applyBorder="1" applyAlignment="1">
      <alignment vertical="center" shrinkToFit="1"/>
    </xf>
    <xf numFmtId="0" fontId="4" fillId="0" borderId="30" xfId="0" applyFont="1" applyBorder="1" applyAlignment="1">
      <alignment vertical="center" shrinkToFit="1"/>
    </xf>
    <xf numFmtId="0" fontId="4" fillId="0" borderId="31" xfId="0" applyNumberFormat="1" applyFont="1" applyBorder="1" applyAlignment="1">
      <alignment vertical="center" shrinkToFit="1"/>
    </xf>
    <xf numFmtId="176" fontId="4" fillId="0" borderId="31" xfId="0" applyNumberFormat="1" applyFont="1" applyFill="1" applyBorder="1" applyAlignment="1">
      <alignment vertical="center" shrinkToFit="1"/>
    </xf>
    <xf numFmtId="176" fontId="4" fillId="0" borderId="31" xfId="0" applyNumberFormat="1" applyFont="1" applyBorder="1" applyAlignment="1">
      <alignment vertical="center" shrinkToFit="1"/>
    </xf>
    <xf numFmtId="176" fontId="4" fillId="0" borderId="8" xfId="0" applyNumberFormat="1" applyFont="1" applyFill="1" applyBorder="1" applyAlignment="1">
      <alignment vertical="center" shrinkToFit="1"/>
    </xf>
    <xf numFmtId="176" fontId="4" fillId="0" borderId="8" xfId="0" applyNumberFormat="1" applyFont="1" applyBorder="1" applyAlignment="1">
      <alignment vertical="center" shrinkToFit="1"/>
    </xf>
    <xf numFmtId="176" fontId="4" fillId="0" borderId="1" xfId="0" applyNumberFormat="1" applyFont="1" applyFill="1" applyBorder="1" applyAlignment="1">
      <alignment vertical="center" shrinkToFit="1"/>
    </xf>
    <xf numFmtId="176" fontId="4" fillId="0" borderId="1" xfId="0" applyNumberFormat="1" applyFont="1" applyBorder="1" applyAlignment="1">
      <alignment vertical="center" shrinkToFit="1"/>
    </xf>
    <xf numFmtId="9" fontId="4" fillId="0" borderId="0" xfId="1" applyNumberFormat="1" applyFont="1" applyFill="1" applyBorder="1" applyAlignment="1">
      <alignment vertical="center"/>
    </xf>
    <xf numFmtId="0" fontId="7" fillId="0" borderId="0" xfId="0" applyFont="1">
      <alignment vertical="center"/>
    </xf>
    <xf numFmtId="0" fontId="4" fillId="0" borderId="32" xfId="0" applyFont="1" applyBorder="1">
      <alignment vertical="center"/>
    </xf>
    <xf numFmtId="0" fontId="4" fillId="0" borderId="33" xfId="0" applyFont="1" applyBorder="1">
      <alignment vertical="center"/>
    </xf>
    <xf numFmtId="176" fontId="4" fillId="0" borderId="34" xfId="1" applyNumberFormat="1" applyFont="1" applyBorder="1" applyAlignment="1">
      <alignment vertical="center" shrinkToFit="1"/>
    </xf>
    <xf numFmtId="0" fontId="4" fillId="0" borderId="35" xfId="0" applyNumberFormat="1" applyFont="1" applyBorder="1" applyAlignment="1">
      <alignment vertical="center" shrinkToFit="1"/>
    </xf>
    <xf numFmtId="0" fontId="4" fillId="0" borderId="34" xfId="0" applyNumberFormat="1" applyFont="1" applyBorder="1" applyAlignment="1">
      <alignment vertical="center" shrinkToFit="1"/>
    </xf>
    <xf numFmtId="176" fontId="4" fillId="0" borderId="16" xfId="1" applyNumberFormat="1" applyFont="1" applyBorder="1" applyAlignment="1">
      <alignment vertical="center" shrinkToFit="1"/>
    </xf>
    <xf numFmtId="0" fontId="4" fillId="0" borderId="14" xfId="0" applyNumberFormat="1" applyFont="1" applyBorder="1" applyAlignment="1">
      <alignment vertical="center" shrinkToFit="1"/>
    </xf>
    <xf numFmtId="0" fontId="4" fillId="0" borderId="36" xfId="0" applyNumberFormat="1" applyFont="1" applyBorder="1" applyAlignment="1">
      <alignment vertical="center" shrinkToFit="1"/>
    </xf>
    <xf numFmtId="0" fontId="7" fillId="0" borderId="0" xfId="0" applyFont="1" applyFill="1" applyBorder="1" applyAlignment="1">
      <alignment vertical="center"/>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7" xfId="0" applyFont="1" applyBorder="1" applyAlignment="1">
      <alignment vertical="center" shrinkToFit="1"/>
    </xf>
    <xf numFmtId="0" fontId="4" fillId="2" borderId="1" xfId="0" applyFont="1" applyFill="1" applyBorder="1" applyAlignment="1">
      <alignment horizontal="center" vertical="center" wrapText="1"/>
    </xf>
    <xf numFmtId="0" fontId="4" fillId="0" borderId="6" xfId="0" applyNumberFormat="1" applyFont="1" applyBorder="1">
      <alignment vertical="center"/>
    </xf>
    <xf numFmtId="9" fontId="4" fillId="0" borderId="6" xfId="1" applyFont="1" applyBorder="1">
      <alignment vertical="center"/>
    </xf>
    <xf numFmtId="0" fontId="4" fillId="0" borderId="7" xfId="0" applyNumberFormat="1" applyFont="1" applyBorder="1">
      <alignment vertical="center"/>
    </xf>
    <xf numFmtId="9" fontId="4" fillId="0" borderId="7" xfId="1" applyFont="1" applyBorder="1">
      <alignment vertical="center"/>
    </xf>
    <xf numFmtId="9" fontId="4" fillId="0" borderId="8" xfId="1" applyFont="1" applyBorder="1">
      <alignment vertical="center"/>
    </xf>
    <xf numFmtId="0" fontId="4" fillId="0" borderId="37" xfId="0" applyNumberFormat="1" applyFont="1" applyFill="1" applyBorder="1" applyAlignment="1">
      <alignment vertical="center" shrinkToFit="1"/>
    </xf>
    <xf numFmtId="9" fontId="4" fillId="0" borderId="37" xfId="1" applyNumberFormat="1" applyFont="1" applyFill="1" applyBorder="1" applyAlignment="1">
      <alignment vertical="center" shrinkToFit="1"/>
    </xf>
    <xf numFmtId="176" fontId="4" fillId="0" borderId="37" xfId="1" applyNumberFormat="1" applyFont="1" applyFill="1" applyBorder="1" applyAlignment="1">
      <alignment vertical="center" shrinkToFit="1"/>
    </xf>
    <xf numFmtId="9" fontId="4" fillId="0" borderId="14" xfId="1" applyNumberFormat="1" applyFont="1" applyFill="1" applyBorder="1" applyAlignment="1">
      <alignment vertical="center" shrinkToFit="1"/>
    </xf>
    <xf numFmtId="176" fontId="4" fillId="0" borderId="14" xfId="1" applyNumberFormat="1" applyFont="1" applyFill="1" applyBorder="1" applyAlignment="1">
      <alignment vertical="center" shrinkToFit="1"/>
    </xf>
    <xf numFmtId="38" fontId="4" fillId="0" borderId="8" xfId="2" applyFont="1" applyBorder="1">
      <alignment vertical="center"/>
    </xf>
    <xf numFmtId="38" fontId="4" fillId="0" borderId="1" xfId="2" applyFont="1" applyBorder="1">
      <alignment vertical="center"/>
    </xf>
    <xf numFmtId="9" fontId="4" fillId="0" borderId="31" xfId="0" applyNumberFormat="1" applyFont="1" applyBorder="1" applyAlignment="1">
      <alignment vertical="center" shrinkToFit="1"/>
    </xf>
    <xf numFmtId="9" fontId="4" fillId="0" borderId="8" xfId="0" applyNumberFormat="1" applyFont="1" applyBorder="1" applyAlignment="1">
      <alignment vertical="center" shrinkToFit="1"/>
    </xf>
    <xf numFmtId="9" fontId="4" fillId="0" borderId="1" xfId="0" applyNumberFormat="1" applyFont="1" applyBorder="1" applyAlignment="1">
      <alignment vertical="center" shrinkToFit="1"/>
    </xf>
    <xf numFmtId="176" fontId="4" fillId="0" borderId="15" xfId="1" applyNumberFormat="1" applyFont="1" applyBorder="1" applyAlignment="1">
      <alignment vertical="center" shrinkToFit="1"/>
    </xf>
    <xf numFmtId="38" fontId="4" fillId="0" borderId="18" xfId="2" applyFont="1" applyBorder="1" applyAlignment="1">
      <alignment vertical="center" shrinkToFit="1"/>
    </xf>
    <xf numFmtId="38" fontId="4" fillId="0" borderId="24" xfId="2" applyFont="1" applyBorder="1" applyAlignment="1">
      <alignment vertical="center" shrinkToFit="1"/>
    </xf>
    <xf numFmtId="38" fontId="4" fillId="0" borderId="1" xfId="2" applyFont="1" applyBorder="1" applyAlignment="1">
      <alignment vertical="center" shrinkToFit="1"/>
    </xf>
    <xf numFmtId="0" fontId="4" fillId="2" borderId="29" xfId="0" applyFont="1" applyFill="1" applyBorder="1" applyAlignment="1">
      <alignment horizontal="center" vertical="center"/>
    </xf>
    <xf numFmtId="38" fontId="4" fillId="0" borderId="4" xfId="2" applyFont="1" applyFill="1" applyBorder="1" applyAlignment="1">
      <alignment vertical="center"/>
    </xf>
    <xf numFmtId="0" fontId="4" fillId="2" borderId="29" xfId="0" applyFont="1" applyFill="1" applyBorder="1" applyAlignment="1">
      <alignment horizontal="center" vertical="center" wrapText="1"/>
    </xf>
    <xf numFmtId="0" fontId="4" fillId="2" borderId="1" xfId="0" applyFont="1" applyFill="1" applyBorder="1" applyAlignment="1">
      <alignment horizontal="center" vertical="center"/>
    </xf>
    <xf numFmtId="38" fontId="0" fillId="0" borderId="1" xfId="2" applyFont="1" applyBorder="1">
      <alignment vertical="center"/>
    </xf>
    <xf numFmtId="0" fontId="6" fillId="0" borderId="0" xfId="0" applyFont="1" applyAlignment="1">
      <alignment horizontal="left" vertical="center"/>
    </xf>
    <xf numFmtId="0" fontId="0" fillId="3" borderId="0" xfId="0" applyFill="1">
      <alignment vertical="center"/>
    </xf>
    <xf numFmtId="0" fontId="9" fillId="4" borderId="6" xfId="0" applyFont="1" applyFill="1" applyBorder="1" applyAlignment="1">
      <alignment horizontal="left" vertical="center"/>
    </xf>
    <xf numFmtId="0" fontId="9" fillId="4" borderId="6" xfId="0" applyNumberFormat="1" applyFont="1" applyFill="1" applyBorder="1">
      <alignment vertical="center"/>
    </xf>
    <xf numFmtId="0" fontId="0" fillId="5" borderId="1" xfId="0" applyFill="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4" fillId="5" borderId="1" xfId="0" applyFont="1" applyFill="1" applyBorder="1" applyAlignment="1">
      <alignment horizontal="center" vertical="center" shrinkToFit="1"/>
    </xf>
    <xf numFmtId="0" fontId="4" fillId="0" borderId="54" xfId="0" applyNumberFormat="1" applyFont="1" applyBorder="1" applyAlignment="1">
      <alignment vertical="center" shrinkToFit="1"/>
    </xf>
    <xf numFmtId="0" fontId="4" fillId="0" borderId="55" xfId="0" applyNumberFormat="1" applyFont="1" applyBorder="1" applyAlignment="1">
      <alignment vertical="center" shrinkToFit="1"/>
    </xf>
    <xf numFmtId="0" fontId="4" fillId="0" borderId="56" xfId="0" applyNumberFormat="1" applyFont="1" applyBorder="1" applyAlignment="1">
      <alignment vertical="center" shrinkToFit="1"/>
    </xf>
    <xf numFmtId="0" fontId="4" fillId="0" borderId="30" xfId="0" applyNumberFormat="1" applyFont="1" applyBorder="1" applyAlignment="1">
      <alignment vertical="center" shrinkToFit="1"/>
    </xf>
    <xf numFmtId="176" fontId="4" fillId="0" borderId="6" xfId="1" applyNumberFormat="1" applyFont="1" applyBorder="1" applyAlignment="1">
      <alignment vertical="center" shrinkToFit="1"/>
    </xf>
    <xf numFmtId="176" fontId="4" fillId="0" borderId="8" xfId="1" applyNumberFormat="1" applyFont="1" applyBorder="1" applyAlignment="1">
      <alignment vertical="center" shrinkToFit="1"/>
    </xf>
    <xf numFmtId="9" fontId="4" fillId="0" borderId="9" xfId="1" applyNumberFormat="1" applyFont="1" applyBorder="1" applyAlignment="1">
      <alignment vertical="center" shrinkToFit="1"/>
    </xf>
    <xf numFmtId="176" fontId="4" fillId="0" borderId="1" xfId="1" applyNumberFormat="1" applyFont="1" applyBorder="1" applyAlignment="1">
      <alignment vertical="center" shrinkToFit="1"/>
    </xf>
    <xf numFmtId="176" fontId="4" fillId="0" borderId="49" xfId="1" applyNumberFormat="1" applyFont="1" applyBorder="1" applyAlignment="1">
      <alignment vertical="center" shrinkToFit="1"/>
    </xf>
    <xf numFmtId="176" fontId="4" fillId="0" borderId="57" xfId="1" applyNumberFormat="1" applyFont="1" applyBorder="1" applyAlignment="1">
      <alignment vertical="center" shrinkToFit="1"/>
    </xf>
    <xf numFmtId="176" fontId="4" fillId="0" borderId="43" xfId="1" applyNumberFormat="1" applyFont="1" applyBorder="1" applyAlignment="1">
      <alignment vertical="center" shrinkToFit="1"/>
    </xf>
    <xf numFmtId="0" fontId="4" fillId="0" borderId="58" xfId="0" applyNumberFormat="1" applyFont="1" applyBorder="1" applyAlignment="1">
      <alignment vertical="center" shrinkToFit="1"/>
    </xf>
    <xf numFmtId="0" fontId="4" fillId="0" borderId="59" xfId="0" applyNumberFormat="1" applyFont="1" applyBorder="1" applyAlignment="1">
      <alignment vertical="center" shrinkToFit="1"/>
    </xf>
    <xf numFmtId="0" fontId="4" fillId="0" borderId="60" xfId="0" applyNumberFormat="1" applyFont="1" applyBorder="1" applyAlignment="1">
      <alignment vertical="center" shrinkToFit="1"/>
    </xf>
    <xf numFmtId="176" fontId="4" fillId="0" borderId="61" xfId="1" applyNumberFormat="1" applyFont="1" applyBorder="1" applyAlignment="1">
      <alignment vertical="center" shrinkToFit="1"/>
    </xf>
    <xf numFmtId="0" fontId="4" fillId="0" borderId="42" xfId="0"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3" xfId="0" applyNumberFormat="1" applyFont="1" applyBorder="1" applyAlignment="1">
      <alignment vertical="center" shrinkToFit="1"/>
    </xf>
    <xf numFmtId="9" fontId="4" fillId="0" borderId="6" xfId="1" applyNumberFormat="1" applyFont="1" applyBorder="1" applyAlignment="1">
      <alignment vertical="center" shrinkToFit="1"/>
    </xf>
    <xf numFmtId="9" fontId="4" fillId="0" borderId="8" xfId="1" applyNumberFormat="1" applyFont="1" applyBorder="1" applyAlignment="1">
      <alignment vertical="center" shrinkToFit="1"/>
    </xf>
    <xf numFmtId="9" fontId="4" fillId="0" borderId="1" xfId="1" applyNumberFormat="1" applyFont="1" applyBorder="1" applyAlignment="1">
      <alignment vertical="center" shrinkToFit="1"/>
    </xf>
    <xf numFmtId="0" fontId="4" fillId="0" borderId="9" xfId="0" applyFont="1" applyFill="1" applyBorder="1" applyAlignment="1">
      <alignment horizontal="left" vertical="center"/>
    </xf>
    <xf numFmtId="0" fontId="0" fillId="0" borderId="9" xfId="0" applyBorder="1" applyAlignment="1">
      <alignment horizontal="left" vertical="center" indent="1"/>
    </xf>
    <xf numFmtId="0" fontId="0" fillId="0" borderId="9" xfId="0" applyNumberFormat="1" applyBorder="1">
      <alignment vertical="center"/>
    </xf>
    <xf numFmtId="0" fontId="9" fillId="7" borderId="53" xfId="0" applyFont="1" applyFill="1" applyBorder="1" applyAlignment="1">
      <alignment horizontal="left" vertical="center"/>
    </xf>
    <xf numFmtId="0" fontId="9" fillId="7" borderId="53" xfId="0" applyNumberFormat="1" applyFont="1" applyFill="1" applyBorder="1">
      <alignment vertical="center"/>
    </xf>
    <xf numFmtId="0" fontId="0" fillId="0" borderId="62" xfId="0" applyBorder="1" applyAlignment="1">
      <alignment horizontal="left" vertical="center" indent="1"/>
    </xf>
    <xf numFmtId="0" fontId="0" fillId="0" borderId="62" xfId="0" applyNumberFormat="1" applyBorder="1">
      <alignment vertical="center"/>
    </xf>
    <xf numFmtId="0" fontId="9" fillId="4" borderId="63" xfId="0" applyFont="1" applyFill="1" applyBorder="1" applyAlignment="1">
      <alignment horizontal="left" vertical="center"/>
    </xf>
    <xf numFmtId="0" fontId="9" fillId="4" borderId="63" xfId="0" applyNumberFormat="1" applyFont="1" applyFill="1" applyBorder="1">
      <alignment vertical="center"/>
    </xf>
    <xf numFmtId="0" fontId="9" fillId="4" borderId="9" xfId="0" applyFont="1" applyFill="1" applyBorder="1" applyAlignment="1">
      <alignment horizontal="left" vertical="center"/>
    </xf>
    <xf numFmtId="0" fontId="9" fillId="4" borderId="9" xfId="0" applyNumberFormat="1" applyFont="1" applyFill="1" applyBorder="1">
      <alignment vertical="center"/>
    </xf>
    <xf numFmtId="0" fontId="0" fillId="6" borderId="9" xfId="0" applyNumberFormat="1" applyFill="1" applyBorder="1">
      <alignment vertical="center"/>
    </xf>
    <xf numFmtId="0" fontId="0" fillId="6" borderId="62" xfId="0" applyNumberFormat="1" applyFill="1" applyBorder="1">
      <alignment vertical="center"/>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0" fontId="4" fillId="0" borderId="0" xfId="0" applyFont="1" applyAlignment="1">
      <alignment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4" fillId="0" borderId="65" xfId="0" applyFont="1" applyFill="1" applyBorder="1" applyAlignment="1">
      <alignment horizontal="center" vertical="center"/>
    </xf>
    <xf numFmtId="0" fontId="4" fillId="8" borderId="64" xfId="0" applyFont="1" applyFill="1" applyBorder="1" applyAlignment="1">
      <alignment horizontal="left" vertical="center" wrapText="1"/>
    </xf>
    <xf numFmtId="0" fontId="5" fillId="0" borderId="0" xfId="0" applyFont="1" applyFill="1" applyAlignment="1">
      <alignment horizontal="center" vertical="center"/>
    </xf>
    <xf numFmtId="0" fontId="4" fillId="2" borderId="3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8" xfId="0" applyFont="1" applyFill="1" applyBorder="1" applyAlignment="1">
      <alignment horizontal="center" vertical="center"/>
    </xf>
    <xf numFmtId="0" fontId="4" fillId="2" borderId="50" xfId="0" applyFont="1" applyFill="1" applyBorder="1" applyAlignment="1">
      <alignment horizontal="center" vertical="center"/>
    </xf>
    <xf numFmtId="0" fontId="4" fillId="0" borderId="46" xfId="0" applyFont="1" applyFill="1" applyBorder="1" applyAlignment="1">
      <alignment horizontal="left" vertical="center"/>
    </xf>
    <xf numFmtId="0" fontId="4" fillId="0" borderId="47" xfId="0" applyFont="1" applyFill="1" applyBorder="1" applyAlignment="1">
      <alignment horizontal="left" vertical="center"/>
    </xf>
    <xf numFmtId="0" fontId="4" fillId="0" borderId="51" xfId="0" applyFont="1" applyFill="1" applyBorder="1" applyAlignment="1">
      <alignment vertical="center" wrapText="1"/>
    </xf>
    <xf numFmtId="0" fontId="4" fillId="0" borderId="52" xfId="0" applyFont="1" applyFill="1" applyBorder="1" applyAlignment="1">
      <alignment vertical="center" wrapText="1"/>
    </xf>
    <xf numFmtId="0" fontId="4" fillId="0" borderId="29" xfId="0" applyFont="1" applyFill="1" applyBorder="1" applyAlignment="1">
      <alignment horizontal="left" vertical="center"/>
    </xf>
    <xf numFmtId="0" fontId="4" fillId="0" borderId="49" xfId="0" applyFont="1" applyFill="1" applyBorder="1" applyAlignment="1">
      <alignment horizontal="left" vertical="center"/>
    </xf>
    <xf numFmtId="0" fontId="4" fillId="0" borderId="17" xfId="0" applyFont="1" applyFill="1" applyBorder="1" applyAlignment="1">
      <alignment horizontal="left" vertical="center"/>
    </xf>
    <xf numFmtId="0" fontId="4" fillId="0" borderId="18" xfId="0" applyFont="1" applyFill="1" applyBorder="1" applyAlignment="1">
      <alignment horizontal="left" vertical="center"/>
    </xf>
    <xf numFmtId="0" fontId="4" fillId="2" borderId="45"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4" fillId="2" borderId="3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2" borderId="30"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7" fillId="0" borderId="0" xfId="0" applyFont="1" applyAlignment="1">
      <alignment horizontal="left" vertical="center" wrapText="1"/>
    </xf>
    <xf numFmtId="0" fontId="4" fillId="0" borderId="32" xfId="0" applyFont="1" applyFill="1" applyBorder="1" applyAlignment="1">
      <alignment horizontal="left" vertical="center"/>
    </xf>
    <xf numFmtId="0" fontId="4" fillId="0" borderId="24" xfId="0" applyFont="1" applyFill="1" applyBorder="1" applyAlignment="1">
      <alignment horizontal="left" vertical="center"/>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2" borderId="44" xfId="0" applyFont="1" applyFill="1" applyBorder="1" applyAlignment="1">
      <alignment horizontal="center" vertical="center" shrinkToFit="1"/>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1" xfId="0" applyFont="1" applyFill="1" applyBorder="1" applyAlignment="1">
      <alignment horizontal="left" vertical="center"/>
    </xf>
    <xf numFmtId="0" fontId="4" fillId="2" borderId="42" xfId="0" applyFont="1" applyFill="1" applyBorder="1" applyAlignment="1">
      <alignment horizontal="center" vertical="center" shrinkToFit="1"/>
    </xf>
    <xf numFmtId="0" fontId="4" fillId="2" borderId="40" xfId="0" applyFont="1" applyFill="1" applyBorder="1" applyAlignment="1">
      <alignment horizontal="center" vertical="center" wrapText="1" shrinkToFit="1"/>
    </xf>
    <xf numFmtId="0" fontId="4" fillId="2" borderId="41" xfId="0" applyFont="1" applyFill="1" applyBorder="1" applyAlignment="1">
      <alignment horizontal="center" vertical="center" wrapText="1" shrinkToFit="1"/>
    </xf>
    <xf numFmtId="0" fontId="0" fillId="0" borderId="7" xfId="0" applyBorder="1" applyAlignment="1">
      <alignment horizontal="left" vertical="center"/>
    </xf>
    <xf numFmtId="0" fontId="4" fillId="0" borderId="7" xfId="0" applyFont="1" applyFill="1" applyBorder="1" applyAlignment="1">
      <alignment horizontal="left" vertical="center"/>
    </xf>
    <xf numFmtId="0" fontId="5" fillId="0" borderId="0" xfId="0" applyFont="1" applyAlignment="1">
      <alignment horizontal="center" vertical="center"/>
    </xf>
    <xf numFmtId="0" fontId="0" fillId="3" borderId="9" xfId="0" applyNumberFormat="1" applyFill="1" applyBorder="1">
      <alignment vertical="center"/>
    </xf>
    <xf numFmtId="0" fontId="0" fillId="3" borderId="62" xfId="0" applyNumberFormat="1" applyFill="1" applyBorder="1">
      <alignmen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FF99CC"/>
      <color rgb="FFFFFFCC"/>
      <color rgb="FF99CCFF"/>
      <color rgb="FFCCECFF"/>
      <color rgb="FFCCFFCC"/>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W491"/>
  <sheetViews>
    <sheetView showGridLines="0" view="pageBreakPreview" zoomScaleNormal="100" zoomScaleSheetLayoutView="100" workbookViewId="0">
      <selection activeCell="P490" sqref="P490"/>
    </sheetView>
  </sheetViews>
  <sheetFormatPr defaultColWidth="11.625" defaultRowHeight="11.25"/>
  <cols>
    <col min="1" max="1" width="9.125" style="1" customWidth="1"/>
    <col min="2" max="27" width="5.125" style="1" customWidth="1"/>
    <col min="28" max="36" width="9.375" style="1" customWidth="1"/>
    <col min="37" max="37" width="5.5" style="1" customWidth="1"/>
    <col min="38" max="38" width="11.625" style="1" customWidth="1"/>
    <col min="39" max="44" width="12.75" style="1" customWidth="1"/>
    <col min="45" max="45" width="10.5" style="1" customWidth="1"/>
    <col min="46" max="47" width="12.75" style="1" customWidth="1"/>
    <col min="48" max="48" width="11.625" style="1" customWidth="1"/>
    <col min="49" max="55" width="12.75" style="1" customWidth="1"/>
    <col min="56" max="56" width="10.5" style="1" customWidth="1"/>
    <col min="57" max="61" width="12.75" style="1" customWidth="1"/>
    <col min="62" max="62" width="8.5" style="1" customWidth="1"/>
    <col min="63" max="77" width="12.75" style="1" customWidth="1"/>
    <col min="78" max="79" width="11.625" style="1" customWidth="1"/>
    <col min="80" max="84" width="12.75" style="1" customWidth="1"/>
    <col min="85" max="85" width="10.5" style="1" customWidth="1"/>
    <col min="86" max="91" width="12.75" style="1" customWidth="1"/>
    <col min="92" max="93" width="11.625" style="1" customWidth="1"/>
    <col min="94" max="97" width="12.75" style="1" customWidth="1"/>
    <col min="98" max="98" width="11.625" style="1" customWidth="1"/>
    <col min="99" max="106" width="12.75" style="1" customWidth="1"/>
    <col min="107" max="107" width="9.5" style="1" customWidth="1"/>
    <col min="108" max="108" width="12.75" style="1" customWidth="1"/>
    <col min="109" max="109" width="12.75" style="1" bestFit="1" customWidth="1"/>
    <col min="110" max="110" width="12.75" style="1" customWidth="1"/>
    <col min="111" max="111" width="12.75" style="1" bestFit="1" customWidth="1"/>
    <col min="112" max="112" width="11.625" style="1" bestFit="1" customWidth="1"/>
    <col min="113" max="131" width="12.75" style="1" bestFit="1" customWidth="1"/>
    <col min="132" max="132" width="10.5" style="1" bestFit="1" customWidth="1"/>
    <col min="133" max="140" width="12.75" style="1" bestFit="1" customWidth="1"/>
    <col min="141" max="141" width="11.625" style="1" bestFit="1" customWidth="1"/>
    <col min="142" max="145" width="12.75" style="1" bestFit="1" customWidth="1"/>
    <col min="146" max="146" width="10.5" style="1" bestFit="1" customWidth="1"/>
    <col min="147" max="147" width="12.75" style="1" bestFit="1" customWidth="1"/>
    <col min="148" max="148" width="11.625" style="1" bestFit="1" customWidth="1"/>
    <col min="149" max="149" width="12.75" style="1" bestFit="1" customWidth="1"/>
    <col min="150" max="150" width="11.625" style="1" bestFit="1" customWidth="1"/>
    <col min="151" max="164" width="12.75" style="1" bestFit="1" customWidth="1"/>
    <col min="165" max="165" width="6.5" style="1" customWidth="1"/>
    <col min="166" max="166" width="11.625" style="1" bestFit="1" customWidth="1"/>
    <col min="167" max="167" width="12.75" style="1" bestFit="1" customWidth="1"/>
    <col min="168" max="168" width="11.625" style="1" bestFit="1" customWidth="1"/>
    <col min="169" max="195" width="12.75" style="1" bestFit="1" customWidth="1"/>
    <col min="196" max="196" width="10.5" style="1" bestFit="1" customWidth="1"/>
    <col min="197" max="223" width="12.75" style="1" bestFit="1" customWidth="1"/>
    <col min="224" max="224" width="11.625" style="1" bestFit="1" customWidth="1"/>
    <col min="225" max="231" width="12.75" style="1" bestFit="1" customWidth="1"/>
    <col min="232" max="232" width="11.625" style="1" bestFit="1" customWidth="1"/>
    <col min="233" max="233" width="9.5" style="1" bestFit="1" customWidth="1"/>
    <col min="234" max="242" width="12.75" style="1" bestFit="1" customWidth="1"/>
    <col min="243" max="243" width="10.5" style="1" bestFit="1" customWidth="1"/>
    <col min="244" max="245" width="12.75" style="1" bestFit="1" customWidth="1"/>
    <col min="246" max="246" width="11.625" style="1" bestFit="1" customWidth="1"/>
    <col min="247" max="255" width="12.75" style="1" bestFit="1" customWidth="1"/>
    <col min="256" max="256" width="11.625" style="1" bestFit="1"/>
    <col min="257" max="16384" width="11.625" style="1"/>
  </cols>
  <sheetData>
    <row r="1" spans="1:19" ht="18.75" customHeight="1">
      <c r="A1" s="235" t="s">
        <v>473</v>
      </c>
      <c r="B1" s="235"/>
      <c r="C1" s="235"/>
      <c r="D1" s="235"/>
      <c r="E1" s="235"/>
      <c r="F1" s="235"/>
      <c r="G1" s="235"/>
      <c r="H1" s="235"/>
      <c r="I1" s="235"/>
      <c r="J1" s="235"/>
      <c r="K1" s="235"/>
      <c r="L1" s="235"/>
      <c r="M1" s="235"/>
      <c r="N1" s="235"/>
      <c r="O1" s="235"/>
      <c r="P1" s="235"/>
      <c r="Q1" s="235"/>
      <c r="R1" s="235"/>
      <c r="S1" s="235"/>
    </row>
    <row r="2" spans="1:19" ht="15" customHeight="1"/>
    <row r="3" spans="1:19" s="6" customFormat="1" ht="22.5" customHeight="1">
      <c r="A3" s="32" t="s">
        <v>63</v>
      </c>
    </row>
    <row r="4" spans="1:19" s="9" customFormat="1" ht="15" customHeight="1">
      <c r="A4" s="7" t="s">
        <v>104</v>
      </c>
      <c r="B4" s="238" t="s">
        <v>65</v>
      </c>
      <c r="C4" s="238"/>
      <c r="D4" s="238" t="s">
        <v>67</v>
      </c>
      <c r="E4" s="238"/>
      <c r="F4" s="238" t="s">
        <v>69</v>
      </c>
      <c r="G4" s="238"/>
      <c r="H4" s="238" t="s">
        <v>71</v>
      </c>
      <c r="I4" s="238"/>
      <c r="J4" s="238" t="s">
        <v>73</v>
      </c>
      <c r="K4" s="238"/>
      <c r="L4" s="238" t="s">
        <v>75</v>
      </c>
      <c r="M4" s="238"/>
      <c r="N4" s="238" t="s">
        <v>77</v>
      </c>
      <c r="O4" s="238"/>
      <c r="P4" s="238" t="s">
        <v>79</v>
      </c>
      <c r="Q4" s="238"/>
      <c r="R4" s="257"/>
      <c r="S4" s="258"/>
    </row>
    <row r="5" spans="1:19" s="6" customFormat="1" ht="15" customHeight="1">
      <c r="A5" s="34" t="s">
        <v>105</v>
      </c>
      <c r="B5" s="35">
        <v>38</v>
      </c>
      <c r="C5" s="36">
        <f>B5/H11</f>
        <v>7.4363992172211346E-2</v>
      </c>
      <c r="D5" s="35">
        <v>22</v>
      </c>
      <c r="E5" s="36">
        <f>D5/H11</f>
        <v>4.3052837573385516E-2</v>
      </c>
      <c r="F5" s="35">
        <v>68</v>
      </c>
      <c r="G5" s="36">
        <f>F5/H11</f>
        <v>0.13307240704500978</v>
      </c>
      <c r="H5" s="35">
        <v>74</v>
      </c>
      <c r="I5" s="36">
        <f>H5/H11</f>
        <v>0.14481409001956946</v>
      </c>
      <c r="J5" s="35">
        <v>25</v>
      </c>
      <c r="K5" s="36">
        <f>J5/H11</f>
        <v>4.8923679060665359E-2</v>
      </c>
      <c r="L5" s="35">
        <v>78</v>
      </c>
      <c r="M5" s="36">
        <f>L5/H11</f>
        <v>0.15264187866927592</v>
      </c>
      <c r="N5" s="35">
        <v>60</v>
      </c>
      <c r="O5" s="36">
        <f>N5/H11</f>
        <v>0.11741682974559686</v>
      </c>
      <c r="P5" s="35">
        <v>27</v>
      </c>
      <c r="Q5" s="36">
        <f>P5/H11</f>
        <v>5.2837573385518588E-2</v>
      </c>
      <c r="R5" s="17"/>
      <c r="S5" s="18"/>
    </row>
    <row r="6" spans="1:19" s="6" customFormat="1" ht="15" customHeight="1">
      <c r="A6" s="40" t="s">
        <v>106</v>
      </c>
      <c r="B6" s="41">
        <v>46</v>
      </c>
      <c r="C6" s="42">
        <f>B6/H12</f>
        <v>3.399852180339985E-2</v>
      </c>
      <c r="D6" s="41">
        <v>60</v>
      </c>
      <c r="E6" s="42">
        <f>D6/H12</f>
        <v>4.4345898004434593E-2</v>
      </c>
      <c r="F6" s="41">
        <v>117</v>
      </c>
      <c r="G6" s="42">
        <f>F6/H12</f>
        <v>8.6474501108647447E-2</v>
      </c>
      <c r="H6" s="41">
        <v>204</v>
      </c>
      <c r="I6" s="42">
        <f>H6/H12</f>
        <v>0.15077605321507762</v>
      </c>
      <c r="J6" s="41">
        <v>58</v>
      </c>
      <c r="K6" s="42">
        <f>J6/H12</f>
        <v>4.2867701404286772E-2</v>
      </c>
      <c r="L6" s="41">
        <v>134</v>
      </c>
      <c r="M6" s="42">
        <f>L6/H12</f>
        <v>9.9039172209903922E-2</v>
      </c>
      <c r="N6" s="41">
        <v>261</v>
      </c>
      <c r="O6" s="42">
        <f>N6/H12</f>
        <v>0.19290465631929046</v>
      </c>
      <c r="P6" s="41">
        <v>190</v>
      </c>
      <c r="Q6" s="42">
        <f>P6/H12</f>
        <v>0.14042867701404288</v>
      </c>
      <c r="R6" s="17"/>
      <c r="S6" s="18"/>
    </row>
    <row r="7" spans="1:19" s="6" customFormat="1" ht="15" customHeight="1">
      <c r="A7" s="37" t="s">
        <v>54</v>
      </c>
      <c r="B7" s="38">
        <v>1</v>
      </c>
      <c r="C7" s="39">
        <f>B7/H13</f>
        <v>6.6666666666666666E-2</v>
      </c>
      <c r="D7" s="38"/>
      <c r="E7" s="39">
        <f>D7/H13</f>
        <v>0</v>
      </c>
      <c r="F7" s="38">
        <v>1</v>
      </c>
      <c r="G7" s="39">
        <f>F7/H13</f>
        <v>6.6666666666666666E-2</v>
      </c>
      <c r="H7" s="38">
        <v>2</v>
      </c>
      <c r="I7" s="39">
        <f>H7/H13</f>
        <v>0.13333333333333333</v>
      </c>
      <c r="J7" s="38"/>
      <c r="K7" s="39">
        <f>J7/H13</f>
        <v>0</v>
      </c>
      <c r="L7" s="38">
        <v>1</v>
      </c>
      <c r="M7" s="39">
        <f>L7/H13</f>
        <v>6.6666666666666666E-2</v>
      </c>
      <c r="N7" s="38">
        <v>4</v>
      </c>
      <c r="O7" s="39">
        <f>N7/H13</f>
        <v>0.26666666666666666</v>
      </c>
      <c r="P7" s="38">
        <v>1</v>
      </c>
      <c r="Q7" s="39">
        <f>P7/H13</f>
        <v>6.6666666666666666E-2</v>
      </c>
      <c r="R7" s="17"/>
      <c r="S7" s="18"/>
    </row>
    <row r="8" spans="1:19" s="6" customFormat="1" ht="15" customHeight="1">
      <c r="A8" s="10" t="s">
        <v>107</v>
      </c>
      <c r="B8" s="4">
        <f>SUM(B5:B7)</f>
        <v>85</v>
      </c>
      <c r="C8" s="16">
        <f>B8/H14</f>
        <v>4.5236828100053222E-2</v>
      </c>
      <c r="D8" s="4">
        <f>SUM(D5:D7)</f>
        <v>82</v>
      </c>
      <c r="E8" s="16">
        <f>D8/H14</f>
        <v>4.3640234167110166E-2</v>
      </c>
      <c r="F8" s="4">
        <f>SUM(F5:F7)</f>
        <v>186</v>
      </c>
      <c r="G8" s="16">
        <f>F8/H14</f>
        <v>9.8988823842469403E-2</v>
      </c>
      <c r="H8" s="4">
        <f>SUM(H5:H7)</f>
        <v>280</v>
      </c>
      <c r="I8" s="16">
        <f>H8/H14</f>
        <v>0.14901543374135179</v>
      </c>
      <c r="J8" s="4">
        <f>SUM(J5:J7)</f>
        <v>83</v>
      </c>
      <c r="K8" s="16">
        <f>J8/H14</f>
        <v>4.4172432144757849E-2</v>
      </c>
      <c r="L8" s="4">
        <f>SUM(L5:L7)</f>
        <v>213</v>
      </c>
      <c r="M8" s="16">
        <f>L8/H14</f>
        <v>0.11335816923895689</v>
      </c>
      <c r="N8" s="4">
        <f>SUM(N5:N7)</f>
        <v>325</v>
      </c>
      <c r="O8" s="16">
        <f>N8/H14</f>
        <v>0.1729643427354976</v>
      </c>
      <c r="P8" s="4">
        <f>SUM(P5:P7)</f>
        <v>218</v>
      </c>
      <c r="Q8" s="16">
        <f>P8/H14</f>
        <v>0.11601915912719532</v>
      </c>
      <c r="R8" s="17"/>
      <c r="S8" s="18"/>
    </row>
    <row r="9" spans="1:19" s="6" customFormat="1" ht="15" customHeight="1"/>
    <row r="10" spans="1:19" s="9" customFormat="1" ht="15" customHeight="1">
      <c r="A10" s="7" t="s">
        <v>104</v>
      </c>
      <c r="B10" s="238" t="s">
        <v>81</v>
      </c>
      <c r="C10" s="238"/>
      <c r="D10" s="238" t="s">
        <v>83</v>
      </c>
      <c r="E10" s="238"/>
      <c r="F10" s="236" t="s">
        <v>341</v>
      </c>
      <c r="G10" s="237"/>
      <c r="H10" s="238" t="s">
        <v>107</v>
      </c>
      <c r="I10" s="238"/>
    </row>
    <row r="11" spans="1:19" s="6" customFormat="1" ht="15" customHeight="1">
      <c r="A11" s="34" t="s">
        <v>105</v>
      </c>
      <c r="B11" s="35">
        <v>22</v>
      </c>
      <c r="C11" s="36">
        <f>B11/H11</f>
        <v>4.3052837573385516E-2</v>
      </c>
      <c r="D11" s="35">
        <v>30</v>
      </c>
      <c r="E11" s="36">
        <f>D11/H11</f>
        <v>5.8708414872798431E-2</v>
      </c>
      <c r="F11" s="35">
        <v>67</v>
      </c>
      <c r="G11" s="36">
        <f>F11/H11</f>
        <v>0.13111545988258316</v>
      </c>
      <c r="H11" s="43">
        <f t="shared" ref="H11:I13" si="0">B5+D5+F5+H5+J5+L5+N5+P5+B11+D11+F11</f>
        <v>511</v>
      </c>
      <c r="I11" s="44">
        <f t="shared" si="0"/>
        <v>1</v>
      </c>
    </row>
    <row r="12" spans="1:19" s="6" customFormat="1" ht="15" customHeight="1">
      <c r="A12" s="40" t="s">
        <v>106</v>
      </c>
      <c r="B12" s="41">
        <v>86</v>
      </c>
      <c r="C12" s="42">
        <f>B12/H12</f>
        <v>6.3562453806356251E-2</v>
      </c>
      <c r="D12" s="41">
        <v>125</v>
      </c>
      <c r="E12" s="42">
        <f>D12/H12</f>
        <v>9.2387287509238733E-2</v>
      </c>
      <c r="F12" s="41">
        <v>72</v>
      </c>
      <c r="G12" s="42">
        <f>F12/H12</f>
        <v>5.3215077605321508E-2</v>
      </c>
      <c r="H12" s="47">
        <f t="shared" si="0"/>
        <v>1353</v>
      </c>
      <c r="I12" s="48">
        <f t="shared" si="0"/>
        <v>1</v>
      </c>
    </row>
    <row r="13" spans="1:19" s="6" customFormat="1" ht="15" customHeight="1">
      <c r="A13" s="37" t="s">
        <v>54</v>
      </c>
      <c r="B13" s="38">
        <v>1</v>
      </c>
      <c r="C13" s="39">
        <f>B13/H13</f>
        <v>6.6666666666666666E-2</v>
      </c>
      <c r="D13" s="38"/>
      <c r="E13" s="39">
        <f>D13/H13</f>
        <v>0</v>
      </c>
      <c r="F13" s="38">
        <v>4</v>
      </c>
      <c r="G13" s="39">
        <f>F13/H13</f>
        <v>0.26666666666666666</v>
      </c>
      <c r="H13" s="45">
        <f t="shared" si="0"/>
        <v>15</v>
      </c>
      <c r="I13" s="46">
        <f t="shared" si="0"/>
        <v>1</v>
      </c>
    </row>
    <row r="14" spans="1:19" s="6" customFormat="1" ht="15" customHeight="1">
      <c r="A14" s="10" t="s">
        <v>107</v>
      </c>
      <c r="B14" s="4">
        <f>SUM(B11:B13)</f>
        <v>109</v>
      </c>
      <c r="C14" s="16">
        <f>B14/H14</f>
        <v>5.800957956359766E-2</v>
      </c>
      <c r="D14" s="4">
        <f>SUM(D11:D13)</f>
        <v>155</v>
      </c>
      <c r="E14" s="16">
        <f>D14/H14</f>
        <v>8.2490686535391169E-2</v>
      </c>
      <c r="F14" s="4">
        <f>SUM(F11:F13)</f>
        <v>143</v>
      </c>
      <c r="G14" s="16">
        <f>F14/H14</f>
        <v>7.6104310803618944E-2</v>
      </c>
      <c r="H14" s="31">
        <f>SUM(H11:H13)</f>
        <v>1879</v>
      </c>
      <c r="I14" s="19">
        <f>C8+E8+G8+I8+K8+M8+O8+Q8+C14+E14+G14</f>
        <v>1</v>
      </c>
    </row>
    <row r="15" spans="1:19" s="6" customFormat="1" ht="15" customHeight="1"/>
    <row r="16" spans="1:19" s="6" customFormat="1" ht="22.5" customHeight="1">
      <c r="A16" s="32" t="s">
        <v>84</v>
      </c>
    </row>
    <row r="17" spans="1:19" s="9" customFormat="1" ht="15" customHeight="1">
      <c r="A17" s="7" t="s">
        <v>104</v>
      </c>
      <c r="B17" s="240" t="s">
        <v>108</v>
      </c>
      <c r="C17" s="240"/>
      <c r="D17" s="240" t="s">
        <v>109</v>
      </c>
      <c r="E17" s="238"/>
      <c r="F17" s="240" t="s">
        <v>56</v>
      </c>
      <c r="G17" s="240"/>
      <c r="H17" s="240" t="s">
        <v>57</v>
      </c>
      <c r="I17" s="240"/>
      <c r="J17" s="240" t="s">
        <v>58</v>
      </c>
      <c r="K17" s="240"/>
      <c r="L17" s="240" t="s">
        <v>59</v>
      </c>
      <c r="M17" s="240"/>
      <c r="N17" s="240" t="s">
        <v>60</v>
      </c>
      <c r="O17" s="240"/>
      <c r="P17" s="240" t="s">
        <v>54</v>
      </c>
      <c r="Q17" s="238"/>
      <c r="R17" s="238" t="s">
        <v>107</v>
      </c>
      <c r="S17" s="238"/>
    </row>
    <row r="18" spans="1:19" s="6" customFormat="1" ht="15" customHeight="1">
      <c r="A18" s="34" t="s">
        <v>105</v>
      </c>
      <c r="B18" s="49">
        <v>27</v>
      </c>
      <c r="C18" s="36">
        <f>B18/$R18</f>
        <v>5.2837573385518588E-2</v>
      </c>
      <c r="D18" s="34">
        <v>53</v>
      </c>
      <c r="E18" s="36">
        <f>D18/$R18</f>
        <v>0.10371819960861056</v>
      </c>
      <c r="F18" s="49">
        <v>54</v>
      </c>
      <c r="G18" s="36">
        <f>F18/$R18</f>
        <v>0.10567514677103718</v>
      </c>
      <c r="H18" s="49">
        <v>63</v>
      </c>
      <c r="I18" s="36">
        <f>H18/$R18</f>
        <v>0.12328767123287671</v>
      </c>
      <c r="J18" s="49">
        <v>73</v>
      </c>
      <c r="K18" s="36">
        <f>J18/$R18</f>
        <v>0.14285714285714285</v>
      </c>
      <c r="L18" s="49">
        <v>116</v>
      </c>
      <c r="M18" s="36">
        <f>L18/$R18</f>
        <v>0.22700587084148727</v>
      </c>
      <c r="N18" s="49">
        <v>114</v>
      </c>
      <c r="O18" s="36">
        <f>N18/$R18</f>
        <v>0.22309197651663404</v>
      </c>
      <c r="P18" s="49">
        <v>11</v>
      </c>
      <c r="Q18" s="36">
        <f>P18/$R18</f>
        <v>2.1526418786692758E-2</v>
      </c>
      <c r="R18" s="50">
        <f t="shared" ref="R18:S20" si="1">B18+D18+F18+H18+J18+L18+N18+P18</f>
        <v>511</v>
      </c>
      <c r="S18" s="51">
        <f t="shared" si="1"/>
        <v>1</v>
      </c>
    </row>
    <row r="19" spans="1:19" s="6" customFormat="1" ht="15" customHeight="1">
      <c r="A19" s="40" t="s">
        <v>106</v>
      </c>
      <c r="B19" s="55">
        <v>72</v>
      </c>
      <c r="C19" s="42">
        <f>B19/$R19</f>
        <v>5.3215077605321508E-2</v>
      </c>
      <c r="D19" s="40">
        <v>140</v>
      </c>
      <c r="E19" s="42">
        <f>D19/$R19</f>
        <v>0.10347376201034737</v>
      </c>
      <c r="F19" s="55">
        <v>224</v>
      </c>
      <c r="G19" s="42">
        <f>F19/$R19</f>
        <v>0.1655580192165558</v>
      </c>
      <c r="H19" s="55">
        <v>179</v>
      </c>
      <c r="I19" s="42">
        <f>H19/$R19</f>
        <v>0.13229859571322986</v>
      </c>
      <c r="J19" s="55">
        <v>148</v>
      </c>
      <c r="K19" s="42">
        <f>J19/$R19</f>
        <v>0.10938654841093866</v>
      </c>
      <c r="L19" s="55">
        <v>302</v>
      </c>
      <c r="M19" s="42">
        <f>L19/$R19</f>
        <v>0.22320768662232077</v>
      </c>
      <c r="N19" s="55">
        <v>273</v>
      </c>
      <c r="O19" s="42">
        <f>N19/$R19</f>
        <v>0.20177383592017739</v>
      </c>
      <c r="P19" s="55">
        <v>15</v>
      </c>
      <c r="Q19" s="42">
        <f>P19/$R19</f>
        <v>1.1086474501108648E-2</v>
      </c>
      <c r="R19" s="56">
        <f t="shared" si="1"/>
        <v>1353</v>
      </c>
      <c r="S19" s="57">
        <f t="shared" si="1"/>
        <v>1</v>
      </c>
    </row>
    <row r="20" spans="1:19" s="6" customFormat="1" ht="15" customHeight="1">
      <c r="A20" s="37" t="s">
        <v>54</v>
      </c>
      <c r="B20" s="52"/>
      <c r="C20" s="39">
        <f>B20/$R20</f>
        <v>0</v>
      </c>
      <c r="D20" s="37">
        <v>2</v>
      </c>
      <c r="E20" s="39">
        <f>D20/$R20</f>
        <v>0.13333333333333333</v>
      </c>
      <c r="F20" s="52">
        <v>1</v>
      </c>
      <c r="G20" s="39">
        <f>F20/$R20</f>
        <v>6.6666666666666666E-2</v>
      </c>
      <c r="H20" s="52"/>
      <c r="I20" s="39">
        <f>H20/$R20</f>
        <v>0</v>
      </c>
      <c r="J20" s="52">
        <v>3</v>
      </c>
      <c r="K20" s="39">
        <f>J20/$R20</f>
        <v>0.2</v>
      </c>
      <c r="L20" s="52">
        <v>1</v>
      </c>
      <c r="M20" s="39">
        <f>L20/$R20</f>
        <v>6.6666666666666666E-2</v>
      </c>
      <c r="N20" s="52">
        <v>5</v>
      </c>
      <c r="O20" s="39">
        <f>N20/$R20</f>
        <v>0.33333333333333331</v>
      </c>
      <c r="P20" s="52">
        <v>3</v>
      </c>
      <c r="Q20" s="39">
        <f>P20/$R20</f>
        <v>0.2</v>
      </c>
      <c r="R20" s="53">
        <f t="shared" si="1"/>
        <v>15</v>
      </c>
      <c r="S20" s="54">
        <f t="shared" si="1"/>
        <v>1</v>
      </c>
    </row>
    <row r="21" spans="1:19" s="6" customFormat="1" ht="15" customHeight="1">
      <c r="A21" s="10" t="s">
        <v>107</v>
      </c>
      <c r="B21" s="20">
        <f>SUM(B18:B20)</f>
        <v>99</v>
      </c>
      <c r="C21" s="16">
        <f>B21/$R21</f>
        <v>5.2687599787120808E-2</v>
      </c>
      <c r="D21" s="10">
        <f>SUM(D18:D20)</f>
        <v>195</v>
      </c>
      <c r="E21" s="16">
        <f>D21/$R21</f>
        <v>0.10377860564129857</v>
      </c>
      <c r="F21" s="20">
        <f>SUM(F18:F20)</f>
        <v>279</v>
      </c>
      <c r="G21" s="16">
        <f>F21/$R21</f>
        <v>0.14848323576370409</v>
      </c>
      <c r="H21" s="20">
        <f>SUM(H18:H20)</f>
        <v>242</v>
      </c>
      <c r="I21" s="16">
        <f>H21/$R21</f>
        <v>0.12879191059073974</v>
      </c>
      <c r="J21" s="20">
        <f>SUM(J18:J20)</f>
        <v>224</v>
      </c>
      <c r="K21" s="16">
        <f>J21/$R21</f>
        <v>0.11921234699308142</v>
      </c>
      <c r="L21" s="20">
        <f>SUM(L18:L20)</f>
        <v>419</v>
      </c>
      <c r="M21" s="16">
        <f>L21/$R21</f>
        <v>0.22299095263437999</v>
      </c>
      <c r="N21" s="20">
        <f>SUM(N18:N20)</f>
        <v>392</v>
      </c>
      <c r="O21" s="16">
        <f>N21/$R21</f>
        <v>0.2086216072378925</v>
      </c>
      <c r="P21" s="20">
        <f>SUM(P18:P20)</f>
        <v>29</v>
      </c>
      <c r="Q21" s="16">
        <f>P21/$R21</f>
        <v>1.5433741351782864E-2</v>
      </c>
      <c r="R21" s="33">
        <f>SUM(R18:R20)</f>
        <v>1879</v>
      </c>
      <c r="S21" s="21">
        <f>C21+E21+G21+I21+K21+M21+O21+Q21</f>
        <v>1</v>
      </c>
    </row>
    <row r="22" spans="1:19" s="6" customFormat="1" ht="15" customHeight="1">
      <c r="G22" s="22"/>
    </row>
    <row r="23" spans="1:19" s="9" customFormat="1" ht="15" customHeight="1">
      <c r="A23" s="7" t="s">
        <v>110</v>
      </c>
      <c r="B23" s="240" t="s">
        <v>108</v>
      </c>
      <c r="C23" s="240"/>
      <c r="D23" s="240" t="s">
        <v>109</v>
      </c>
      <c r="E23" s="238"/>
      <c r="F23" s="240" t="s">
        <v>56</v>
      </c>
      <c r="G23" s="240"/>
      <c r="H23" s="240" t="s">
        <v>57</v>
      </c>
      <c r="I23" s="240"/>
      <c r="J23" s="240" t="s">
        <v>58</v>
      </c>
      <c r="K23" s="240"/>
      <c r="L23" s="240" t="s">
        <v>59</v>
      </c>
      <c r="M23" s="240"/>
      <c r="N23" s="240" t="s">
        <v>60</v>
      </c>
      <c r="O23" s="240"/>
      <c r="P23" s="240" t="s">
        <v>54</v>
      </c>
      <c r="Q23" s="238"/>
      <c r="R23" s="238" t="s">
        <v>107</v>
      </c>
      <c r="S23" s="238"/>
    </row>
    <row r="24" spans="1:19" s="6" customFormat="1" ht="15" customHeight="1">
      <c r="A24" s="34" t="s">
        <v>85</v>
      </c>
      <c r="B24" s="34">
        <v>5</v>
      </c>
      <c r="C24" s="36">
        <f t="shared" ref="C24:C35" si="2">B24/$R24</f>
        <v>5.8823529411764705E-2</v>
      </c>
      <c r="D24" s="35">
        <v>14</v>
      </c>
      <c r="E24" s="36">
        <f t="shared" ref="E24:E35" si="3">D24/$R24</f>
        <v>0.16470588235294117</v>
      </c>
      <c r="F24" s="35">
        <v>9</v>
      </c>
      <c r="G24" s="36">
        <f t="shared" ref="G24:G35" si="4">F24/$R24</f>
        <v>0.10588235294117647</v>
      </c>
      <c r="H24" s="35">
        <v>14</v>
      </c>
      <c r="I24" s="36">
        <f t="shared" ref="I24:I35" si="5">H24/$R24</f>
        <v>0.16470588235294117</v>
      </c>
      <c r="J24" s="35">
        <v>15</v>
      </c>
      <c r="K24" s="36">
        <f t="shared" ref="K24:K35" si="6">J24/$R24</f>
        <v>0.17647058823529413</v>
      </c>
      <c r="L24" s="35">
        <v>6</v>
      </c>
      <c r="M24" s="36">
        <f t="shared" ref="M24:M35" si="7">L24/$R24</f>
        <v>7.0588235294117646E-2</v>
      </c>
      <c r="N24" s="35">
        <v>22</v>
      </c>
      <c r="O24" s="36">
        <f t="shared" ref="O24:O35" si="8">N24/$R24</f>
        <v>0.25882352941176473</v>
      </c>
      <c r="P24" s="34"/>
      <c r="Q24" s="36">
        <f t="shared" ref="Q24:Q35" si="9">P24/$R24</f>
        <v>0</v>
      </c>
      <c r="R24" s="35">
        <f t="shared" ref="R24:R34" si="10">B24+D24+F24+H24+J24+L24+N24+P24</f>
        <v>85</v>
      </c>
      <c r="S24" s="51">
        <f t="shared" ref="S24:S33" si="11">R24/$R24</f>
        <v>1</v>
      </c>
    </row>
    <row r="25" spans="1:19" s="6" customFormat="1" ht="15" customHeight="1">
      <c r="A25" s="40" t="s">
        <v>86</v>
      </c>
      <c r="B25" s="40">
        <v>2</v>
      </c>
      <c r="C25" s="42">
        <f t="shared" si="2"/>
        <v>2.4390243902439025E-2</v>
      </c>
      <c r="D25" s="41">
        <v>30</v>
      </c>
      <c r="E25" s="42">
        <f t="shared" si="3"/>
        <v>0.36585365853658536</v>
      </c>
      <c r="F25" s="41">
        <v>7</v>
      </c>
      <c r="G25" s="42">
        <f t="shared" si="4"/>
        <v>8.5365853658536592E-2</v>
      </c>
      <c r="H25" s="41">
        <v>13</v>
      </c>
      <c r="I25" s="42">
        <f t="shared" si="5"/>
        <v>0.15853658536585366</v>
      </c>
      <c r="J25" s="41">
        <v>11</v>
      </c>
      <c r="K25" s="42">
        <f t="shared" si="6"/>
        <v>0.13414634146341464</v>
      </c>
      <c r="L25" s="41">
        <v>8</v>
      </c>
      <c r="M25" s="42">
        <f t="shared" si="7"/>
        <v>9.7560975609756101E-2</v>
      </c>
      <c r="N25" s="41">
        <v>9</v>
      </c>
      <c r="O25" s="42">
        <f t="shared" si="8"/>
        <v>0.10975609756097561</v>
      </c>
      <c r="P25" s="40">
        <v>2</v>
      </c>
      <c r="Q25" s="42">
        <f t="shared" si="9"/>
        <v>2.4390243902439025E-2</v>
      </c>
      <c r="R25" s="41">
        <f t="shared" si="10"/>
        <v>82</v>
      </c>
      <c r="S25" s="57">
        <f t="shared" si="11"/>
        <v>1</v>
      </c>
    </row>
    <row r="26" spans="1:19" s="6" customFormat="1" ht="15" customHeight="1">
      <c r="A26" s="40" t="s">
        <v>87</v>
      </c>
      <c r="B26" s="40">
        <v>2</v>
      </c>
      <c r="C26" s="42">
        <f t="shared" si="2"/>
        <v>1.0752688172043012E-2</v>
      </c>
      <c r="D26" s="41">
        <v>8</v>
      </c>
      <c r="E26" s="42">
        <f t="shared" si="3"/>
        <v>4.3010752688172046E-2</v>
      </c>
      <c r="F26" s="41">
        <v>28</v>
      </c>
      <c r="G26" s="42">
        <f t="shared" si="4"/>
        <v>0.15053763440860216</v>
      </c>
      <c r="H26" s="41">
        <v>38</v>
      </c>
      <c r="I26" s="42">
        <f t="shared" si="5"/>
        <v>0.20430107526881722</v>
      </c>
      <c r="J26" s="41">
        <v>11</v>
      </c>
      <c r="K26" s="42">
        <f t="shared" si="6"/>
        <v>5.9139784946236562E-2</v>
      </c>
      <c r="L26" s="41">
        <v>43</v>
      </c>
      <c r="M26" s="42">
        <f t="shared" si="7"/>
        <v>0.23118279569892472</v>
      </c>
      <c r="N26" s="41">
        <v>55</v>
      </c>
      <c r="O26" s="42">
        <f t="shared" si="8"/>
        <v>0.29569892473118281</v>
      </c>
      <c r="P26" s="40">
        <v>1</v>
      </c>
      <c r="Q26" s="42">
        <f t="shared" si="9"/>
        <v>5.3763440860215058E-3</v>
      </c>
      <c r="R26" s="41">
        <f t="shared" si="10"/>
        <v>186</v>
      </c>
      <c r="S26" s="57">
        <f t="shared" si="11"/>
        <v>1</v>
      </c>
    </row>
    <row r="27" spans="1:19" s="6" customFormat="1" ht="15" customHeight="1">
      <c r="A27" s="40" t="s">
        <v>88</v>
      </c>
      <c r="B27" s="40">
        <v>10</v>
      </c>
      <c r="C27" s="42">
        <f t="shared" si="2"/>
        <v>3.5714285714285712E-2</v>
      </c>
      <c r="D27" s="41">
        <v>37</v>
      </c>
      <c r="E27" s="42">
        <f t="shared" si="3"/>
        <v>0.13214285714285715</v>
      </c>
      <c r="F27" s="41">
        <v>82</v>
      </c>
      <c r="G27" s="42">
        <f t="shared" si="4"/>
        <v>0.29285714285714287</v>
      </c>
      <c r="H27" s="41">
        <v>62</v>
      </c>
      <c r="I27" s="42">
        <f t="shared" si="5"/>
        <v>0.22142857142857142</v>
      </c>
      <c r="J27" s="41">
        <v>29</v>
      </c>
      <c r="K27" s="42">
        <f t="shared" si="6"/>
        <v>0.10357142857142858</v>
      </c>
      <c r="L27" s="41">
        <v>34</v>
      </c>
      <c r="M27" s="42">
        <f t="shared" si="7"/>
        <v>0.12142857142857143</v>
      </c>
      <c r="N27" s="41">
        <v>22</v>
      </c>
      <c r="O27" s="42">
        <f t="shared" si="8"/>
        <v>7.857142857142857E-2</v>
      </c>
      <c r="P27" s="40">
        <v>4</v>
      </c>
      <c r="Q27" s="42">
        <f t="shared" si="9"/>
        <v>1.4285714285714285E-2</v>
      </c>
      <c r="R27" s="41">
        <f t="shared" si="10"/>
        <v>280</v>
      </c>
      <c r="S27" s="57">
        <f>R27/$R27</f>
        <v>1</v>
      </c>
    </row>
    <row r="28" spans="1:19" s="6" customFormat="1" ht="15" customHeight="1">
      <c r="A28" s="40" t="s">
        <v>89</v>
      </c>
      <c r="B28" s="40">
        <v>2</v>
      </c>
      <c r="C28" s="42">
        <f t="shared" si="2"/>
        <v>2.4096385542168676E-2</v>
      </c>
      <c r="D28" s="41">
        <v>3</v>
      </c>
      <c r="E28" s="42">
        <f t="shared" si="3"/>
        <v>3.614457831325301E-2</v>
      </c>
      <c r="F28" s="41">
        <v>8</v>
      </c>
      <c r="G28" s="42">
        <f t="shared" si="4"/>
        <v>9.6385542168674704E-2</v>
      </c>
      <c r="H28" s="41">
        <v>16</v>
      </c>
      <c r="I28" s="42">
        <f t="shared" si="5"/>
        <v>0.19277108433734941</v>
      </c>
      <c r="J28" s="41">
        <v>14</v>
      </c>
      <c r="K28" s="42">
        <f t="shared" si="6"/>
        <v>0.16867469879518071</v>
      </c>
      <c r="L28" s="41">
        <v>27</v>
      </c>
      <c r="M28" s="42">
        <f t="shared" si="7"/>
        <v>0.3253012048192771</v>
      </c>
      <c r="N28" s="41">
        <v>12</v>
      </c>
      <c r="O28" s="42">
        <f t="shared" si="8"/>
        <v>0.14457831325301204</v>
      </c>
      <c r="P28" s="40">
        <v>1</v>
      </c>
      <c r="Q28" s="42">
        <f t="shared" si="9"/>
        <v>1.2048192771084338E-2</v>
      </c>
      <c r="R28" s="41">
        <f t="shared" si="10"/>
        <v>83</v>
      </c>
      <c r="S28" s="57">
        <f t="shared" si="11"/>
        <v>1</v>
      </c>
    </row>
    <row r="29" spans="1:19" s="6" customFormat="1" ht="15" customHeight="1">
      <c r="A29" s="40" t="s">
        <v>90</v>
      </c>
      <c r="B29" s="40">
        <v>10</v>
      </c>
      <c r="C29" s="42">
        <f t="shared" si="2"/>
        <v>4.6948356807511735E-2</v>
      </c>
      <c r="D29" s="41">
        <v>26</v>
      </c>
      <c r="E29" s="42">
        <f t="shared" si="3"/>
        <v>0.12206572769953052</v>
      </c>
      <c r="F29" s="41">
        <v>20</v>
      </c>
      <c r="G29" s="42">
        <f t="shared" si="4"/>
        <v>9.3896713615023469E-2</v>
      </c>
      <c r="H29" s="41">
        <v>14</v>
      </c>
      <c r="I29" s="42">
        <f t="shared" si="5"/>
        <v>6.5727699530516437E-2</v>
      </c>
      <c r="J29" s="41">
        <v>37</v>
      </c>
      <c r="K29" s="42">
        <f t="shared" si="6"/>
        <v>0.17370892018779344</v>
      </c>
      <c r="L29" s="41">
        <v>69</v>
      </c>
      <c r="M29" s="42">
        <f t="shared" si="7"/>
        <v>0.323943661971831</v>
      </c>
      <c r="N29" s="41">
        <v>34</v>
      </c>
      <c r="O29" s="42">
        <f t="shared" si="8"/>
        <v>0.15962441314553991</v>
      </c>
      <c r="P29" s="40">
        <v>3</v>
      </c>
      <c r="Q29" s="42">
        <f t="shared" si="9"/>
        <v>1.4084507042253521E-2</v>
      </c>
      <c r="R29" s="41">
        <f t="shared" si="10"/>
        <v>213</v>
      </c>
      <c r="S29" s="57">
        <f t="shared" si="11"/>
        <v>1</v>
      </c>
    </row>
    <row r="30" spans="1:19" s="6" customFormat="1" ht="15" customHeight="1">
      <c r="A30" s="40" t="s">
        <v>91</v>
      </c>
      <c r="B30" s="40">
        <v>3</v>
      </c>
      <c r="C30" s="42">
        <f t="shared" si="2"/>
        <v>9.2307692307692316E-3</v>
      </c>
      <c r="D30" s="41">
        <v>11</v>
      </c>
      <c r="E30" s="42">
        <f t="shared" si="3"/>
        <v>3.3846153846153845E-2</v>
      </c>
      <c r="F30" s="41">
        <v>21</v>
      </c>
      <c r="G30" s="42">
        <f t="shared" si="4"/>
        <v>6.4615384615384616E-2</v>
      </c>
      <c r="H30" s="41">
        <v>21</v>
      </c>
      <c r="I30" s="42">
        <f t="shared" si="5"/>
        <v>6.4615384615384616E-2</v>
      </c>
      <c r="J30" s="41">
        <v>34</v>
      </c>
      <c r="K30" s="42">
        <f t="shared" si="6"/>
        <v>0.10461538461538461</v>
      </c>
      <c r="L30" s="41">
        <v>124</v>
      </c>
      <c r="M30" s="42">
        <f t="shared" si="7"/>
        <v>0.38153846153846155</v>
      </c>
      <c r="N30" s="41">
        <v>101</v>
      </c>
      <c r="O30" s="42">
        <f t="shared" si="8"/>
        <v>0.31076923076923074</v>
      </c>
      <c r="P30" s="40">
        <v>10</v>
      </c>
      <c r="Q30" s="42">
        <f t="shared" si="9"/>
        <v>3.0769230769230771E-2</v>
      </c>
      <c r="R30" s="41">
        <f t="shared" si="10"/>
        <v>325</v>
      </c>
      <c r="S30" s="57">
        <f t="shared" si="11"/>
        <v>1</v>
      </c>
    </row>
    <row r="31" spans="1:19" s="6" customFormat="1" ht="15" customHeight="1">
      <c r="A31" s="40" t="s">
        <v>92</v>
      </c>
      <c r="B31" s="40">
        <v>17</v>
      </c>
      <c r="C31" s="42">
        <f t="shared" si="2"/>
        <v>7.7981651376146793E-2</v>
      </c>
      <c r="D31" s="41">
        <v>10</v>
      </c>
      <c r="E31" s="42">
        <f t="shared" si="3"/>
        <v>4.5871559633027525E-2</v>
      </c>
      <c r="F31" s="41">
        <v>20</v>
      </c>
      <c r="G31" s="42">
        <f t="shared" si="4"/>
        <v>9.1743119266055051E-2</v>
      </c>
      <c r="H31" s="41">
        <v>27</v>
      </c>
      <c r="I31" s="42">
        <f t="shared" si="5"/>
        <v>0.12385321100917432</v>
      </c>
      <c r="J31" s="41">
        <v>33</v>
      </c>
      <c r="K31" s="42">
        <f t="shared" si="6"/>
        <v>0.15137614678899083</v>
      </c>
      <c r="L31" s="41">
        <v>46</v>
      </c>
      <c r="M31" s="42">
        <f t="shared" si="7"/>
        <v>0.21100917431192662</v>
      </c>
      <c r="N31" s="41">
        <v>63</v>
      </c>
      <c r="O31" s="42">
        <f t="shared" si="8"/>
        <v>0.28899082568807338</v>
      </c>
      <c r="P31" s="40">
        <v>2</v>
      </c>
      <c r="Q31" s="42">
        <f t="shared" si="9"/>
        <v>9.1743119266055051E-3</v>
      </c>
      <c r="R31" s="41">
        <f t="shared" si="10"/>
        <v>218</v>
      </c>
      <c r="S31" s="57">
        <f t="shared" si="11"/>
        <v>1</v>
      </c>
    </row>
    <row r="32" spans="1:19" s="6" customFormat="1" ht="15" customHeight="1">
      <c r="A32" s="40" t="s">
        <v>93</v>
      </c>
      <c r="B32" s="40"/>
      <c r="C32" s="42">
        <f t="shared" si="2"/>
        <v>0</v>
      </c>
      <c r="D32" s="41">
        <v>7</v>
      </c>
      <c r="E32" s="42">
        <f t="shared" si="3"/>
        <v>6.4220183486238536E-2</v>
      </c>
      <c r="F32" s="41">
        <v>28</v>
      </c>
      <c r="G32" s="42">
        <f t="shared" si="4"/>
        <v>0.25688073394495414</v>
      </c>
      <c r="H32" s="41">
        <v>7</v>
      </c>
      <c r="I32" s="42">
        <f t="shared" si="5"/>
        <v>6.4220183486238536E-2</v>
      </c>
      <c r="J32" s="41">
        <v>4</v>
      </c>
      <c r="K32" s="42">
        <f t="shared" si="6"/>
        <v>3.669724770642202E-2</v>
      </c>
      <c r="L32" s="41">
        <v>21</v>
      </c>
      <c r="M32" s="42">
        <f t="shared" si="7"/>
        <v>0.19266055045871561</v>
      </c>
      <c r="N32" s="41">
        <v>39</v>
      </c>
      <c r="O32" s="42">
        <f t="shared" si="8"/>
        <v>0.3577981651376147</v>
      </c>
      <c r="P32" s="40">
        <v>3</v>
      </c>
      <c r="Q32" s="42">
        <f t="shared" si="9"/>
        <v>2.7522935779816515E-2</v>
      </c>
      <c r="R32" s="41">
        <f t="shared" si="10"/>
        <v>109</v>
      </c>
      <c r="S32" s="57">
        <f t="shared" si="11"/>
        <v>1</v>
      </c>
    </row>
    <row r="33" spans="1:19" s="6" customFormat="1" ht="15" customHeight="1">
      <c r="A33" s="40" t="s">
        <v>94</v>
      </c>
      <c r="B33" s="40">
        <v>29</v>
      </c>
      <c r="C33" s="42">
        <f t="shared" si="2"/>
        <v>0.18709677419354839</v>
      </c>
      <c r="D33" s="41">
        <v>16</v>
      </c>
      <c r="E33" s="42">
        <f t="shared" si="3"/>
        <v>0.1032258064516129</v>
      </c>
      <c r="F33" s="41">
        <v>38</v>
      </c>
      <c r="G33" s="42">
        <f t="shared" si="4"/>
        <v>0.24516129032258063</v>
      </c>
      <c r="H33" s="41">
        <v>14</v>
      </c>
      <c r="I33" s="42">
        <f t="shared" si="5"/>
        <v>9.0322580645161285E-2</v>
      </c>
      <c r="J33" s="41">
        <v>17</v>
      </c>
      <c r="K33" s="42">
        <f t="shared" si="6"/>
        <v>0.10967741935483871</v>
      </c>
      <c r="L33" s="41">
        <v>23</v>
      </c>
      <c r="M33" s="42">
        <f t="shared" si="7"/>
        <v>0.14838709677419354</v>
      </c>
      <c r="N33" s="41">
        <v>17</v>
      </c>
      <c r="O33" s="42">
        <f t="shared" si="8"/>
        <v>0.10967741935483871</v>
      </c>
      <c r="P33" s="40">
        <v>1</v>
      </c>
      <c r="Q33" s="42">
        <f t="shared" si="9"/>
        <v>6.4516129032258064E-3</v>
      </c>
      <c r="R33" s="41">
        <f t="shared" si="10"/>
        <v>155</v>
      </c>
      <c r="S33" s="57">
        <f t="shared" si="11"/>
        <v>1</v>
      </c>
    </row>
    <row r="34" spans="1:19" s="6" customFormat="1" ht="15" customHeight="1">
      <c r="A34" s="40" t="s">
        <v>54</v>
      </c>
      <c r="B34" s="40">
        <v>19</v>
      </c>
      <c r="C34" s="42">
        <f t="shared" si="2"/>
        <v>0.13286713286713286</v>
      </c>
      <c r="D34" s="41">
        <v>33</v>
      </c>
      <c r="E34" s="42">
        <f t="shared" si="3"/>
        <v>0.23076923076923078</v>
      </c>
      <c r="F34" s="41">
        <v>18</v>
      </c>
      <c r="G34" s="42">
        <f t="shared" si="4"/>
        <v>0.12587412587412589</v>
      </c>
      <c r="H34" s="41">
        <v>16</v>
      </c>
      <c r="I34" s="42">
        <f t="shared" si="5"/>
        <v>0.11188811188811189</v>
      </c>
      <c r="J34" s="41">
        <v>19</v>
      </c>
      <c r="K34" s="42">
        <f t="shared" si="6"/>
        <v>0.13286713286713286</v>
      </c>
      <c r="L34" s="41">
        <v>18</v>
      </c>
      <c r="M34" s="42">
        <f t="shared" si="7"/>
        <v>0.12587412587412589</v>
      </c>
      <c r="N34" s="41">
        <v>18</v>
      </c>
      <c r="O34" s="42">
        <f t="shared" si="8"/>
        <v>0.12587412587412589</v>
      </c>
      <c r="P34" s="40">
        <v>2</v>
      </c>
      <c r="Q34" s="42">
        <f t="shared" si="9"/>
        <v>1.3986013986013986E-2</v>
      </c>
      <c r="R34" s="41">
        <f t="shared" si="10"/>
        <v>143</v>
      </c>
      <c r="S34" s="57">
        <f>R34/$R34</f>
        <v>1</v>
      </c>
    </row>
    <row r="35" spans="1:19" s="6" customFormat="1" ht="15" customHeight="1">
      <c r="A35" s="10" t="s">
        <v>107</v>
      </c>
      <c r="B35" s="10">
        <f>SUM(B24:B34)</f>
        <v>99</v>
      </c>
      <c r="C35" s="16">
        <f t="shared" si="2"/>
        <v>5.2687599787120808E-2</v>
      </c>
      <c r="D35" s="4">
        <f>SUM(D24:D34)</f>
        <v>195</v>
      </c>
      <c r="E35" s="16">
        <f t="shared" si="3"/>
        <v>0.10377860564129857</v>
      </c>
      <c r="F35" s="4">
        <f>SUM(F24:F34)</f>
        <v>279</v>
      </c>
      <c r="G35" s="16">
        <f t="shared" si="4"/>
        <v>0.14848323576370409</v>
      </c>
      <c r="H35" s="4">
        <f>SUM(H24:H34)</f>
        <v>242</v>
      </c>
      <c r="I35" s="16">
        <f t="shared" si="5"/>
        <v>0.12879191059073974</v>
      </c>
      <c r="J35" s="4">
        <f>SUM(J24:J34)</f>
        <v>224</v>
      </c>
      <c r="K35" s="16">
        <f t="shared" si="6"/>
        <v>0.11921234699308142</v>
      </c>
      <c r="L35" s="4">
        <f>SUM(L24:L34)</f>
        <v>419</v>
      </c>
      <c r="M35" s="16">
        <f t="shared" si="7"/>
        <v>0.22299095263437999</v>
      </c>
      <c r="N35" s="4">
        <f>SUM(N24:N34)</f>
        <v>392</v>
      </c>
      <c r="O35" s="16">
        <f t="shared" si="8"/>
        <v>0.2086216072378925</v>
      </c>
      <c r="P35" s="10">
        <f>SUM(P24:P34)</f>
        <v>29</v>
      </c>
      <c r="Q35" s="16">
        <f t="shared" si="9"/>
        <v>1.5433741351782864E-2</v>
      </c>
      <c r="R35" s="31">
        <f>SUM(R24:R34)</f>
        <v>1879</v>
      </c>
      <c r="S35" s="21">
        <f>R35/$R35</f>
        <v>1</v>
      </c>
    </row>
    <row r="36" spans="1:19" s="6" customFormat="1" ht="15" customHeight="1"/>
    <row r="37" spans="1:19" s="6" customFormat="1" ht="22.5" customHeight="1">
      <c r="A37" s="32" t="s">
        <v>95</v>
      </c>
    </row>
    <row r="38" spans="1:19" s="9" customFormat="1" ht="15" customHeight="1">
      <c r="A38" s="7" t="s">
        <v>104</v>
      </c>
      <c r="B38" s="238" t="s">
        <v>111</v>
      </c>
      <c r="C38" s="238"/>
      <c r="D38" s="238" t="s">
        <v>112</v>
      </c>
      <c r="E38" s="238"/>
      <c r="F38" s="238" t="s">
        <v>113</v>
      </c>
      <c r="G38" s="238"/>
      <c r="H38" s="238" t="s">
        <v>54</v>
      </c>
      <c r="I38" s="238"/>
      <c r="J38" s="238" t="s">
        <v>107</v>
      </c>
      <c r="K38" s="238"/>
    </row>
    <row r="39" spans="1:19" s="6" customFormat="1" ht="15" customHeight="1">
      <c r="A39" s="34" t="s">
        <v>105</v>
      </c>
      <c r="B39" s="35">
        <v>19</v>
      </c>
      <c r="C39" s="36">
        <f>B39/$J39</f>
        <v>3.7181996086105673E-2</v>
      </c>
      <c r="D39" s="35">
        <v>364</v>
      </c>
      <c r="E39" s="36">
        <f>D39/$J39</f>
        <v>0.71232876712328763</v>
      </c>
      <c r="F39" s="35">
        <v>110</v>
      </c>
      <c r="G39" s="36">
        <f>F39/$J39</f>
        <v>0.21526418786692758</v>
      </c>
      <c r="H39" s="35">
        <v>18</v>
      </c>
      <c r="I39" s="36">
        <f>H39/$J39</f>
        <v>3.5225048923679059E-2</v>
      </c>
      <c r="J39" s="35">
        <f>B39+D39+F39+H39</f>
        <v>511</v>
      </c>
      <c r="K39" s="51">
        <f>J39/$J39</f>
        <v>1</v>
      </c>
    </row>
    <row r="40" spans="1:19" s="6" customFormat="1" ht="15" customHeight="1">
      <c r="A40" s="40" t="s">
        <v>106</v>
      </c>
      <c r="B40" s="41">
        <v>181</v>
      </c>
      <c r="C40" s="42">
        <f>B40/$J40</f>
        <v>0.13377679231337769</v>
      </c>
      <c r="D40" s="41">
        <v>821</v>
      </c>
      <c r="E40" s="42">
        <f>D40/$J40</f>
        <v>0.60679970436067998</v>
      </c>
      <c r="F40" s="41">
        <v>128</v>
      </c>
      <c r="G40" s="42">
        <f>F40/$J40</f>
        <v>9.4604582409460458E-2</v>
      </c>
      <c r="H40" s="41">
        <v>223</v>
      </c>
      <c r="I40" s="42">
        <f>H40/$J40</f>
        <v>0.1648189209164819</v>
      </c>
      <c r="J40" s="47">
        <f>B40+D40+F40+H40</f>
        <v>1353</v>
      </c>
      <c r="K40" s="57">
        <f>J40/$J40</f>
        <v>1</v>
      </c>
    </row>
    <row r="41" spans="1:19" s="6" customFormat="1" ht="15" customHeight="1">
      <c r="A41" s="37" t="s">
        <v>54</v>
      </c>
      <c r="B41" s="38">
        <v>1</v>
      </c>
      <c r="C41" s="39">
        <f>B41/$J41</f>
        <v>6.6666666666666666E-2</v>
      </c>
      <c r="D41" s="38">
        <v>6</v>
      </c>
      <c r="E41" s="39">
        <f>D41/$J41</f>
        <v>0.4</v>
      </c>
      <c r="F41" s="38">
        <v>2</v>
      </c>
      <c r="G41" s="39">
        <f>F41/$J41</f>
        <v>0.13333333333333333</v>
      </c>
      <c r="H41" s="38">
        <v>6</v>
      </c>
      <c r="I41" s="39">
        <f>H41/$J41</f>
        <v>0.4</v>
      </c>
      <c r="J41" s="38">
        <f>B41+D41+F41+H41</f>
        <v>15</v>
      </c>
      <c r="K41" s="54">
        <f>J41/$J41</f>
        <v>1</v>
      </c>
    </row>
    <row r="42" spans="1:19" s="6" customFormat="1" ht="15" customHeight="1">
      <c r="A42" s="10" t="s">
        <v>107</v>
      </c>
      <c r="B42" s="4">
        <f>SUM(B39:B41)</f>
        <v>201</v>
      </c>
      <c r="C42" s="16">
        <f>B42/$J42</f>
        <v>0.10697179350718468</v>
      </c>
      <c r="D42" s="31">
        <f>SUM(D39:D41)</f>
        <v>1191</v>
      </c>
      <c r="E42" s="16">
        <f>D42/$J42</f>
        <v>0.63384779137839276</v>
      </c>
      <c r="F42" s="4">
        <f>SUM(F39:F41)</f>
        <v>240</v>
      </c>
      <c r="G42" s="16">
        <f>F42/$J42</f>
        <v>0.12772751463544438</v>
      </c>
      <c r="H42" s="4">
        <f>SUM(H39:H41)</f>
        <v>247</v>
      </c>
      <c r="I42" s="16">
        <f>H42/$J42</f>
        <v>0.13145290047897817</v>
      </c>
      <c r="J42" s="31">
        <f>SUM(J39:J41)</f>
        <v>1879</v>
      </c>
      <c r="K42" s="21">
        <f>J42/$J42</f>
        <v>1</v>
      </c>
    </row>
    <row r="43" spans="1:19" s="6" customFormat="1" ht="15" customHeight="1">
      <c r="A43" s="11"/>
      <c r="B43" s="23"/>
      <c r="C43" s="23"/>
      <c r="D43" s="23"/>
      <c r="E43" s="23"/>
      <c r="F43" s="23"/>
      <c r="G43" s="23"/>
      <c r="H43" s="23"/>
      <c r="I43" s="23"/>
      <c r="J43" s="23"/>
      <c r="K43" s="23"/>
    </row>
    <row r="44" spans="1:19" s="9" customFormat="1" ht="15" customHeight="1">
      <c r="A44" s="7" t="s">
        <v>110</v>
      </c>
      <c r="B44" s="238" t="s">
        <v>111</v>
      </c>
      <c r="C44" s="238"/>
      <c r="D44" s="238" t="s">
        <v>112</v>
      </c>
      <c r="E44" s="238"/>
      <c r="F44" s="238" t="s">
        <v>113</v>
      </c>
      <c r="G44" s="238"/>
      <c r="H44" s="238" t="s">
        <v>54</v>
      </c>
      <c r="I44" s="238"/>
      <c r="J44" s="238" t="s">
        <v>107</v>
      </c>
      <c r="K44" s="238"/>
    </row>
    <row r="45" spans="1:19" s="6" customFormat="1" ht="15" customHeight="1">
      <c r="A45" s="34" t="s">
        <v>64</v>
      </c>
      <c r="B45" s="35">
        <v>10</v>
      </c>
      <c r="C45" s="36">
        <f t="shared" ref="C45:C56" si="12">B45/$J45</f>
        <v>0.11764705882352941</v>
      </c>
      <c r="D45" s="35">
        <v>55</v>
      </c>
      <c r="E45" s="36">
        <f t="shared" ref="E45:E56" si="13">D45/$J45</f>
        <v>0.6470588235294118</v>
      </c>
      <c r="F45" s="35">
        <v>11</v>
      </c>
      <c r="G45" s="36">
        <f>F45/$J45</f>
        <v>0.12941176470588237</v>
      </c>
      <c r="H45" s="35">
        <v>9</v>
      </c>
      <c r="I45" s="36">
        <f t="shared" ref="I45:I56" si="14">H45/$J45</f>
        <v>0.10588235294117647</v>
      </c>
      <c r="J45" s="35">
        <f>B45+D45+F45+H45</f>
        <v>85</v>
      </c>
      <c r="K45" s="51">
        <f t="shared" ref="K45:K55" si="15">J45/$J45</f>
        <v>1</v>
      </c>
    </row>
    <row r="46" spans="1:19" s="6" customFormat="1" ht="15" customHeight="1">
      <c r="A46" s="40" t="s">
        <v>66</v>
      </c>
      <c r="B46" s="41">
        <v>10</v>
      </c>
      <c r="C46" s="42">
        <f t="shared" si="12"/>
        <v>0.12195121951219512</v>
      </c>
      <c r="D46" s="41">
        <v>57</v>
      </c>
      <c r="E46" s="42">
        <f t="shared" si="13"/>
        <v>0.69512195121951215</v>
      </c>
      <c r="F46" s="41">
        <v>8</v>
      </c>
      <c r="G46" s="42">
        <f t="shared" ref="G46:G56" si="16">F46/$J46</f>
        <v>9.7560975609756101E-2</v>
      </c>
      <c r="H46" s="41">
        <v>7</v>
      </c>
      <c r="I46" s="42">
        <f t="shared" si="14"/>
        <v>8.5365853658536592E-2</v>
      </c>
      <c r="J46" s="41">
        <f t="shared" ref="J46:J55" si="17">B46+D46+F46+H46</f>
        <v>82</v>
      </c>
      <c r="K46" s="57">
        <f t="shared" si="15"/>
        <v>1</v>
      </c>
    </row>
    <row r="47" spans="1:19" s="6" customFormat="1" ht="15" customHeight="1">
      <c r="A47" s="40" t="s">
        <v>68</v>
      </c>
      <c r="B47" s="41">
        <v>22</v>
      </c>
      <c r="C47" s="42">
        <f t="shared" si="12"/>
        <v>0.11827956989247312</v>
      </c>
      <c r="D47" s="41">
        <v>121</v>
      </c>
      <c r="E47" s="42">
        <f t="shared" si="13"/>
        <v>0.65053763440860213</v>
      </c>
      <c r="F47" s="41">
        <v>20</v>
      </c>
      <c r="G47" s="42">
        <f t="shared" si="16"/>
        <v>0.10752688172043011</v>
      </c>
      <c r="H47" s="41">
        <v>23</v>
      </c>
      <c r="I47" s="42">
        <f t="shared" si="14"/>
        <v>0.12365591397849462</v>
      </c>
      <c r="J47" s="41">
        <f t="shared" si="17"/>
        <v>186</v>
      </c>
      <c r="K47" s="57">
        <f t="shared" si="15"/>
        <v>1</v>
      </c>
    </row>
    <row r="48" spans="1:19" s="6" customFormat="1" ht="15" customHeight="1">
      <c r="A48" s="40" t="s">
        <v>70</v>
      </c>
      <c r="B48" s="41">
        <v>33</v>
      </c>
      <c r="C48" s="42">
        <f t="shared" si="12"/>
        <v>0.11785714285714285</v>
      </c>
      <c r="D48" s="41">
        <v>163</v>
      </c>
      <c r="E48" s="42">
        <f t="shared" si="13"/>
        <v>0.58214285714285718</v>
      </c>
      <c r="F48" s="41">
        <v>26</v>
      </c>
      <c r="G48" s="42">
        <f t="shared" si="16"/>
        <v>9.285714285714286E-2</v>
      </c>
      <c r="H48" s="41">
        <v>58</v>
      </c>
      <c r="I48" s="42">
        <f t="shared" si="14"/>
        <v>0.20714285714285716</v>
      </c>
      <c r="J48" s="41">
        <f t="shared" si="17"/>
        <v>280</v>
      </c>
      <c r="K48" s="57">
        <f>J48/$J48</f>
        <v>1</v>
      </c>
    </row>
    <row r="49" spans="1:18" s="6" customFormat="1" ht="15" customHeight="1">
      <c r="A49" s="40" t="s">
        <v>72</v>
      </c>
      <c r="B49" s="41">
        <v>8</v>
      </c>
      <c r="C49" s="42">
        <f t="shared" si="12"/>
        <v>9.6385542168674704E-2</v>
      </c>
      <c r="D49" s="41">
        <v>58</v>
      </c>
      <c r="E49" s="42">
        <f t="shared" si="13"/>
        <v>0.6987951807228916</v>
      </c>
      <c r="F49" s="41">
        <v>11</v>
      </c>
      <c r="G49" s="42">
        <f t="shared" si="16"/>
        <v>0.13253012048192772</v>
      </c>
      <c r="H49" s="41">
        <v>6</v>
      </c>
      <c r="I49" s="42">
        <f t="shared" si="14"/>
        <v>7.2289156626506021E-2</v>
      </c>
      <c r="J49" s="41">
        <f t="shared" si="17"/>
        <v>83</v>
      </c>
      <c r="K49" s="57">
        <f t="shared" si="15"/>
        <v>1</v>
      </c>
    </row>
    <row r="50" spans="1:18" s="6" customFormat="1" ht="15" customHeight="1">
      <c r="A50" s="40" t="s">
        <v>74</v>
      </c>
      <c r="B50" s="41">
        <v>9</v>
      </c>
      <c r="C50" s="42">
        <f t="shared" si="12"/>
        <v>4.2253521126760563E-2</v>
      </c>
      <c r="D50" s="41">
        <v>152</v>
      </c>
      <c r="E50" s="42">
        <f t="shared" si="13"/>
        <v>0.71361502347417838</v>
      </c>
      <c r="F50" s="41">
        <v>29</v>
      </c>
      <c r="G50" s="42">
        <f t="shared" si="16"/>
        <v>0.13615023474178403</v>
      </c>
      <c r="H50" s="41">
        <v>23</v>
      </c>
      <c r="I50" s="42">
        <f t="shared" si="14"/>
        <v>0.107981220657277</v>
      </c>
      <c r="J50" s="41">
        <f t="shared" si="17"/>
        <v>213</v>
      </c>
      <c r="K50" s="57">
        <f t="shared" si="15"/>
        <v>1</v>
      </c>
    </row>
    <row r="51" spans="1:18" s="6" customFormat="1" ht="15" customHeight="1">
      <c r="A51" s="40" t="s">
        <v>76</v>
      </c>
      <c r="B51" s="41">
        <v>33</v>
      </c>
      <c r="C51" s="42">
        <f t="shared" si="12"/>
        <v>0.10153846153846154</v>
      </c>
      <c r="D51" s="41">
        <v>210</v>
      </c>
      <c r="E51" s="42">
        <f t="shared" si="13"/>
        <v>0.64615384615384619</v>
      </c>
      <c r="F51" s="41">
        <v>60</v>
      </c>
      <c r="G51" s="42">
        <f t="shared" si="16"/>
        <v>0.18461538461538463</v>
      </c>
      <c r="H51" s="41">
        <v>22</v>
      </c>
      <c r="I51" s="42">
        <f t="shared" si="14"/>
        <v>6.7692307692307691E-2</v>
      </c>
      <c r="J51" s="41">
        <f t="shared" si="17"/>
        <v>325</v>
      </c>
      <c r="K51" s="57">
        <f t="shared" si="15"/>
        <v>1</v>
      </c>
    </row>
    <row r="52" spans="1:18" s="6" customFormat="1" ht="15" customHeight="1">
      <c r="A52" s="40" t="s">
        <v>78</v>
      </c>
      <c r="B52" s="41">
        <v>20</v>
      </c>
      <c r="C52" s="42">
        <f t="shared" si="12"/>
        <v>9.1743119266055051E-2</v>
      </c>
      <c r="D52" s="41">
        <v>139</v>
      </c>
      <c r="E52" s="42">
        <f t="shared" si="13"/>
        <v>0.63761467889908252</v>
      </c>
      <c r="F52" s="41">
        <v>21</v>
      </c>
      <c r="G52" s="42">
        <f t="shared" si="16"/>
        <v>9.6330275229357804E-2</v>
      </c>
      <c r="H52" s="41">
        <v>38</v>
      </c>
      <c r="I52" s="42">
        <f t="shared" si="14"/>
        <v>0.1743119266055046</v>
      </c>
      <c r="J52" s="41">
        <f t="shared" si="17"/>
        <v>218</v>
      </c>
      <c r="K52" s="57">
        <f t="shared" si="15"/>
        <v>1</v>
      </c>
    </row>
    <row r="53" spans="1:18" s="6" customFormat="1" ht="15" customHeight="1">
      <c r="A53" s="40" t="s">
        <v>80</v>
      </c>
      <c r="B53" s="41">
        <v>11</v>
      </c>
      <c r="C53" s="42">
        <f t="shared" si="12"/>
        <v>0.10091743119266056</v>
      </c>
      <c r="D53" s="41">
        <v>65</v>
      </c>
      <c r="E53" s="42">
        <f t="shared" si="13"/>
        <v>0.59633027522935778</v>
      </c>
      <c r="F53" s="41">
        <v>17</v>
      </c>
      <c r="G53" s="42">
        <f t="shared" si="16"/>
        <v>0.15596330275229359</v>
      </c>
      <c r="H53" s="41">
        <v>16</v>
      </c>
      <c r="I53" s="42">
        <f t="shared" si="14"/>
        <v>0.14678899082568808</v>
      </c>
      <c r="J53" s="41">
        <f t="shared" si="17"/>
        <v>109</v>
      </c>
      <c r="K53" s="57">
        <f t="shared" si="15"/>
        <v>1</v>
      </c>
    </row>
    <row r="54" spans="1:18" s="6" customFormat="1" ht="15" customHeight="1">
      <c r="A54" s="40" t="s">
        <v>82</v>
      </c>
      <c r="B54" s="41">
        <v>30</v>
      </c>
      <c r="C54" s="42">
        <f t="shared" si="12"/>
        <v>0.19354838709677419</v>
      </c>
      <c r="D54" s="41">
        <v>86</v>
      </c>
      <c r="E54" s="42">
        <f t="shared" si="13"/>
        <v>0.55483870967741933</v>
      </c>
      <c r="F54" s="41">
        <v>19</v>
      </c>
      <c r="G54" s="42">
        <f t="shared" si="16"/>
        <v>0.12258064516129032</v>
      </c>
      <c r="H54" s="41">
        <v>20</v>
      </c>
      <c r="I54" s="42">
        <f t="shared" si="14"/>
        <v>0.12903225806451613</v>
      </c>
      <c r="J54" s="41">
        <f t="shared" si="17"/>
        <v>155</v>
      </c>
      <c r="K54" s="57">
        <f t="shared" si="15"/>
        <v>1</v>
      </c>
    </row>
    <row r="55" spans="1:18" s="6" customFormat="1" ht="15" customHeight="1">
      <c r="A55" s="40" t="s">
        <v>54</v>
      </c>
      <c r="B55" s="41">
        <v>15</v>
      </c>
      <c r="C55" s="42">
        <f t="shared" si="12"/>
        <v>0.1048951048951049</v>
      </c>
      <c r="D55" s="41">
        <v>85</v>
      </c>
      <c r="E55" s="42">
        <f t="shared" si="13"/>
        <v>0.59440559440559437</v>
      </c>
      <c r="F55" s="41">
        <v>18</v>
      </c>
      <c r="G55" s="42">
        <f t="shared" si="16"/>
        <v>0.12587412587412589</v>
      </c>
      <c r="H55" s="41">
        <v>25</v>
      </c>
      <c r="I55" s="42">
        <f t="shared" si="14"/>
        <v>0.17482517482517482</v>
      </c>
      <c r="J55" s="41">
        <f t="shared" si="17"/>
        <v>143</v>
      </c>
      <c r="K55" s="57">
        <f t="shared" si="15"/>
        <v>1</v>
      </c>
    </row>
    <row r="56" spans="1:18" s="6" customFormat="1" ht="15" customHeight="1">
      <c r="A56" s="10" t="s">
        <v>107</v>
      </c>
      <c r="B56" s="4">
        <f>SUM(B45:B55)</f>
        <v>201</v>
      </c>
      <c r="C56" s="16">
        <f t="shared" si="12"/>
        <v>0.10697179350718468</v>
      </c>
      <c r="D56" s="31">
        <f>SUM(D45:D55)</f>
        <v>1191</v>
      </c>
      <c r="E56" s="16">
        <f t="shared" si="13"/>
        <v>0.63384779137839276</v>
      </c>
      <c r="F56" s="4">
        <f>SUM(F45:F55)</f>
        <v>240</v>
      </c>
      <c r="G56" s="16">
        <f t="shared" si="16"/>
        <v>0.12772751463544438</v>
      </c>
      <c r="H56" s="4">
        <f>SUM(H45:H55)</f>
        <v>247</v>
      </c>
      <c r="I56" s="16">
        <f t="shared" si="14"/>
        <v>0.13145290047897817</v>
      </c>
      <c r="J56" s="31">
        <f>SUM(J45:J55)</f>
        <v>1879</v>
      </c>
      <c r="K56" s="21">
        <f>J56/$J56</f>
        <v>1</v>
      </c>
    </row>
    <row r="57" spans="1:18" s="6" customFormat="1" ht="11.25" customHeight="1"/>
    <row r="58" spans="1:18" s="6" customFormat="1" ht="22.5" customHeight="1">
      <c r="A58" s="32" t="s">
        <v>362</v>
      </c>
    </row>
    <row r="59" spans="1:18" s="6" customFormat="1" ht="27" customHeight="1">
      <c r="A59" s="7" t="s">
        <v>104</v>
      </c>
      <c r="B59" s="240" t="s">
        <v>349</v>
      </c>
      <c r="C59" s="240"/>
      <c r="D59" s="240" t="s">
        <v>350</v>
      </c>
      <c r="E59" s="240"/>
      <c r="F59" s="240" t="s">
        <v>351</v>
      </c>
      <c r="G59" s="240"/>
      <c r="H59" s="253" t="s">
        <v>352</v>
      </c>
      <c r="I59" s="254"/>
      <c r="J59" s="240" t="s">
        <v>2</v>
      </c>
      <c r="K59" s="238"/>
      <c r="L59" s="238" t="s">
        <v>107</v>
      </c>
      <c r="M59" s="238"/>
      <c r="N59" s="11"/>
      <c r="O59" s="11"/>
      <c r="P59" s="11"/>
      <c r="R59" s="11"/>
    </row>
    <row r="60" spans="1:18" s="6" customFormat="1" ht="15" customHeight="1">
      <c r="A60" s="34" t="s">
        <v>105</v>
      </c>
      <c r="B60" s="35">
        <v>112</v>
      </c>
      <c r="C60" s="36">
        <f>B60/$L60</f>
        <v>0.21917808219178081</v>
      </c>
      <c r="D60" s="35">
        <v>271</v>
      </c>
      <c r="E60" s="36">
        <f>D60/$L60</f>
        <v>0.53033268101761255</v>
      </c>
      <c r="F60" s="35">
        <v>103</v>
      </c>
      <c r="G60" s="36">
        <f>F60/$L60</f>
        <v>0.20156555772994128</v>
      </c>
      <c r="H60" s="35">
        <v>23</v>
      </c>
      <c r="I60" s="36">
        <f>H60/$L60</f>
        <v>4.5009784735812131E-2</v>
      </c>
      <c r="J60" s="35">
        <v>2</v>
      </c>
      <c r="K60" s="36">
        <f>J60/$L60</f>
        <v>3.9138943248532287E-3</v>
      </c>
      <c r="L60" s="35">
        <f>B60+D60+F60+H60+J60</f>
        <v>511</v>
      </c>
      <c r="M60" s="51">
        <f>L60/$L60</f>
        <v>1</v>
      </c>
    </row>
    <row r="61" spans="1:18" s="6" customFormat="1" ht="15" customHeight="1">
      <c r="A61" s="40" t="s">
        <v>106</v>
      </c>
      <c r="B61" s="47">
        <v>254</v>
      </c>
      <c r="C61" s="42">
        <f>B61/$L61</f>
        <v>0.18773096821877311</v>
      </c>
      <c r="D61" s="41">
        <v>780</v>
      </c>
      <c r="E61" s="42">
        <f>D61/$L61</f>
        <v>0.57649667405764971</v>
      </c>
      <c r="F61" s="41">
        <v>282</v>
      </c>
      <c r="G61" s="42">
        <f>F61/$L61</f>
        <v>0.20842572062084258</v>
      </c>
      <c r="H61" s="41">
        <v>24</v>
      </c>
      <c r="I61" s="42">
        <f>H61/$L61</f>
        <v>1.7738359201773836E-2</v>
      </c>
      <c r="J61" s="41">
        <v>13</v>
      </c>
      <c r="K61" s="42">
        <f>J61/$L61</f>
        <v>9.6082779009608286E-3</v>
      </c>
      <c r="L61" s="47">
        <f>B61+D61+F61+H61+J61</f>
        <v>1353</v>
      </c>
      <c r="M61" s="57">
        <f>L61/$L61</f>
        <v>1</v>
      </c>
    </row>
    <row r="62" spans="1:18" s="6" customFormat="1" ht="15" customHeight="1">
      <c r="A62" s="37" t="s">
        <v>2</v>
      </c>
      <c r="B62" s="38">
        <v>4</v>
      </c>
      <c r="C62" s="39">
        <f>B62/$L62</f>
        <v>0.26666666666666666</v>
      </c>
      <c r="D62" s="38">
        <v>7</v>
      </c>
      <c r="E62" s="39">
        <f>D62/$L62</f>
        <v>0.46666666666666667</v>
      </c>
      <c r="F62" s="38">
        <v>1</v>
      </c>
      <c r="G62" s="39">
        <f>F62/$L62</f>
        <v>6.6666666666666666E-2</v>
      </c>
      <c r="H62" s="38"/>
      <c r="I62" s="39">
        <f>H62/$L62</f>
        <v>0</v>
      </c>
      <c r="J62" s="38">
        <v>3</v>
      </c>
      <c r="K62" s="39">
        <f>J62/$L62</f>
        <v>0.2</v>
      </c>
      <c r="L62" s="38">
        <f>B62+D62+F62+H62+J62</f>
        <v>15</v>
      </c>
      <c r="M62" s="54">
        <f>L62/$L62</f>
        <v>1</v>
      </c>
    </row>
    <row r="63" spans="1:18" s="6" customFormat="1" ht="15" customHeight="1">
      <c r="A63" s="10" t="s">
        <v>107</v>
      </c>
      <c r="B63" s="31">
        <f>SUM(B60:B62)</f>
        <v>370</v>
      </c>
      <c r="C63" s="16">
        <f>B63/$L63</f>
        <v>0.19691325172964344</v>
      </c>
      <c r="D63" s="31">
        <f>SUM(D60:D62)</f>
        <v>1058</v>
      </c>
      <c r="E63" s="16">
        <f>D63/$L63</f>
        <v>0.56306546035125071</v>
      </c>
      <c r="F63" s="4">
        <f>SUM(F60:F62)</f>
        <v>386</v>
      </c>
      <c r="G63" s="16">
        <f>F63/$L63</f>
        <v>0.2054284193720064</v>
      </c>
      <c r="H63" s="4">
        <f>SUM(H60:H62)</f>
        <v>47</v>
      </c>
      <c r="I63" s="16">
        <f>H63/$L63</f>
        <v>2.5013304949441192E-2</v>
      </c>
      <c r="J63" s="4">
        <f>SUM(J60:J62)</f>
        <v>18</v>
      </c>
      <c r="K63" s="16">
        <f>J63/$L63</f>
        <v>9.5795635976583283E-3</v>
      </c>
      <c r="L63" s="31">
        <f>SUM(L60:L62)</f>
        <v>1879</v>
      </c>
      <c r="M63" s="21">
        <f>L63/$L63</f>
        <v>1</v>
      </c>
    </row>
    <row r="64" spans="1:18" s="6" customFormat="1" ht="15" customHeight="1"/>
    <row r="65" spans="1:18" s="6" customFormat="1" ht="27" customHeight="1">
      <c r="A65" s="7" t="s">
        <v>110</v>
      </c>
      <c r="B65" s="240" t="s">
        <v>349</v>
      </c>
      <c r="C65" s="240"/>
      <c r="D65" s="240" t="s">
        <v>350</v>
      </c>
      <c r="E65" s="240"/>
      <c r="F65" s="240" t="s">
        <v>351</v>
      </c>
      <c r="G65" s="240"/>
      <c r="H65" s="253" t="s">
        <v>352</v>
      </c>
      <c r="I65" s="254"/>
      <c r="J65" s="240" t="s">
        <v>2</v>
      </c>
      <c r="K65" s="238"/>
      <c r="L65" s="238" t="s">
        <v>107</v>
      </c>
      <c r="M65" s="238"/>
      <c r="N65" s="11"/>
      <c r="O65" s="11"/>
      <c r="P65" s="11"/>
      <c r="R65" s="11"/>
    </row>
    <row r="66" spans="1:18" s="6" customFormat="1" ht="15" customHeight="1">
      <c r="A66" s="34" t="s">
        <v>64</v>
      </c>
      <c r="B66" s="35">
        <v>16</v>
      </c>
      <c r="C66" s="36">
        <f t="shared" ref="C66:C77" si="18">B66/$L66</f>
        <v>0.18823529411764706</v>
      </c>
      <c r="D66" s="35">
        <v>39</v>
      </c>
      <c r="E66" s="36">
        <f t="shared" ref="E66:E77" si="19">D66/$L66</f>
        <v>0.45882352941176469</v>
      </c>
      <c r="F66" s="35">
        <v>26</v>
      </c>
      <c r="G66" s="36">
        <f t="shared" ref="G66:G76" si="20">F66/$L66</f>
        <v>0.30588235294117649</v>
      </c>
      <c r="H66" s="35">
        <v>4</v>
      </c>
      <c r="I66" s="36">
        <f t="shared" ref="I66:I77" si="21">H66/$L66</f>
        <v>4.7058823529411764E-2</v>
      </c>
      <c r="J66" s="35"/>
      <c r="K66" s="36">
        <f t="shared" ref="K66:K77" si="22">J66/$L66</f>
        <v>0</v>
      </c>
      <c r="L66" s="35">
        <f>B66+D66+F66+H66+J66</f>
        <v>85</v>
      </c>
      <c r="M66" s="51">
        <f t="shared" ref="M66:M77" si="23">L66/$L66</f>
        <v>1</v>
      </c>
    </row>
    <row r="67" spans="1:18" s="6" customFormat="1" ht="15" customHeight="1">
      <c r="A67" s="40" t="s">
        <v>66</v>
      </c>
      <c r="B67" s="41">
        <v>16</v>
      </c>
      <c r="C67" s="42">
        <f t="shared" si="18"/>
        <v>0.1951219512195122</v>
      </c>
      <c r="D67" s="41">
        <v>46</v>
      </c>
      <c r="E67" s="42">
        <f t="shared" si="19"/>
        <v>0.56097560975609762</v>
      </c>
      <c r="F67" s="41">
        <v>14</v>
      </c>
      <c r="G67" s="42">
        <f t="shared" si="20"/>
        <v>0.17073170731707318</v>
      </c>
      <c r="H67" s="41">
        <v>6</v>
      </c>
      <c r="I67" s="42">
        <f t="shared" si="21"/>
        <v>7.3170731707317069E-2</v>
      </c>
      <c r="J67" s="41"/>
      <c r="K67" s="42">
        <f t="shared" si="22"/>
        <v>0</v>
      </c>
      <c r="L67" s="41">
        <f t="shared" ref="L67:L76" si="24">B67+D67+F67+H67+J67</f>
        <v>82</v>
      </c>
      <c r="M67" s="57">
        <f t="shared" si="23"/>
        <v>1</v>
      </c>
    </row>
    <row r="68" spans="1:18" s="6" customFormat="1" ht="15" customHeight="1">
      <c r="A68" s="40" t="s">
        <v>68</v>
      </c>
      <c r="B68" s="41">
        <v>32</v>
      </c>
      <c r="C68" s="42">
        <f t="shared" si="18"/>
        <v>0.17204301075268819</v>
      </c>
      <c r="D68" s="41">
        <v>118</v>
      </c>
      <c r="E68" s="42">
        <f t="shared" si="19"/>
        <v>0.63440860215053763</v>
      </c>
      <c r="F68" s="41">
        <v>34</v>
      </c>
      <c r="G68" s="42">
        <f t="shared" si="20"/>
        <v>0.18279569892473119</v>
      </c>
      <c r="H68" s="41">
        <v>1</v>
      </c>
      <c r="I68" s="42">
        <f t="shared" si="21"/>
        <v>5.3763440860215058E-3</v>
      </c>
      <c r="J68" s="41">
        <v>1</v>
      </c>
      <c r="K68" s="42">
        <f t="shared" si="22"/>
        <v>5.3763440860215058E-3</v>
      </c>
      <c r="L68" s="41">
        <f>B68+D68+F68+H68+J68</f>
        <v>186</v>
      </c>
      <c r="M68" s="57">
        <f t="shared" si="23"/>
        <v>1</v>
      </c>
    </row>
    <row r="69" spans="1:18" s="6" customFormat="1" ht="15" customHeight="1">
      <c r="A69" s="40" t="s">
        <v>70</v>
      </c>
      <c r="B69" s="41">
        <v>41</v>
      </c>
      <c r="C69" s="42">
        <f t="shared" si="18"/>
        <v>0.14642857142857144</v>
      </c>
      <c r="D69" s="41">
        <v>145</v>
      </c>
      <c r="E69" s="42">
        <f t="shared" si="19"/>
        <v>0.5178571428571429</v>
      </c>
      <c r="F69" s="41">
        <v>81</v>
      </c>
      <c r="G69" s="42">
        <f t="shared" si="20"/>
        <v>0.28928571428571431</v>
      </c>
      <c r="H69" s="41">
        <v>12</v>
      </c>
      <c r="I69" s="42">
        <f t="shared" si="21"/>
        <v>4.2857142857142858E-2</v>
      </c>
      <c r="J69" s="41">
        <v>1</v>
      </c>
      <c r="K69" s="42">
        <f t="shared" si="22"/>
        <v>3.5714285714285713E-3</v>
      </c>
      <c r="L69" s="41">
        <f t="shared" si="24"/>
        <v>280</v>
      </c>
      <c r="M69" s="57">
        <f t="shared" si="23"/>
        <v>1</v>
      </c>
    </row>
    <row r="70" spans="1:18" s="6" customFormat="1" ht="15" customHeight="1">
      <c r="A70" s="40" t="s">
        <v>72</v>
      </c>
      <c r="B70" s="41">
        <v>19</v>
      </c>
      <c r="C70" s="42">
        <f t="shared" si="18"/>
        <v>0.2289156626506024</v>
      </c>
      <c r="D70" s="41">
        <v>48</v>
      </c>
      <c r="E70" s="42">
        <f t="shared" si="19"/>
        <v>0.57831325301204817</v>
      </c>
      <c r="F70" s="41">
        <v>14</v>
      </c>
      <c r="G70" s="42">
        <f t="shared" si="20"/>
        <v>0.16867469879518071</v>
      </c>
      <c r="H70" s="41">
        <v>2</v>
      </c>
      <c r="I70" s="42">
        <f t="shared" si="21"/>
        <v>2.4096385542168676E-2</v>
      </c>
      <c r="J70" s="41"/>
      <c r="K70" s="42">
        <f t="shared" si="22"/>
        <v>0</v>
      </c>
      <c r="L70" s="41">
        <f t="shared" si="24"/>
        <v>83</v>
      </c>
      <c r="M70" s="57">
        <f t="shared" si="23"/>
        <v>1</v>
      </c>
    </row>
    <row r="71" spans="1:18" s="6" customFormat="1" ht="15" customHeight="1">
      <c r="A71" s="40" t="s">
        <v>74</v>
      </c>
      <c r="B71" s="41">
        <v>43</v>
      </c>
      <c r="C71" s="42">
        <f t="shared" si="18"/>
        <v>0.20187793427230047</v>
      </c>
      <c r="D71" s="41">
        <v>116</v>
      </c>
      <c r="E71" s="42">
        <f t="shared" si="19"/>
        <v>0.54460093896713613</v>
      </c>
      <c r="F71" s="41">
        <v>47</v>
      </c>
      <c r="G71" s="42">
        <f t="shared" si="20"/>
        <v>0.22065727699530516</v>
      </c>
      <c r="H71" s="41">
        <v>6</v>
      </c>
      <c r="I71" s="42">
        <f t="shared" si="21"/>
        <v>2.8169014084507043E-2</v>
      </c>
      <c r="J71" s="41">
        <v>1</v>
      </c>
      <c r="K71" s="42">
        <f t="shared" si="22"/>
        <v>4.6948356807511738E-3</v>
      </c>
      <c r="L71" s="41">
        <f t="shared" si="24"/>
        <v>213</v>
      </c>
      <c r="M71" s="57">
        <f t="shared" si="23"/>
        <v>1</v>
      </c>
    </row>
    <row r="72" spans="1:18" s="6" customFormat="1" ht="15" customHeight="1">
      <c r="A72" s="40" t="s">
        <v>76</v>
      </c>
      <c r="B72" s="41">
        <v>74</v>
      </c>
      <c r="C72" s="42">
        <f t="shared" si="18"/>
        <v>0.22769230769230769</v>
      </c>
      <c r="D72" s="41">
        <v>202</v>
      </c>
      <c r="E72" s="42">
        <f t="shared" si="19"/>
        <v>0.62153846153846148</v>
      </c>
      <c r="F72" s="41">
        <v>43</v>
      </c>
      <c r="G72" s="42">
        <f t="shared" si="20"/>
        <v>0.13230769230769232</v>
      </c>
      <c r="H72" s="41">
        <v>2</v>
      </c>
      <c r="I72" s="42">
        <f t="shared" si="21"/>
        <v>6.1538461538461538E-3</v>
      </c>
      <c r="J72" s="41">
        <v>4</v>
      </c>
      <c r="K72" s="42">
        <f t="shared" si="22"/>
        <v>1.2307692307692308E-2</v>
      </c>
      <c r="L72" s="41">
        <f t="shared" si="24"/>
        <v>325</v>
      </c>
      <c r="M72" s="57">
        <f t="shared" si="23"/>
        <v>1</v>
      </c>
    </row>
    <row r="73" spans="1:18" s="6" customFormat="1" ht="15" customHeight="1">
      <c r="A73" s="40" t="s">
        <v>78</v>
      </c>
      <c r="B73" s="41">
        <v>52</v>
      </c>
      <c r="C73" s="42">
        <f t="shared" si="18"/>
        <v>0.23853211009174313</v>
      </c>
      <c r="D73" s="41">
        <v>128</v>
      </c>
      <c r="E73" s="42">
        <f t="shared" si="19"/>
        <v>0.58715596330275233</v>
      </c>
      <c r="F73" s="41">
        <v>33</v>
      </c>
      <c r="G73" s="42">
        <f t="shared" si="20"/>
        <v>0.15137614678899083</v>
      </c>
      <c r="H73" s="41">
        <v>3</v>
      </c>
      <c r="I73" s="42">
        <f t="shared" si="21"/>
        <v>1.3761467889908258E-2</v>
      </c>
      <c r="J73" s="41">
        <v>2</v>
      </c>
      <c r="K73" s="42">
        <f t="shared" si="22"/>
        <v>9.1743119266055051E-3</v>
      </c>
      <c r="L73" s="41">
        <f t="shared" si="24"/>
        <v>218</v>
      </c>
      <c r="M73" s="57">
        <f t="shared" si="23"/>
        <v>1</v>
      </c>
    </row>
    <row r="74" spans="1:18" s="6" customFormat="1" ht="15" customHeight="1">
      <c r="A74" s="40" t="s">
        <v>80</v>
      </c>
      <c r="B74" s="41">
        <v>28</v>
      </c>
      <c r="C74" s="42">
        <f t="shared" si="18"/>
        <v>0.25688073394495414</v>
      </c>
      <c r="D74" s="41">
        <v>59</v>
      </c>
      <c r="E74" s="42">
        <f t="shared" si="19"/>
        <v>0.54128440366972475</v>
      </c>
      <c r="F74" s="41">
        <v>17</v>
      </c>
      <c r="G74" s="42">
        <f t="shared" si="20"/>
        <v>0.15596330275229359</v>
      </c>
      <c r="H74" s="41">
        <v>1</v>
      </c>
      <c r="I74" s="42">
        <f t="shared" si="21"/>
        <v>9.1743119266055051E-3</v>
      </c>
      <c r="J74" s="41">
        <v>4</v>
      </c>
      <c r="K74" s="42">
        <f t="shared" si="22"/>
        <v>3.669724770642202E-2</v>
      </c>
      <c r="L74" s="41">
        <f t="shared" si="24"/>
        <v>109</v>
      </c>
      <c r="M74" s="57">
        <f t="shared" si="23"/>
        <v>1</v>
      </c>
    </row>
    <row r="75" spans="1:18" s="6" customFormat="1" ht="15" customHeight="1">
      <c r="A75" s="40" t="s">
        <v>82</v>
      </c>
      <c r="B75" s="41">
        <v>21</v>
      </c>
      <c r="C75" s="42">
        <f t="shared" si="18"/>
        <v>0.13548387096774195</v>
      </c>
      <c r="D75" s="41">
        <v>97</v>
      </c>
      <c r="E75" s="42">
        <f t="shared" si="19"/>
        <v>0.62580645161290327</v>
      </c>
      <c r="F75" s="41">
        <v>32</v>
      </c>
      <c r="G75" s="42">
        <f t="shared" si="20"/>
        <v>0.20645161290322581</v>
      </c>
      <c r="H75" s="41">
        <v>4</v>
      </c>
      <c r="I75" s="42">
        <f t="shared" si="21"/>
        <v>2.5806451612903226E-2</v>
      </c>
      <c r="J75" s="41">
        <v>1</v>
      </c>
      <c r="K75" s="42">
        <f t="shared" si="22"/>
        <v>6.4516129032258064E-3</v>
      </c>
      <c r="L75" s="41">
        <f t="shared" si="24"/>
        <v>155</v>
      </c>
      <c r="M75" s="57">
        <f t="shared" si="23"/>
        <v>1</v>
      </c>
    </row>
    <row r="76" spans="1:18" s="6" customFormat="1" ht="15" customHeight="1">
      <c r="A76" s="40" t="s">
        <v>2</v>
      </c>
      <c r="B76" s="41">
        <v>28</v>
      </c>
      <c r="C76" s="42">
        <f t="shared" si="18"/>
        <v>0.19580419580419581</v>
      </c>
      <c r="D76" s="41">
        <v>60</v>
      </c>
      <c r="E76" s="42">
        <f t="shared" si="19"/>
        <v>0.41958041958041958</v>
      </c>
      <c r="F76" s="41">
        <v>45</v>
      </c>
      <c r="G76" s="42">
        <f t="shared" si="20"/>
        <v>0.31468531468531469</v>
      </c>
      <c r="H76" s="41">
        <v>6</v>
      </c>
      <c r="I76" s="42">
        <f t="shared" si="21"/>
        <v>4.195804195804196E-2</v>
      </c>
      <c r="J76" s="41">
        <v>4</v>
      </c>
      <c r="K76" s="42">
        <f t="shared" si="22"/>
        <v>2.7972027972027972E-2</v>
      </c>
      <c r="L76" s="41">
        <f t="shared" si="24"/>
        <v>143</v>
      </c>
      <c r="M76" s="57">
        <f t="shared" si="23"/>
        <v>1</v>
      </c>
    </row>
    <row r="77" spans="1:18" s="6" customFormat="1" ht="15" customHeight="1">
      <c r="A77" s="10" t="s">
        <v>107</v>
      </c>
      <c r="B77" s="31">
        <f>SUM(B66:B76)</f>
        <v>370</v>
      </c>
      <c r="C77" s="16">
        <f t="shared" si="18"/>
        <v>0.19691325172964344</v>
      </c>
      <c r="D77" s="31">
        <f>SUM(D66:D76)</f>
        <v>1058</v>
      </c>
      <c r="E77" s="16">
        <f t="shared" si="19"/>
        <v>0.56306546035125071</v>
      </c>
      <c r="F77" s="4">
        <f>SUM(F66:F76)</f>
        <v>386</v>
      </c>
      <c r="G77" s="16">
        <f>F77/$L77</f>
        <v>0.2054284193720064</v>
      </c>
      <c r="H77" s="4">
        <f>SUM(H66:H76)</f>
        <v>47</v>
      </c>
      <c r="I77" s="16">
        <f t="shared" si="21"/>
        <v>2.5013304949441192E-2</v>
      </c>
      <c r="J77" s="4">
        <f>SUM(J66:J76)</f>
        <v>18</v>
      </c>
      <c r="K77" s="16">
        <f t="shared" si="22"/>
        <v>9.5795635976583283E-3</v>
      </c>
      <c r="L77" s="31">
        <f>SUM(L66:L76)</f>
        <v>1879</v>
      </c>
      <c r="M77" s="21">
        <f t="shared" si="23"/>
        <v>1</v>
      </c>
    </row>
    <row r="78" spans="1:18" s="6" customFormat="1" ht="15" customHeight="1"/>
    <row r="79" spans="1:18" s="6" customFormat="1" ht="27" customHeight="1">
      <c r="A79" s="7" t="s">
        <v>98</v>
      </c>
      <c r="B79" s="7" t="s">
        <v>104</v>
      </c>
      <c r="C79" s="240" t="s">
        <v>349</v>
      </c>
      <c r="D79" s="240"/>
      <c r="E79" s="240" t="s">
        <v>350</v>
      </c>
      <c r="F79" s="240"/>
      <c r="G79" s="240" t="s">
        <v>351</v>
      </c>
      <c r="H79" s="240"/>
      <c r="I79" s="253" t="s">
        <v>352</v>
      </c>
      <c r="J79" s="254"/>
      <c r="K79" s="253" t="s">
        <v>2</v>
      </c>
      <c r="L79" s="254"/>
      <c r="M79" s="236" t="s">
        <v>107</v>
      </c>
      <c r="N79" s="237"/>
      <c r="O79" s="11"/>
      <c r="P79" s="11"/>
      <c r="R79" s="11"/>
    </row>
    <row r="80" spans="1:18" s="6" customFormat="1" ht="15" customHeight="1">
      <c r="A80" s="267" t="s">
        <v>108</v>
      </c>
      <c r="B80" s="34" t="s">
        <v>105</v>
      </c>
      <c r="C80" s="35">
        <v>4</v>
      </c>
      <c r="D80" s="63">
        <f>C80/$M80</f>
        <v>0.14814814814814814</v>
      </c>
      <c r="E80" s="35">
        <v>17</v>
      </c>
      <c r="F80" s="63">
        <f>E80/$M80</f>
        <v>0.62962962962962965</v>
      </c>
      <c r="G80" s="35">
        <v>5</v>
      </c>
      <c r="H80" s="63">
        <f>G80/$M80</f>
        <v>0.18518518518518517</v>
      </c>
      <c r="I80" s="35">
        <v>1</v>
      </c>
      <c r="J80" s="63">
        <f>I80/$M80</f>
        <v>3.7037037037037035E-2</v>
      </c>
      <c r="K80" s="35"/>
      <c r="L80" s="63">
        <f>K80/$M80</f>
        <v>0</v>
      </c>
      <c r="M80" s="35">
        <f>C80+E80+G80+I80+K80</f>
        <v>27</v>
      </c>
      <c r="N80" s="88">
        <f>M80/$M80</f>
        <v>1</v>
      </c>
    </row>
    <row r="81" spans="1:14" s="6" customFormat="1" ht="15" customHeight="1">
      <c r="A81" s="268"/>
      <c r="B81" s="40" t="s">
        <v>106</v>
      </c>
      <c r="C81" s="41">
        <v>14</v>
      </c>
      <c r="D81" s="67">
        <f t="shared" ref="D81:D97" si="25">C81/$M81</f>
        <v>0.19444444444444445</v>
      </c>
      <c r="E81" s="41">
        <v>29</v>
      </c>
      <c r="F81" s="67">
        <f t="shared" ref="F81:F87" si="26">E81/$M81</f>
        <v>0.40277777777777779</v>
      </c>
      <c r="G81" s="41">
        <v>24</v>
      </c>
      <c r="H81" s="67">
        <f t="shared" ref="H81:H98" si="27">G81/$M81</f>
        <v>0.33333333333333331</v>
      </c>
      <c r="I81" s="41">
        <v>5</v>
      </c>
      <c r="J81" s="166">
        <f>I81/$M81</f>
        <v>6.9444444444444448E-2</v>
      </c>
      <c r="K81" s="41"/>
      <c r="L81" s="67">
        <f t="shared" ref="L81:L101" si="28">K81/$M81</f>
        <v>0</v>
      </c>
      <c r="M81" s="164">
        <f>C81+E81+G81+I81+K81</f>
        <v>72</v>
      </c>
      <c r="N81" s="165">
        <f>M81/$M81</f>
        <v>1</v>
      </c>
    </row>
    <row r="82" spans="1:14" s="6" customFormat="1" ht="15" customHeight="1">
      <c r="A82" s="267" t="s">
        <v>109</v>
      </c>
      <c r="B82" s="34" t="s">
        <v>105</v>
      </c>
      <c r="C82" s="35">
        <v>9</v>
      </c>
      <c r="D82" s="63">
        <f t="shared" si="25"/>
        <v>0.16981132075471697</v>
      </c>
      <c r="E82" s="35">
        <v>14</v>
      </c>
      <c r="F82" s="63">
        <f t="shared" si="26"/>
        <v>0.26415094339622641</v>
      </c>
      <c r="G82" s="35">
        <v>22</v>
      </c>
      <c r="H82" s="63">
        <f t="shared" si="27"/>
        <v>0.41509433962264153</v>
      </c>
      <c r="I82" s="35">
        <v>7</v>
      </c>
      <c r="J82" s="63">
        <f t="shared" ref="J82:J101" si="29">I82/$M82</f>
        <v>0.13207547169811321</v>
      </c>
      <c r="K82" s="35">
        <v>1</v>
      </c>
      <c r="L82" s="63">
        <f t="shared" si="28"/>
        <v>1.8867924528301886E-2</v>
      </c>
      <c r="M82" s="35">
        <f>C82+E82+G82+I82+K82</f>
        <v>53</v>
      </c>
      <c r="N82" s="88">
        <f t="shared" ref="N82:N98" si="30">M82/$M82</f>
        <v>1</v>
      </c>
    </row>
    <row r="83" spans="1:14" s="6" customFormat="1" ht="15" customHeight="1">
      <c r="A83" s="268"/>
      <c r="B83" s="40" t="s">
        <v>106</v>
      </c>
      <c r="C83" s="41">
        <v>15</v>
      </c>
      <c r="D83" s="67">
        <f t="shared" si="25"/>
        <v>0.10714285714285714</v>
      </c>
      <c r="E83" s="41">
        <v>61</v>
      </c>
      <c r="F83" s="67">
        <f t="shared" si="26"/>
        <v>0.43571428571428572</v>
      </c>
      <c r="G83" s="41">
        <v>55</v>
      </c>
      <c r="H83" s="67">
        <f t="shared" si="27"/>
        <v>0.39285714285714285</v>
      </c>
      <c r="I83" s="41">
        <v>9</v>
      </c>
      <c r="J83" s="67">
        <f t="shared" si="29"/>
        <v>6.4285714285714279E-2</v>
      </c>
      <c r="K83" s="41"/>
      <c r="L83" s="67">
        <f t="shared" si="28"/>
        <v>0</v>
      </c>
      <c r="M83" s="41">
        <f t="shared" ref="M83:M101" si="31">C83+E83+G83+I83+K83</f>
        <v>140</v>
      </c>
      <c r="N83" s="89">
        <f t="shared" si="30"/>
        <v>1</v>
      </c>
    </row>
    <row r="84" spans="1:14" s="6" customFormat="1" ht="15" customHeight="1">
      <c r="A84" s="273"/>
      <c r="B84" s="87" t="s">
        <v>475</v>
      </c>
      <c r="C84" s="58"/>
      <c r="D84" s="67">
        <f t="shared" si="25"/>
        <v>0</v>
      </c>
      <c r="E84" s="58">
        <v>1</v>
      </c>
      <c r="F84" s="67">
        <f t="shared" si="26"/>
        <v>0.5</v>
      </c>
      <c r="G84" s="58">
        <v>1</v>
      </c>
      <c r="H84" s="90">
        <f t="shared" si="27"/>
        <v>0.5</v>
      </c>
      <c r="I84" s="58"/>
      <c r="J84" s="67">
        <f t="shared" si="29"/>
        <v>0</v>
      </c>
      <c r="K84" s="58"/>
      <c r="L84" s="67">
        <f t="shared" si="28"/>
        <v>0</v>
      </c>
      <c r="M84" s="41">
        <f t="shared" si="31"/>
        <v>2</v>
      </c>
      <c r="N84" s="89">
        <f t="shared" si="30"/>
        <v>1</v>
      </c>
    </row>
    <row r="85" spans="1:14" s="6" customFormat="1" ht="15" customHeight="1">
      <c r="A85" s="267" t="s">
        <v>134</v>
      </c>
      <c r="B85" s="34" t="s">
        <v>105</v>
      </c>
      <c r="C85" s="35">
        <v>11</v>
      </c>
      <c r="D85" s="63">
        <f t="shared" si="25"/>
        <v>0.20370370370370369</v>
      </c>
      <c r="E85" s="35">
        <v>32</v>
      </c>
      <c r="F85" s="63">
        <f t="shared" si="26"/>
        <v>0.59259259259259256</v>
      </c>
      <c r="G85" s="35">
        <v>7</v>
      </c>
      <c r="H85" s="63">
        <f t="shared" si="27"/>
        <v>0.12962962962962962</v>
      </c>
      <c r="I85" s="35">
        <v>4</v>
      </c>
      <c r="J85" s="63">
        <f t="shared" si="29"/>
        <v>7.407407407407407E-2</v>
      </c>
      <c r="K85" s="35"/>
      <c r="L85" s="63">
        <f t="shared" si="28"/>
        <v>0</v>
      </c>
      <c r="M85" s="35">
        <f t="shared" si="31"/>
        <v>54</v>
      </c>
      <c r="N85" s="88">
        <f t="shared" si="30"/>
        <v>1</v>
      </c>
    </row>
    <row r="86" spans="1:14" s="6" customFormat="1" ht="15" customHeight="1">
      <c r="A86" s="268"/>
      <c r="B86" s="40" t="s">
        <v>106</v>
      </c>
      <c r="C86" s="41">
        <v>28</v>
      </c>
      <c r="D86" s="67">
        <f t="shared" si="25"/>
        <v>0.125</v>
      </c>
      <c r="E86" s="41">
        <v>135</v>
      </c>
      <c r="F86" s="67">
        <f t="shared" si="26"/>
        <v>0.6026785714285714</v>
      </c>
      <c r="G86" s="41">
        <v>55</v>
      </c>
      <c r="H86" s="67">
        <f t="shared" si="27"/>
        <v>0.24553571428571427</v>
      </c>
      <c r="I86" s="41">
        <v>4</v>
      </c>
      <c r="J86" s="67">
        <f t="shared" si="29"/>
        <v>1.7857142857142856E-2</v>
      </c>
      <c r="K86" s="41">
        <v>2</v>
      </c>
      <c r="L86" s="67">
        <f t="shared" si="28"/>
        <v>8.9285714285714281E-3</v>
      </c>
      <c r="M86" s="41">
        <f t="shared" si="31"/>
        <v>224</v>
      </c>
      <c r="N86" s="89">
        <f t="shared" si="30"/>
        <v>1</v>
      </c>
    </row>
    <row r="87" spans="1:14" s="6" customFormat="1" ht="15" customHeight="1">
      <c r="A87" s="273"/>
      <c r="B87" s="87" t="s">
        <v>476</v>
      </c>
      <c r="C87" s="58"/>
      <c r="D87" s="67">
        <f t="shared" si="25"/>
        <v>0</v>
      </c>
      <c r="E87" s="58">
        <v>1</v>
      </c>
      <c r="F87" s="67">
        <f t="shared" si="26"/>
        <v>1</v>
      </c>
      <c r="G87" s="58"/>
      <c r="H87" s="67">
        <f t="shared" si="27"/>
        <v>0</v>
      </c>
      <c r="I87" s="58"/>
      <c r="J87" s="67">
        <f t="shared" si="29"/>
        <v>0</v>
      </c>
      <c r="K87" s="58"/>
      <c r="L87" s="67">
        <f t="shared" si="28"/>
        <v>0</v>
      </c>
      <c r="M87" s="41">
        <f t="shared" si="31"/>
        <v>1</v>
      </c>
      <c r="N87" s="89">
        <f t="shared" si="30"/>
        <v>1</v>
      </c>
    </row>
    <row r="88" spans="1:14" s="6" customFormat="1" ht="15" customHeight="1">
      <c r="A88" s="267" t="s">
        <v>135</v>
      </c>
      <c r="B88" s="34" t="s">
        <v>105</v>
      </c>
      <c r="C88" s="35">
        <v>9</v>
      </c>
      <c r="D88" s="63">
        <f t="shared" si="25"/>
        <v>0.14285714285714285</v>
      </c>
      <c r="E88" s="35">
        <v>31</v>
      </c>
      <c r="F88" s="63">
        <f t="shared" ref="F88:F101" si="32">E88/$M88</f>
        <v>0.49206349206349204</v>
      </c>
      <c r="G88" s="35">
        <v>19</v>
      </c>
      <c r="H88" s="63">
        <f t="shared" si="27"/>
        <v>0.30158730158730157</v>
      </c>
      <c r="I88" s="35">
        <v>4</v>
      </c>
      <c r="J88" s="63">
        <f t="shared" si="29"/>
        <v>6.3492063492063489E-2</v>
      </c>
      <c r="K88" s="35"/>
      <c r="L88" s="63">
        <f t="shared" si="28"/>
        <v>0</v>
      </c>
      <c r="M88" s="35">
        <f t="shared" si="31"/>
        <v>63</v>
      </c>
      <c r="N88" s="88">
        <f t="shared" si="30"/>
        <v>1</v>
      </c>
    </row>
    <row r="89" spans="1:14" s="6" customFormat="1" ht="15" customHeight="1">
      <c r="A89" s="268"/>
      <c r="B89" s="40" t="s">
        <v>106</v>
      </c>
      <c r="C89" s="41">
        <v>22</v>
      </c>
      <c r="D89" s="67">
        <f t="shared" si="25"/>
        <v>0.12290502793296089</v>
      </c>
      <c r="E89" s="41">
        <v>101</v>
      </c>
      <c r="F89" s="67">
        <f t="shared" si="32"/>
        <v>0.56424581005586594</v>
      </c>
      <c r="G89" s="41">
        <v>51</v>
      </c>
      <c r="H89" s="67">
        <f t="shared" si="27"/>
        <v>0.28491620111731841</v>
      </c>
      <c r="I89" s="41">
        <v>3</v>
      </c>
      <c r="J89" s="67">
        <f t="shared" si="29"/>
        <v>1.6759776536312849E-2</v>
      </c>
      <c r="K89" s="41">
        <v>2</v>
      </c>
      <c r="L89" s="67">
        <f t="shared" si="28"/>
        <v>1.11731843575419E-2</v>
      </c>
      <c r="M89" s="41">
        <f t="shared" si="31"/>
        <v>179</v>
      </c>
      <c r="N89" s="89">
        <f t="shared" si="30"/>
        <v>1</v>
      </c>
    </row>
    <row r="90" spans="1:14" s="6" customFormat="1" ht="15" customHeight="1">
      <c r="A90" s="267" t="s">
        <v>133</v>
      </c>
      <c r="B90" s="34" t="s">
        <v>105</v>
      </c>
      <c r="C90" s="35">
        <v>15</v>
      </c>
      <c r="D90" s="63">
        <f t="shared" si="25"/>
        <v>0.20547945205479451</v>
      </c>
      <c r="E90" s="35">
        <v>38</v>
      </c>
      <c r="F90" s="63">
        <f t="shared" si="32"/>
        <v>0.52054794520547942</v>
      </c>
      <c r="G90" s="35">
        <v>17</v>
      </c>
      <c r="H90" s="63">
        <f t="shared" si="27"/>
        <v>0.23287671232876711</v>
      </c>
      <c r="I90" s="35">
        <v>3</v>
      </c>
      <c r="J90" s="63">
        <f t="shared" si="29"/>
        <v>4.1095890410958902E-2</v>
      </c>
      <c r="K90" s="35"/>
      <c r="L90" s="63">
        <f t="shared" si="28"/>
        <v>0</v>
      </c>
      <c r="M90" s="35">
        <f t="shared" si="31"/>
        <v>73</v>
      </c>
      <c r="N90" s="88">
        <f t="shared" si="30"/>
        <v>1</v>
      </c>
    </row>
    <row r="91" spans="1:14" s="6" customFormat="1" ht="15" customHeight="1">
      <c r="A91" s="268"/>
      <c r="B91" s="40" t="s">
        <v>106</v>
      </c>
      <c r="C91" s="41">
        <v>32</v>
      </c>
      <c r="D91" s="67">
        <f>C91/$M91</f>
        <v>0.21621621621621623</v>
      </c>
      <c r="E91" s="41">
        <v>90</v>
      </c>
      <c r="F91" s="67">
        <f t="shared" si="32"/>
        <v>0.60810810810810811</v>
      </c>
      <c r="G91" s="41">
        <v>24</v>
      </c>
      <c r="H91" s="67">
        <f t="shared" si="27"/>
        <v>0.16216216216216217</v>
      </c>
      <c r="I91" s="41"/>
      <c r="J91" s="67">
        <f t="shared" si="29"/>
        <v>0</v>
      </c>
      <c r="K91" s="41">
        <v>2</v>
      </c>
      <c r="L91" s="67">
        <f t="shared" si="28"/>
        <v>1.3513513513513514E-2</v>
      </c>
      <c r="M91" s="41">
        <f t="shared" si="31"/>
        <v>148</v>
      </c>
      <c r="N91" s="89">
        <f t="shared" si="30"/>
        <v>1</v>
      </c>
    </row>
    <row r="92" spans="1:14" s="6" customFormat="1" ht="15" customHeight="1">
      <c r="A92" s="273"/>
      <c r="B92" s="87" t="s">
        <v>474</v>
      </c>
      <c r="C92" s="58">
        <v>1</v>
      </c>
      <c r="D92" s="67">
        <f>C92/$M92</f>
        <v>0.33333333333333331</v>
      </c>
      <c r="E92" s="58">
        <v>2</v>
      </c>
      <c r="F92" s="67">
        <f t="shared" si="32"/>
        <v>0.66666666666666663</v>
      </c>
      <c r="G92" s="58"/>
      <c r="H92" s="67">
        <f t="shared" si="27"/>
        <v>0</v>
      </c>
      <c r="I92" s="58"/>
      <c r="J92" s="67">
        <f t="shared" si="29"/>
        <v>0</v>
      </c>
      <c r="K92" s="58"/>
      <c r="L92" s="67">
        <f t="shared" si="28"/>
        <v>0</v>
      </c>
      <c r="M92" s="41">
        <f t="shared" si="31"/>
        <v>3</v>
      </c>
      <c r="N92" s="89">
        <f t="shared" si="30"/>
        <v>1</v>
      </c>
    </row>
    <row r="93" spans="1:14" s="6" customFormat="1" ht="15" customHeight="1">
      <c r="A93" s="267" t="s">
        <v>136</v>
      </c>
      <c r="B93" s="34" t="s">
        <v>105</v>
      </c>
      <c r="C93" s="35">
        <v>23</v>
      </c>
      <c r="D93" s="63">
        <f t="shared" si="25"/>
        <v>0.19827586206896552</v>
      </c>
      <c r="E93" s="35">
        <v>72</v>
      </c>
      <c r="F93" s="63">
        <f t="shared" si="32"/>
        <v>0.62068965517241381</v>
      </c>
      <c r="G93" s="35">
        <v>19</v>
      </c>
      <c r="H93" s="63">
        <f t="shared" si="27"/>
        <v>0.16379310344827586</v>
      </c>
      <c r="I93" s="35">
        <v>2</v>
      </c>
      <c r="J93" s="63">
        <f t="shared" si="29"/>
        <v>1.7241379310344827E-2</v>
      </c>
      <c r="K93" s="35"/>
      <c r="L93" s="63">
        <f t="shared" si="28"/>
        <v>0</v>
      </c>
      <c r="M93" s="35">
        <f t="shared" si="31"/>
        <v>116</v>
      </c>
      <c r="N93" s="88">
        <f t="shared" si="30"/>
        <v>1</v>
      </c>
    </row>
    <row r="94" spans="1:14" s="6" customFormat="1" ht="15" customHeight="1">
      <c r="A94" s="268"/>
      <c r="B94" s="40" t="s">
        <v>106</v>
      </c>
      <c r="C94" s="41">
        <v>58</v>
      </c>
      <c r="D94" s="67">
        <f t="shared" si="25"/>
        <v>0.19205298013245034</v>
      </c>
      <c r="E94" s="41">
        <v>202</v>
      </c>
      <c r="F94" s="67">
        <f t="shared" si="32"/>
        <v>0.66887417218543044</v>
      </c>
      <c r="G94" s="41">
        <v>39</v>
      </c>
      <c r="H94" s="67">
        <f t="shared" si="27"/>
        <v>0.12913907284768211</v>
      </c>
      <c r="I94" s="41">
        <v>1</v>
      </c>
      <c r="J94" s="67">
        <f t="shared" si="29"/>
        <v>3.3112582781456954E-3</v>
      </c>
      <c r="K94" s="41">
        <v>2</v>
      </c>
      <c r="L94" s="67">
        <f t="shared" si="28"/>
        <v>6.6225165562913907E-3</v>
      </c>
      <c r="M94" s="41">
        <f t="shared" si="31"/>
        <v>302</v>
      </c>
      <c r="N94" s="89">
        <f t="shared" si="30"/>
        <v>1</v>
      </c>
    </row>
    <row r="95" spans="1:14" s="6" customFormat="1" ht="15" customHeight="1">
      <c r="A95" s="274"/>
      <c r="B95" s="37" t="s">
        <v>2</v>
      </c>
      <c r="C95" s="38"/>
      <c r="D95" s="90">
        <f t="shared" si="25"/>
        <v>0</v>
      </c>
      <c r="E95" s="38">
        <v>1</v>
      </c>
      <c r="F95" s="90">
        <f t="shared" si="32"/>
        <v>1</v>
      </c>
      <c r="G95" s="38"/>
      <c r="H95" s="90">
        <f t="shared" si="27"/>
        <v>0</v>
      </c>
      <c r="I95" s="38"/>
      <c r="J95" s="90">
        <f t="shared" si="29"/>
        <v>0</v>
      </c>
      <c r="K95" s="38"/>
      <c r="L95" s="90">
        <f t="shared" si="28"/>
        <v>0</v>
      </c>
      <c r="M95" s="58">
        <f t="shared" si="31"/>
        <v>1</v>
      </c>
      <c r="N95" s="91">
        <f t="shared" si="30"/>
        <v>1</v>
      </c>
    </row>
    <row r="96" spans="1:14" s="6" customFormat="1" ht="15" customHeight="1">
      <c r="A96" s="267" t="s">
        <v>137</v>
      </c>
      <c r="B96" s="34" t="s">
        <v>105</v>
      </c>
      <c r="C96" s="35">
        <v>39</v>
      </c>
      <c r="D96" s="63">
        <f t="shared" si="25"/>
        <v>0.34210526315789475</v>
      </c>
      <c r="E96" s="35">
        <v>60</v>
      </c>
      <c r="F96" s="63">
        <f t="shared" si="32"/>
        <v>0.52631578947368418</v>
      </c>
      <c r="G96" s="35">
        <v>13</v>
      </c>
      <c r="H96" s="63">
        <f t="shared" si="27"/>
        <v>0.11403508771929824</v>
      </c>
      <c r="I96" s="35">
        <v>1</v>
      </c>
      <c r="J96" s="63">
        <f t="shared" si="29"/>
        <v>8.771929824561403E-3</v>
      </c>
      <c r="K96" s="35">
        <v>1</v>
      </c>
      <c r="L96" s="63">
        <f t="shared" si="28"/>
        <v>8.771929824561403E-3</v>
      </c>
      <c r="M96" s="35">
        <f t="shared" si="31"/>
        <v>114</v>
      </c>
      <c r="N96" s="88">
        <f t="shared" si="30"/>
        <v>1</v>
      </c>
    </row>
    <row r="97" spans="1:18" s="6" customFormat="1" ht="15" customHeight="1">
      <c r="A97" s="268"/>
      <c r="B97" s="40" t="s">
        <v>106</v>
      </c>
      <c r="C97" s="41">
        <v>79</v>
      </c>
      <c r="D97" s="67">
        <f t="shared" si="25"/>
        <v>0.2893772893772894</v>
      </c>
      <c r="E97" s="41">
        <v>156</v>
      </c>
      <c r="F97" s="67">
        <f t="shared" si="32"/>
        <v>0.5714285714285714</v>
      </c>
      <c r="G97" s="41">
        <v>31</v>
      </c>
      <c r="H97" s="67">
        <f t="shared" si="27"/>
        <v>0.11355311355311355</v>
      </c>
      <c r="I97" s="41">
        <v>2</v>
      </c>
      <c r="J97" s="67">
        <f t="shared" si="29"/>
        <v>7.326007326007326E-3</v>
      </c>
      <c r="K97" s="41">
        <v>5</v>
      </c>
      <c r="L97" s="67">
        <f t="shared" si="28"/>
        <v>1.8315018315018316E-2</v>
      </c>
      <c r="M97" s="41">
        <f t="shared" si="31"/>
        <v>273</v>
      </c>
      <c r="N97" s="89">
        <f t="shared" si="30"/>
        <v>1</v>
      </c>
    </row>
    <row r="98" spans="1:18" s="6" customFormat="1" ht="15" customHeight="1">
      <c r="A98" s="274"/>
      <c r="B98" s="37" t="s">
        <v>2</v>
      </c>
      <c r="C98" s="38">
        <v>3</v>
      </c>
      <c r="D98" s="90">
        <f>C98/$M98</f>
        <v>0.6</v>
      </c>
      <c r="E98" s="58">
        <v>1</v>
      </c>
      <c r="F98" s="90">
        <f t="shared" si="32"/>
        <v>0.2</v>
      </c>
      <c r="G98" s="58"/>
      <c r="H98" s="90">
        <f t="shared" si="27"/>
        <v>0</v>
      </c>
      <c r="I98" s="58"/>
      <c r="J98" s="90">
        <f t="shared" si="29"/>
        <v>0</v>
      </c>
      <c r="K98" s="58">
        <v>1</v>
      </c>
      <c r="L98" s="90">
        <f t="shared" si="28"/>
        <v>0.2</v>
      </c>
      <c r="M98" s="58">
        <f t="shared" si="31"/>
        <v>5</v>
      </c>
      <c r="N98" s="91">
        <f t="shared" si="30"/>
        <v>1</v>
      </c>
    </row>
    <row r="99" spans="1:18" s="6" customFormat="1" ht="15" customHeight="1">
      <c r="A99" s="267" t="s">
        <v>2</v>
      </c>
      <c r="B99" s="87" t="s">
        <v>105</v>
      </c>
      <c r="C99" s="58">
        <v>2</v>
      </c>
      <c r="D99" s="168">
        <f>C99/$M99</f>
        <v>0.18181818181818182</v>
      </c>
      <c r="E99" s="35">
        <v>7</v>
      </c>
      <c r="F99" s="168">
        <f t="shared" si="32"/>
        <v>0.63636363636363635</v>
      </c>
      <c r="G99" s="35">
        <v>1</v>
      </c>
      <c r="H99" s="168">
        <f>G99/$M99</f>
        <v>9.0909090909090912E-2</v>
      </c>
      <c r="I99" s="35">
        <v>1</v>
      </c>
      <c r="J99" s="168">
        <f t="shared" si="29"/>
        <v>9.0909090909090912E-2</v>
      </c>
      <c r="K99" s="35"/>
      <c r="L99" s="168">
        <f t="shared" si="28"/>
        <v>0</v>
      </c>
      <c r="M99" s="35">
        <f t="shared" si="31"/>
        <v>11</v>
      </c>
      <c r="N99" s="167">
        <f>M99/$M99</f>
        <v>1</v>
      </c>
    </row>
    <row r="100" spans="1:18" s="6" customFormat="1" ht="15" customHeight="1">
      <c r="A100" s="268"/>
      <c r="B100" s="40" t="s">
        <v>106</v>
      </c>
      <c r="C100" s="41">
        <v>6</v>
      </c>
      <c r="D100" s="67">
        <f t="shared" ref="D100:D101" si="33">C100/$M100</f>
        <v>0.4</v>
      </c>
      <c r="E100" s="41">
        <v>6</v>
      </c>
      <c r="F100" s="67">
        <f t="shared" si="32"/>
        <v>0.4</v>
      </c>
      <c r="G100" s="41">
        <v>3</v>
      </c>
      <c r="H100" s="67">
        <f>G100/$M100</f>
        <v>0.2</v>
      </c>
      <c r="I100" s="41"/>
      <c r="J100" s="67">
        <f t="shared" si="29"/>
        <v>0</v>
      </c>
      <c r="K100" s="41"/>
      <c r="L100" s="67">
        <f t="shared" si="28"/>
        <v>0</v>
      </c>
      <c r="M100" s="41">
        <f t="shared" si="31"/>
        <v>15</v>
      </c>
      <c r="N100" s="89">
        <f t="shared" ref="N100:N101" si="34">M100/$M100</f>
        <v>1</v>
      </c>
    </row>
    <row r="101" spans="1:18" s="6" customFormat="1" ht="15" customHeight="1">
      <c r="A101" s="273"/>
      <c r="B101" s="87" t="s">
        <v>475</v>
      </c>
      <c r="C101" s="58"/>
      <c r="D101" s="67">
        <f t="shared" si="33"/>
        <v>0</v>
      </c>
      <c r="E101" s="58">
        <v>1</v>
      </c>
      <c r="F101" s="67">
        <f t="shared" si="32"/>
        <v>0.33333333333333331</v>
      </c>
      <c r="G101" s="58"/>
      <c r="H101" s="67">
        <f>G101/$M101</f>
        <v>0</v>
      </c>
      <c r="I101" s="58"/>
      <c r="J101" s="67">
        <f t="shared" si="29"/>
        <v>0</v>
      </c>
      <c r="K101" s="58">
        <v>2</v>
      </c>
      <c r="L101" s="67">
        <f t="shared" si="28"/>
        <v>0.66666666666666663</v>
      </c>
      <c r="M101" s="41">
        <f t="shared" si="31"/>
        <v>3</v>
      </c>
      <c r="N101" s="89">
        <f t="shared" si="34"/>
        <v>1</v>
      </c>
    </row>
    <row r="102" spans="1:18" s="6" customFormat="1" ht="15" customHeight="1">
      <c r="A102" s="10" t="s">
        <v>107</v>
      </c>
      <c r="B102" s="10"/>
      <c r="C102" s="31">
        <f>SUM(C80:C100)</f>
        <v>370</v>
      </c>
      <c r="D102" s="13">
        <f>C102/$M102</f>
        <v>0.19691325172964344</v>
      </c>
      <c r="E102" s="31">
        <f>SUM(E80:E101)</f>
        <v>1058</v>
      </c>
      <c r="F102" s="13">
        <f>E102/$M102</f>
        <v>0.56306546035125071</v>
      </c>
      <c r="G102" s="4">
        <f>SUM(G80:G100)</f>
        <v>386</v>
      </c>
      <c r="H102" s="13">
        <f>G102/$M102</f>
        <v>0.2054284193720064</v>
      </c>
      <c r="I102" s="4">
        <f>SUM(I80:I100)</f>
        <v>47</v>
      </c>
      <c r="J102" s="13">
        <f>I102/$M102</f>
        <v>2.5013304949441192E-2</v>
      </c>
      <c r="K102" s="4">
        <f>SUM(K80:K101)</f>
        <v>18</v>
      </c>
      <c r="L102" s="13">
        <f>K102/$M102</f>
        <v>9.5795635976583283E-3</v>
      </c>
      <c r="M102" s="31">
        <f>SUM(M80:M101)</f>
        <v>1879</v>
      </c>
      <c r="N102" s="92">
        <f>M102/$M102</f>
        <v>1</v>
      </c>
    </row>
    <row r="103" spans="1:18" s="6" customFormat="1" ht="15" customHeight="1">
      <c r="A103" s="85"/>
      <c r="B103" s="86"/>
      <c r="C103" s="86"/>
      <c r="D103" s="23"/>
      <c r="E103" s="25"/>
      <c r="F103" s="23"/>
      <c r="G103" s="25"/>
      <c r="H103" s="23"/>
      <c r="I103" s="25"/>
      <c r="J103" s="23"/>
      <c r="K103" s="25"/>
      <c r="L103" s="23"/>
      <c r="M103" s="131"/>
      <c r="N103" s="23"/>
      <c r="O103" s="25"/>
    </row>
    <row r="104" spans="1:18" s="6" customFormat="1" ht="15" customHeight="1">
      <c r="A104" s="85"/>
      <c r="B104" s="86"/>
      <c r="C104" s="86"/>
      <c r="D104" s="23"/>
      <c r="E104" s="25"/>
      <c r="F104" s="23"/>
      <c r="G104" s="25"/>
      <c r="H104" s="23"/>
      <c r="I104" s="25"/>
      <c r="J104" s="23"/>
      <c r="K104" s="25"/>
      <c r="L104" s="23"/>
      <c r="M104" s="25"/>
      <c r="N104" s="23"/>
      <c r="O104" s="25"/>
    </row>
    <row r="105" spans="1:18" s="6" customFormat="1" ht="22.5" customHeight="1">
      <c r="A105" s="32" t="s">
        <v>361</v>
      </c>
    </row>
    <row r="106" spans="1:18" s="6" customFormat="1" ht="27" customHeight="1">
      <c r="A106" s="7" t="s">
        <v>104</v>
      </c>
      <c r="B106" s="240" t="s">
        <v>313</v>
      </c>
      <c r="C106" s="240"/>
      <c r="D106" s="240" t="s">
        <v>314</v>
      </c>
      <c r="E106" s="240"/>
      <c r="F106" s="240" t="s">
        <v>315</v>
      </c>
      <c r="G106" s="240"/>
      <c r="H106" s="253" t="s">
        <v>316</v>
      </c>
      <c r="I106" s="254"/>
      <c r="J106" s="240" t="s">
        <v>54</v>
      </c>
      <c r="K106" s="238"/>
      <c r="L106" s="238" t="s">
        <v>107</v>
      </c>
      <c r="M106" s="238"/>
      <c r="N106" s="11"/>
      <c r="O106" s="11"/>
      <c r="P106" s="11"/>
      <c r="R106" s="11"/>
    </row>
    <row r="107" spans="1:18" s="6" customFormat="1" ht="15" customHeight="1">
      <c r="A107" s="34" t="s">
        <v>105</v>
      </c>
      <c r="B107" s="35">
        <v>412</v>
      </c>
      <c r="C107" s="36">
        <f>B107/$L107</f>
        <v>0.80626223091976512</v>
      </c>
      <c r="D107" s="35">
        <v>25</v>
      </c>
      <c r="E107" s="36">
        <f>D107/$L107</f>
        <v>4.8923679060665359E-2</v>
      </c>
      <c r="F107" s="35">
        <v>35</v>
      </c>
      <c r="G107" s="36">
        <f>F107/$L107</f>
        <v>6.8493150684931503E-2</v>
      </c>
      <c r="H107" s="35">
        <v>36</v>
      </c>
      <c r="I107" s="36">
        <f>H107/$L107</f>
        <v>7.0450097847358117E-2</v>
      </c>
      <c r="J107" s="35">
        <v>3</v>
      </c>
      <c r="K107" s="36">
        <f>J107/$L107</f>
        <v>5.8708414872798431E-3</v>
      </c>
      <c r="L107" s="35">
        <f>B107+D107+F107+H107+J107</f>
        <v>511</v>
      </c>
      <c r="M107" s="51">
        <f>L107/$L107</f>
        <v>1</v>
      </c>
    </row>
    <row r="108" spans="1:18" s="6" customFormat="1" ht="15" customHeight="1">
      <c r="A108" s="40" t="s">
        <v>106</v>
      </c>
      <c r="B108" s="47">
        <v>1196</v>
      </c>
      <c r="C108" s="42">
        <f>B108/$L108</f>
        <v>0.88396156688839611</v>
      </c>
      <c r="D108" s="41">
        <v>50</v>
      </c>
      <c r="E108" s="42">
        <f>D108/$L108</f>
        <v>3.6954915003695493E-2</v>
      </c>
      <c r="F108" s="41">
        <v>44</v>
      </c>
      <c r="G108" s="42">
        <f>F108/$L108</f>
        <v>3.2520325203252036E-2</v>
      </c>
      <c r="H108" s="41">
        <v>59</v>
      </c>
      <c r="I108" s="42">
        <f>H108/$L108</f>
        <v>4.3606799704360683E-2</v>
      </c>
      <c r="J108" s="41">
        <v>4</v>
      </c>
      <c r="K108" s="42">
        <f>J108/$L108</f>
        <v>2.9563932002956393E-3</v>
      </c>
      <c r="L108" s="47">
        <f>B108+D108+F108+H108+J108</f>
        <v>1353</v>
      </c>
      <c r="M108" s="57">
        <f>L108/$L108</f>
        <v>1</v>
      </c>
    </row>
    <row r="109" spans="1:18" s="6" customFormat="1" ht="15" customHeight="1">
      <c r="A109" s="37" t="s">
        <v>54</v>
      </c>
      <c r="B109" s="38">
        <v>13</v>
      </c>
      <c r="C109" s="39">
        <f>B109/$L109</f>
        <v>0.8666666666666667</v>
      </c>
      <c r="D109" s="38"/>
      <c r="E109" s="39">
        <f>D109/$L109</f>
        <v>0</v>
      </c>
      <c r="F109" s="38"/>
      <c r="G109" s="39">
        <f>F109/$L109</f>
        <v>0</v>
      </c>
      <c r="H109" s="38"/>
      <c r="I109" s="39">
        <f>H109/$L109</f>
        <v>0</v>
      </c>
      <c r="J109" s="38">
        <v>2</v>
      </c>
      <c r="K109" s="39">
        <f>J109/$L109</f>
        <v>0.13333333333333333</v>
      </c>
      <c r="L109" s="38">
        <f>B109+D109+F109+H109+J109</f>
        <v>15</v>
      </c>
      <c r="M109" s="54">
        <f>L109/$L109</f>
        <v>1</v>
      </c>
    </row>
    <row r="110" spans="1:18" s="6" customFormat="1" ht="15" customHeight="1">
      <c r="A110" s="10" t="s">
        <v>107</v>
      </c>
      <c r="B110" s="31">
        <f>SUM(B107:B109)</f>
        <v>1621</v>
      </c>
      <c r="C110" s="16">
        <f>B110/$L110</f>
        <v>0.86269292176689727</v>
      </c>
      <c r="D110" s="4">
        <f>SUM(D107:D109)</f>
        <v>75</v>
      </c>
      <c r="E110" s="16">
        <f>D110/$L110</f>
        <v>3.991484832357637E-2</v>
      </c>
      <c r="F110" s="4">
        <f>SUM(F107:F109)</f>
        <v>79</v>
      </c>
      <c r="G110" s="16">
        <f>F110/$L110</f>
        <v>4.2043640234167109E-2</v>
      </c>
      <c r="H110" s="4">
        <f>SUM(H107:H109)</f>
        <v>95</v>
      </c>
      <c r="I110" s="16">
        <f>H110/$L110</f>
        <v>5.0558807876530068E-2</v>
      </c>
      <c r="J110" s="4">
        <f>SUM(J107:J109)</f>
        <v>9</v>
      </c>
      <c r="K110" s="16">
        <f>J110/$L110</f>
        <v>4.7897817988291642E-3</v>
      </c>
      <c r="L110" s="31">
        <f>SUM(L107:L109)</f>
        <v>1879</v>
      </c>
      <c r="M110" s="21">
        <f>L110/$L110</f>
        <v>1</v>
      </c>
    </row>
    <row r="111" spans="1:18" s="6" customFormat="1" ht="15" customHeight="1"/>
    <row r="112" spans="1:18" s="6" customFormat="1" ht="27" customHeight="1">
      <c r="A112" s="7" t="s">
        <v>110</v>
      </c>
      <c r="B112" s="240" t="s">
        <v>313</v>
      </c>
      <c r="C112" s="240"/>
      <c r="D112" s="240" t="s">
        <v>314</v>
      </c>
      <c r="E112" s="240"/>
      <c r="F112" s="240" t="s">
        <v>315</v>
      </c>
      <c r="G112" s="240"/>
      <c r="H112" s="253" t="s">
        <v>316</v>
      </c>
      <c r="I112" s="254"/>
      <c r="J112" s="240" t="s">
        <v>54</v>
      </c>
      <c r="K112" s="238"/>
      <c r="L112" s="238" t="s">
        <v>107</v>
      </c>
      <c r="M112" s="238"/>
      <c r="N112" s="11"/>
      <c r="O112" s="11"/>
      <c r="P112" s="11"/>
      <c r="R112" s="11"/>
    </row>
    <row r="113" spans="1:18" s="6" customFormat="1" ht="15" customHeight="1">
      <c r="A113" s="34" t="s">
        <v>64</v>
      </c>
      <c r="B113" s="35">
        <v>73</v>
      </c>
      <c r="C113" s="36">
        <f t="shared" ref="C113:C124" si="35">B113/$L113</f>
        <v>0.85882352941176465</v>
      </c>
      <c r="D113" s="35">
        <v>4</v>
      </c>
      <c r="E113" s="36">
        <f t="shared" ref="E113:E124" si="36">D113/$L113</f>
        <v>4.7058823529411764E-2</v>
      </c>
      <c r="F113" s="35">
        <v>4</v>
      </c>
      <c r="G113" s="36">
        <f t="shared" ref="G113:G123" si="37">F113/$L113</f>
        <v>4.7058823529411764E-2</v>
      </c>
      <c r="H113" s="35">
        <v>4</v>
      </c>
      <c r="I113" s="36">
        <f t="shared" ref="I113:I124" si="38">H113/$L113</f>
        <v>4.7058823529411764E-2</v>
      </c>
      <c r="J113" s="35"/>
      <c r="K113" s="36">
        <f t="shared" ref="K113:K124" si="39">J113/$L113</f>
        <v>0</v>
      </c>
      <c r="L113" s="35">
        <f>B113+D113+F113+H113+J113</f>
        <v>85</v>
      </c>
      <c r="M113" s="51">
        <f t="shared" ref="M113:M124" si="40">L113/$L113</f>
        <v>1</v>
      </c>
    </row>
    <row r="114" spans="1:18" s="6" customFormat="1" ht="15" customHeight="1">
      <c r="A114" s="40" t="s">
        <v>66</v>
      </c>
      <c r="B114" s="41">
        <v>54</v>
      </c>
      <c r="C114" s="42">
        <f t="shared" si="35"/>
        <v>0.65853658536585369</v>
      </c>
      <c r="D114" s="41">
        <v>5</v>
      </c>
      <c r="E114" s="42">
        <f t="shared" si="36"/>
        <v>6.097560975609756E-2</v>
      </c>
      <c r="F114" s="41">
        <v>8</v>
      </c>
      <c r="G114" s="42">
        <f t="shared" si="37"/>
        <v>9.7560975609756101E-2</v>
      </c>
      <c r="H114" s="41">
        <v>14</v>
      </c>
      <c r="I114" s="42">
        <f t="shared" si="38"/>
        <v>0.17073170731707318</v>
      </c>
      <c r="J114" s="41">
        <v>1</v>
      </c>
      <c r="K114" s="42">
        <f t="shared" si="39"/>
        <v>1.2195121951219513E-2</v>
      </c>
      <c r="L114" s="41">
        <f t="shared" ref="L114:L123" si="41">B114+D114+F114+H114+J114</f>
        <v>82</v>
      </c>
      <c r="M114" s="57">
        <f t="shared" si="40"/>
        <v>1</v>
      </c>
    </row>
    <row r="115" spans="1:18" s="6" customFormat="1" ht="15" customHeight="1">
      <c r="A115" s="40" t="s">
        <v>68</v>
      </c>
      <c r="B115" s="41">
        <v>168</v>
      </c>
      <c r="C115" s="42">
        <f t="shared" si="35"/>
        <v>0.90322580645161288</v>
      </c>
      <c r="D115" s="41">
        <v>4</v>
      </c>
      <c r="E115" s="42">
        <f t="shared" si="36"/>
        <v>2.1505376344086023E-2</v>
      </c>
      <c r="F115" s="41">
        <v>7</v>
      </c>
      <c r="G115" s="42">
        <f t="shared" si="37"/>
        <v>3.7634408602150539E-2</v>
      </c>
      <c r="H115" s="41">
        <v>7</v>
      </c>
      <c r="I115" s="42">
        <f t="shared" si="38"/>
        <v>3.7634408602150539E-2</v>
      </c>
      <c r="J115" s="41"/>
      <c r="K115" s="42">
        <f t="shared" si="39"/>
        <v>0</v>
      </c>
      <c r="L115" s="41">
        <f t="shared" si="41"/>
        <v>186</v>
      </c>
      <c r="M115" s="57">
        <f t="shared" si="40"/>
        <v>1</v>
      </c>
    </row>
    <row r="116" spans="1:18" s="6" customFormat="1" ht="15" customHeight="1">
      <c r="A116" s="40" t="s">
        <v>70</v>
      </c>
      <c r="B116" s="41">
        <v>240</v>
      </c>
      <c r="C116" s="42">
        <f t="shared" si="35"/>
        <v>0.8571428571428571</v>
      </c>
      <c r="D116" s="41">
        <v>16</v>
      </c>
      <c r="E116" s="42">
        <f t="shared" si="36"/>
        <v>5.7142857142857141E-2</v>
      </c>
      <c r="F116" s="41">
        <v>16</v>
      </c>
      <c r="G116" s="42">
        <f t="shared" si="37"/>
        <v>5.7142857142857141E-2</v>
      </c>
      <c r="H116" s="41">
        <v>8</v>
      </c>
      <c r="I116" s="42">
        <f t="shared" si="38"/>
        <v>2.8571428571428571E-2</v>
      </c>
      <c r="J116" s="41"/>
      <c r="K116" s="42">
        <f t="shared" si="39"/>
        <v>0</v>
      </c>
      <c r="L116" s="41">
        <f t="shared" si="41"/>
        <v>280</v>
      </c>
      <c r="M116" s="57">
        <f t="shared" si="40"/>
        <v>1</v>
      </c>
    </row>
    <row r="117" spans="1:18" s="6" customFormat="1" ht="15" customHeight="1">
      <c r="A117" s="40" t="s">
        <v>72</v>
      </c>
      <c r="B117" s="41">
        <v>77</v>
      </c>
      <c r="C117" s="42">
        <f t="shared" si="35"/>
        <v>0.92771084337349397</v>
      </c>
      <c r="D117" s="41"/>
      <c r="E117" s="42">
        <f t="shared" si="36"/>
        <v>0</v>
      </c>
      <c r="F117" s="41">
        <v>2</v>
      </c>
      <c r="G117" s="42">
        <f t="shared" si="37"/>
        <v>2.4096385542168676E-2</v>
      </c>
      <c r="H117" s="41">
        <v>4</v>
      </c>
      <c r="I117" s="42">
        <f t="shared" si="38"/>
        <v>4.8192771084337352E-2</v>
      </c>
      <c r="J117" s="41"/>
      <c r="K117" s="42">
        <f t="shared" si="39"/>
        <v>0</v>
      </c>
      <c r="L117" s="41">
        <f t="shared" si="41"/>
        <v>83</v>
      </c>
      <c r="M117" s="57">
        <f t="shared" si="40"/>
        <v>1</v>
      </c>
    </row>
    <row r="118" spans="1:18" s="6" customFormat="1" ht="15" customHeight="1">
      <c r="A118" s="40" t="s">
        <v>74</v>
      </c>
      <c r="B118" s="41">
        <v>177</v>
      </c>
      <c r="C118" s="42">
        <f t="shared" si="35"/>
        <v>0.83098591549295775</v>
      </c>
      <c r="D118" s="41">
        <v>9</v>
      </c>
      <c r="E118" s="42">
        <f t="shared" si="36"/>
        <v>4.2253521126760563E-2</v>
      </c>
      <c r="F118" s="41">
        <v>10</v>
      </c>
      <c r="G118" s="42">
        <f t="shared" si="37"/>
        <v>4.6948356807511735E-2</v>
      </c>
      <c r="H118" s="41">
        <v>16</v>
      </c>
      <c r="I118" s="42">
        <f t="shared" si="38"/>
        <v>7.5117370892018781E-2</v>
      </c>
      <c r="J118" s="41">
        <v>1</v>
      </c>
      <c r="K118" s="42">
        <f t="shared" si="39"/>
        <v>4.6948356807511738E-3</v>
      </c>
      <c r="L118" s="41">
        <f t="shared" si="41"/>
        <v>213</v>
      </c>
      <c r="M118" s="57">
        <f t="shared" si="40"/>
        <v>1</v>
      </c>
    </row>
    <row r="119" spans="1:18" s="6" customFormat="1" ht="15" customHeight="1">
      <c r="A119" s="40" t="s">
        <v>76</v>
      </c>
      <c r="B119" s="41">
        <v>301</v>
      </c>
      <c r="C119" s="42">
        <f t="shared" si="35"/>
        <v>0.92615384615384611</v>
      </c>
      <c r="D119" s="41">
        <v>8</v>
      </c>
      <c r="E119" s="42">
        <f t="shared" si="36"/>
        <v>2.4615384615384615E-2</v>
      </c>
      <c r="F119" s="41">
        <v>6</v>
      </c>
      <c r="G119" s="42">
        <f t="shared" si="37"/>
        <v>1.8461538461538463E-2</v>
      </c>
      <c r="H119" s="41">
        <v>6</v>
      </c>
      <c r="I119" s="42">
        <f t="shared" si="38"/>
        <v>1.8461538461538463E-2</v>
      </c>
      <c r="J119" s="41">
        <v>4</v>
      </c>
      <c r="K119" s="42">
        <f t="shared" si="39"/>
        <v>1.2307692307692308E-2</v>
      </c>
      <c r="L119" s="41">
        <f t="shared" si="41"/>
        <v>325</v>
      </c>
      <c r="M119" s="57">
        <f t="shared" si="40"/>
        <v>1</v>
      </c>
    </row>
    <row r="120" spans="1:18" s="6" customFormat="1" ht="15" customHeight="1">
      <c r="A120" s="40" t="s">
        <v>78</v>
      </c>
      <c r="B120" s="41">
        <v>195</v>
      </c>
      <c r="C120" s="42">
        <f t="shared" si="35"/>
        <v>0.89449541284403666</v>
      </c>
      <c r="D120" s="41">
        <v>7</v>
      </c>
      <c r="E120" s="42">
        <f t="shared" si="36"/>
        <v>3.2110091743119268E-2</v>
      </c>
      <c r="F120" s="41">
        <v>5</v>
      </c>
      <c r="G120" s="42">
        <f t="shared" si="37"/>
        <v>2.2935779816513763E-2</v>
      </c>
      <c r="H120" s="41">
        <v>10</v>
      </c>
      <c r="I120" s="42">
        <f t="shared" si="38"/>
        <v>4.5871559633027525E-2</v>
      </c>
      <c r="J120" s="41">
        <v>1</v>
      </c>
      <c r="K120" s="42">
        <f t="shared" si="39"/>
        <v>4.5871559633027525E-3</v>
      </c>
      <c r="L120" s="41">
        <f t="shared" si="41"/>
        <v>218</v>
      </c>
      <c r="M120" s="57">
        <f t="shared" si="40"/>
        <v>1</v>
      </c>
    </row>
    <row r="121" spans="1:18" s="6" customFormat="1" ht="15" customHeight="1">
      <c r="A121" s="40" t="s">
        <v>80</v>
      </c>
      <c r="B121" s="41">
        <v>100</v>
      </c>
      <c r="C121" s="42">
        <f t="shared" si="35"/>
        <v>0.91743119266055051</v>
      </c>
      <c r="D121" s="41">
        <v>3</v>
      </c>
      <c r="E121" s="42">
        <f t="shared" si="36"/>
        <v>2.7522935779816515E-2</v>
      </c>
      <c r="F121" s="41">
        <v>2</v>
      </c>
      <c r="G121" s="42">
        <f t="shared" si="37"/>
        <v>1.834862385321101E-2</v>
      </c>
      <c r="H121" s="41">
        <v>2</v>
      </c>
      <c r="I121" s="42">
        <f t="shared" si="38"/>
        <v>1.834862385321101E-2</v>
      </c>
      <c r="J121" s="41">
        <v>2</v>
      </c>
      <c r="K121" s="42">
        <f t="shared" si="39"/>
        <v>1.834862385321101E-2</v>
      </c>
      <c r="L121" s="41">
        <f t="shared" si="41"/>
        <v>109</v>
      </c>
      <c r="M121" s="57">
        <f t="shared" si="40"/>
        <v>1</v>
      </c>
    </row>
    <row r="122" spans="1:18" s="6" customFormat="1" ht="15" customHeight="1">
      <c r="A122" s="40" t="s">
        <v>82</v>
      </c>
      <c r="B122" s="41">
        <v>137</v>
      </c>
      <c r="C122" s="42">
        <f t="shared" si="35"/>
        <v>0.88387096774193552</v>
      </c>
      <c r="D122" s="41">
        <v>6</v>
      </c>
      <c r="E122" s="42">
        <f t="shared" si="36"/>
        <v>3.870967741935484E-2</v>
      </c>
      <c r="F122" s="41">
        <v>6</v>
      </c>
      <c r="G122" s="42">
        <f t="shared" si="37"/>
        <v>3.870967741935484E-2</v>
      </c>
      <c r="H122" s="41">
        <v>6</v>
      </c>
      <c r="I122" s="42">
        <f t="shared" si="38"/>
        <v>3.870967741935484E-2</v>
      </c>
      <c r="J122" s="41"/>
      <c r="K122" s="42">
        <f t="shared" si="39"/>
        <v>0</v>
      </c>
      <c r="L122" s="41">
        <f t="shared" si="41"/>
        <v>155</v>
      </c>
      <c r="M122" s="57">
        <f t="shared" si="40"/>
        <v>1</v>
      </c>
    </row>
    <row r="123" spans="1:18" s="6" customFormat="1" ht="15" customHeight="1">
      <c r="A123" s="40" t="s">
        <v>54</v>
      </c>
      <c r="B123" s="41">
        <v>99</v>
      </c>
      <c r="C123" s="42">
        <f t="shared" si="35"/>
        <v>0.69230769230769229</v>
      </c>
      <c r="D123" s="41">
        <v>13</v>
      </c>
      <c r="E123" s="42">
        <f t="shared" si="36"/>
        <v>9.0909090909090912E-2</v>
      </c>
      <c r="F123" s="41">
        <v>13</v>
      </c>
      <c r="G123" s="42">
        <f t="shared" si="37"/>
        <v>9.0909090909090912E-2</v>
      </c>
      <c r="H123" s="41">
        <v>18</v>
      </c>
      <c r="I123" s="42">
        <f t="shared" si="38"/>
        <v>0.12587412587412589</v>
      </c>
      <c r="J123" s="41"/>
      <c r="K123" s="42">
        <f t="shared" si="39"/>
        <v>0</v>
      </c>
      <c r="L123" s="41">
        <f t="shared" si="41"/>
        <v>143</v>
      </c>
      <c r="M123" s="57">
        <f t="shared" si="40"/>
        <v>1</v>
      </c>
    </row>
    <row r="124" spans="1:18" s="6" customFormat="1" ht="15" customHeight="1">
      <c r="A124" s="10" t="s">
        <v>107</v>
      </c>
      <c r="B124" s="31">
        <f>SUM(B113:B123)</f>
        <v>1621</v>
      </c>
      <c r="C124" s="16">
        <f t="shared" si="35"/>
        <v>0.86269292176689727</v>
      </c>
      <c r="D124" s="4">
        <f>SUM(D113:D123)</f>
        <v>75</v>
      </c>
      <c r="E124" s="16">
        <f t="shared" si="36"/>
        <v>3.991484832357637E-2</v>
      </c>
      <c r="F124" s="4">
        <f>SUM(F113:F123)</f>
        <v>79</v>
      </c>
      <c r="G124" s="16">
        <f>F124/$L124</f>
        <v>4.2043640234167109E-2</v>
      </c>
      <c r="H124" s="4">
        <f>SUM(H113:H123)</f>
        <v>95</v>
      </c>
      <c r="I124" s="16">
        <f t="shared" si="38"/>
        <v>5.0558807876530068E-2</v>
      </c>
      <c r="J124" s="4">
        <f>SUM(J113:J123)</f>
        <v>9</v>
      </c>
      <c r="K124" s="16">
        <f t="shared" si="39"/>
        <v>4.7897817988291642E-3</v>
      </c>
      <c r="L124" s="31">
        <f>SUM(L113:L123)</f>
        <v>1879</v>
      </c>
      <c r="M124" s="21">
        <f t="shared" si="40"/>
        <v>1</v>
      </c>
    </row>
    <row r="125" spans="1:18" s="6" customFormat="1" ht="15" customHeight="1"/>
    <row r="126" spans="1:18" s="6" customFormat="1" ht="27" customHeight="1">
      <c r="A126" s="7" t="s">
        <v>98</v>
      </c>
      <c r="B126" s="7" t="s">
        <v>104</v>
      </c>
      <c r="C126" s="253" t="s">
        <v>313</v>
      </c>
      <c r="D126" s="254"/>
      <c r="E126" s="253" t="s">
        <v>314</v>
      </c>
      <c r="F126" s="254"/>
      <c r="G126" s="253" t="s">
        <v>315</v>
      </c>
      <c r="H126" s="254"/>
      <c r="I126" s="253" t="s">
        <v>316</v>
      </c>
      <c r="J126" s="254"/>
      <c r="K126" s="253" t="s">
        <v>54</v>
      </c>
      <c r="L126" s="254"/>
      <c r="M126" s="236" t="s">
        <v>107</v>
      </c>
      <c r="N126" s="237"/>
      <c r="O126" s="11"/>
      <c r="P126" s="11"/>
      <c r="R126" s="11"/>
    </row>
    <row r="127" spans="1:18" s="6" customFormat="1" ht="15" customHeight="1">
      <c r="A127" s="267" t="s">
        <v>108</v>
      </c>
      <c r="B127" s="34" t="s">
        <v>105</v>
      </c>
      <c r="C127" s="35">
        <v>13</v>
      </c>
      <c r="D127" s="63">
        <f>C127/$M127</f>
        <v>0.48148148148148145</v>
      </c>
      <c r="E127" s="35">
        <v>4</v>
      </c>
      <c r="F127" s="63">
        <f>E127/$M127</f>
        <v>0.14814814814814814</v>
      </c>
      <c r="G127" s="35">
        <v>4</v>
      </c>
      <c r="H127" s="63">
        <f>G127/$M127</f>
        <v>0.14814814814814814</v>
      </c>
      <c r="I127" s="35">
        <v>6</v>
      </c>
      <c r="J127" s="63">
        <f>I127/$M127</f>
        <v>0.22222222222222221</v>
      </c>
      <c r="K127" s="35"/>
      <c r="L127" s="63">
        <f>K127/$M127</f>
        <v>0</v>
      </c>
      <c r="M127" s="35">
        <f>C127+E127+G127+I127+K127</f>
        <v>27</v>
      </c>
      <c r="N127" s="88">
        <f>M127/$M127</f>
        <v>1</v>
      </c>
    </row>
    <row r="128" spans="1:18" s="6" customFormat="1" ht="15" customHeight="1">
      <c r="A128" s="268"/>
      <c r="B128" s="40" t="s">
        <v>106</v>
      </c>
      <c r="C128" s="41">
        <v>55</v>
      </c>
      <c r="D128" s="67">
        <f t="shared" ref="D128:D148" si="42">C128/$M128</f>
        <v>0.76388888888888884</v>
      </c>
      <c r="E128" s="41">
        <v>2</v>
      </c>
      <c r="F128" s="67">
        <f t="shared" ref="F128:F148" si="43">E128/$M128</f>
        <v>2.7777777777777776E-2</v>
      </c>
      <c r="G128" s="41">
        <v>6</v>
      </c>
      <c r="H128" s="67">
        <f t="shared" ref="H128:H145" si="44">G128/$M128</f>
        <v>8.3333333333333329E-2</v>
      </c>
      <c r="I128" s="41">
        <v>9</v>
      </c>
      <c r="J128" s="166">
        <f>I128/$M128</f>
        <v>0.125</v>
      </c>
      <c r="K128" s="41"/>
      <c r="L128" s="67">
        <f t="shared" ref="L128:L148" si="45">K128/$M128</f>
        <v>0</v>
      </c>
      <c r="M128" s="164">
        <f>C128+E128+G128+I128+K128</f>
        <v>72</v>
      </c>
      <c r="N128" s="165">
        <f>M128/$M128</f>
        <v>1</v>
      </c>
    </row>
    <row r="129" spans="1:14" s="6" customFormat="1" ht="15" customHeight="1">
      <c r="A129" s="267" t="s">
        <v>109</v>
      </c>
      <c r="B129" s="34" t="s">
        <v>105</v>
      </c>
      <c r="C129" s="35">
        <v>26</v>
      </c>
      <c r="D129" s="63">
        <f t="shared" si="42"/>
        <v>0.49056603773584906</v>
      </c>
      <c r="E129" s="35">
        <v>6</v>
      </c>
      <c r="F129" s="63">
        <f t="shared" si="43"/>
        <v>0.11320754716981132</v>
      </c>
      <c r="G129" s="35">
        <v>9</v>
      </c>
      <c r="H129" s="63">
        <f t="shared" si="44"/>
        <v>0.16981132075471697</v>
      </c>
      <c r="I129" s="35">
        <v>11</v>
      </c>
      <c r="J129" s="63">
        <f t="shared" ref="J129:J148" si="46">I129/$M129</f>
        <v>0.20754716981132076</v>
      </c>
      <c r="K129" s="35">
        <v>1</v>
      </c>
      <c r="L129" s="63">
        <f t="shared" si="45"/>
        <v>1.8867924528301886E-2</v>
      </c>
      <c r="M129" s="35">
        <f t="shared" ref="M129:M148" si="47">C129+E129+G129+I129+K129</f>
        <v>53</v>
      </c>
      <c r="N129" s="88">
        <f t="shared" ref="N129:N148" si="48">M129/$M129</f>
        <v>1</v>
      </c>
    </row>
    <row r="130" spans="1:14" s="6" customFormat="1" ht="15" customHeight="1">
      <c r="A130" s="268"/>
      <c r="B130" s="40" t="s">
        <v>106</v>
      </c>
      <c r="C130" s="41">
        <v>91</v>
      </c>
      <c r="D130" s="67">
        <f t="shared" si="42"/>
        <v>0.65</v>
      </c>
      <c r="E130" s="41">
        <v>13</v>
      </c>
      <c r="F130" s="67">
        <f t="shared" si="43"/>
        <v>9.285714285714286E-2</v>
      </c>
      <c r="G130" s="41">
        <v>9</v>
      </c>
      <c r="H130" s="67">
        <f t="shared" si="44"/>
        <v>6.4285714285714279E-2</v>
      </c>
      <c r="I130" s="41">
        <v>27</v>
      </c>
      <c r="J130" s="67">
        <f t="shared" si="46"/>
        <v>0.19285714285714287</v>
      </c>
      <c r="K130" s="41"/>
      <c r="L130" s="67">
        <f t="shared" si="45"/>
        <v>0</v>
      </c>
      <c r="M130" s="41">
        <f t="shared" si="47"/>
        <v>140</v>
      </c>
      <c r="N130" s="89">
        <f t="shared" si="48"/>
        <v>1</v>
      </c>
    </row>
    <row r="131" spans="1:14" s="6" customFormat="1" ht="15" customHeight="1">
      <c r="A131" s="273"/>
      <c r="B131" s="87" t="s">
        <v>477</v>
      </c>
      <c r="C131" s="58">
        <v>2</v>
      </c>
      <c r="D131" s="89">
        <f t="shared" si="42"/>
        <v>1</v>
      </c>
      <c r="E131" s="41"/>
      <c r="F131" s="67">
        <f t="shared" si="43"/>
        <v>0</v>
      </c>
      <c r="G131" s="58"/>
      <c r="H131" s="67">
        <f t="shared" si="44"/>
        <v>0</v>
      </c>
      <c r="I131" s="58"/>
      <c r="J131" s="67">
        <f t="shared" si="46"/>
        <v>0</v>
      </c>
      <c r="K131" s="58"/>
      <c r="L131" s="67">
        <f t="shared" si="45"/>
        <v>0</v>
      </c>
      <c r="M131" s="41">
        <f t="shared" si="47"/>
        <v>2</v>
      </c>
      <c r="N131" s="89">
        <f t="shared" si="48"/>
        <v>1</v>
      </c>
    </row>
    <row r="132" spans="1:14" s="6" customFormat="1" ht="15" customHeight="1">
      <c r="A132" s="267" t="s">
        <v>134</v>
      </c>
      <c r="B132" s="34" t="s">
        <v>105</v>
      </c>
      <c r="C132" s="35">
        <v>45</v>
      </c>
      <c r="D132" s="63">
        <f t="shared" si="42"/>
        <v>0.83333333333333337</v>
      </c>
      <c r="E132" s="35">
        <v>4</v>
      </c>
      <c r="F132" s="63">
        <f t="shared" si="43"/>
        <v>7.407407407407407E-2</v>
      </c>
      <c r="G132" s="35">
        <v>3</v>
      </c>
      <c r="H132" s="63">
        <f t="shared" si="44"/>
        <v>5.5555555555555552E-2</v>
      </c>
      <c r="I132" s="35">
        <v>2</v>
      </c>
      <c r="J132" s="63">
        <f t="shared" si="46"/>
        <v>3.7037037037037035E-2</v>
      </c>
      <c r="K132" s="35"/>
      <c r="L132" s="63">
        <f t="shared" si="45"/>
        <v>0</v>
      </c>
      <c r="M132" s="35">
        <f t="shared" si="47"/>
        <v>54</v>
      </c>
      <c r="N132" s="88">
        <f t="shared" si="48"/>
        <v>1</v>
      </c>
    </row>
    <row r="133" spans="1:14" s="6" customFormat="1" ht="15" customHeight="1">
      <c r="A133" s="268"/>
      <c r="B133" s="40" t="s">
        <v>106</v>
      </c>
      <c r="C133" s="41">
        <v>189</v>
      </c>
      <c r="D133" s="67">
        <f t="shared" si="42"/>
        <v>0.84375</v>
      </c>
      <c r="E133" s="41">
        <v>9</v>
      </c>
      <c r="F133" s="67">
        <f t="shared" si="43"/>
        <v>4.0178571428571432E-2</v>
      </c>
      <c r="G133" s="41">
        <v>18</v>
      </c>
      <c r="H133" s="67">
        <f t="shared" si="44"/>
        <v>8.0357142857142863E-2</v>
      </c>
      <c r="I133" s="41">
        <v>8</v>
      </c>
      <c r="J133" s="67">
        <f t="shared" si="46"/>
        <v>3.5714285714285712E-2</v>
      </c>
      <c r="K133" s="41"/>
      <c r="L133" s="67">
        <f t="shared" si="45"/>
        <v>0</v>
      </c>
      <c r="M133" s="41">
        <f t="shared" si="47"/>
        <v>224</v>
      </c>
      <c r="N133" s="89">
        <f t="shared" si="48"/>
        <v>1</v>
      </c>
    </row>
    <row r="134" spans="1:14" s="6" customFormat="1" ht="15" customHeight="1">
      <c r="A134" s="273"/>
      <c r="B134" s="87" t="s">
        <v>477</v>
      </c>
      <c r="C134" s="58">
        <v>1</v>
      </c>
      <c r="D134" s="89">
        <f>C134/$M134</f>
        <v>1</v>
      </c>
      <c r="E134" s="58"/>
      <c r="F134" s="67">
        <f t="shared" si="43"/>
        <v>0</v>
      </c>
      <c r="G134" s="58"/>
      <c r="H134" s="67">
        <f t="shared" si="44"/>
        <v>0</v>
      </c>
      <c r="I134" s="58"/>
      <c r="J134" s="67">
        <f t="shared" si="46"/>
        <v>0</v>
      </c>
      <c r="K134" s="58"/>
      <c r="L134" s="67">
        <f t="shared" si="45"/>
        <v>0</v>
      </c>
      <c r="M134" s="41">
        <f t="shared" si="47"/>
        <v>1</v>
      </c>
      <c r="N134" s="89">
        <f t="shared" si="48"/>
        <v>1</v>
      </c>
    </row>
    <row r="135" spans="1:14" s="6" customFormat="1" ht="15" customHeight="1">
      <c r="A135" s="269" t="s">
        <v>135</v>
      </c>
      <c r="B135" s="34" t="s">
        <v>105</v>
      </c>
      <c r="C135" s="35">
        <v>42</v>
      </c>
      <c r="D135" s="63">
        <f t="shared" si="42"/>
        <v>0.66666666666666663</v>
      </c>
      <c r="E135" s="35">
        <v>4</v>
      </c>
      <c r="F135" s="63">
        <f t="shared" si="43"/>
        <v>6.3492063492063489E-2</v>
      </c>
      <c r="G135" s="35">
        <v>8</v>
      </c>
      <c r="H135" s="63">
        <f t="shared" si="44"/>
        <v>0.12698412698412698</v>
      </c>
      <c r="I135" s="35">
        <v>9</v>
      </c>
      <c r="J135" s="63">
        <f t="shared" si="46"/>
        <v>0.14285714285714285</v>
      </c>
      <c r="K135" s="35"/>
      <c r="L135" s="63">
        <f t="shared" si="45"/>
        <v>0</v>
      </c>
      <c r="M135" s="35">
        <f t="shared" si="47"/>
        <v>63</v>
      </c>
      <c r="N135" s="88">
        <f t="shared" si="48"/>
        <v>1</v>
      </c>
    </row>
    <row r="136" spans="1:14" s="6" customFormat="1" ht="15" customHeight="1">
      <c r="A136" s="269"/>
      <c r="B136" s="40" t="s">
        <v>106</v>
      </c>
      <c r="C136" s="41">
        <v>161</v>
      </c>
      <c r="D136" s="67">
        <f t="shared" si="42"/>
        <v>0.8994413407821229</v>
      </c>
      <c r="E136" s="41">
        <v>7</v>
      </c>
      <c r="F136" s="67">
        <f t="shared" si="43"/>
        <v>3.9106145251396648E-2</v>
      </c>
      <c r="G136" s="41">
        <v>2</v>
      </c>
      <c r="H136" s="67">
        <f t="shared" si="44"/>
        <v>1.11731843575419E-2</v>
      </c>
      <c r="I136" s="41">
        <v>9</v>
      </c>
      <c r="J136" s="67">
        <f t="shared" si="46"/>
        <v>5.027932960893855E-2</v>
      </c>
      <c r="K136" s="41"/>
      <c r="L136" s="67">
        <f t="shared" si="45"/>
        <v>0</v>
      </c>
      <c r="M136" s="41">
        <f t="shared" si="47"/>
        <v>179</v>
      </c>
      <c r="N136" s="89">
        <f t="shared" si="48"/>
        <v>1</v>
      </c>
    </row>
    <row r="137" spans="1:14" s="6" customFormat="1" ht="15" customHeight="1">
      <c r="A137" s="267" t="s">
        <v>133</v>
      </c>
      <c r="B137" s="34" t="s">
        <v>105</v>
      </c>
      <c r="C137" s="35">
        <v>59</v>
      </c>
      <c r="D137" s="63">
        <f t="shared" si="42"/>
        <v>0.80821917808219179</v>
      </c>
      <c r="E137" s="35">
        <v>3</v>
      </c>
      <c r="F137" s="63">
        <f t="shared" si="43"/>
        <v>4.1095890410958902E-2</v>
      </c>
      <c r="G137" s="35">
        <v>8</v>
      </c>
      <c r="H137" s="63">
        <f t="shared" si="44"/>
        <v>0.1095890410958904</v>
      </c>
      <c r="I137" s="35">
        <v>3</v>
      </c>
      <c r="J137" s="63">
        <f t="shared" si="46"/>
        <v>4.1095890410958902E-2</v>
      </c>
      <c r="K137" s="35"/>
      <c r="L137" s="63">
        <f t="shared" si="45"/>
        <v>0</v>
      </c>
      <c r="M137" s="35">
        <f t="shared" si="47"/>
        <v>73</v>
      </c>
      <c r="N137" s="88">
        <f t="shared" si="48"/>
        <v>1</v>
      </c>
    </row>
    <row r="138" spans="1:14" s="6" customFormat="1" ht="15" customHeight="1">
      <c r="A138" s="268"/>
      <c r="B138" s="40" t="s">
        <v>106</v>
      </c>
      <c r="C138" s="41">
        <v>132</v>
      </c>
      <c r="D138" s="89">
        <f t="shared" si="42"/>
        <v>0.89189189189189189</v>
      </c>
      <c r="E138" s="41">
        <v>10</v>
      </c>
      <c r="F138" s="67">
        <f t="shared" si="43"/>
        <v>6.7567567567567571E-2</v>
      </c>
      <c r="G138" s="41">
        <v>4</v>
      </c>
      <c r="H138" s="67">
        <f t="shared" si="44"/>
        <v>2.7027027027027029E-2</v>
      </c>
      <c r="I138" s="41">
        <v>1</v>
      </c>
      <c r="J138" s="67">
        <f t="shared" si="46"/>
        <v>6.7567567567567571E-3</v>
      </c>
      <c r="K138" s="41">
        <v>1</v>
      </c>
      <c r="L138" s="67">
        <f t="shared" si="45"/>
        <v>6.7567567567567571E-3</v>
      </c>
      <c r="M138" s="41">
        <f t="shared" si="47"/>
        <v>148</v>
      </c>
      <c r="N138" s="89">
        <f t="shared" si="48"/>
        <v>1</v>
      </c>
    </row>
    <row r="139" spans="1:14" s="6" customFormat="1" ht="15" customHeight="1">
      <c r="A139" s="273"/>
      <c r="B139" s="87" t="s">
        <v>477</v>
      </c>
      <c r="C139" s="58">
        <v>3</v>
      </c>
      <c r="D139" s="89">
        <f t="shared" si="42"/>
        <v>1</v>
      </c>
      <c r="E139" s="58"/>
      <c r="F139" s="67">
        <f t="shared" si="43"/>
        <v>0</v>
      </c>
      <c r="G139" s="58"/>
      <c r="H139" s="67">
        <f t="shared" si="44"/>
        <v>0</v>
      </c>
      <c r="I139" s="58"/>
      <c r="J139" s="67">
        <f t="shared" si="46"/>
        <v>0</v>
      </c>
      <c r="K139" s="58"/>
      <c r="L139" s="67">
        <f t="shared" si="45"/>
        <v>0</v>
      </c>
      <c r="M139" s="41">
        <f t="shared" si="47"/>
        <v>3</v>
      </c>
      <c r="N139" s="89">
        <f t="shared" si="48"/>
        <v>1</v>
      </c>
    </row>
    <row r="140" spans="1:14" s="6" customFormat="1" ht="15" customHeight="1">
      <c r="A140" s="269" t="s">
        <v>136</v>
      </c>
      <c r="B140" s="34" t="s">
        <v>105</v>
      </c>
      <c r="C140" s="35">
        <v>108</v>
      </c>
      <c r="D140" s="63">
        <f t="shared" si="42"/>
        <v>0.93103448275862066</v>
      </c>
      <c r="E140" s="35">
        <v>4</v>
      </c>
      <c r="F140" s="63">
        <f t="shared" si="43"/>
        <v>3.4482758620689655E-2</v>
      </c>
      <c r="G140" s="35">
        <v>2</v>
      </c>
      <c r="H140" s="63">
        <f t="shared" si="44"/>
        <v>1.7241379310344827E-2</v>
      </c>
      <c r="I140" s="35">
        <v>2</v>
      </c>
      <c r="J140" s="63">
        <f t="shared" si="46"/>
        <v>1.7241379310344827E-2</v>
      </c>
      <c r="K140" s="35"/>
      <c r="L140" s="63">
        <f t="shared" si="45"/>
        <v>0</v>
      </c>
      <c r="M140" s="35">
        <f t="shared" si="47"/>
        <v>116</v>
      </c>
      <c r="N140" s="88">
        <f t="shared" si="48"/>
        <v>1</v>
      </c>
    </row>
    <row r="141" spans="1:14" s="6" customFormat="1" ht="15" customHeight="1">
      <c r="A141" s="269"/>
      <c r="B141" s="40" t="s">
        <v>106</v>
      </c>
      <c r="C141" s="41">
        <v>290</v>
      </c>
      <c r="D141" s="67">
        <f t="shared" si="42"/>
        <v>0.96026490066225167</v>
      </c>
      <c r="E141" s="41">
        <v>6</v>
      </c>
      <c r="F141" s="67">
        <f t="shared" si="43"/>
        <v>1.9867549668874173E-2</v>
      </c>
      <c r="G141" s="41">
        <v>2</v>
      </c>
      <c r="H141" s="67">
        <f t="shared" si="44"/>
        <v>6.6225165562913907E-3</v>
      </c>
      <c r="I141" s="41">
        <v>3</v>
      </c>
      <c r="J141" s="67">
        <f t="shared" si="46"/>
        <v>9.9337748344370865E-3</v>
      </c>
      <c r="K141" s="41">
        <v>1</v>
      </c>
      <c r="L141" s="67">
        <f t="shared" si="45"/>
        <v>3.3112582781456954E-3</v>
      </c>
      <c r="M141" s="41">
        <f t="shared" si="47"/>
        <v>302</v>
      </c>
      <c r="N141" s="89">
        <f t="shared" si="48"/>
        <v>1</v>
      </c>
    </row>
    <row r="142" spans="1:14" s="6" customFormat="1" ht="15" customHeight="1">
      <c r="A142" s="269"/>
      <c r="B142" s="37" t="s">
        <v>138</v>
      </c>
      <c r="C142" s="38">
        <v>1</v>
      </c>
      <c r="D142" s="91">
        <f t="shared" si="42"/>
        <v>1</v>
      </c>
      <c r="E142" s="38"/>
      <c r="F142" s="90">
        <f t="shared" si="43"/>
        <v>0</v>
      </c>
      <c r="G142" s="38"/>
      <c r="H142" s="90">
        <f t="shared" si="44"/>
        <v>0</v>
      </c>
      <c r="I142" s="38"/>
      <c r="J142" s="90">
        <f t="shared" si="46"/>
        <v>0</v>
      </c>
      <c r="K142" s="38"/>
      <c r="L142" s="90">
        <f t="shared" si="45"/>
        <v>0</v>
      </c>
      <c r="M142" s="58">
        <f t="shared" si="47"/>
        <v>1</v>
      </c>
      <c r="N142" s="91">
        <f t="shared" si="48"/>
        <v>1</v>
      </c>
    </row>
    <row r="143" spans="1:14" s="6" customFormat="1" ht="15" customHeight="1">
      <c r="A143" s="269" t="s">
        <v>137</v>
      </c>
      <c r="B143" s="34" t="s">
        <v>105</v>
      </c>
      <c r="C143" s="35">
        <v>111</v>
      </c>
      <c r="D143" s="63">
        <f t="shared" si="42"/>
        <v>0.97368421052631582</v>
      </c>
      <c r="E143" s="35"/>
      <c r="F143" s="63">
        <f t="shared" si="43"/>
        <v>0</v>
      </c>
      <c r="G143" s="35">
        <v>1</v>
      </c>
      <c r="H143" s="63">
        <f t="shared" si="44"/>
        <v>8.771929824561403E-3</v>
      </c>
      <c r="I143" s="35">
        <v>1</v>
      </c>
      <c r="J143" s="63">
        <f t="shared" si="46"/>
        <v>8.771929824561403E-3</v>
      </c>
      <c r="K143" s="35">
        <v>1</v>
      </c>
      <c r="L143" s="63">
        <f t="shared" si="45"/>
        <v>8.771929824561403E-3</v>
      </c>
      <c r="M143" s="35">
        <f t="shared" si="47"/>
        <v>114</v>
      </c>
      <c r="N143" s="88">
        <f t="shared" si="48"/>
        <v>1</v>
      </c>
    </row>
    <row r="144" spans="1:14" s="6" customFormat="1" ht="15" customHeight="1">
      <c r="A144" s="269"/>
      <c r="B144" s="40" t="s">
        <v>106</v>
      </c>
      <c r="C144" s="41">
        <v>264</v>
      </c>
      <c r="D144" s="67">
        <f t="shared" si="42"/>
        <v>0.96703296703296704</v>
      </c>
      <c r="E144" s="41">
        <v>3</v>
      </c>
      <c r="F144" s="67">
        <f t="shared" si="43"/>
        <v>1.098901098901099E-2</v>
      </c>
      <c r="G144" s="41">
        <v>3</v>
      </c>
      <c r="H144" s="67">
        <f t="shared" si="44"/>
        <v>1.098901098901099E-2</v>
      </c>
      <c r="I144" s="41">
        <v>1</v>
      </c>
      <c r="J144" s="67">
        <f t="shared" si="46"/>
        <v>3.663003663003663E-3</v>
      </c>
      <c r="K144" s="41">
        <v>2</v>
      </c>
      <c r="L144" s="67">
        <f t="shared" si="45"/>
        <v>7.326007326007326E-3</v>
      </c>
      <c r="M144" s="41">
        <f t="shared" si="47"/>
        <v>273</v>
      </c>
      <c r="N144" s="89">
        <f t="shared" si="48"/>
        <v>1</v>
      </c>
    </row>
    <row r="145" spans="1:23" s="6" customFormat="1" ht="15" customHeight="1">
      <c r="A145" s="269"/>
      <c r="B145" s="37" t="s">
        <v>138</v>
      </c>
      <c r="C145" s="38">
        <v>5</v>
      </c>
      <c r="D145" s="91">
        <f>C145/$M145</f>
        <v>1</v>
      </c>
      <c r="E145" s="58"/>
      <c r="F145" s="90">
        <f t="shared" si="43"/>
        <v>0</v>
      </c>
      <c r="G145" s="58"/>
      <c r="H145" s="90">
        <f t="shared" si="44"/>
        <v>0</v>
      </c>
      <c r="I145" s="58"/>
      <c r="J145" s="90">
        <f t="shared" si="46"/>
        <v>0</v>
      </c>
      <c r="K145" s="58"/>
      <c r="L145" s="90">
        <f t="shared" si="45"/>
        <v>0</v>
      </c>
      <c r="M145" s="58">
        <f t="shared" si="47"/>
        <v>5</v>
      </c>
      <c r="N145" s="91">
        <f t="shared" si="48"/>
        <v>1</v>
      </c>
    </row>
    <row r="146" spans="1:23" s="6" customFormat="1" ht="15" customHeight="1">
      <c r="A146" s="267" t="s">
        <v>138</v>
      </c>
      <c r="B146" s="87" t="s">
        <v>105</v>
      </c>
      <c r="C146" s="58">
        <v>8</v>
      </c>
      <c r="D146" s="167">
        <f>C146/$M146</f>
        <v>0.72727272727272729</v>
      </c>
      <c r="E146" s="35"/>
      <c r="F146" s="168">
        <f t="shared" si="43"/>
        <v>0</v>
      </c>
      <c r="G146" s="35"/>
      <c r="H146" s="168">
        <f>G146/$M146</f>
        <v>0</v>
      </c>
      <c r="I146" s="35">
        <v>2</v>
      </c>
      <c r="J146" s="168">
        <f t="shared" si="46"/>
        <v>0.18181818181818182</v>
      </c>
      <c r="K146" s="35">
        <v>1</v>
      </c>
      <c r="L146" s="168">
        <f t="shared" si="45"/>
        <v>9.0909090909090912E-2</v>
      </c>
      <c r="M146" s="35">
        <f t="shared" si="47"/>
        <v>11</v>
      </c>
      <c r="N146" s="167">
        <f>M146/$M146</f>
        <v>1</v>
      </c>
    </row>
    <row r="147" spans="1:23" s="6" customFormat="1" ht="15" customHeight="1">
      <c r="A147" s="268"/>
      <c r="B147" s="40" t="s">
        <v>106</v>
      </c>
      <c r="C147" s="41">
        <v>14</v>
      </c>
      <c r="D147" s="89">
        <f t="shared" si="42"/>
        <v>0.93333333333333335</v>
      </c>
      <c r="E147" s="41"/>
      <c r="F147" s="67">
        <f t="shared" si="43"/>
        <v>0</v>
      </c>
      <c r="G147" s="41"/>
      <c r="H147" s="67">
        <f>G147/$M147</f>
        <v>0</v>
      </c>
      <c r="I147" s="41">
        <v>1</v>
      </c>
      <c r="J147" s="67">
        <f t="shared" si="46"/>
        <v>6.6666666666666666E-2</v>
      </c>
      <c r="K147" s="41"/>
      <c r="L147" s="67">
        <f t="shared" si="45"/>
        <v>0</v>
      </c>
      <c r="M147" s="41">
        <f t="shared" si="47"/>
        <v>15</v>
      </c>
      <c r="N147" s="89">
        <f t="shared" si="48"/>
        <v>1</v>
      </c>
    </row>
    <row r="148" spans="1:23" s="6" customFormat="1" ht="15" customHeight="1">
      <c r="A148" s="214"/>
      <c r="B148" s="87" t="s">
        <v>477</v>
      </c>
      <c r="C148" s="58">
        <v>1</v>
      </c>
      <c r="D148" s="91">
        <f t="shared" si="42"/>
        <v>0.33333333333333331</v>
      </c>
      <c r="E148" s="58"/>
      <c r="F148" s="90">
        <f t="shared" si="43"/>
        <v>0</v>
      </c>
      <c r="G148" s="58"/>
      <c r="H148" s="90">
        <f>G148/$M148</f>
        <v>0</v>
      </c>
      <c r="I148" s="58"/>
      <c r="J148" s="90">
        <f t="shared" si="46"/>
        <v>0</v>
      </c>
      <c r="K148" s="58">
        <v>2</v>
      </c>
      <c r="L148" s="90">
        <f t="shared" si="45"/>
        <v>0.66666666666666663</v>
      </c>
      <c r="M148" s="58">
        <f t="shared" si="47"/>
        <v>3</v>
      </c>
      <c r="N148" s="91">
        <f t="shared" si="48"/>
        <v>1</v>
      </c>
    </row>
    <row r="149" spans="1:23" s="6" customFormat="1" ht="15" customHeight="1">
      <c r="A149" s="10" t="s">
        <v>107</v>
      </c>
      <c r="B149" s="10"/>
      <c r="C149" s="31">
        <f>SUM(C127:C148)</f>
        <v>1621</v>
      </c>
      <c r="D149" s="13">
        <f>C149/$M149</f>
        <v>0.86269292176689727</v>
      </c>
      <c r="E149" s="4">
        <f>SUM(E127:E148)</f>
        <v>75</v>
      </c>
      <c r="F149" s="13">
        <f>E149/$M149</f>
        <v>3.991484832357637E-2</v>
      </c>
      <c r="G149" s="4">
        <f>SUM(G127:G148)</f>
        <v>79</v>
      </c>
      <c r="H149" s="13">
        <f>G149/$M149</f>
        <v>4.2043640234167109E-2</v>
      </c>
      <c r="I149" s="4">
        <f>SUM(I127:I148)</f>
        <v>95</v>
      </c>
      <c r="J149" s="13">
        <f>I149/$M149</f>
        <v>5.0558807876530068E-2</v>
      </c>
      <c r="K149" s="4">
        <f>SUM(K127:K148)</f>
        <v>9</v>
      </c>
      <c r="L149" s="13">
        <f>K149/$M149</f>
        <v>4.7897817988291642E-3</v>
      </c>
      <c r="M149" s="31">
        <f>SUM(M127:M148)</f>
        <v>1879</v>
      </c>
      <c r="N149" s="92">
        <f>M149/$M149</f>
        <v>1</v>
      </c>
    </row>
    <row r="150" spans="1:23" s="6" customFormat="1" ht="15" customHeight="1">
      <c r="A150" s="85"/>
      <c r="B150" s="86"/>
      <c r="C150" s="86"/>
      <c r="D150" s="23"/>
      <c r="E150" s="25"/>
      <c r="F150" s="23"/>
      <c r="G150" s="25"/>
      <c r="H150" s="23"/>
      <c r="I150" s="25"/>
      <c r="J150" s="23"/>
      <c r="K150" s="25"/>
      <c r="L150" s="23"/>
      <c r="M150" s="131"/>
      <c r="N150" s="23"/>
      <c r="O150" s="25"/>
    </row>
    <row r="151" spans="1:23" s="6" customFormat="1" ht="15" customHeight="1">
      <c r="A151" s="85"/>
      <c r="B151" s="86"/>
      <c r="C151" s="86"/>
      <c r="D151" s="23"/>
      <c r="E151" s="25"/>
      <c r="F151" s="23"/>
      <c r="G151" s="25"/>
      <c r="H151" s="23"/>
      <c r="I151" s="25"/>
      <c r="J151" s="23"/>
      <c r="K151" s="25"/>
      <c r="L151" s="23"/>
      <c r="M151" s="25"/>
      <c r="N151" s="23"/>
      <c r="O151" s="25"/>
    </row>
    <row r="152" spans="1:23" s="6" customFormat="1" ht="22.5" customHeight="1">
      <c r="A152" s="32" t="s">
        <v>360</v>
      </c>
    </row>
    <row r="153" spans="1:23" s="6" customFormat="1" ht="52.5" customHeight="1">
      <c r="A153" s="7" t="s">
        <v>104</v>
      </c>
      <c r="B153" s="240" t="s">
        <v>317</v>
      </c>
      <c r="C153" s="240"/>
      <c r="D153" s="240" t="s">
        <v>318</v>
      </c>
      <c r="E153" s="240"/>
      <c r="F153" s="240" t="s">
        <v>319</v>
      </c>
      <c r="G153" s="240"/>
      <c r="H153" s="240" t="s">
        <v>320</v>
      </c>
      <c r="I153" s="240"/>
      <c r="J153" s="240" t="s">
        <v>321</v>
      </c>
      <c r="K153" s="240"/>
      <c r="L153" s="240" t="s">
        <v>6</v>
      </c>
      <c r="M153" s="240"/>
      <c r="N153" s="240" t="s">
        <v>8</v>
      </c>
      <c r="O153" s="240"/>
      <c r="P153" s="240" t="s">
        <v>7</v>
      </c>
      <c r="Q153" s="238"/>
      <c r="R153" s="11"/>
      <c r="S153" s="11"/>
      <c r="T153" s="11"/>
      <c r="U153" s="11"/>
      <c r="V153" s="11"/>
      <c r="W153" s="11"/>
    </row>
    <row r="154" spans="1:23" s="6" customFormat="1" ht="15" customHeight="1">
      <c r="A154" s="34" t="s">
        <v>105</v>
      </c>
      <c r="B154" s="35">
        <v>445</v>
      </c>
      <c r="C154" s="36">
        <f>B154/$R18</f>
        <v>0.87084148727984345</v>
      </c>
      <c r="D154" s="35">
        <v>187</v>
      </c>
      <c r="E154" s="36">
        <f>D154/$R18</f>
        <v>0.36594911937377689</v>
      </c>
      <c r="F154" s="35">
        <v>158</v>
      </c>
      <c r="G154" s="36">
        <f>F154/$R18</f>
        <v>0.30919765166340507</v>
      </c>
      <c r="H154" s="35">
        <v>195</v>
      </c>
      <c r="I154" s="36">
        <f>H154/$R18</f>
        <v>0.3816046966731898</v>
      </c>
      <c r="J154" s="35">
        <v>142</v>
      </c>
      <c r="K154" s="36">
        <f>J154/$R18</f>
        <v>0.27788649706457924</v>
      </c>
      <c r="L154" s="35">
        <v>47</v>
      </c>
      <c r="M154" s="36">
        <f>L154/$R18</f>
        <v>9.1976516634050876E-2</v>
      </c>
      <c r="N154" s="35">
        <v>201</v>
      </c>
      <c r="O154" s="36">
        <f>N154/$R18</f>
        <v>0.39334637964774949</v>
      </c>
      <c r="P154" s="35">
        <v>22</v>
      </c>
      <c r="Q154" s="36">
        <f>P154/$R18</f>
        <v>4.3052837573385516E-2</v>
      </c>
    </row>
    <row r="155" spans="1:23" s="6" customFormat="1" ht="15" customHeight="1">
      <c r="A155" s="40" t="s">
        <v>106</v>
      </c>
      <c r="B155" s="47">
        <v>1247</v>
      </c>
      <c r="C155" s="42">
        <f>B155/$R19</f>
        <v>0.92165558019216554</v>
      </c>
      <c r="D155" s="41">
        <v>598</v>
      </c>
      <c r="E155" s="42">
        <f>D155/$R19</f>
        <v>0.44198078344419806</v>
      </c>
      <c r="F155" s="41">
        <v>525</v>
      </c>
      <c r="G155" s="42">
        <f>F155/$R19</f>
        <v>0.38802660753880264</v>
      </c>
      <c r="H155" s="41">
        <v>688</v>
      </c>
      <c r="I155" s="42">
        <f>H155/$R19</f>
        <v>0.50849963045085</v>
      </c>
      <c r="J155" s="41">
        <v>534</v>
      </c>
      <c r="K155" s="42">
        <f>J155/$R19</f>
        <v>0.39467849223946783</v>
      </c>
      <c r="L155" s="41">
        <v>140</v>
      </c>
      <c r="M155" s="42">
        <f>L155/$R19</f>
        <v>0.10347376201034737</v>
      </c>
      <c r="N155" s="41">
        <v>643</v>
      </c>
      <c r="O155" s="42">
        <f>N155/$R19</f>
        <v>0.475240206947524</v>
      </c>
      <c r="P155" s="41">
        <v>38</v>
      </c>
      <c r="Q155" s="42">
        <f>P155/$R19</f>
        <v>2.8085735402808575E-2</v>
      </c>
    </row>
    <row r="156" spans="1:23" s="6" customFormat="1" ht="15" customHeight="1">
      <c r="A156" s="37" t="s">
        <v>54</v>
      </c>
      <c r="B156" s="38">
        <v>13</v>
      </c>
      <c r="C156" s="39">
        <f>B156/$R20</f>
        <v>0.8666666666666667</v>
      </c>
      <c r="D156" s="38">
        <v>6</v>
      </c>
      <c r="E156" s="39">
        <f>D156/$R20</f>
        <v>0.4</v>
      </c>
      <c r="F156" s="38">
        <v>7</v>
      </c>
      <c r="G156" s="39">
        <f>F156/$R20</f>
        <v>0.46666666666666667</v>
      </c>
      <c r="H156" s="38">
        <v>4</v>
      </c>
      <c r="I156" s="39">
        <f>H156/$R20</f>
        <v>0.26666666666666666</v>
      </c>
      <c r="J156" s="38">
        <v>6</v>
      </c>
      <c r="K156" s="39">
        <f>J156/$R20</f>
        <v>0.4</v>
      </c>
      <c r="L156" s="38">
        <v>1</v>
      </c>
      <c r="M156" s="39">
        <f>L156/$R20</f>
        <v>6.6666666666666666E-2</v>
      </c>
      <c r="N156" s="38">
        <v>4</v>
      </c>
      <c r="O156" s="39">
        <f>N156/$R20</f>
        <v>0.26666666666666666</v>
      </c>
      <c r="P156" s="38"/>
      <c r="Q156" s="39">
        <f>P156/$R20</f>
        <v>0</v>
      </c>
    </row>
    <row r="157" spans="1:23" s="6" customFormat="1" ht="15" customHeight="1">
      <c r="A157" s="10" t="s">
        <v>107</v>
      </c>
      <c r="B157" s="31">
        <f>SUM(B154:B156)</f>
        <v>1705</v>
      </c>
      <c r="C157" s="16">
        <f>B157/$R21</f>
        <v>0.90739755188930282</v>
      </c>
      <c r="D157" s="4">
        <f>SUM(D154:D156)</f>
        <v>791</v>
      </c>
      <c r="E157" s="16">
        <f>D157/$R21</f>
        <v>0.42096860031931876</v>
      </c>
      <c r="F157" s="4">
        <f>SUM(F154:F156)</f>
        <v>690</v>
      </c>
      <c r="G157" s="16">
        <f>F157/$R21</f>
        <v>0.36721660457690258</v>
      </c>
      <c r="H157" s="4">
        <f>SUM(H154:H156)</f>
        <v>887</v>
      </c>
      <c r="I157" s="16">
        <f>H157/$R21</f>
        <v>0.47205960617349652</v>
      </c>
      <c r="J157" s="4">
        <f>SUM(J154:J156)</f>
        <v>682</v>
      </c>
      <c r="K157" s="16">
        <f>J157/$R21</f>
        <v>0.36295902075572112</v>
      </c>
      <c r="L157" s="4">
        <f>SUM(L154:L156)</f>
        <v>188</v>
      </c>
      <c r="M157" s="16">
        <f>L157/$R21</f>
        <v>0.10005321979776477</v>
      </c>
      <c r="N157" s="4">
        <f>SUM(N154:N156)</f>
        <v>848</v>
      </c>
      <c r="O157" s="16">
        <f>N157/$R21</f>
        <v>0.45130388504523683</v>
      </c>
      <c r="P157" s="4">
        <f>SUM(P154:P156)</f>
        <v>60</v>
      </c>
      <c r="Q157" s="16">
        <f>P157/$R21</f>
        <v>3.1931878658861094E-2</v>
      </c>
    </row>
    <row r="158" spans="1:23" s="6" customFormat="1" ht="15" customHeight="1"/>
    <row r="159" spans="1:23" s="6" customFormat="1" ht="52.5" customHeight="1">
      <c r="A159" s="7" t="s">
        <v>110</v>
      </c>
      <c r="B159" s="240" t="s">
        <v>317</v>
      </c>
      <c r="C159" s="240"/>
      <c r="D159" s="240" t="s">
        <v>318</v>
      </c>
      <c r="E159" s="240"/>
      <c r="F159" s="240" t="s">
        <v>319</v>
      </c>
      <c r="G159" s="240"/>
      <c r="H159" s="240" t="s">
        <v>320</v>
      </c>
      <c r="I159" s="240"/>
      <c r="J159" s="240" t="s">
        <v>321</v>
      </c>
      <c r="K159" s="240"/>
      <c r="L159" s="240" t="s">
        <v>6</v>
      </c>
      <c r="M159" s="240"/>
      <c r="N159" s="240" t="s">
        <v>8</v>
      </c>
      <c r="O159" s="240"/>
      <c r="P159" s="240" t="s">
        <v>7</v>
      </c>
      <c r="Q159" s="238"/>
      <c r="R159" s="11"/>
      <c r="S159" s="11"/>
      <c r="T159" s="11"/>
      <c r="U159" s="11"/>
      <c r="V159" s="11"/>
      <c r="W159" s="11"/>
    </row>
    <row r="160" spans="1:23" s="6" customFormat="1" ht="15" customHeight="1">
      <c r="A160" s="34" t="s">
        <v>64</v>
      </c>
      <c r="B160" s="35">
        <v>73</v>
      </c>
      <c r="C160" s="36">
        <f t="shared" ref="C160:C171" si="49">B160/$R24</f>
        <v>0.85882352941176465</v>
      </c>
      <c r="D160" s="35">
        <v>35</v>
      </c>
      <c r="E160" s="36">
        <f t="shared" ref="E160:E171" si="50">D160/$R24</f>
        <v>0.41176470588235292</v>
      </c>
      <c r="F160" s="35">
        <v>35</v>
      </c>
      <c r="G160" s="36">
        <f t="shared" ref="G160:G171" si="51">F160/$R24</f>
        <v>0.41176470588235292</v>
      </c>
      <c r="H160" s="35">
        <v>47</v>
      </c>
      <c r="I160" s="36">
        <f t="shared" ref="I160:I171" si="52">H160/$R24</f>
        <v>0.55294117647058827</v>
      </c>
      <c r="J160" s="35">
        <v>30</v>
      </c>
      <c r="K160" s="36">
        <f t="shared" ref="K160:K171" si="53">J160/$R24</f>
        <v>0.35294117647058826</v>
      </c>
      <c r="L160" s="35">
        <v>12</v>
      </c>
      <c r="M160" s="36">
        <f t="shared" ref="M160:M171" si="54">L160/$R24</f>
        <v>0.14117647058823529</v>
      </c>
      <c r="N160" s="35">
        <v>38</v>
      </c>
      <c r="O160" s="36">
        <f t="shared" ref="O160:O171" si="55">N160/$R24</f>
        <v>0.44705882352941179</v>
      </c>
      <c r="P160" s="35">
        <v>6</v>
      </c>
      <c r="Q160" s="36">
        <f t="shared" ref="Q160:Q171" si="56">P160/$R24</f>
        <v>7.0588235294117646E-2</v>
      </c>
    </row>
    <row r="161" spans="1:17" s="6" customFormat="1" ht="15" customHeight="1">
      <c r="A161" s="40" t="s">
        <v>66</v>
      </c>
      <c r="B161" s="41">
        <v>62</v>
      </c>
      <c r="C161" s="42">
        <f t="shared" si="49"/>
        <v>0.75609756097560976</v>
      </c>
      <c r="D161" s="41">
        <v>25</v>
      </c>
      <c r="E161" s="42">
        <f t="shared" si="50"/>
        <v>0.3048780487804878</v>
      </c>
      <c r="F161" s="41">
        <v>24</v>
      </c>
      <c r="G161" s="42">
        <f t="shared" si="51"/>
        <v>0.29268292682926828</v>
      </c>
      <c r="H161" s="41">
        <v>29</v>
      </c>
      <c r="I161" s="42">
        <f t="shared" si="52"/>
        <v>0.35365853658536583</v>
      </c>
      <c r="J161" s="41">
        <v>31</v>
      </c>
      <c r="K161" s="42">
        <f t="shared" si="53"/>
        <v>0.37804878048780488</v>
      </c>
      <c r="L161" s="41">
        <v>14</v>
      </c>
      <c r="M161" s="42">
        <f t="shared" si="54"/>
        <v>0.17073170731707318</v>
      </c>
      <c r="N161" s="41">
        <v>37</v>
      </c>
      <c r="O161" s="42">
        <f t="shared" si="55"/>
        <v>0.45121951219512196</v>
      </c>
      <c r="P161" s="41">
        <v>4</v>
      </c>
      <c r="Q161" s="42">
        <f t="shared" si="56"/>
        <v>4.878048780487805E-2</v>
      </c>
    </row>
    <row r="162" spans="1:17" s="6" customFormat="1" ht="15" customHeight="1">
      <c r="A162" s="40" t="s">
        <v>68</v>
      </c>
      <c r="B162" s="41">
        <v>172</v>
      </c>
      <c r="C162" s="42">
        <f t="shared" si="49"/>
        <v>0.92473118279569888</v>
      </c>
      <c r="D162" s="41">
        <v>87</v>
      </c>
      <c r="E162" s="42">
        <f t="shared" si="50"/>
        <v>0.46774193548387094</v>
      </c>
      <c r="F162" s="41">
        <v>71</v>
      </c>
      <c r="G162" s="42">
        <f t="shared" si="51"/>
        <v>0.38172043010752688</v>
      </c>
      <c r="H162" s="41">
        <v>91</v>
      </c>
      <c r="I162" s="42">
        <f t="shared" si="52"/>
        <v>0.489247311827957</v>
      </c>
      <c r="J162" s="41">
        <v>83</v>
      </c>
      <c r="K162" s="42">
        <f t="shared" si="53"/>
        <v>0.44623655913978494</v>
      </c>
      <c r="L162" s="41">
        <v>19</v>
      </c>
      <c r="M162" s="42">
        <f t="shared" si="54"/>
        <v>0.10215053763440861</v>
      </c>
      <c r="N162" s="41">
        <v>91</v>
      </c>
      <c r="O162" s="42">
        <f t="shared" si="55"/>
        <v>0.489247311827957</v>
      </c>
      <c r="P162" s="41">
        <v>6</v>
      </c>
      <c r="Q162" s="42">
        <f t="shared" si="56"/>
        <v>3.2258064516129031E-2</v>
      </c>
    </row>
    <row r="163" spans="1:17" s="6" customFormat="1" ht="15" customHeight="1">
      <c r="A163" s="40" t="s">
        <v>70</v>
      </c>
      <c r="B163" s="41">
        <v>259</v>
      </c>
      <c r="C163" s="42">
        <f t="shared" si="49"/>
        <v>0.92500000000000004</v>
      </c>
      <c r="D163" s="41">
        <v>95</v>
      </c>
      <c r="E163" s="42">
        <f t="shared" si="50"/>
        <v>0.3392857142857143</v>
      </c>
      <c r="F163" s="41">
        <v>108</v>
      </c>
      <c r="G163" s="42">
        <f t="shared" si="51"/>
        <v>0.38571428571428573</v>
      </c>
      <c r="H163" s="41">
        <v>136</v>
      </c>
      <c r="I163" s="42">
        <f t="shared" si="52"/>
        <v>0.48571428571428571</v>
      </c>
      <c r="J163" s="41">
        <v>104</v>
      </c>
      <c r="K163" s="42">
        <f t="shared" si="53"/>
        <v>0.37142857142857144</v>
      </c>
      <c r="L163" s="41">
        <v>26</v>
      </c>
      <c r="M163" s="42">
        <f t="shared" si="54"/>
        <v>9.285714285714286E-2</v>
      </c>
      <c r="N163" s="41">
        <v>172</v>
      </c>
      <c r="O163" s="42">
        <f t="shared" si="55"/>
        <v>0.61428571428571432</v>
      </c>
      <c r="P163" s="41">
        <v>10</v>
      </c>
      <c r="Q163" s="42">
        <f t="shared" si="56"/>
        <v>3.5714285714285712E-2</v>
      </c>
    </row>
    <row r="164" spans="1:17" s="6" customFormat="1" ht="15" customHeight="1">
      <c r="A164" s="40" t="s">
        <v>72</v>
      </c>
      <c r="B164" s="41">
        <v>78</v>
      </c>
      <c r="C164" s="42">
        <f t="shared" si="49"/>
        <v>0.93975903614457834</v>
      </c>
      <c r="D164" s="41">
        <v>35</v>
      </c>
      <c r="E164" s="42">
        <f t="shared" si="50"/>
        <v>0.42168674698795183</v>
      </c>
      <c r="F164" s="41">
        <v>31</v>
      </c>
      <c r="G164" s="42">
        <f t="shared" si="51"/>
        <v>0.37349397590361444</v>
      </c>
      <c r="H164" s="41">
        <v>41</v>
      </c>
      <c r="I164" s="42">
        <f t="shared" si="52"/>
        <v>0.49397590361445781</v>
      </c>
      <c r="J164" s="41">
        <v>28</v>
      </c>
      <c r="K164" s="42">
        <f t="shared" si="53"/>
        <v>0.33734939759036142</v>
      </c>
      <c r="L164" s="41">
        <v>6</v>
      </c>
      <c r="M164" s="42">
        <f t="shared" si="54"/>
        <v>7.2289156626506021E-2</v>
      </c>
      <c r="N164" s="41">
        <v>38</v>
      </c>
      <c r="O164" s="42">
        <f t="shared" si="55"/>
        <v>0.45783132530120479</v>
      </c>
      <c r="P164" s="41">
        <v>3</v>
      </c>
      <c r="Q164" s="42">
        <f t="shared" si="56"/>
        <v>3.614457831325301E-2</v>
      </c>
    </row>
    <row r="165" spans="1:17" s="6" customFormat="1" ht="15" customHeight="1">
      <c r="A165" s="40" t="s">
        <v>74</v>
      </c>
      <c r="B165" s="41">
        <v>194</v>
      </c>
      <c r="C165" s="42">
        <f t="shared" si="49"/>
        <v>0.91079812206572774</v>
      </c>
      <c r="D165" s="41">
        <v>101</v>
      </c>
      <c r="E165" s="42">
        <f t="shared" si="50"/>
        <v>0.47417840375586856</v>
      </c>
      <c r="F165" s="41">
        <v>82</v>
      </c>
      <c r="G165" s="42">
        <f t="shared" si="51"/>
        <v>0.38497652582159625</v>
      </c>
      <c r="H165" s="41">
        <v>93</v>
      </c>
      <c r="I165" s="42">
        <f t="shared" si="52"/>
        <v>0.43661971830985913</v>
      </c>
      <c r="J165" s="41">
        <v>54</v>
      </c>
      <c r="K165" s="42">
        <f t="shared" si="53"/>
        <v>0.25352112676056338</v>
      </c>
      <c r="L165" s="41">
        <v>19</v>
      </c>
      <c r="M165" s="42">
        <f t="shared" si="54"/>
        <v>8.9201877934272297E-2</v>
      </c>
      <c r="N165" s="41">
        <v>77</v>
      </c>
      <c r="O165" s="42">
        <f t="shared" si="55"/>
        <v>0.36150234741784038</v>
      </c>
      <c r="P165" s="41">
        <v>6</v>
      </c>
      <c r="Q165" s="42">
        <f t="shared" si="56"/>
        <v>2.8169014084507043E-2</v>
      </c>
    </row>
    <row r="166" spans="1:17" s="6" customFormat="1" ht="15" customHeight="1">
      <c r="A166" s="40" t="s">
        <v>76</v>
      </c>
      <c r="B166" s="41">
        <v>308</v>
      </c>
      <c r="C166" s="42">
        <f t="shared" si="49"/>
        <v>0.94769230769230772</v>
      </c>
      <c r="D166" s="41">
        <v>166</v>
      </c>
      <c r="E166" s="42">
        <f t="shared" si="50"/>
        <v>0.51076923076923075</v>
      </c>
      <c r="F166" s="41">
        <v>127</v>
      </c>
      <c r="G166" s="42">
        <f t="shared" si="51"/>
        <v>0.39076923076923076</v>
      </c>
      <c r="H166" s="41">
        <v>179</v>
      </c>
      <c r="I166" s="42">
        <f t="shared" si="52"/>
        <v>0.55076923076923079</v>
      </c>
      <c r="J166" s="41">
        <v>141</v>
      </c>
      <c r="K166" s="42">
        <f t="shared" si="53"/>
        <v>0.43384615384615383</v>
      </c>
      <c r="L166" s="41">
        <v>28</v>
      </c>
      <c r="M166" s="42">
        <f t="shared" si="54"/>
        <v>8.615384615384615E-2</v>
      </c>
      <c r="N166" s="41">
        <v>148</v>
      </c>
      <c r="O166" s="42">
        <f t="shared" si="55"/>
        <v>0.45538461538461539</v>
      </c>
      <c r="P166" s="41">
        <v>8</v>
      </c>
      <c r="Q166" s="42">
        <f t="shared" si="56"/>
        <v>2.4615384615384615E-2</v>
      </c>
    </row>
    <row r="167" spans="1:17" s="6" customFormat="1" ht="15" customHeight="1">
      <c r="A167" s="40" t="s">
        <v>78</v>
      </c>
      <c r="B167" s="41">
        <v>202</v>
      </c>
      <c r="C167" s="42">
        <f t="shared" si="49"/>
        <v>0.92660550458715596</v>
      </c>
      <c r="D167" s="41">
        <v>110</v>
      </c>
      <c r="E167" s="42">
        <f t="shared" si="50"/>
        <v>0.50458715596330272</v>
      </c>
      <c r="F167" s="41">
        <v>81</v>
      </c>
      <c r="G167" s="42">
        <f t="shared" si="51"/>
        <v>0.37155963302752293</v>
      </c>
      <c r="H167" s="41">
        <v>85</v>
      </c>
      <c r="I167" s="42">
        <f t="shared" si="52"/>
        <v>0.38990825688073394</v>
      </c>
      <c r="J167" s="41">
        <v>79</v>
      </c>
      <c r="K167" s="42">
        <f t="shared" si="53"/>
        <v>0.36238532110091742</v>
      </c>
      <c r="L167" s="41">
        <v>19</v>
      </c>
      <c r="M167" s="42">
        <f t="shared" si="54"/>
        <v>8.7155963302752298E-2</v>
      </c>
      <c r="N167" s="41">
        <v>98</v>
      </c>
      <c r="O167" s="42">
        <f t="shared" si="55"/>
        <v>0.44954128440366975</v>
      </c>
      <c r="P167" s="41">
        <v>4</v>
      </c>
      <c r="Q167" s="42">
        <f t="shared" si="56"/>
        <v>1.834862385321101E-2</v>
      </c>
    </row>
    <row r="168" spans="1:17" s="6" customFormat="1" ht="15" customHeight="1">
      <c r="A168" s="40" t="s">
        <v>80</v>
      </c>
      <c r="B168" s="41">
        <v>101</v>
      </c>
      <c r="C168" s="42">
        <f t="shared" si="49"/>
        <v>0.92660550458715596</v>
      </c>
      <c r="D168" s="41">
        <v>43</v>
      </c>
      <c r="E168" s="42">
        <f t="shared" si="50"/>
        <v>0.39449541284403672</v>
      </c>
      <c r="F168" s="41">
        <v>46</v>
      </c>
      <c r="G168" s="42">
        <f t="shared" si="51"/>
        <v>0.42201834862385323</v>
      </c>
      <c r="H168" s="41">
        <v>62</v>
      </c>
      <c r="I168" s="42">
        <f t="shared" si="52"/>
        <v>0.56880733944954132</v>
      </c>
      <c r="J168" s="41">
        <v>48</v>
      </c>
      <c r="K168" s="42">
        <f t="shared" si="53"/>
        <v>0.44036697247706424</v>
      </c>
      <c r="L168" s="41">
        <v>14</v>
      </c>
      <c r="M168" s="42">
        <f t="shared" si="54"/>
        <v>0.12844036697247707</v>
      </c>
      <c r="N168" s="41">
        <v>43</v>
      </c>
      <c r="O168" s="42">
        <f t="shared" si="55"/>
        <v>0.39449541284403672</v>
      </c>
      <c r="P168" s="41">
        <v>5</v>
      </c>
      <c r="Q168" s="42">
        <f t="shared" si="56"/>
        <v>4.5871559633027525E-2</v>
      </c>
    </row>
    <row r="169" spans="1:17" s="6" customFormat="1" ht="15" customHeight="1">
      <c r="A169" s="40" t="s">
        <v>82</v>
      </c>
      <c r="B169" s="41">
        <v>136</v>
      </c>
      <c r="C169" s="42">
        <f t="shared" si="49"/>
        <v>0.8774193548387097</v>
      </c>
      <c r="D169" s="41">
        <v>53</v>
      </c>
      <c r="E169" s="42">
        <f t="shared" si="50"/>
        <v>0.34193548387096773</v>
      </c>
      <c r="F169" s="41">
        <v>48</v>
      </c>
      <c r="G169" s="42">
        <f t="shared" si="51"/>
        <v>0.30967741935483872</v>
      </c>
      <c r="H169" s="41">
        <v>70</v>
      </c>
      <c r="I169" s="42">
        <f t="shared" si="52"/>
        <v>0.45161290322580644</v>
      </c>
      <c r="J169" s="41">
        <v>48</v>
      </c>
      <c r="K169" s="42">
        <f t="shared" si="53"/>
        <v>0.30967741935483872</v>
      </c>
      <c r="L169" s="41">
        <v>18</v>
      </c>
      <c r="M169" s="42">
        <f t="shared" si="54"/>
        <v>0.11612903225806452</v>
      </c>
      <c r="N169" s="41">
        <v>64</v>
      </c>
      <c r="O169" s="42">
        <f t="shared" si="55"/>
        <v>0.41290322580645161</v>
      </c>
      <c r="P169" s="41">
        <v>3</v>
      </c>
      <c r="Q169" s="42">
        <f t="shared" si="56"/>
        <v>1.935483870967742E-2</v>
      </c>
    </row>
    <row r="170" spans="1:17" s="6" customFormat="1" ht="15" customHeight="1">
      <c r="A170" s="40" t="s">
        <v>54</v>
      </c>
      <c r="B170" s="41">
        <v>120</v>
      </c>
      <c r="C170" s="42">
        <f t="shared" si="49"/>
        <v>0.83916083916083917</v>
      </c>
      <c r="D170" s="41">
        <v>41</v>
      </c>
      <c r="E170" s="42">
        <f t="shared" si="50"/>
        <v>0.28671328671328672</v>
      </c>
      <c r="F170" s="41">
        <v>37</v>
      </c>
      <c r="G170" s="42">
        <f t="shared" si="51"/>
        <v>0.25874125874125875</v>
      </c>
      <c r="H170" s="41">
        <v>54</v>
      </c>
      <c r="I170" s="42">
        <f t="shared" si="52"/>
        <v>0.3776223776223776</v>
      </c>
      <c r="J170" s="41">
        <v>36</v>
      </c>
      <c r="K170" s="42">
        <f t="shared" si="53"/>
        <v>0.25174825174825177</v>
      </c>
      <c r="L170" s="41">
        <v>13</v>
      </c>
      <c r="M170" s="42">
        <f t="shared" si="54"/>
        <v>9.0909090909090912E-2</v>
      </c>
      <c r="N170" s="41">
        <v>42</v>
      </c>
      <c r="O170" s="42">
        <f t="shared" si="55"/>
        <v>0.2937062937062937</v>
      </c>
      <c r="P170" s="41">
        <v>5</v>
      </c>
      <c r="Q170" s="42">
        <f t="shared" si="56"/>
        <v>3.4965034965034968E-2</v>
      </c>
    </row>
    <row r="171" spans="1:17" s="6" customFormat="1" ht="15" customHeight="1">
      <c r="A171" s="10" t="s">
        <v>107</v>
      </c>
      <c r="B171" s="31">
        <f>SUM(B160:B170)</f>
        <v>1705</v>
      </c>
      <c r="C171" s="16">
        <f t="shared" si="49"/>
        <v>0.90739755188930282</v>
      </c>
      <c r="D171" s="4">
        <f>SUM(D160:D170)</f>
        <v>791</v>
      </c>
      <c r="E171" s="16">
        <f t="shared" si="50"/>
        <v>0.42096860031931876</v>
      </c>
      <c r="F171" s="4">
        <f>SUM(F160:F170)</f>
        <v>690</v>
      </c>
      <c r="G171" s="16">
        <f t="shared" si="51"/>
        <v>0.36721660457690258</v>
      </c>
      <c r="H171" s="4">
        <f>SUM(H160:H170)</f>
        <v>887</v>
      </c>
      <c r="I171" s="16">
        <f t="shared" si="52"/>
        <v>0.47205960617349652</v>
      </c>
      <c r="J171" s="4">
        <f>SUM(J160:J170)</f>
        <v>682</v>
      </c>
      <c r="K171" s="16">
        <f t="shared" si="53"/>
        <v>0.36295902075572112</v>
      </c>
      <c r="L171" s="4">
        <f>SUM(L160:L170)</f>
        <v>188</v>
      </c>
      <c r="M171" s="16">
        <f t="shared" si="54"/>
        <v>0.10005321979776477</v>
      </c>
      <c r="N171" s="4">
        <f>SUM(N160:N170)</f>
        <v>848</v>
      </c>
      <c r="O171" s="16">
        <f t="shared" si="55"/>
        <v>0.45130388504523683</v>
      </c>
      <c r="P171" s="4">
        <f>SUM(P160:P170)</f>
        <v>60</v>
      </c>
      <c r="Q171" s="16">
        <f t="shared" si="56"/>
        <v>3.1931878658861094E-2</v>
      </c>
    </row>
    <row r="172" spans="1:17" s="6" customFormat="1" ht="15" customHeight="1">
      <c r="A172" s="11"/>
      <c r="B172" s="93"/>
      <c r="C172" s="25"/>
      <c r="D172" s="94"/>
      <c r="E172" s="25"/>
      <c r="F172" s="94"/>
      <c r="G172" s="25"/>
      <c r="H172" s="94"/>
      <c r="I172" s="25"/>
      <c r="J172" s="94"/>
      <c r="K172" s="25"/>
      <c r="L172" s="94"/>
      <c r="M172" s="25"/>
      <c r="N172" s="94"/>
      <c r="O172" s="25"/>
      <c r="P172" s="94"/>
      <c r="Q172" s="25"/>
    </row>
    <row r="173" spans="1:17" s="95" customFormat="1" ht="22.5" customHeight="1">
      <c r="A173" s="154" t="s">
        <v>4</v>
      </c>
    </row>
    <row r="174" spans="1:17" s="95" customFormat="1" ht="27.75" customHeight="1">
      <c r="A174" s="7" t="s">
        <v>104</v>
      </c>
      <c r="B174" s="255" t="s">
        <v>268</v>
      </c>
      <c r="C174" s="255"/>
      <c r="D174" s="253" t="s">
        <v>267</v>
      </c>
      <c r="E174" s="254"/>
      <c r="F174" s="255" t="s">
        <v>55</v>
      </c>
      <c r="G174" s="255"/>
    </row>
    <row r="175" spans="1:17" s="95" customFormat="1" ht="15" customHeight="1">
      <c r="A175" s="34" t="s">
        <v>105</v>
      </c>
      <c r="B175" s="159">
        <v>104</v>
      </c>
      <c r="C175" s="36">
        <f>B175/$F175</f>
        <v>0.20352250489236789</v>
      </c>
      <c r="D175" s="159">
        <v>407</v>
      </c>
      <c r="E175" s="36">
        <f>D175/$F175</f>
        <v>0.79647749510763211</v>
      </c>
      <c r="F175" s="159">
        <f>B175+D175</f>
        <v>511</v>
      </c>
      <c r="G175" s="160">
        <f>F175/$F175</f>
        <v>1</v>
      </c>
    </row>
    <row r="176" spans="1:17" s="95" customFormat="1" ht="15" customHeight="1">
      <c r="A176" s="40" t="s">
        <v>106</v>
      </c>
      <c r="B176" s="101">
        <v>368</v>
      </c>
      <c r="C176" s="42">
        <f>B176/$F176</f>
        <v>0.2719881744271988</v>
      </c>
      <c r="D176" s="169">
        <v>985</v>
      </c>
      <c r="E176" s="42">
        <f>D176/$F176</f>
        <v>0.7280118255728012</v>
      </c>
      <c r="F176" s="169">
        <f>B176+D176</f>
        <v>1353</v>
      </c>
      <c r="G176" s="163">
        <f>F176/$F176</f>
        <v>1</v>
      </c>
    </row>
    <row r="177" spans="1:7" s="95" customFormat="1" ht="15" customHeight="1">
      <c r="A177" s="37" t="s">
        <v>142</v>
      </c>
      <c r="B177" s="161">
        <v>6</v>
      </c>
      <c r="C177" s="39">
        <f>B177/$F177</f>
        <v>0.4</v>
      </c>
      <c r="D177" s="161">
        <v>9</v>
      </c>
      <c r="E177" s="39">
        <f>D177/$F177</f>
        <v>0.6</v>
      </c>
      <c r="F177" s="161">
        <f>B177+D177</f>
        <v>15</v>
      </c>
      <c r="G177" s="162">
        <f>F177/$F177</f>
        <v>1</v>
      </c>
    </row>
    <row r="178" spans="1:7" s="95" customFormat="1" ht="15" customHeight="1">
      <c r="A178" s="10" t="s">
        <v>107</v>
      </c>
      <c r="B178" s="97">
        <f>SUM(B175:B177)</f>
        <v>478</v>
      </c>
      <c r="C178" s="16">
        <f>B178/$F178</f>
        <v>0.25439063331559342</v>
      </c>
      <c r="D178" s="170">
        <f>SUM(D175:D177)</f>
        <v>1401</v>
      </c>
      <c r="E178" s="16">
        <f>D178/$F178</f>
        <v>0.74560936668440658</v>
      </c>
      <c r="F178" s="170">
        <f>B178+D178</f>
        <v>1879</v>
      </c>
      <c r="G178" s="98">
        <f>F178/$F178</f>
        <v>1</v>
      </c>
    </row>
    <row r="179" spans="1:7" s="95" customFormat="1" ht="12">
      <c r="C179" s="6"/>
      <c r="E179" s="6"/>
    </row>
    <row r="180" spans="1:7" s="95" customFormat="1" ht="27" customHeight="1">
      <c r="A180" s="7" t="s">
        <v>110</v>
      </c>
      <c r="B180" s="255" t="s">
        <v>268</v>
      </c>
      <c r="C180" s="255"/>
      <c r="D180" s="253" t="s">
        <v>267</v>
      </c>
      <c r="E180" s="254"/>
      <c r="F180" s="255" t="s">
        <v>55</v>
      </c>
      <c r="G180" s="255"/>
    </row>
    <row r="181" spans="1:7" s="95" customFormat="1" ht="15" customHeight="1">
      <c r="A181" s="34" t="s">
        <v>64</v>
      </c>
      <c r="B181" s="99">
        <v>23</v>
      </c>
      <c r="C181" s="103">
        <f>B181/$F181</f>
        <v>0.27058823529411763</v>
      </c>
      <c r="D181" s="99">
        <v>62</v>
      </c>
      <c r="E181" s="103">
        <f t="shared" ref="C181:E192" si="57">D181/$F181</f>
        <v>0.72941176470588232</v>
      </c>
      <c r="F181" s="100">
        <f t="shared" ref="F181:F191" si="58">B181+D181</f>
        <v>85</v>
      </c>
      <c r="G181" s="104">
        <f t="shared" ref="G181:G191" si="59">F181/$F181</f>
        <v>1</v>
      </c>
    </row>
    <row r="182" spans="1:7" s="95" customFormat="1" ht="15" customHeight="1">
      <c r="A182" s="40" t="s">
        <v>66</v>
      </c>
      <c r="B182" s="101">
        <v>17</v>
      </c>
      <c r="C182" s="68">
        <f t="shared" si="57"/>
        <v>0.2073170731707317</v>
      </c>
      <c r="D182" s="101">
        <v>65</v>
      </c>
      <c r="E182" s="68">
        <f t="shared" si="57"/>
        <v>0.79268292682926833</v>
      </c>
      <c r="F182" s="102">
        <f t="shared" si="58"/>
        <v>82</v>
      </c>
      <c r="G182" s="105">
        <f t="shared" si="59"/>
        <v>1</v>
      </c>
    </row>
    <row r="183" spans="1:7" s="95" customFormat="1" ht="15" customHeight="1">
      <c r="A183" s="40" t="s">
        <v>68</v>
      </c>
      <c r="B183" s="101">
        <v>50</v>
      </c>
      <c r="C183" s="68">
        <f t="shared" si="57"/>
        <v>0.26881720430107525</v>
      </c>
      <c r="D183" s="101">
        <v>136</v>
      </c>
      <c r="E183" s="68">
        <f t="shared" si="57"/>
        <v>0.73118279569892475</v>
      </c>
      <c r="F183" s="102">
        <f t="shared" si="58"/>
        <v>186</v>
      </c>
      <c r="G183" s="105">
        <f t="shared" si="59"/>
        <v>1</v>
      </c>
    </row>
    <row r="184" spans="1:7" s="95" customFormat="1" ht="15" customHeight="1">
      <c r="A184" s="40" t="s">
        <v>70</v>
      </c>
      <c r="B184" s="101">
        <v>62</v>
      </c>
      <c r="C184" s="68">
        <f t="shared" si="57"/>
        <v>0.22142857142857142</v>
      </c>
      <c r="D184" s="101">
        <v>218</v>
      </c>
      <c r="E184" s="68">
        <f t="shared" si="57"/>
        <v>0.77857142857142858</v>
      </c>
      <c r="F184" s="102">
        <f t="shared" si="58"/>
        <v>280</v>
      </c>
      <c r="G184" s="105">
        <f t="shared" si="59"/>
        <v>1</v>
      </c>
    </row>
    <row r="185" spans="1:7" s="95" customFormat="1" ht="15" customHeight="1">
      <c r="A185" s="40" t="s">
        <v>72</v>
      </c>
      <c r="B185" s="101">
        <v>16</v>
      </c>
      <c r="C185" s="68">
        <f t="shared" si="57"/>
        <v>0.19277108433734941</v>
      </c>
      <c r="D185" s="101">
        <v>67</v>
      </c>
      <c r="E185" s="68">
        <f t="shared" si="57"/>
        <v>0.80722891566265065</v>
      </c>
      <c r="F185" s="102">
        <f t="shared" si="58"/>
        <v>83</v>
      </c>
      <c r="G185" s="105">
        <f t="shared" si="59"/>
        <v>1</v>
      </c>
    </row>
    <row r="186" spans="1:7" s="95" customFormat="1" ht="15" customHeight="1">
      <c r="A186" s="40" t="s">
        <v>74</v>
      </c>
      <c r="B186" s="101">
        <v>62</v>
      </c>
      <c r="C186" s="68">
        <f t="shared" si="57"/>
        <v>0.29107981220657275</v>
      </c>
      <c r="D186" s="101">
        <v>151</v>
      </c>
      <c r="E186" s="68">
        <f t="shared" si="57"/>
        <v>0.70892018779342725</v>
      </c>
      <c r="F186" s="102">
        <f t="shared" si="58"/>
        <v>213</v>
      </c>
      <c r="G186" s="105">
        <f t="shared" si="59"/>
        <v>1</v>
      </c>
    </row>
    <row r="187" spans="1:7" s="95" customFormat="1" ht="15" customHeight="1">
      <c r="A187" s="40" t="s">
        <v>76</v>
      </c>
      <c r="B187" s="101">
        <v>99</v>
      </c>
      <c r="C187" s="68">
        <f t="shared" si="57"/>
        <v>0.30461538461538462</v>
      </c>
      <c r="D187" s="101">
        <v>226</v>
      </c>
      <c r="E187" s="68">
        <f t="shared" si="57"/>
        <v>0.69538461538461538</v>
      </c>
      <c r="F187" s="102">
        <f t="shared" si="58"/>
        <v>325</v>
      </c>
      <c r="G187" s="105">
        <f t="shared" si="59"/>
        <v>1</v>
      </c>
    </row>
    <row r="188" spans="1:7" s="95" customFormat="1" ht="15" customHeight="1">
      <c r="A188" s="40" t="s">
        <v>78</v>
      </c>
      <c r="B188" s="101">
        <v>58</v>
      </c>
      <c r="C188" s="68">
        <f t="shared" si="57"/>
        <v>0.26605504587155965</v>
      </c>
      <c r="D188" s="101">
        <v>160</v>
      </c>
      <c r="E188" s="68">
        <f t="shared" si="57"/>
        <v>0.73394495412844041</v>
      </c>
      <c r="F188" s="102">
        <f t="shared" si="58"/>
        <v>218</v>
      </c>
      <c r="G188" s="105">
        <f t="shared" si="59"/>
        <v>1</v>
      </c>
    </row>
    <row r="189" spans="1:7" s="95" customFormat="1" ht="15" customHeight="1">
      <c r="A189" s="40" t="s">
        <v>80</v>
      </c>
      <c r="B189" s="101">
        <v>32</v>
      </c>
      <c r="C189" s="68">
        <f t="shared" si="57"/>
        <v>0.29357798165137616</v>
      </c>
      <c r="D189" s="101">
        <v>77</v>
      </c>
      <c r="E189" s="68">
        <f t="shared" si="57"/>
        <v>0.70642201834862384</v>
      </c>
      <c r="F189" s="102">
        <f t="shared" si="58"/>
        <v>109</v>
      </c>
      <c r="G189" s="105">
        <f t="shared" si="59"/>
        <v>1</v>
      </c>
    </row>
    <row r="190" spans="1:7" s="95" customFormat="1" ht="15" customHeight="1">
      <c r="A190" s="40" t="s">
        <v>82</v>
      </c>
      <c r="B190" s="101">
        <v>33</v>
      </c>
      <c r="C190" s="68">
        <f t="shared" si="57"/>
        <v>0.2129032258064516</v>
      </c>
      <c r="D190" s="101">
        <v>122</v>
      </c>
      <c r="E190" s="68">
        <f t="shared" si="57"/>
        <v>0.7870967741935484</v>
      </c>
      <c r="F190" s="102">
        <f t="shared" si="58"/>
        <v>155</v>
      </c>
      <c r="G190" s="105">
        <f t="shared" si="59"/>
        <v>1</v>
      </c>
    </row>
    <row r="191" spans="1:7" s="95" customFormat="1" ht="15" customHeight="1">
      <c r="A191" s="40" t="s">
        <v>54</v>
      </c>
      <c r="B191" s="101">
        <v>26</v>
      </c>
      <c r="C191" s="68">
        <f t="shared" si="57"/>
        <v>0.18181818181818182</v>
      </c>
      <c r="D191" s="101">
        <v>117</v>
      </c>
      <c r="E191" s="68">
        <f t="shared" si="57"/>
        <v>0.81818181818181823</v>
      </c>
      <c r="F191" s="102">
        <f t="shared" si="58"/>
        <v>143</v>
      </c>
      <c r="G191" s="105">
        <f t="shared" si="59"/>
        <v>1</v>
      </c>
    </row>
    <row r="192" spans="1:7" s="95" customFormat="1" ht="15" customHeight="1">
      <c r="A192" s="96" t="s">
        <v>107</v>
      </c>
      <c r="B192" s="97">
        <f>SUM(B181:B191)</f>
        <v>478</v>
      </c>
      <c r="C192" s="62">
        <f>B192/$F192</f>
        <v>0.25439063331559342</v>
      </c>
      <c r="D192" s="170">
        <f>SUM(D181:D191)</f>
        <v>1401</v>
      </c>
      <c r="E192" s="62">
        <f t="shared" si="57"/>
        <v>0.74560936668440658</v>
      </c>
      <c r="F192" s="182">
        <f>B192+D192</f>
        <v>1879</v>
      </c>
      <c r="G192" s="106">
        <f>F192/$F192</f>
        <v>1</v>
      </c>
    </row>
    <row r="193" spans="1:17" customFormat="1" ht="13.5"/>
    <row r="194" spans="1:17" s="6" customFormat="1" ht="22.5" customHeight="1">
      <c r="A194" s="32" t="s">
        <v>359</v>
      </c>
      <c r="B194" s="93"/>
      <c r="C194" s="25"/>
      <c r="D194" s="94"/>
      <c r="E194" s="25"/>
      <c r="F194" s="94"/>
      <c r="G194" s="25"/>
      <c r="H194" s="94"/>
      <c r="I194" s="25"/>
      <c r="J194" s="94"/>
      <c r="K194" s="25"/>
      <c r="L194" s="94"/>
      <c r="M194" s="25"/>
      <c r="N194" s="94"/>
      <c r="O194" s="25"/>
      <c r="P194" s="94"/>
      <c r="Q194" s="25"/>
    </row>
    <row r="195" spans="1:17" s="95" customFormat="1" ht="15" customHeight="1">
      <c r="A195" s="178" t="s">
        <v>104</v>
      </c>
      <c r="B195" s="256" t="s">
        <v>368</v>
      </c>
      <c r="C195" s="252"/>
      <c r="D195" s="251" t="s">
        <v>364</v>
      </c>
      <c r="E195" s="252"/>
      <c r="F195" s="251" t="s">
        <v>365</v>
      </c>
      <c r="G195" s="252"/>
      <c r="H195" s="251" t="s">
        <v>366</v>
      </c>
      <c r="I195" s="252"/>
      <c r="J195" s="251" t="s">
        <v>469</v>
      </c>
      <c r="K195" s="252"/>
      <c r="L195" s="251" t="s">
        <v>367</v>
      </c>
      <c r="M195" s="252"/>
      <c r="N195" s="259" t="s">
        <v>107</v>
      </c>
      <c r="O195" s="260"/>
    </row>
    <row r="196" spans="1:17" s="95" customFormat="1" ht="15" customHeight="1">
      <c r="A196" s="112" t="s">
        <v>105</v>
      </c>
      <c r="B196" s="123">
        <v>19</v>
      </c>
      <c r="C196" s="115">
        <f>B196/$N196</f>
        <v>3.7181996086105673E-2</v>
      </c>
      <c r="D196" s="127">
        <v>41</v>
      </c>
      <c r="E196" s="115">
        <f>D196/$N196</f>
        <v>8.0234833659491189E-2</v>
      </c>
      <c r="F196" s="127">
        <v>123</v>
      </c>
      <c r="G196" s="115">
        <f>F196/$N196</f>
        <v>0.24070450097847357</v>
      </c>
      <c r="H196" s="127">
        <v>185</v>
      </c>
      <c r="I196" s="115">
        <f>H196/$N196</f>
        <v>0.36203522504892366</v>
      </c>
      <c r="J196" s="127">
        <v>141</v>
      </c>
      <c r="K196" s="115">
        <f>J196/$N196</f>
        <v>0.27592954990215263</v>
      </c>
      <c r="L196" s="99">
        <v>2</v>
      </c>
      <c r="M196" s="115">
        <f>L196/$N196</f>
        <v>3.9138943248532287E-3</v>
      </c>
      <c r="N196" s="127">
        <f>SUM(B196,D196,F196,H196,J196,L196)</f>
        <v>511</v>
      </c>
      <c r="O196" s="119">
        <f>N196/$N196</f>
        <v>1</v>
      </c>
    </row>
    <row r="197" spans="1:17" s="95" customFormat="1" ht="15" customHeight="1">
      <c r="A197" s="113" t="s">
        <v>106</v>
      </c>
      <c r="B197" s="124">
        <v>72</v>
      </c>
      <c r="C197" s="116">
        <f>B197/$N197</f>
        <v>5.3215077605321508E-2</v>
      </c>
      <c r="D197" s="128">
        <v>173</v>
      </c>
      <c r="E197" s="116">
        <f>D197/$N197</f>
        <v>0.1278640059127864</v>
      </c>
      <c r="F197" s="128">
        <v>418</v>
      </c>
      <c r="G197" s="116">
        <f>F197/$N197</f>
        <v>0.30894308943089432</v>
      </c>
      <c r="H197" s="128">
        <v>495</v>
      </c>
      <c r="I197" s="116">
        <f>H197/$N197</f>
        <v>0.36585365853658536</v>
      </c>
      <c r="J197" s="128">
        <v>172</v>
      </c>
      <c r="K197" s="116">
        <f>J197/$N197</f>
        <v>0.1271249076127125</v>
      </c>
      <c r="L197" s="133">
        <v>23</v>
      </c>
      <c r="M197" s="116">
        <f>L197/$N197</f>
        <v>1.6999260901699925E-2</v>
      </c>
      <c r="N197" s="175">
        <f>SUM(B197,D197,F197,H197,J197,L197)</f>
        <v>1353</v>
      </c>
      <c r="O197" s="120">
        <f>N197/$N197</f>
        <v>1</v>
      </c>
    </row>
    <row r="198" spans="1:17" s="95" customFormat="1" ht="15" customHeight="1">
      <c r="A198" s="114" t="s">
        <v>269</v>
      </c>
      <c r="B198" s="125">
        <v>3</v>
      </c>
      <c r="C198" s="174">
        <f>B198/$N198</f>
        <v>0.2</v>
      </c>
      <c r="D198" s="129">
        <v>2</v>
      </c>
      <c r="E198" s="117">
        <f>D198/$N198</f>
        <v>0.13333333333333333</v>
      </c>
      <c r="F198" s="129">
        <v>3</v>
      </c>
      <c r="G198" s="117">
        <f>F198/$N198</f>
        <v>0.2</v>
      </c>
      <c r="H198" s="129">
        <v>3</v>
      </c>
      <c r="I198" s="117">
        <f>H198/$N198</f>
        <v>0.2</v>
      </c>
      <c r="J198" s="129"/>
      <c r="K198" s="117">
        <f>J198/$N198</f>
        <v>0</v>
      </c>
      <c r="L198" s="132">
        <v>4</v>
      </c>
      <c r="M198" s="117">
        <f>L198/$N198</f>
        <v>0.26666666666666666</v>
      </c>
      <c r="N198" s="132">
        <f>SUM(B198,D198,F198,H198,J198,L198)</f>
        <v>15</v>
      </c>
      <c r="O198" s="121">
        <f>N198/$N198</f>
        <v>1</v>
      </c>
    </row>
    <row r="199" spans="1:17" s="95" customFormat="1" ht="15" customHeight="1">
      <c r="A199" s="111" t="s">
        <v>107</v>
      </c>
      <c r="B199" s="126">
        <f>SUM(B196:B198)</f>
        <v>94</v>
      </c>
      <c r="C199" s="118">
        <f>B199/$N199</f>
        <v>5.0026609898882385E-2</v>
      </c>
      <c r="D199" s="130">
        <f>SUM(D196:D198)</f>
        <v>216</v>
      </c>
      <c r="E199" s="118">
        <f>D199/$N199</f>
        <v>0.11495476317189994</v>
      </c>
      <c r="F199" s="130">
        <f>SUM(F196:F198)</f>
        <v>544</v>
      </c>
      <c r="G199" s="118">
        <f>F199/$N199</f>
        <v>0.28951569984034059</v>
      </c>
      <c r="H199" s="130">
        <f>SUM(H196:H198)</f>
        <v>683</v>
      </c>
      <c r="I199" s="118">
        <f>H199/$N199</f>
        <v>0.36349121873336881</v>
      </c>
      <c r="J199" s="130">
        <f>SUM(J196:J198)</f>
        <v>313</v>
      </c>
      <c r="K199" s="118">
        <f>J199/$N199</f>
        <v>0.16657796700372537</v>
      </c>
      <c r="L199" s="130">
        <f>SUM(L196:L198)</f>
        <v>29</v>
      </c>
      <c r="M199" s="118">
        <f>L199/$N199</f>
        <v>1.5433741351782864E-2</v>
      </c>
      <c r="N199" s="176">
        <f>SUM(N196:N198)</f>
        <v>1879</v>
      </c>
      <c r="O199" s="122">
        <f>N199/$N199</f>
        <v>1</v>
      </c>
    </row>
    <row r="200" spans="1:17" customFormat="1" ht="12" customHeight="1"/>
    <row r="201" spans="1:17" s="95" customFormat="1" ht="15" customHeight="1">
      <c r="A201" s="7" t="s">
        <v>110</v>
      </c>
      <c r="B201" s="256" t="s">
        <v>368</v>
      </c>
      <c r="C201" s="252"/>
      <c r="D201" s="251" t="s">
        <v>364</v>
      </c>
      <c r="E201" s="252"/>
      <c r="F201" s="251" t="s">
        <v>365</v>
      </c>
      <c r="G201" s="252"/>
      <c r="H201" s="251" t="s">
        <v>366</v>
      </c>
      <c r="I201" s="252"/>
      <c r="J201" s="251" t="s">
        <v>469</v>
      </c>
      <c r="K201" s="252"/>
      <c r="L201" s="251" t="s">
        <v>367</v>
      </c>
      <c r="M201" s="252"/>
      <c r="N201" s="255" t="s">
        <v>107</v>
      </c>
      <c r="O201" s="255"/>
    </row>
    <row r="202" spans="1:17" customFormat="1" ht="15" customHeight="1">
      <c r="A202" s="134" t="s">
        <v>64</v>
      </c>
      <c r="B202" s="137">
        <v>9</v>
      </c>
      <c r="C202" s="138">
        <f>B202/$N202</f>
        <v>0.10588235294117647</v>
      </c>
      <c r="D202" s="137">
        <v>10</v>
      </c>
      <c r="E202" s="138">
        <f t="shared" ref="E202:E212" si="60">D202/$N202</f>
        <v>0.11764705882352941</v>
      </c>
      <c r="F202" s="137">
        <v>22</v>
      </c>
      <c r="G202" s="138">
        <f t="shared" ref="G202:G213" si="61">F202/$N202</f>
        <v>0.25882352941176473</v>
      </c>
      <c r="H202" s="137">
        <v>26</v>
      </c>
      <c r="I202" s="138">
        <f t="shared" ref="I202:I212" si="62">H202/$N202</f>
        <v>0.30588235294117649</v>
      </c>
      <c r="J202" s="137">
        <v>18</v>
      </c>
      <c r="K202" s="138">
        <f t="shared" ref="K202:K212" si="63">J202/$N202</f>
        <v>0.21176470588235294</v>
      </c>
      <c r="L202" s="137"/>
      <c r="M202" s="139">
        <f t="shared" ref="M202:M212" si="64">L202/$N202</f>
        <v>0</v>
      </c>
      <c r="N202" s="137">
        <f>SUM(B202,D202,F202,H202,J202,L202)</f>
        <v>85</v>
      </c>
      <c r="O202" s="171">
        <f t="shared" ref="O202:O213" si="65">N202/$N202</f>
        <v>1</v>
      </c>
    </row>
    <row r="203" spans="1:17" customFormat="1" ht="15" customHeight="1">
      <c r="A203" s="135" t="s">
        <v>66</v>
      </c>
      <c r="B203" s="83">
        <v>5</v>
      </c>
      <c r="C203" s="140">
        <f>B203/$N203</f>
        <v>6.097560975609756E-2</v>
      </c>
      <c r="D203" s="83">
        <v>8</v>
      </c>
      <c r="E203" s="140">
        <f t="shared" si="60"/>
        <v>9.7560975609756101E-2</v>
      </c>
      <c r="F203" s="83">
        <v>21</v>
      </c>
      <c r="G203" s="140">
        <f t="shared" si="61"/>
        <v>0.25609756097560976</v>
      </c>
      <c r="H203" s="83">
        <v>32</v>
      </c>
      <c r="I203" s="140">
        <f t="shared" si="62"/>
        <v>0.3902439024390244</v>
      </c>
      <c r="J203" s="83">
        <v>16</v>
      </c>
      <c r="K203" s="140">
        <f t="shared" si="63"/>
        <v>0.1951219512195122</v>
      </c>
      <c r="L203" s="83"/>
      <c r="M203" s="141">
        <f t="shared" si="64"/>
        <v>0</v>
      </c>
      <c r="N203" s="83">
        <f t="shared" ref="N203:N212" si="66">SUM(B203,D203,F203,H203,J203,L203)</f>
        <v>82</v>
      </c>
      <c r="O203" s="172">
        <f t="shared" si="65"/>
        <v>1</v>
      </c>
    </row>
    <row r="204" spans="1:17" customFormat="1" ht="15" customHeight="1">
      <c r="A204" s="135" t="s">
        <v>68</v>
      </c>
      <c r="B204" s="83">
        <v>10</v>
      </c>
      <c r="C204" s="140">
        <f t="shared" ref="C204:C212" si="67">B204/$N204</f>
        <v>5.3763440860215055E-2</v>
      </c>
      <c r="D204" s="83">
        <v>28</v>
      </c>
      <c r="E204" s="140">
        <f t="shared" si="60"/>
        <v>0.15053763440860216</v>
      </c>
      <c r="F204" s="83">
        <v>57</v>
      </c>
      <c r="G204" s="140">
        <f t="shared" si="61"/>
        <v>0.30645161290322581</v>
      </c>
      <c r="H204" s="83">
        <v>67</v>
      </c>
      <c r="I204" s="140">
        <f t="shared" si="62"/>
        <v>0.36021505376344087</v>
      </c>
      <c r="J204" s="83">
        <v>22</v>
      </c>
      <c r="K204" s="140">
        <f t="shared" si="63"/>
        <v>0.11827956989247312</v>
      </c>
      <c r="L204" s="83">
        <v>2</v>
      </c>
      <c r="M204" s="141">
        <f t="shared" si="64"/>
        <v>1.0752688172043012E-2</v>
      </c>
      <c r="N204" s="83">
        <f t="shared" si="66"/>
        <v>186</v>
      </c>
      <c r="O204" s="172">
        <f t="shared" si="65"/>
        <v>1</v>
      </c>
    </row>
    <row r="205" spans="1:17" customFormat="1" ht="15" customHeight="1">
      <c r="A205" s="135" t="s">
        <v>70</v>
      </c>
      <c r="B205" s="83">
        <v>17</v>
      </c>
      <c r="C205" s="140">
        <f t="shared" si="67"/>
        <v>6.0714285714285714E-2</v>
      </c>
      <c r="D205" s="83">
        <v>27</v>
      </c>
      <c r="E205" s="140">
        <f t="shared" si="60"/>
        <v>9.6428571428571433E-2</v>
      </c>
      <c r="F205" s="83">
        <v>71</v>
      </c>
      <c r="G205" s="140">
        <f t="shared" si="61"/>
        <v>0.25357142857142856</v>
      </c>
      <c r="H205" s="83">
        <v>115</v>
      </c>
      <c r="I205" s="140">
        <f t="shared" si="62"/>
        <v>0.4107142857142857</v>
      </c>
      <c r="J205" s="83">
        <v>50</v>
      </c>
      <c r="K205" s="140">
        <f t="shared" si="63"/>
        <v>0.17857142857142858</v>
      </c>
      <c r="L205" s="83"/>
      <c r="M205" s="141">
        <f t="shared" si="64"/>
        <v>0</v>
      </c>
      <c r="N205" s="83">
        <f t="shared" si="66"/>
        <v>280</v>
      </c>
      <c r="O205" s="172">
        <f t="shared" si="65"/>
        <v>1</v>
      </c>
    </row>
    <row r="206" spans="1:17" customFormat="1" ht="15" customHeight="1">
      <c r="A206" s="135" t="s">
        <v>72</v>
      </c>
      <c r="B206" s="83">
        <v>4</v>
      </c>
      <c r="C206" s="140">
        <f t="shared" si="67"/>
        <v>4.8192771084337352E-2</v>
      </c>
      <c r="D206" s="83">
        <v>12</v>
      </c>
      <c r="E206" s="140">
        <f t="shared" si="60"/>
        <v>0.14457831325301204</v>
      </c>
      <c r="F206" s="83">
        <v>22</v>
      </c>
      <c r="G206" s="140">
        <f t="shared" si="61"/>
        <v>0.26506024096385544</v>
      </c>
      <c r="H206" s="83">
        <v>33</v>
      </c>
      <c r="I206" s="140">
        <f t="shared" si="62"/>
        <v>0.39759036144578314</v>
      </c>
      <c r="J206" s="83">
        <v>12</v>
      </c>
      <c r="K206" s="140">
        <f t="shared" si="63"/>
        <v>0.14457831325301204</v>
      </c>
      <c r="L206" s="83"/>
      <c r="M206" s="141">
        <f t="shared" si="64"/>
        <v>0</v>
      </c>
      <c r="N206" s="83">
        <f t="shared" si="66"/>
        <v>83</v>
      </c>
      <c r="O206" s="172">
        <f t="shared" si="65"/>
        <v>1</v>
      </c>
    </row>
    <row r="207" spans="1:17" customFormat="1" ht="15" customHeight="1">
      <c r="A207" s="135" t="s">
        <v>74</v>
      </c>
      <c r="B207" s="83">
        <v>16</v>
      </c>
      <c r="C207" s="140">
        <f t="shared" si="67"/>
        <v>7.5117370892018781E-2</v>
      </c>
      <c r="D207" s="83">
        <v>31</v>
      </c>
      <c r="E207" s="140">
        <f t="shared" si="60"/>
        <v>0.14553990610328638</v>
      </c>
      <c r="F207" s="83">
        <v>46</v>
      </c>
      <c r="G207" s="140">
        <f t="shared" si="61"/>
        <v>0.215962441314554</v>
      </c>
      <c r="H207" s="83">
        <v>73</v>
      </c>
      <c r="I207" s="140">
        <f t="shared" si="62"/>
        <v>0.34272300469483569</v>
      </c>
      <c r="J207" s="83">
        <v>41</v>
      </c>
      <c r="K207" s="140">
        <f t="shared" si="63"/>
        <v>0.19248826291079812</v>
      </c>
      <c r="L207" s="83">
        <v>6</v>
      </c>
      <c r="M207" s="141">
        <f t="shared" si="64"/>
        <v>2.8169014084507043E-2</v>
      </c>
      <c r="N207" s="83">
        <f t="shared" si="66"/>
        <v>213</v>
      </c>
      <c r="O207" s="172">
        <f t="shared" si="65"/>
        <v>1</v>
      </c>
    </row>
    <row r="208" spans="1:17" customFormat="1" ht="15" customHeight="1">
      <c r="A208" s="135" t="s">
        <v>76</v>
      </c>
      <c r="B208" s="83">
        <v>13</v>
      </c>
      <c r="C208" s="140">
        <f t="shared" si="67"/>
        <v>0.04</v>
      </c>
      <c r="D208" s="83">
        <v>43</v>
      </c>
      <c r="E208" s="140">
        <f t="shared" si="60"/>
        <v>0.13230769230769232</v>
      </c>
      <c r="F208" s="83">
        <v>115</v>
      </c>
      <c r="G208" s="140">
        <f t="shared" si="61"/>
        <v>0.35384615384615387</v>
      </c>
      <c r="H208" s="83">
        <v>118</v>
      </c>
      <c r="I208" s="140">
        <f t="shared" si="62"/>
        <v>0.36307692307692307</v>
      </c>
      <c r="J208" s="83">
        <v>33</v>
      </c>
      <c r="K208" s="140">
        <f t="shared" si="63"/>
        <v>0.10153846153846154</v>
      </c>
      <c r="L208" s="83">
        <v>3</v>
      </c>
      <c r="M208" s="141">
        <f t="shared" si="64"/>
        <v>9.2307692307692316E-3</v>
      </c>
      <c r="N208" s="83">
        <f t="shared" si="66"/>
        <v>325</v>
      </c>
      <c r="O208" s="172">
        <f t="shared" si="65"/>
        <v>1</v>
      </c>
    </row>
    <row r="209" spans="1:17" customFormat="1" ht="15" customHeight="1">
      <c r="A209" s="135" t="s">
        <v>78</v>
      </c>
      <c r="B209" s="83">
        <v>11</v>
      </c>
      <c r="C209" s="140">
        <f t="shared" si="67"/>
        <v>5.0458715596330278E-2</v>
      </c>
      <c r="D209" s="83">
        <v>25</v>
      </c>
      <c r="E209" s="140">
        <f t="shared" si="60"/>
        <v>0.11467889908256881</v>
      </c>
      <c r="F209" s="83">
        <v>76</v>
      </c>
      <c r="G209" s="140">
        <f t="shared" si="61"/>
        <v>0.34862385321100919</v>
      </c>
      <c r="H209" s="83">
        <v>71</v>
      </c>
      <c r="I209" s="140">
        <f t="shared" si="62"/>
        <v>0.3256880733944954</v>
      </c>
      <c r="J209" s="83">
        <v>31</v>
      </c>
      <c r="K209" s="140">
        <f t="shared" si="63"/>
        <v>0.14220183486238533</v>
      </c>
      <c r="L209" s="83">
        <v>4</v>
      </c>
      <c r="M209" s="141">
        <f t="shared" si="64"/>
        <v>1.834862385321101E-2</v>
      </c>
      <c r="N209" s="83">
        <f t="shared" si="66"/>
        <v>218</v>
      </c>
      <c r="O209" s="172">
        <f t="shared" si="65"/>
        <v>1</v>
      </c>
    </row>
    <row r="210" spans="1:17" customFormat="1" ht="15" customHeight="1">
      <c r="A210" s="135" t="s">
        <v>80</v>
      </c>
      <c r="B210" s="83">
        <v>2</v>
      </c>
      <c r="C210" s="140">
        <f t="shared" si="67"/>
        <v>1.834862385321101E-2</v>
      </c>
      <c r="D210" s="83">
        <v>8</v>
      </c>
      <c r="E210" s="140">
        <f t="shared" si="60"/>
        <v>7.3394495412844041E-2</v>
      </c>
      <c r="F210" s="83">
        <v>36</v>
      </c>
      <c r="G210" s="140">
        <f t="shared" si="61"/>
        <v>0.33027522935779818</v>
      </c>
      <c r="H210" s="83">
        <v>37</v>
      </c>
      <c r="I210" s="140">
        <f t="shared" si="62"/>
        <v>0.33944954128440369</v>
      </c>
      <c r="J210" s="83">
        <v>20</v>
      </c>
      <c r="K210" s="140">
        <f t="shared" si="63"/>
        <v>0.1834862385321101</v>
      </c>
      <c r="L210" s="83">
        <v>6</v>
      </c>
      <c r="M210" s="141">
        <f t="shared" si="64"/>
        <v>5.5045871559633031E-2</v>
      </c>
      <c r="N210" s="83">
        <f t="shared" si="66"/>
        <v>109</v>
      </c>
      <c r="O210" s="172">
        <f t="shared" si="65"/>
        <v>1</v>
      </c>
    </row>
    <row r="211" spans="1:17" customFormat="1" ht="15" customHeight="1">
      <c r="A211" s="135" t="s">
        <v>82</v>
      </c>
      <c r="B211" s="83">
        <v>1</v>
      </c>
      <c r="C211" s="140">
        <f t="shared" si="67"/>
        <v>6.4516129032258064E-3</v>
      </c>
      <c r="D211" s="83">
        <v>14</v>
      </c>
      <c r="E211" s="140">
        <f t="shared" si="60"/>
        <v>9.0322580645161285E-2</v>
      </c>
      <c r="F211" s="83">
        <v>45</v>
      </c>
      <c r="G211" s="140">
        <f t="shared" si="61"/>
        <v>0.29032258064516131</v>
      </c>
      <c r="H211" s="83">
        <v>54</v>
      </c>
      <c r="I211" s="140">
        <f t="shared" si="62"/>
        <v>0.34838709677419355</v>
      </c>
      <c r="J211" s="83">
        <v>37</v>
      </c>
      <c r="K211" s="140">
        <f t="shared" si="63"/>
        <v>0.23870967741935484</v>
      </c>
      <c r="L211" s="83">
        <v>4</v>
      </c>
      <c r="M211" s="141">
        <f t="shared" si="64"/>
        <v>2.5806451612903226E-2</v>
      </c>
      <c r="N211" s="83">
        <f t="shared" si="66"/>
        <v>155</v>
      </c>
      <c r="O211" s="172">
        <f t="shared" si="65"/>
        <v>1</v>
      </c>
    </row>
    <row r="212" spans="1:17" customFormat="1" ht="15" customHeight="1">
      <c r="A212" s="135" t="s">
        <v>222</v>
      </c>
      <c r="B212" s="83">
        <v>6</v>
      </c>
      <c r="C212" s="140">
        <f t="shared" si="67"/>
        <v>4.195804195804196E-2</v>
      </c>
      <c r="D212" s="83">
        <v>10</v>
      </c>
      <c r="E212" s="140">
        <f t="shared" si="60"/>
        <v>6.9930069930069935E-2</v>
      </c>
      <c r="F212" s="83">
        <v>33</v>
      </c>
      <c r="G212" s="140">
        <f t="shared" si="61"/>
        <v>0.23076923076923078</v>
      </c>
      <c r="H212" s="83">
        <v>57</v>
      </c>
      <c r="I212" s="140">
        <f t="shared" si="62"/>
        <v>0.39860139860139859</v>
      </c>
      <c r="J212" s="83">
        <v>33</v>
      </c>
      <c r="K212" s="140">
        <f t="shared" si="63"/>
        <v>0.23076923076923078</v>
      </c>
      <c r="L212" s="83">
        <v>4</v>
      </c>
      <c r="M212" s="141">
        <f t="shared" si="64"/>
        <v>2.7972027972027972E-2</v>
      </c>
      <c r="N212" s="83">
        <f t="shared" si="66"/>
        <v>143</v>
      </c>
      <c r="O212" s="172">
        <f t="shared" si="65"/>
        <v>1</v>
      </c>
    </row>
    <row r="213" spans="1:17" customFormat="1" ht="15" customHeight="1">
      <c r="A213" s="136" t="s">
        <v>107</v>
      </c>
      <c r="B213" s="3">
        <f>SUM(B202:B212)</f>
        <v>94</v>
      </c>
      <c r="C213" s="142">
        <f>B213/$N213</f>
        <v>5.0026609898882385E-2</v>
      </c>
      <c r="D213" s="3">
        <f>SUM(D202:D212)</f>
        <v>216</v>
      </c>
      <c r="E213" s="142">
        <f>D213/$N213</f>
        <v>0.11495476317189994</v>
      </c>
      <c r="F213" s="3">
        <f>SUM(F202:F212)</f>
        <v>544</v>
      </c>
      <c r="G213" s="142">
        <f t="shared" si="61"/>
        <v>0.28951569984034059</v>
      </c>
      <c r="H213" s="3">
        <f>SUM(H202:H212)</f>
        <v>683</v>
      </c>
      <c r="I213" s="142">
        <f>H213/$N213</f>
        <v>0.36349121873336881</v>
      </c>
      <c r="J213" s="3">
        <f>SUM(J202:J212)</f>
        <v>313</v>
      </c>
      <c r="K213" s="142">
        <f>J213/$N213</f>
        <v>0.16657796700372537</v>
      </c>
      <c r="L213" s="3">
        <f>SUM(L202:L212)</f>
        <v>29</v>
      </c>
      <c r="M213" s="143">
        <f>L213/$N213</f>
        <v>1.5433741351782864E-2</v>
      </c>
      <c r="N213" s="177">
        <f>SUM(B213,D213,F213,H213,J213,L213)</f>
        <v>1879</v>
      </c>
      <c r="O213" s="173">
        <f t="shared" si="65"/>
        <v>1</v>
      </c>
    </row>
    <row r="214" spans="1:17" s="6" customFormat="1" ht="15" customHeight="1">
      <c r="A214" s="11"/>
      <c r="B214" s="93"/>
      <c r="C214" s="25"/>
      <c r="D214" s="94"/>
      <c r="E214" s="25"/>
      <c r="F214" s="94"/>
      <c r="G214" s="25"/>
      <c r="H214" s="94"/>
      <c r="I214" s="25"/>
      <c r="J214" s="94"/>
      <c r="K214" s="25"/>
      <c r="L214" s="94"/>
      <c r="M214" s="25"/>
      <c r="N214" s="94"/>
      <c r="O214" s="25"/>
      <c r="P214" s="94"/>
      <c r="Q214" s="25"/>
    </row>
    <row r="215" spans="1:17" s="6" customFormat="1" ht="22.5" customHeight="1">
      <c r="A215" s="32" t="s">
        <v>358</v>
      </c>
    </row>
    <row r="216" spans="1:17" s="6" customFormat="1" ht="27" customHeight="1">
      <c r="A216" s="7" t="s">
        <v>104</v>
      </c>
      <c r="B216" s="240" t="s">
        <v>9</v>
      </c>
      <c r="C216" s="240"/>
      <c r="D216" s="240" t="s">
        <v>10</v>
      </c>
      <c r="E216" s="240"/>
      <c r="F216" s="240" t="s">
        <v>11</v>
      </c>
      <c r="G216" s="240"/>
      <c r="H216" s="240" t="s">
        <v>12</v>
      </c>
      <c r="I216" s="238"/>
      <c r="J216" s="240" t="s">
        <v>54</v>
      </c>
      <c r="K216" s="238"/>
      <c r="L216" s="238" t="s">
        <v>107</v>
      </c>
      <c r="M216" s="238"/>
      <c r="N216" s="11"/>
      <c r="O216" s="11"/>
    </row>
    <row r="217" spans="1:17" s="6" customFormat="1" ht="15" customHeight="1">
      <c r="A217" s="34" t="s">
        <v>105</v>
      </c>
      <c r="B217" s="35">
        <v>286</v>
      </c>
      <c r="C217" s="36">
        <f>B217/$L217</f>
        <v>0.55968688845401171</v>
      </c>
      <c r="D217" s="35">
        <v>51</v>
      </c>
      <c r="E217" s="36">
        <f>D217/$L217</f>
        <v>9.9804305283757333E-2</v>
      </c>
      <c r="F217" s="35">
        <v>103</v>
      </c>
      <c r="G217" s="36">
        <f>F217/$L217</f>
        <v>0.20156555772994128</v>
      </c>
      <c r="H217" s="35">
        <v>67</v>
      </c>
      <c r="I217" s="36">
        <f>H217/$L217</f>
        <v>0.13111545988258316</v>
      </c>
      <c r="J217" s="35">
        <v>4</v>
      </c>
      <c r="K217" s="36">
        <f>J217/$L217</f>
        <v>7.8277886497064575E-3</v>
      </c>
      <c r="L217" s="35">
        <f>B217+D217+F217+H217+J217</f>
        <v>511</v>
      </c>
      <c r="M217" s="51">
        <f>L217/$L217</f>
        <v>1</v>
      </c>
    </row>
    <row r="218" spans="1:17" s="6" customFormat="1" ht="15" customHeight="1">
      <c r="A218" s="40" t="s">
        <v>106</v>
      </c>
      <c r="B218" s="41">
        <v>916</v>
      </c>
      <c r="C218" s="42">
        <f>B218/$L218</f>
        <v>0.67701404286770139</v>
      </c>
      <c r="D218" s="41">
        <v>112</v>
      </c>
      <c r="E218" s="42">
        <f>D218/$L218</f>
        <v>8.2779009608277901E-2</v>
      </c>
      <c r="F218" s="41">
        <v>183</v>
      </c>
      <c r="G218" s="42">
        <f>F218/$L218</f>
        <v>0.1352549889135255</v>
      </c>
      <c r="H218" s="41">
        <v>132</v>
      </c>
      <c r="I218" s="42">
        <f>H218/$L218</f>
        <v>9.7560975609756101E-2</v>
      </c>
      <c r="J218" s="41">
        <v>10</v>
      </c>
      <c r="K218" s="42">
        <f>J218/$L218</f>
        <v>7.3909830007390983E-3</v>
      </c>
      <c r="L218" s="47">
        <f>B218+D218+F218+H218+J218</f>
        <v>1353</v>
      </c>
      <c r="M218" s="57">
        <f>L218/$L218</f>
        <v>1</v>
      </c>
    </row>
    <row r="219" spans="1:17" s="6" customFormat="1" ht="15" customHeight="1">
      <c r="A219" s="37" t="s">
        <v>54</v>
      </c>
      <c r="B219" s="38">
        <v>10</v>
      </c>
      <c r="C219" s="39">
        <f>B219/$L219</f>
        <v>0.66666666666666663</v>
      </c>
      <c r="D219" s="38">
        <v>1</v>
      </c>
      <c r="E219" s="39">
        <f>D219/$L219</f>
        <v>6.6666666666666666E-2</v>
      </c>
      <c r="F219" s="38">
        <v>2</v>
      </c>
      <c r="G219" s="39">
        <f>F219/$L219</f>
        <v>0.13333333333333333</v>
      </c>
      <c r="H219" s="38"/>
      <c r="I219" s="39">
        <f>H219/$L219</f>
        <v>0</v>
      </c>
      <c r="J219" s="38">
        <v>2</v>
      </c>
      <c r="K219" s="39">
        <f>J219/$L219</f>
        <v>0.13333333333333333</v>
      </c>
      <c r="L219" s="38">
        <f>B219+D219+F219+H219+J219</f>
        <v>15</v>
      </c>
      <c r="M219" s="54">
        <f>L219/$L219</f>
        <v>1</v>
      </c>
    </row>
    <row r="220" spans="1:17" s="6" customFormat="1" ht="15" customHeight="1">
      <c r="A220" s="10" t="s">
        <v>107</v>
      </c>
      <c r="B220" s="31">
        <f>SUM(B217:B219)</f>
        <v>1212</v>
      </c>
      <c r="C220" s="16">
        <f>B220/$L220</f>
        <v>0.64502394890899417</v>
      </c>
      <c r="D220" s="4">
        <f>SUM(D217:D219)</f>
        <v>164</v>
      </c>
      <c r="E220" s="16">
        <f>D220/$L220</f>
        <v>8.7280468334220332E-2</v>
      </c>
      <c r="F220" s="4">
        <f>SUM(F217:F219)</f>
        <v>288</v>
      </c>
      <c r="G220" s="16">
        <f>F220/$L220</f>
        <v>0.15327301756253325</v>
      </c>
      <c r="H220" s="4">
        <f>SUM(H217:H219)</f>
        <v>199</v>
      </c>
      <c r="I220" s="16">
        <f>H220/$L220</f>
        <v>0.1059073975518893</v>
      </c>
      <c r="J220" s="4">
        <f>SUM(J217:J219)</f>
        <v>16</v>
      </c>
      <c r="K220" s="16">
        <f>J220/$L220</f>
        <v>8.5151676423629585E-3</v>
      </c>
      <c r="L220" s="31">
        <f>SUM(L217:L219)</f>
        <v>1879</v>
      </c>
      <c r="M220" s="21">
        <f>L220/$L220</f>
        <v>1</v>
      </c>
    </row>
    <row r="221" spans="1:17" s="6" customFormat="1" ht="15" customHeight="1"/>
    <row r="222" spans="1:17" s="6" customFormat="1" ht="27" customHeight="1">
      <c r="A222" s="7" t="s">
        <v>110</v>
      </c>
      <c r="B222" s="240" t="s">
        <v>9</v>
      </c>
      <c r="C222" s="240"/>
      <c r="D222" s="240" t="s">
        <v>10</v>
      </c>
      <c r="E222" s="240"/>
      <c r="F222" s="240" t="s">
        <v>11</v>
      </c>
      <c r="G222" s="240"/>
      <c r="H222" s="240" t="s">
        <v>12</v>
      </c>
      <c r="I222" s="238"/>
      <c r="J222" s="240" t="s">
        <v>54</v>
      </c>
      <c r="K222" s="238"/>
      <c r="L222" s="238" t="s">
        <v>107</v>
      </c>
      <c r="M222" s="238"/>
      <c r="N222" s="11"/>
      <c r="O222" s="11"/>
    </row>
    <row r="223" spans="1:17" s="6" customFormat="1" ht="15" customHeight="1">
      <c r="A223" s="34" t="s">
        <v>64</v>
      </c>
      <c r="B223" s="35">
        <v>43</v>
      </c>
      <c r="C223" s="36">
        <f>B223/$L223</f>
        <v>0.50588235294117645</v>
      </c>
      <c r="D223" s="35">
        <v>11</v>
      </c>
      <c r="E223" s="36">
        <f t="shared" ref="E223:E234" si="68">D223/$L223</f>
        <v>0.12941176470588237</v>
      </c>
      <c r="F223" s="35">
        <v>18</v>
      </c>
      <c r="G223" s="36">
        <f t="shared" ref="G223:G234" si="69">F223/$L223</f>
        <v>0.21176470588235294</v>
      </c>
      <c r="H223" s="35">
        <v>13</v>
      </c>
      <c r="I223" s="36">
        <f t="shared" ref="I223:I234" si="70">H223/$L223</f>
        <v>0.15294117647058825</v>
      </c>
      <c r="J223" s="35"/>
      <c r="K223" s="36">
        <f t="shared" ref="K223:K234" si="71">J223/$L223</f>
        <v>0</v>
      </c>
      <c r="L223" s="35">
        <f>B223+D223+F223+H223+J223</f>
        <v>85</v>
      </c>
      <c r="M223" s="51">
        <f t="shared" ref="M223:M234" si="72">L223/$L223</f>
        <v>1</v>
      </c>
    </row>
    <row r="224" spans="1:17" s="6" customFormat="1" ht="15" customHeight="1">
      <c r="A224" s="40" t="s">
        <v>66</v>
      </c>
      <c r="B224" s="41">
        <v>30</v>
      </c>
      <c r="C224" s="42">
        <f t="shared" ref="C224:C234" si="73">B224/$L224</f>
        <v>0.36585365853658536</v>
      </c>
      <c r="D224" s="41">
        <v>11</v>
      </c>
      <c r="E224" s="42">
        <f t="shared" si="68"/>
        <v>0.13414634146341464</v>
      </c>
      <c r="F224" s="41">
        <v>26</v>
      </c>
      <c r="G224" s="42">
        <f t="shared" si="69"/>
        <v>0.31707317073170732</v>
      </c>
      <c r="H224" s="41">
        <v>15</v>
      </c>
      <c r="I224" s="42">
        <f t="shared" si="70"/>
        <v>0.18292682926829268</v>
      </c>
      <c r="J224" s="41"/>
      <c r="K224" s="42">
        <f t="shared" si="71"/>
        <v>0</v>
      </c>
      <c r="L224" s="41">
        <f t="shared" ref="L224:L233" si="74">B224+D224+F224+H224+J224</f>
        <v>82</v>
      </c>
      <c r="M224" s="57">
        <f t="shared" si="72"/>
        <v>1</v>
      </c>
    </row>
    <row r="225" spans="1:17" s="6" customFormat="1" ht="15" customHeight="1">
      <c r="A225" s="40" t="s">
        <v>68</v>
      </c>
      <c r="B225" s="41">
        <v>133</v>
      </c>
      <c r="C225" s="42">
        <f t="shared" si="73"/>
        <v>0.71505376344086025</v>
      </c>
      <c r="D225" s="41">
        <v>11</v>
      </c>
      <c r="E225" s="42">
        <f t="shared" si="68"/>
        <v>5.9139784946236562E-2</v>
      </c>
      <c r="F225" s="41">
        <v>26</v>
      </c>
      <c r="G225" s="42">
        <f t="shared" si="69"/>
        <v>0.13978494623655913</v>
      </c>
      <c r="H225" s="41">
        <v>13</v>
      </c>
      <c r="I225" s="42">
        <f t="shared" si="70"/>
        <v>6.9892473118279563E-2</v>
      </c>
      <c r="J225" s="41">
        <v>3</v>
      </c>
      <c r="K225" s="42">
        <f t="shared" si="71"/>
        <v>1.6129032258064516E-2</v>
      </c>
      <c r="L225" s="41">
        <f t="shared" si="74"/>
        <v>186</v>
      </c>
      <c r="M225" s="57">
        <f t="shared" si="72"/>
        <v>1</v>
      </c>
    </row>
    <row r="226" spans="1:17" s="6" customFormat="1" ht="15" customHeight="1">
      <c r="A226" s="40" t="s">
        <v>70</v>
      </c>
      <c r="B226" s="41">
        <v>201</v>
      </c>
      <c r="C226" s="42">
        <f t="shared" si="73"/>
        <v>0.71785714285714286</v>
      </c>
      <c r="D226" s="41">
        <v>23</v>
      </c>
      <c r="E226" s="42">
        <f t="shared" si="68"/>
        <v>8.2142857142857142E-2</v>
      </c>
      <c r="F226" s="41">
        <v>34</v>
      </c>
      <c r="G226" s="42">
        <f t="shared" si="69"/>
        <v>0.12142857142857143</v>
      </c>
      <c r="H226" s="41">
        <v>22</v>
      </c>
      <c r="I226" s="42">
        <f t="shared" si="70"/>
        <v>7.857142857142857E-2</v>
      </c>
      <c r="J226" s="41"/>
      <c r="K226" s="42">
        <f t="shared" si="71"/>
        <v>0</v>
      </c>
      <c r="L226" s="41">
        <f t="shared" si="74"/>
        <v>280</v>
      </c>
      <c r="M226" s="57">
        <f t="shared" si="72"/>
        <v>1</v>
      </c>
    </row>
    <row r="227" spans="1:17" s="6" customFormat="1" ht="15" customHeight="1">
      <c r="A227" s="40" t="s">
        <v>72</v>
      </c>
      <c r="B227" s="41">
        <v>54</v>
      </c>
      <c r="C227" s="42">
        <f t="shared" si="73"/>
        <v>0.6506024096385542</v>
      </c>
      <c r="D227" s="41">
        <v>11</v>
      </c>
      <c r="E227" s="42">
        <f t="shared" si="68"/>
        <v>0.13253012048192772</v>
      </c>
      <c r="F227" s="41">
        <v>10</v>
      </c>
      <c r="G227" s="42">
        <f t="shared" si="69"/>
        <v>0.12048192771084337</v>
      </c>
      <c r="H227" s="41">
        <v>8</v>
      </c>
      <c r="I227" s="42">
        <f t="shared" si="70"/>
        <v>9.6385542168674704E-2</v>
      </c>
      <c r="J227" s="41"/>
      <c r="K227" s="42">
        <f t="shared" si="71"/>
        <v>0</v>
      </c>
      <c r="L227" s="41">
        <f t="shared" si="74"/>
        <v>83</v>
      </c>
      <c r="M227" s="57">
        <f t="shared" si="72"/>
        <v>1</v>
      </c>
    </row>
    <row r="228" spans="1:17" s="6" customFormat="1" ht="15" customHeight="1">
      <c r="A228" s="40" t="s">
        <v>74</v>
      </c>
      <c r="B228" s="41">
        <v>134</v>
      </c>
      <c r="C228" s="42">
        <f t="shared" si="73"/>
        <v>0.62910798122065725</v>
      </c>
      <c r="D228" s="41">
        <v>20</v>
      </c>
      <c r="E228" s="42">
        <f t="shared" si="68"/>
        <v>9.3896713615023469E-2</v>
      </c>
      <c r="F228" s="41">
        <v>35</v>
      </c>
      <c r="G228" s="42">
        <f t="shared" si="69"/>
        <v>0.16431924882629109</v>
      </c>
      <c r="H228" s="41">
        <v>21</v>
      </c>
      <c r="I228" s="42">
        <f t="shared" si="70"/>
        <v>9.8591549295774641E-2</v>
      </c>
      <c r="J228" s="41">
        <v>3</v>
      </c>
      <c r="K228" s="42">
        <f t="shared" si="71"/>
        <v>1.4084507042253521E-2</v>
      </c>
      <c r="L228" s="41">
        <f t="shared" si="74"/>
        <v>213</v>
      </c>
      <c r="M228" s="57">
        <f t="shared" si="72"/>
        <v>1</v>
      </c>
    </row>
    <row r="229" spans="1:17" s="6" customFormat="1" ht="15" customHeight="1">
      <c r="A229" s="40" t="s">
        <v>76</v>
      </c>
      <c r="B229" s="41">
        <v>223</v>
      </c>
      <c r="C229" s="42">
        <f t="shared" si="73"/>
        <v>0.68615384615384611</v>
      </c>
      <c r="D229" s="41">
        <v>17</v>
      </c>
      <c r="E229" s="42">
        <f t="shared" si="68"/>
        <v>5.2307692307692305E-2</v>
      </c>
      <c r="F229" s="41">
        <v>42</v>
      </c>
      <c r="G229" s="42">
        <f t="shared" si="69"/>
        <v>0.12923076923076923</v>
      </c>
      <c r="H229" s="41">
        <v>40</v>
      </c>
      <c r="I229" s="42">
        <f t="shared" si="70"/>
        <v>0.12307692307692308</v>
      </c>
      <c r="J229" s="41">
        <v>3</v>
      </c>
      <c r="K229" s="42">
        <f t="shared" si="71"/>
        <v>9.2307692307692316E-3</v>
      </c>
      <c r="L229" s="41">
        <f t="shared" si="74"/>
        <v>325</v>
      </c>
      <c r="M229" s="57">
        <f t="shared" si="72"/>
        <v>1</v>
      </c>
    </row>
    <row r="230" spans="1:17" s="6" customFormat="1" ht="15" customHeight="1">
      <c r="A230" s="40" t="s">
        <v>78</v>
      </c>
      <c r="B230" s="41">
        <v>140</v>
      </c>
      <c r="C230" s="42">
        <f t="shared" si="73"/>
        <v>0.64220183486238536</v>
      </c>
      <c r="D230" s="41">
        <v>23</v>
      </c>
      <c r="E230" s="42">
        <f t="shared" si="68"/>
        <v>0.10550458715596331</v>
      </c>
      <c r="F230" s="41">
        <v>32</v>
      </c>
      <c r="G230" s="42">
        <f t="shared" si="69"/>
        <v>0.14678899082568808</v>
      </c>
      <c r="H230" s="41">
        <v>20</v>
      </c>
      <c r="I230" s="42">
        <f t="shared" si="70"/>
        <v>9.1743119266055051E-2</v>
      </c>
      <c r="J230" s="41">
        <v>3</v>
      </c>
      <c r="K230" s="42">
        <f t="shared" si="71"/>
        <v>1.3761467889908258E-2</v>
      </c>
      <c r="L230" s="41">
        <f t="shared" si="74"/>
        <v>218</v>
      </c>
      <c r="M230" s="57">
        <f t="shared" si="72"/>
        <v>1</v>
      </c>
    </row>
    <row r="231" spans="1:17" s="6" customFormat="1" ht="15" customHeight="1">
      <c r="A231" s="40" t="s">
        <v>80</v>
      </c>
      <c r="B231" s="41">
        <v>83</v>
      </c>
      <c r="C231" s="42">
        <f t="shared" si="73"/>
        <v>0.76146788990825687</v>
      </c>
      <c r="D231" s="41">
        <v>3</v>
      </c>
      <c r="E231" s="42">
        <f t="shared" si="68"/>
        <v>2.7522935779816515E-2</v>
      </c>
      <c r="F231" s="41">
        <v>9</v>
      </c>
      <c r="G231" s="42">
        <f t="shared" si="69"/>
        <v>8.2568807339449546E-2</v>
      </c>
      <c r="H231" s="41">
        <v>12</v>
      </c>
      <c r="I231" s="42">
        <f t="shared" si="70"/>
        <v>0.11009174311926606</v>
      </c>
      <c r="J231" s="41">
        <v>2</v>
      </c>
      <c r="K231" s="42">
        <f t="shared" si="71"/>
        <v>1.834862385321101E-2</v>
      </c>
      <c r="L231" s="41">
        <f t="shared" si="74"/>
        <v>109</v>
      </c>
      <c r="M231" s="57">
        <f t="shared" si="72"/>
        <v>1</v>
      </c>
    </row>
    <row r="232" spans="1:17" s="6" customFormat="1" ht="15" customHeight="1">
      <c r="A232" s="40" t="s">
        <v>82</v>
      </c>
      <c r="B232" s="41">
        <v>107</v>
      </c>
      <c r="C232" s="42">
        <f t="shared" si="73"/>
        <v>0.69032258064516128</v>
      </c>
      <c r="D232" s="41">
        <v>22</v>
      </c>
      <c r="E232" s="42">
        <f t="shared" si="68"/>
        <v>0.14193548387096774</v>
      </c>
      <c r="F232" s="41">
        <v>13</v>
      </c>
      <c r="G232" s="42">
        <f t="shared" si="69"/>
        <v>8.387096774193549E-2</v>
      </c>
      <c r="H232" s="41">
        <v>12</v>
      </c>
      <c r="I232" s="42">
        <f t="shared" si="70"/>
        <v>7.7419354838709681E-2</v>
      </c>
      <c r="J232" s="41">
        <v>1</v>
      </c>
      <c r="K232" s="42">
        <f t="shared" si="71"/>
        <v>6.4516129032258064E-3</v>
      </c>
      <c r="L232" s="41">
        <f t="shared" si="74"/>
        <v>155</v>
      </c>
      <c r="M232" s="57">
        <f t="shared" si="72"/>
        <v>1</v>
      </c>
    </row>
    <row r="233" spans="1:17" s="6" customFormat="1" ht="15" customHeight="1">
      <c r="A233" s="40" t="s">
        <v>54</v>
      </c>
      <c r="B233" s="41">
        <v>64</v>
      </c>
      <c r="C233" s="42">
        <f t="shared" si="73"/>
        <v>0.44755244755244755</v>
      </c>
      <c r="D233" s="41">
        <v>12</v>
      </c>
      <c r="E233" s="42">
        <f t="shared" si="68"/>
        <v>8.3916083916083919E-2</v>
      </c>
      <c r="F233" s="41">
        <v>43</v>
      </c>
      <c r="G233" s="42">
        <f t="shared" si="69"/>
        <v>0.30069930069930068</v>
      </c>
      <c r="H233" s="41">
        <v>23</v>
      </c>
      <c r="I233" s="42">
        <f t="shared" si="70"/>
        <v>0.16083916083916083</v>
      </c>
      <c r="J233" s="41">
        <v>1</v>
      </c>
      <c r="K233" s="42">
        <f t="shared" si="71"/>
        <v>6.993006993006993E-3</v>
      </c>
      <c r="L233" s="41">
        <f t="shared" si="74"/>
        <v>143</v>
      </c>
      <c r="M233" s="57">
        <f t="shared" si="72"/>
        <v>1</v>
      </c>
    </row>
    <row r="234" spans="1:17" s="6" customFormat="1" ht="15" customHeight="1">
      <c r="A234" s="10" t="s">
        <v>107</v>
      </c>
      <c r="B234" s="31">
        <f>SUM(B223:B233)</f>
        <v>1212</v>
      </c>
      <c r="C234" s="16">
        <f t="shared" si="73"/>
        <v>0.64502394890899417</v>
      </c>
      <c r="D234" s="4">
        <f>SUM(D223:D233)</f>
        <v>164</v>
      </c>
      <c r="E234" s="16">
        <f t="shared" si="68"/>
        <v>8.7280468334220332E-2</v>
      </c>
      <c r="F234" s="4">
        <f>SUM(F223:F233)</f>
        <v>288</v>
      </c>
      <c r="G234" s="16">
        <f t="shared" si="69"/>
        <v>0.15327301756253325</v>
      </c>
      <c r="H234" s="4">
        <f>SUM(H223:H233)</f>
        <v>199</v>
      </c>
      <c r="I234" s="16">
        <f t="shared" si="70"/>
        <v>0.1059073975518893</v>
      </c>
      <c r="J234" s="4">
        <f>SUM(J223:J233)</f>
        <v>16</v>
      </c>
      <c r="K234" s="16">
        <f t="shared" si="71"/>
        <v>8.5151676423629585E-3</v>
      </c>
      <c r="L234" s="31">
        <f>SUM(L223:L233)</f>
        <v>1879</v>
      </c>
      <c r="M234" s="21">
        <f t="shared" si="72"/>
        <v>1</v>
      </c>
    </row>
    <row r="235" spans="1:17" s="6" customFormat="1" ht="15" customHeight="1"/>
    <row r="236" spans="1:17" s="6" customFormat="1" ht="26.25" customHeight="1">
      <c r="A236" s="32" t="s">
        <v>353</v>
      </c>
    </row>
    <row r="237" spans="1:17" s="6" customFormat="1" ht="27" customHeight="1">
      <c r="A237" s="7" t="s">
        <v>104</v>
      </c>
      <c r="B237" s="240" t="s">
        <v>9</v>
      </c>
      <c r="C237" s="240"/>
      <c r="D237" s="240" t="s">
        <v>13</v>
      </c>
      <c r="E237" s="240"/>
      <c r="F237" s="240" t="s">
        <v>14</v>
      </c>
      <c r="G237" s="240"/>
      <c r="H237" s="240" t="s">
        <v>15</v>
      </c>
      <c r="I237" s="238"/>
      <c r="J237" s="240" t="s">
        <v>54</v>
      </c>
      <c r="K237" s="238"/>
      <c r="L237" s="238" t="s">
        <v>107</v>
      </c>
      <c r="M237" s="238"/>
      <c r="N237" s="11"/>
      <c r="O237" s="11"/>
      <c r="P237" s="11"/>
      <c r="Q237" s="11"/>
    </row>
    <row r="238" spans="1:17" s="6" customFormat="1" ht="15" customHeight="1">
      <c r="A238" s="34" t="s">
        <v>105</v>
      </c>
      <c r="B238" s="35">
        <v>130</v>
      </c>
      <c r="C238" s="36">
        <f>B238/$L238</f>
        <v>0.25440313111545987</v>
      </c>
      <c r="D238" s="35">
        <v>125</v>
      </c>
      <c r="E238" s="36">
        <f>D238/$L238</f>
        <v>0.2446183953033268</v>
      </c>
      <c r="F238" s="35">
        <v>87</v>
      </c>
      <c r="G238" s="36">
        <f>F238/$L238</f>
        <v>0.17025440313111545</v>
      </c>
      <c r="H238" s="35">
        <v>167</v>
      </c>
      <c r="I238" s="36">
        <f>H238/$L238</f>
        <v>0.3268101761252446</v>
      </c>
      <c r="J238" s="35">
        <v>2</v>
      </c>
      <c r="K238" s="36">
        <f>J238/$L238</f>
        <v>3.9138943248532287E-3</v>
      </c>
      <c r="L238" s="35">
        <f>B238+D238+F238+H238+J238</f>
        <v>511</v>
      </c>
      <c r="M238" s="51">
        <f>L238/$L238</f>
        <v>1</v>
      </c>
    </row>
    <row r="239" spans="1:17" s="6" customFormat="1" ht="15" customHeight="1">
      <c r="A239" s="40" t="s">
        <v>106</v>
      </c>
      <c r="B239" s="47">
        <v>1040</v>
      </c>
      <c r="C239" s="42">
        <f>B239/$L239</f>
        <v>0.76866223207686624</v>
      </c>
      <c r="D239" s="41">
        <v>158</v>
      </c>
      <c r="E239" s="42">
        <f>D239/$L239</f>
        <v>0.11677753141167775</v>
      </c>
      <c r="F239" s="41">
        <v>52</v>
      </c>
      <c r="G239" s="42">
        <f>F239/$L239</f>
        <v>3.8433111603843315E-2</v>
      </c>
      <c r="H239" s="41">
        <v>96</v>
      </c>
      <c r="I239" s="42">
        <f>H239/$L239</f>
        <v>7.0953436807095344E-2</v>
      </c>
      <c r="J239" s="41">
        <v>7</v>
      </c>
      <c r="K239" s="42">
        <f>J239/$L239</f>
        <v>5.1736881005173688E-3</v>
      </c>
      <c r="L239" s="47">
        <f>B239+D239+F239+H239+J239</f>
        <v>1353</v>
      </c>
      <c r="M239" s="57">
        <f>L239/$L239</f>
        <v>1</v>
      </c>
    </row>
    <row r="240" spans="1:17" s="6" customFormat="1" ht="15" customHeight="1">
      <c r="A240" s="37" t="s">
        <v>54</v>
      </c>
      <c r="B240" s="38">
        <v>9</v>
      </c>
      <c r="C240" s="39">
        <f>B240/$L240</f>
        <v>0.6</v>
      </c>
      <c r="D240" s="38">
        <v>2</v>
      </c>
      <c r="E240" s="39">
        <f>D240/$L240</f>
        <v>0.13333333333333333</v>
      </c>
      <c r="F240" s="38"/>
      <c r="G240" s="39">
        <f>F240/$L240</f>
        <v>0</v>
      </c>
      <c r="H240" s="38">
        <v>2</v>
      </c>
      <c r="I240" s="39">
        <f>H240/$L240</f>
        <v>0.13333333333333333</v>
      </c>
      <c r="J240" s="38">
        <v>2</v>
      </c>
      <c r="K240" s="39">
        <f>J240/$L240</f>
        <v>0.13333333333333333</v>
      </c>
      <c r="L240" s="38">
        <f>B240+D240+F240+H240+J240</f>
        <v>15</v>
      </c>
      <c r="M240" s="54">
        <f>L240/$L240</f>
        <v>1</v>
      </c>
    </row>
    <row r="241" spans="1:17" s="6" customFormat="1" ht="15" customHeight="1">
      <c r="A241" s="10" t="s">
        <v>107</v>
      </c>
      <c r="B241" s="31">
        <f>SUM(B238:B240)</f>
        <v>1179</v>
      </c>
      <c r="C241" s="16">
        <f>B241/$L241</f>
        <v>0.6274614156466205</v>
      </c>
      <c r="D241" s="4">
        <f>SUM(D238:D240)</f>
        <v>285</v>
      </c>
      <c r="E241" s="16">
        <f>D241/$L241</f>
        <v>0.15167642362959022</v>
      </c>
      <c r="F241" s="4">
        <f>SUM(F238:F240)</f>
        <v>139</v>
      </c>
      <c r="G241" s="16">
        <f>F241/$L241</f>
        <v>7.3975518893028211E-2</v>
      </c>
      <c r="H241" s="4">
        <f>SUM(H238:H240)</f>
        <v>265</v>
      </c>
      <c r="I241" s="16">
        <f>H241/$L241</f>
        <v>0.1410324640766365</v>
      </c>
      <c r="J241" s="4">
        <f>SUM(J238:J240)</f>
        <v>11</v>
      </c>
      <c r="K241" s="16">
        <f>J241/$L241</f>
        <v>5.854177754124534E-3</v>
      </c>
      <c r="L241" s="31">
        <f>SUM(L238:L240)</f>
        <v>1879</v>
      </c>
      <c r="M241" s="21">
        <f>L241/$L241</f>
        <v>1</v>
      </c>
    </row>
    <row r="242" spans="1:17" s="6" customFormat="1" ht="15" customHeight="1"/>
    <row r="243" spans="1:17" s="6" customFormat="1" ht="27" customHeight="1">
      <c r="A243" s="7" t="s">
        <v>110</v>
      </c>
      <c r="B243" s="240" t="s">
        <v>9</v>
      </c>
      <c r="C243" s="240"/>
      <c r="D243" s="240" t="s">
        <v>13</v>
      </c>
      <c r="E243" s="240"/>
      <c r="F243" s="240" t="s">
        <v>14</v>
      </c>
      <c r="G243" s="240"/>
      <c r="H243" s="240" t="s">
        <v>15</v>
      </c>
      <c r="I243" s="238"/>
      <c r="J243" s="240" t="s">
        <v>54</v>
      </c>
      <c r="K243" s="238"/>
      <c r="L243" s="238" t="s">
        <v>107</v>
      </c>
      <c r="M243" s="238"/>
      <c r="N243" s="11"/>
      <c r="O243" s="11"/>
      <c r="P243" s="11"/>
      <c r="Q243" s="11"/>
    </row>
    <row r="244" spans="1:17" s="6" customFormat="1" ht="15" customHeight="1">
      <c r="A244" s="34" t="s">
        <v>64</v>
      </c>
      <c r="B244" s="35">
        <v>40</v>
      </c>
      <c r="C244" s="36">
        <f t="shared" ref="C244:C255" si="75">B244/$L244</f>
        <v>0.47058823529411764</v>
      </c>
      <c r="D244" s="35">
        <v>21</v>
      </c>
      <c r="E244" s="36">
        <f t="shared" ref="E244:E255" si="76">D244/$L244</f>
        <v>0.24705882352941178</v>
      </c>
      <c r="F244" s="35">
        <v>10</v>
      </c>
      <c r="G244" s="36">
        <f t="shared" ref="G244:G255" si="77">F244/$L244</f>
        <v>0.11764705882352941</v>
      </c>
      <c r="H244" s="35">
        <v>14</v>
      </c>
      <c r="I244" s="36">
        <f t="shared" ref="I244:I255" si="78">H244/$L244</f>
        <v>0.16470588235294117</v>
      </c>
      <c r="J244" s="35"/>
      <c r="K244" s="36">
        <f t="shared" ref="K244:K255" si="79">J244/$L244</f>
        <v>0</v>
      </c>
      <c r="L244" s="35">
        <f>B244+D244+F244+H244+J244</f>
        <v>85</v>
      </c>
      <c r="M244" s="51">
        <f t="shared" ref="M244:M255" si="80">L244/$L244</f>
        <v>1</v>
      </c>
    </row>
    <row r="245" spans="1:17" s="6" customFormat="1" ht="15" customHeight="1">
      <c r="A245" s="40" t="s">
        <v>66</v>
      </c>
      <c r="B245" s="41">
        <v>26</v>
      </c>
      <c r="C245" s="42">
        <f t="shared" si="75"/>
        <v>0.31707317073170732</v>
      </c>
      <c r="D245" s="41">
        <v>12</v>
      </c>
      <c r="E245" s="42">
        <f t="shared" si="76"/>
        <v>0.14634146341463414</v>
      </c>
      <c r="F245" s="41">
        <v>13</v>
      </c>
      <c r="G245" s="42">
        <f t="shared" si="77"/>
        <v>0.15853658536585366</v>
      </c>
      <c r="H245" s="41">
        <v>31</v>
      </c>
      <c r="I245" s="42">
        <f t="shared" si="78"/>
        <v>0.37804878048780488</v>
      </c>
      <c r="J245" s="41"/>
      <c r="K245" s="42">
        <f t="shared" si="79"/>
        <v>0</v>
      </c>
      <c r="L245" s="41">
        <f t="shared" ref="L245:L254" si="81">B245+D245+F245+H245+J245</f>
        <v>82</v>
      </c>
      <c r="M245" s="57">
        <f t="shared" si="80"/>
        <v>1</v>
      </c>
    </row>
    <row r="246" spans="1:17" s="6" customFormat="1" ht="15" customHeight="1">
      <c r="A246" s="40" t="s">
        <v>68</v>
      </c>
      <c r="B246" s="41">
        <v>136</v>
      </c>
      <c r="C246" s="42">
        <f t="shared" si="75"/>
        <v>0.73118279569892475</v>
      </c>
      <c r="D246" s="41">
        <v>23</v>
      </c>
      <c r="E246" s="42">
        <f t="shared" si="76"/>
        <v>0.12365591397849462</v>
      </c>
      <c r="F246" s="41">
        <v>11</v>
      </c>
      <c r="G246" s="42">
        <f t="shared" si="77"/>
        <v>5.9139784946236562E-2</v>
      </c>
      <c r="H246" s="41">
        <v>15</v>
      </c>
      <c r="I246" s="42">
        <f t="shared" si="78"/>
        <v>8.0645161290322578E-2</v>
      </c>
      <c r="J246" s="41">
        <v>1</v>
      </c>
      <c r="K246" s="42">
        <f t="shared" si="79"/>
        <v>5.3763440860215058E-3</v>
      </c>
      <c r="L246" s="41">
        <f t="shared" si="81"/>
        <v>186</v>
      </c>
      <c r="M246" s="57">
        <f t="shared" si="80"/>
        <v>1</v>
      </c>
    </row>
    <row r="247" spans="1:17" s="6" customFormat="1" ht="15" customHeight="1">
      <c r="A247" s="40" t="s">
        <v>70</v>
      </c>
      <c r="B247" s="41">
        <v>172</v>
      </c>
      <c r="C247" s="42">
        <f t="shared" si="75"/>
        <v>0.61428571428571432</v>
      </c>
      <c r="D247" s="41">
        <v>42</v>
      </c>
      <c r="E247" s="42">
        <f t="shared" si="76"/>
        <v>0.15</v>
      </c>
      <c r="F247" s="41">
        <v>23</v>
      </c>
      <c r="G247" s="42">
        <f t="shared" si="77"/>
        <v>8.2142857142857142E-2</v>
      </c>
      <c r="H247" s="41">
        <v>43</v>
      </c>
      <c r="I247" s="42">
        <f t="shared" si="78"/>
        <v>0.15357142857142858</v>
      </c>
      <c r="J247" s="41"/>
      <c r="K247" s="42">
        <f t="shared" si="79"/>
        <v>0</v>
      </c>
      <c r="L247" s="41">
        <f t="shared" si="81"/>
        <v>280</v>
      </c>
      <c r="M247" s="57">
        <f t="shared" si="80"/>
        <v>1</v>
      </c>
    </row>
    <row r="248" spans="1:17" s="6" customFormat="1" ht="15" customHeight="1">
      <c r="A248" s="40" t="s">
        <v>72</v>
      </c>
      <c r="B248" s="41">
        <v>53</v>
      </c>
      <c r="C248" s="42">
        <f t="shared" si="75"/>
        <v>0.63855421686746983</v>
      </c>
      <c r="D248" s="41">
        <v>9</v>
      </c>
      <c r="E248" s="42">
        <f t="shared" si="76"/>
        <v>0.10843373493975904</v>
      </c>
      <c r="F248" s="41">
        <v>7</v>
      </c>
      <c r="G248" s="42">
        <f t="shared" si="77"/>
        <v>8.4337349397590355E-2</v>
      </c>
      <c r="H248" s="41">
        <v>14</v>
      </c>
      <c r="I248" s="42">
        <f t="shared" si="78"/>
        <v>0.16867469879518071</v>
      </c>
      <c r="J248" s="41"/>
      <c r="K248" s="42">
        <f t="shared" si="79"/>
        <v>0</v>
      </c>
      <c r="L248" s="41">
        <f t="shared" si="81"/>
        <v>83</v>
      </c>
      <c r="M248" s="57">
        <f t="shared" si="80"/>
        <v>1</v>
      </c>
    </row>
    <row r="249" spans="1:17" s="6" customFormat="1" ht="15" customHeight="1">
      <c r="A249" s="40" t="s">
        <v>74</v>
      </c>
      <c r="B249" s="41">
        <v>126</v>
      </c>
      <c r="C249" s="42">
        <f t="shared" si="75"/>
        <v>0.59154929577464788</v>
      </c>
      <c r="D249" s="41">
        <v>39</v>
      </c>
      <c r="E249" s="42">
        <f t="shared" si="76"/>
        <v>0.18309859154929578</v>
      </c>
      <c r="F249" s="41">
        <v>14</v>
      </c>
      <c r="G249" s="42">
        <f t="shared" si="77"/>
        <v>6.5727699530516437E-2</v>
      </c>
      <c r="H249" s="41">
        <v>32</v>
      </c>
      <c r="I249" s="42">
        <f t="shared" si="78"/>
        <v>0.15023474178403756</v>
      </c>
      <c r="J249" s="41">
        <v>2</v>
      </c>
      <c r="K249" s="42">
        <f t="shared" si="79"/>
        <v>9.3896713615023476E-3</v>
      </c>
      <c r="L249" s="41">
        <f t="shared" si="81"/>
        <v>213</v>
      </c>
      <c r="M249" s="57">
        <f t="shared" si="80"/>
        <v>1</v>
      </c>
    </row>
    <row r="250" spans="1:17" s="6" customFormat="1" ht="15" customHeight="1">
      <c r="A250" s="40" t="s">
        <v>76</v>
      </c>
      <c r="B250" s="41">
        <v>240</v>
      </c>
      <c r="C250" s="42">
        <f t="shared" si="75"/>
        <v>0.7384615384615385</v>
      </c>
      <c r="D250" s="41">
        <v>38</v>
      </c>
      <c r="E250" s="42">
        <f t="shared" si="76"/>
        <v>0.11692307692307692</v>
      </c>
      <c r="F250" s="41">
        <v>18</v>
      </c>
      <c r="G250" s="42">
        <f t="shared" si="77"/>
        <v>5.5384615384615386E-2</v>
      </c>
      <c r="H250" s="41">
        <v>26</v>
      </c>
      <c r="I250" s="42">
        <f t="shared" si="78"/>
        <v>0.08</v>
      </c>
      <c r="J250" s="41">
        <v>3</v>
      </c>
      <c r="K250" s="42">
        <f t="shared" si="79"/>
        <v>9.2307692307692316E-3</v>
      </c>
      <c r="L250" s="41">
        <f t="shared" si="81"/>
        <v>325</v>
      </c>
      <c r="M250" s="57">
        <f t="shared" si="80"/>
        <v>1</v>
      </c>
    </row>
    <row r="251" spans="1:17" s="6" customFormat="1" ht="15" customHeight="1">
      <c r="A251" s="40" t="s">
        <v>78</v>
      </c>
      <c r="B251" s="41">
        <v>145</v>
      </c>
      <c r="C251" s="42">
        <f t="shared" si="75"/>
        <v>0.66513761467889909</v>
      </c>
      <c r="D251" s="41">
        <v>31</v>
      </c>
      <c r="E251" s="42">
        <f t="shared" si="76"/>
        <v>0.14220183486238533</v>
      </c>
      <c r="F251" s="41">
        <v>13</v>
      </c>
      <c r="G251" s="42">
        <f t="shared" si="77"/>
        <v>5.9633027522935783E-2</v>
      </c>
      <c r="H251" s="41">
        <v>26</v>
      </c>
      <c r="I251" s="42">
        <f t="shared" si="78"/>
        <v>0.11926605504587157</v>
      </c>
      <c r="J251" s="41">
        <v>3</v>
      </c>
      <c r="K251" s="42">
        <f t="shared" si="79"/>
        <v>1.3761467889908258E-2</v>
      </c>
      <c r="L251" s="41">
        <f t="shared" si="81"/>
        <v>218</v>
      </c>
      <c r="M251" s="57">
        <f t="shared" si="80"/>
        <v>1</v>
      </c>
    </row>
    <row r="252" spans="1:17" s="6" customFormat="1" ht="15" customHeight="1">
      <c r="A252" s="40" t="s">
        <v>80</v>
      </c>
      <c r="B252" s="41">
        <v>82</v>
      </c>
      <c r="C252" s="42">
        <f t="shared" si="75"/>
        <v>0.75229357798165142</v>
      </c>
      <c r="D252" s="41">
        <v>15</v>
      </c>
      <c r="E252" s="42">
        <f t="shared" si="76"/>
        <v>0.13761467889908258</v>
      </c>
      <c r="F252" s="41">
        <v>4</v>
      </c>
      <c r="G252" s="42">
        <f t="shared" si="77"/>
        <v>3.669724770642202E-2</v>
      </c>
      <c r="H252" s="41">
        <v>8</v>
      </c>
      <c r="I252" s="42">
        <f t="shared" si="78"/>
        <v>7.3394495412844041E-2</v>
      </c>
      <c r="J252" s="41"/>
      <c r="K252" s="42">
        <f t="shared" si="79"/>
        <v>0</v>
      </c>
      <c r="L252" s="41">
        <f t="shared" si="81"/>
        <v>109</v>
      </c>
      <c r="M252" s="57">
        <f t="shared" si="80"/>
        <v>1</v>
      </c>
    </row>
    <row r="253" spans="1:17" s="6" customFormat="1" ht="15" customHeight="1">
      <c r="A253" s="40" t="s">
        <v>82</v>
      </c>
      <c r="B253" s="41">
        <v>89</v>
      </c>
      <c r="C253" s="42">
        <f t="shared" si="75"/>
        <v>0.5741935483870968</v>
      </c>
      <c r="D253" s="41">
        <v>26</v>
      </c>
      <c r="E253" s="42">
        <f t="shared" si="76"/>
        <v>0.16774193548387098</v>
      </c>
      <c r="F253" s="41">
        <v>9</v>
      </c>
      <c r="G253" s="42">
        <f t="shared" si="77"/>
        <v>5.8064516129032261E-2</v>
      </c>
      <c r="H253" s="41">
        <v>30</v>
      </c>
      <c r="I253" s="42">
        <f t="shared" si="78"/>
        <v>0.19354838709677419</v>
      </c>
      <c r="J253" s="41">
        <v>1</v>
      </c>
      <c r="K253" s="42">
        <f t="shared" si="79"/>
        <v>6.4516129032258064E-3</v>
      </c>
      <c r="L253" s="41">
        <f t="shared" si="81"/>
        <v>155</v>
      </c>
      <c r="M253" s="57">
        <f t="shared" si="80"/>
        <v>1</v>
      </c>
    </row>
    <row r="254" spans="1:17" s="6" customFormat="1" ht="15" customHeight="1">
      <c r="A254" s="40" t="s">
        <v>54</v>
      </c>
      <c r="B254" s="41">
        <v>70</v>
      </c>
      <c r="C254" s="42">
        <f t="shared" si="75"/>
        <v>0.48951048951048953</v>
      </c>
      <c r="D254" s="41">
        <v>29</v>
      </c>
      <c r="E254" s="42">
        <f t="shared" si="76"/>
        <v>0.20279720279720279</v>
      </c>
      <c r="F254" s="41">
        <v>17</v>
      </c>
      <c r="G254" s="42">
        <f t="shared" si="77"/>
        <v>0.11888111888111888</v>
      </c>
      <c r="H254" s="41">
        <v>26</v>
      </c>
      <c r="I254" s="42">
        <f t="shared" si="78"/>
        <v>0.18181818181818182</v>
      </c>
      <c r="J254" s="41">
        <v>1</v>
      </c>
      <c r="K254" s="42">
        <f t="shared" si="79"/>
        <v>6.993006993006993E-3</v>
      </c>
      <c r="L254" s="41">
        <f t="shared" si="81"/>
        <v>143</v>
      </c>
      <c r="M254" s="57">
        <f t="shared" si="80"/>
        <v>1</v>
      </c>
    </row>
    <row r="255" spans="1:17" s="6" customFormat="1" ht="15" customHeight="1">
      <c r="A255" s="10" t="s">
        <v>107</v>
      </c>
      <c r="B255" s="31">
        <f>SUM(B244:B254)</f>
        <v>1179</v>
      </c>
      <c r="C255" s="16">
        <f t="shared" si="75"/>
        <v>0.6274614156466205</v>
      </c>
      <c r="D255" s="4">
        <f>SUM(D244:D254)</f>
        <v>285</v>
      </c>
      <c r="E255" s="16">
        <f t="shared" si="76"/>
        <v>0.15167642362959022</v>
      </c>
      <c r="F255" s="4">
        <f>SUM(F244:F254)</f>
        <v>139</v>
      </c>
      <c r="G255" s="16">
        <f t="shared" si="77"/>
        <v>7.3975518893028211E-2</v>
      </c>
      <c r="H255" s="4">
        <f>SUM(H244:H254)</f>
        <v>265</v>
      </c>
      <c r="I255" s="16">
        <f t="shared" si="78"/>
        <v>0.1410324640766365</v>
      </c>
      <c r="J255" s="4">
        <f>SUM(J244:J254)</f>
        <v>11</v>
      </c>
      <c r="K255" s="16">
        <f t="shared" si="79"/>
        <v>5.854177754124534E-3</v>
      </c>
      <c r="L255" s="31">
        <f>SUM(L244:L254)</f>
        <v>1879</v>
      </c>
      <c r="M255" s="21">
        <f t="shared" si="80"/>
        <v>1</v>
      </c>
    </row>
    <row r="256" spans="1:17" s="6" customFormat="1" ht="15" customHeight="1"/>
    <row r="257" spans="1:11" s="6" customFormat="1" ht="22.5" customHeight="1">
      <c r="A257" s="32" t="s">
        <v>357</v>
      </c>
    </row>
    <row r="258" spans="1:11" s="9" customFormat="1" ht="15" customHeight="1">
      <c r="A258" s="7" t="s">
        <v>104</v>
      </c>
      <c r="B258" s="240" t="s">
        <v>16</v>
      </c>
      <c r="C258" s="240"/>
      <c r="D258" s="240" t="s">
        <v>17</v>
      </c>
      <c r="E258" s="238"/>
      <c r="F258" s="240" t="s">
        <v>54</v>
      </c>
      <c r="G258" s="238"/>
      <c r="H258" s="238" t="s">
        <v>107</v>
      </c>
      <c r="I258" s="238"/>
      <c r="J258" s="8"/>
      <c r="K258" s="8"/>
    </row>
    <row r="259" spans="1:11" s="6" customFormat="1" ht="15" customHeight="1">
      <c r="A259" s="34" t="s">
        <v>105</v>
      </c>
      <c r="B259" s="35">
        <v>321</v>
      </c>
      <c r="C259" s="36">
        <f>B259/$H259</f>
        <v>0.62818003913894327</v>
      </c>
      <c r="D259" s="35">
        <v>184</v>
      </c>
      <c r="E259" s="36">
        <f>D259/$H259</f>
        <v>0.36007827788649704</v>
      </c>
      <c r="F259" s="35">
        <v>6</v>
      </c>
      <c r="G259" s="36">
        <f>F259/$H259</f>
        <v>1.1741682974559686E-2</v>
      </c>
      <c r="H259" s="35">
        <f>B259+D259+F259</f>
        <v>511</v>
      </c>
      <c r="I259" s="51">
        <f>H259/$H259</f>
        <v>1</v>
      </c>
    </row>
    <row r="260" spans="1:11" s="6" customFormat="1" ht="15" customHeight="1">
      <c r="A260" s="40" t="s">
        <v>106</v>
      </c>
      <c r="B260" s="41">
        <v>847</v>
      </c>
      <c r="C260" s="42">
        <f>B260/$H260</f>
        <v>0.62601626016260159</v>
      </c>
      <c r="D260" s="41">
        <v>488</v>
      </c>
      <c r="E260" s="42">
        <f>D260/$H260</f>
        <v>0.36067997043606798</v>
      </c>
      <c r="F260" s="41">
        <v>18</v>
      </c>
      <c r="G260" s="42">
        <f>F260/$H260</f>
        <v>1.3303769401330377E-2</v>
      </c>
      <c r="H260" s="47">
        <f>B260+D260+F260</f>
        <v>1353</v>
      </c>
      <c r="I260" s="57">
        <f>H260/$H260</f>
        <v>1</v>
      </c>
    </row>
    <row r="261" spans="1:11" s="6" customFormat="1" ht="15" customHeight="1">
      <c r="A261" s="37" t="s">
        <v>54</v>
      </c>
      <c r="B261" s="38">
        <v>4</v>
      </c>
      <c r="C261" s="39">
        <f>B261/$H261</f>
        <v>0.26666666666666666</v>
      </c>
      <c r="D261" s="38">
        <v>9</v>
      </c>
      <c r="E261" s="39">
        <f>D261/$H261</f>
        <v>0.6</v>
      </c>
      <c r="F261" s="38">
        <v>2</v>
      </c>
      <c r="G261" s="39">
        <f>F261/$H261</f>
        <v>0.13333333333333333</v>
      </c>
      <c r="H261" s="38">
        <f>B261+D261+F261</f>
        <v>15</v>
      </c>
      <c r="I261" s="54">
        <f>H261/$H261</f>
        <v>1</v>
      </c>
    </row>
    <row r="262" spans="1:11" s="6" customFormat="1" ht="15" customHeight="1">
      <c r="A262" s="10" t="s">
        <v>107</v>
      </c>
      <c r="B262" s="31">
        <f>SUM(B259:B261)</f>
        <v>1172</v>
      </c>
      <c r="C262" s="16">
        <f>B262/$H262</f>
        <v>0.62373602980308673</v>
      </c>
      <c r="D262" s="4">
        <f>SUM(D259:D261)</f>
        <v>681</v>
      </c>
      <c r="E262" s="16">
        <f>D262/$H262</f>
        <v>0.36242682277807342</v>
      </c>
      <c r="F262" s="4">
        <f>SUM(F259:F261)</f>
        <v>26</v>
      </c>
      <c r="G262" s="16">
        <f>F262/$H262</f>
        <v>1.3837147418839808E-2</v>
      </c>
      <c r="H262" s="31">
        <f>SUM(H259:H261)</f>
        <v>1879</v>
      </c>
      <c r="I262" s="21">
        <f>H262/$H262</f>
        <v>1</v>
      </c>
    </row>
    <row r="263" spans="1:11" s="6" customFormat="1" ht="15" customHeight="1"/>
    <row r="264" spans="1:11" s="9" customFormat="1" ht="15" customHeight="1">
      <c r="A264" s="7" t="s">
        <v>110</v>
      </c>
      <c r="B264" s="240" t="s">
        <v>18</v>
      </c>
      <c r="C264" s="240"/>
      <c r="D264" s="240" t="s">
        <v>17</v>
      </c>
      <c r="E264" s="238"/>
      <c r="F264" s="240" t="s">
        <v>54</v>
      </c>
      <c r="G264" s="238"/>
      <c r="H264" s="238" t="s">
        <v>107</v>
      </c>
      <c r="I264" s="238"/>
      <c r="J264" s="8"/>
      <c r="K264" s="8"/>
    </row>
    <row r="265" spans="1:11" s="6" customFormat="1" ht="15" customHeight="1">
      <c r="A265" s="34" t="s">
        <v>64</v>
      </c>
      <c r="B265" s="35">
        <v>54</v>
      </c>
      <c r="C265" s="36">
        <f t="shared" ref="C265:C276" si="82">B265/$H265</f>
        <v>0.63529411764705879</v>
      </c>
      <c r="D265" s="35">
        <v>30</v>
      </c>
      <c r="E265" s="36">
        <f t="shared" ref="E265:E276" si="83">D265/$H265</f>
        <v>0.35294117647058826</v>
      </c>
      <c r="F265" s="35">
        <v>1</v>
      </c>
      <c r="G265" s="36">
        <f t="shared" ref="G265:G276" si="84">F265/$H265</f>
        <v>1.1764705882352941E-2</v>
      </c>
      <c r="H265" s="35">
        <f>B265+D265+F265</f>
        <v>85</v>
      </c>
      <c r="I265" s="51">
        <f t="shared" ref="I265:I276" si="85">H265/$H265</f>
        <v>1</v>
      </c>
    </row>
    <row r="266" spans="1:11" s="6" customFormat="1" ht="15" customHeight="1">
      <c r="A266" s="40" t="s">
        <v>66</v>
      </c>
      <c r="B266" s="41">
        <v>43</v>
      </c>
      <c r="C266" s="42">
        <f t="shared" si="82"/>
        <v>0.52439024390243905</v>
      </c>
      <c r="D266" s="41">
        <v>37</v>
      </c>
      <c r="E266" s="42">
        <f t="shared" si="83"/>
        <v>0.45121951219512196</v>
      </c>
      <c r="F266" s="41">
        <v>2</v>
      </c>
      <c r="G266" s="42">
        <f t="shared" si="84"/>
        <v>2.4390243902439025E-2</v>
      </c>
      <c r="H266" s="41">
        <f t="shared" ref="H266:H275" si="86">B266+D266+F266</f>
        <v>82</v>
      </c>
      <c r="I266" s="57">
        <f t="shared" si="85"/>
        <v>1</v>
      </c>
    </row>
    <row r="267" spans="1:11" s="6" customFormat="1" ht="15" customHeight="1">
      <c r="A267" s="40" t="s">
        <v>68</v>
      </c>
      <c r="B267" s="41">
        <v>105</v>
      </c>
      <c r="C267" s="42">
        <f t="shared" si="82"/>
        <v>0.56451612903225812</v>
      </c>
      <c r="D267" s="41">
        <v>78</v>
      </c>
      <c r="E267" s="42">
        <f t="shared" si="83"/>
        <v>0.41935483870967744</v>
      </c>
      <c r="F267" s="41">
        <v>3</v>
      </c>
      <c r="G267" s="42">
        <f t="shared" si="84"/>
        <v>1.6129032258064516E-2</v>
      </c>
      <c r="H267" s="41">
        <f t="shared" si="86"/>
        <v>186</v>
      </c>
      <c r="I267" s="57">
        <f t="shared" si="85"/>
        <v>1</v>
      </c>
    </row>
    <row r="268" spans="1:11" s="6" customFormat="1" ht="15" customHeight="1">
      <c r="A268" s="40" t="s">
        <v>70</v>
      </c>
      <c r="B268" s="41">
        <v>163</v>
      </c>
      <c r="C268" s="42">
        <f t="shared" si="82"/>
        <v>0.58214285714285718</v>
      </c>
      <c r="D268" s="41">
        <v>116</v>
      </c>
      <c r="E268" s="42">
        <f t="shared" si="83"/>
        <v>0.41428571428571431</v>
      </c>
      <c r="F268" s="41">
        <v>1</v>
      </c>
      <c r="G268" s="42">
        <f t="shared" si="84"/>
        <v>3.5714285714285713E-3</v>
      </c>
      <c r="H268" s="41">
        <f t="shared" si="86"/>
        <v>280</v>
      </c>
      <c r="I268" s="57">
        <f t="shared" si="85"/>
        <v>1</v>
      </c>
    </row>
    <row r="269" spans="1:11" s="6" customFormat="1" ht="15" customHeight="1">
      <c r="A269" s="40" t="s">
        <v>72</v>
      </c>
      <c r="B269" s="41">
        <v>64</v>
      </c>
      <c r="C269" s="42">
        <f t="shared" si="82"/>
        <v>0.77108433734939763</v>
      </c>
      <c r="D269" s="41">
        <v>19</v>
      </c>
      <c r="E269" s="42">
        <f t="shared" si="83"/>
        <v>0.2289156626506024</v>
      </c>
      <c r="F269" s="41"/>
      <c r="G269" s="42">
        <f t="shared" si="84"/>
        <v>0</v>
      </c>
      <c r="H269" s="41">
        <f t="shared" si="86"/>
        <v>83</v>
      </c>
      <c r="I269" s="57">
        <f t="shared" si="85"/>
        <v>1</v>
      </c>
    </row>
    <row r="270" spans="1:11" s="6" customFormat="1" ht="15" customHeight="1">
      <c r="A270" s="40" t="s">
        <v>74</v>
      </c>
      <c r="B270" s="41">
        <v>148</v>
      </c>
      <c r="C270" s="42">
        <f t="shared" si="82"/>
        <v>0.69483568075117375</v>
      </c>
      <c r="D270" s="41">
        <v>58</v>
      </c>
      <c r="E270" s="42">
        <f t="shared" si="83"/>
        <v>0.27230046948356806</v>
      </c>
      <c r="F270" s="41">
        <v>7</v>
      </c>
      <c r="G270" s="42">
        <f t="shared" si="84"/>
        <v>3.2863849765258218E-2</v>
      </c>
      <c r="H270" s="41">
        <f t="shared" si="86"/>
        <v>213</v>
      </c>
      <c r="I270" s="57">
        <f t="shared" si="85"/>
        <v>1</v>
      </c>
    </row>
    <row r="271" spans="1:11" s="6" customFormat="1" ht="15" customHeight="1">
      <c r="A271" s="40" t="s">
        <v>76</v>
      </c>
      <c r="B271" s="41">
        <v>219</v>
      </c>
      <c r="C271" s="42">
        <f t="shared" si="82"/>
        <v>0.67384615384615387</v>
      </c>
      <c r="D271" s="41">
        <v>98</v>
      </c>
      <c r="E271" s="42">
        <f t="shared" si="83"/>
        <v>0.30153846153846153</v>
      </c>
      <c r="F271" s="41">
        <v>8</v>
      </c>
      <c r="G271" s="42">
        <f t="shared" si="84"/>
        <v>2.4615384615384615E-2</v>
      </c>
      <c r="H271" s="41">
        <f t="shared" si="86"/>
        <v>325</v>
      </c>
      <c r="I271" s="57">
        <f t="shared" si="85"/>
        <v>1</v>
      </c>
    </row>
    <row r="272" spans="1:11" s="6" customFormat="1" ht="15" customHeight="1">
      <c r="A272" s="40" t="s">
        <v>78</v>
      </c>
      <c r="B272" s="41">
        <v>143</v>
      </c>
      <c r="C272" s="42">
        <f t="shared" si="82"/>
        <v>0.65596330275229353</v>
      </c>
      <c r="D272" s="41">
        <v>72</v>
      </c>
      <c r="E272" s="42">
        <f t="shared" si="83"/>
        <v>0.33027522935779818</v>
      </c>
      <c r="F272" s="41">
        <v>3</v>
      </c>
      <c r="G272" s="42">
        <f t="shared" si="84"/>
        <v>1.3761467889908258E-2</v>
      </c>
      <c r="H272" s="41">
        <f t="shared" si="86"/>
        <v>218</v>
      </c>
      <c r="I272" s="57">
        <f t="shared" si="85"/>
        <v>1</v>
      </c>
    </row>
    <row r="273" spans="1:14" s="6" customFormat="1" ht="15" customHeight="1">
      <c r="A273" s="40" t="s">
        <v>80</v>
      </c>
      <c r="B273" s="41">
        <v>67</v>
      </c>
      <c r="C273" s="42">
        <f t="shared" si="82"/>
        <v>0.61467889908256879</v>
      </c>
      <c r="D273" s="41">
        <v>42</v>
      </c>
      <c r="E273" s="42">
        <f t="shared" si="83"/>
        <v>0.38532110091743121</v>
      </c>
      <c r="F273" s="41"/>
      <c r="G273" s="42">
        <f t="shared" si="84"/>
        <v>0</v>
      </c>
      <c r="H273" s="41">
        <f t="shared" si="86"/>
        <v>109</v>
      </c>
      <c r="I273" s="57">
        <f t="shared" si="85"/>
        <v>1</v>
      </c>
    </row>
    <row r="274" spans="1:14" s="6" customFormat="1" ht="15" customHeight="1">
      <c r="A274" s="40" t="s">
        <v>82</v>
      </c>
      <c r="B274" s="41">
        <v>87</v>
      </c>
      <c r="C274" s="42">
        <f t="shared" si="82"/>
        <v>0.56129032258064515</v>
      </c>
      <c r="D274" s="41">
        <v>68</v>
      </c>
      <c r="E274" s="42">
        <f t="shared" si="83"/>
        <v>0.43870967741935485</v>
      </c>
      <c r="F274" s="41"/>
      <c r="G274" s="42">
        <f t="shared" si="84"/>
        <v>0</v>
      </c>
      <c r="H274" s="41">
        <f t="shared" si="86"/>
        <v>155</v>
      </c>
      <c r="I274" s="57">
        <f t="shared" si="85"/>
        <v>1</v>
      </c>
    </row>
    <row r="275" spans="1:14" s="6" customFormat="1" ht="15" customHeight="1">
      <c r="A275" s="40" t="s">
        <v>54</v>
      </c>
      <c r="B275" s="41">
        <v>79</v>
      </c>
      <c r="C275" s="42">
        <f t="shared" si="82"/>
        <v>0.55244755244755239</v>
      </c>
      <c r="D275" s="41">
        <v>63</v>
      </c>
      <c r="E275" s="42">
        <f t="shared" si="83"/>
        <v>0.44055944055944057</v>
      </c>
      <c r="F275" s="41">
        <v>1</v>
      </c>
      <c r="G275" s="42">
        <f t="shared" si="84"/>
        <v>6.993006993006993E-3</v>
      </c>
      <c r="H275" s="41">
        <f t="shared" si="86"/>
        <v>143</v>
      </c>
      <c r="I275" s="57">
        <f t="shared" si="85"/>
        <v>1</v>
      </c>
    </row>
    <row r="276" spans="1:14" s="6" customFormat="1" ht="15" customHeight="1">
      <c r="A276" s="10" t="s">
        <v>107</v>
      </c>
      <c r="B276" s="31">
        <f>SUM(B265:B275)</f>
        <v>1172</v>
      </c>
      <c r="C276" s="16">
        <f t="shared" si="82"/>
        <v>0.62373602980308673</v>
      </c>
      <c r="D276" s="4">
        <f>SUM(D265:D275)</f>
        <v>681</v>
      </c>
      <c r="E276" s="16">
        <f t="shared" si="83"/>
        <v>0.36242682277807342</v>
      </c>
      <c r="F276" s="4">
        <f>SUM(F265:F275)</f>
        <v>26</v>
      </c>
      <c r="G276" s="16">
        <f t="shared" si="84"/>
        <v>1.3837147418839808E-2</v>
      </c>
      <c r="H276" s="31">
        <f>SUM(H265:H275)</f>
        <v>1879</v>
      </c>
      <c r="I276" s="21">
        <f t="shared" si="85"/>
        <v>1</v>
      </c>
    </row>
    <row r="277" spans="1:14" s="6" customFormat="1" ht="15" customHeight="1"/>
    <row r="278" spans="1:14" s="61" customFormat="1" ht="18.75" customHeight="1">
      <c r="A278" s="60" t="s">
        <v>470</v>
      </c>
    </row>
    <row r="279" spans="1:14" s="6" customFormat="1" ht="22.5" customHeight="1">
      <c r="A279" s="14" t="s">
        <v>354</v>
      </c>
    </row>
    <row r="280" spans="1:14" s="6" customFormat="1" ht="40.5" customHeight="1">
      <c r="A280" s="7" t="s">
        <v>104</v>
      </c>
      <c r="B280" s="240" t="s">
        <v>471</v>
      </c>
      <c r="C280" s="240"/>
      <c r="D280" s="240" t="s">
        <v>19</v>
      </c>
      <c r="E280" s="240"/>
      <c r="F280" s="240" t="s">
        <v>20</v>
      </c>
      <c r="G280" s="238"/>
      <c r="H280" s="240" t="s">
        <v>54</v>
      </c>
      <c r="I280" s="238"/>
      <c r="J280" s="238" t="s">
        <v>107</v>
      </c>
      <c r="K280" s="238"/>
      <c r="L280" s="11"/>
      <c r="M280" s="11"/>
      <c r="N280" s="11"/>
    </row>
    <row r="281" spans="1:14" s="6" customFormat="1" ht="15" customHeight="1">
      <c r="A281" s="34" t="s">
        <v>105</v>
      </c>
      <c r="B281" s="35">
        <v>120</v>
      </c>
      <c r="C281" s="36">
        <f>B281/$J281</f>
        <v>0.37383177570093457</v>
      </c>
      <c r="D281" s="35">
        <v>191</v>
      </c>
      <c r="E281" s="36">
        <f>D281/$J281</f>
        <v>0.59501557632398749</v>
      </c>
      <c r="F281" s="35">
        <v>5</v>
      </c>
      <c r="G281" s="36">
        <f>F281/$J281</f>
        <v>1.5576323987538941E-2</v>
      </c>
      <c r="H281" s="35">
        <v>5</v>
      </c>
      <c r="I281" s="36">
        <f>H281/$J281</f>
        <v>1.5576323987538941E-2</v>
      </c>
      <c r="J281" s="49">
        <f>B281+D281+F281+H281</f>
        <v>321</v>
      </c>
      <c r="K281" s="51">
        <f>J281/$J281</f>
        <v>1</v>
      </c>
    </row>
    <row r="282" spans="1:14" s="6" customFormat="1" ht="15" customHeight="1">
      <c r="A282" s="40" t="s">
        <v>106</v>
      </c>
      <c r="B282" s="41">
        <v>105</v>
      </c>
      <c r="C282" s="42">
        <f>B282/$J282</f>
        <v>0.12396694214876033</v>
      </c>
      <c r="D282" s="41">
        <v>693</v>
      </c>
      <c r="E282" s="42">
        <f>D282/$J282</f>
        <v>0.81818181818181823</v>
      </c>
      <c r="F282" s="41">
        <v>27</v>
      </c>
      <c r="G282" s="42">
        <f>F282/$J282</f>
        <v>3.1877213695395513E-2</v>
      </c>
      <c r="H282" s="41">
        <v>22</v>
      </c>
      <c r="I282" s="42">
        <f>H282/$J282</f>
        <v>2.5974025974025976E-2</v>
      </c>
      <c r="J282" s="55">
        <f>B282+D282+F282+H282</f>
        <v>847</v>
      </c>
      <c r="K282" s="57">
        <f>J282/$J282</f>
        <v>1</v>
      </c>
    </row>
    <row r="283" spans="1:14" s="6" customFormat="1" ht="15" customHeight="1">
      <c r="A283" s="37" t="s">
        <v>54</v>
      </c>
      <c r="B283" s="38"/>
      <c r="C283" s="39">
        <f>B283/$J283</f>
        <v>0</v>
      </c>
      <c r="D283" s="38">
        <v>3</v>
      </c>
      <c r="E283" s="39">
        <f>D283/$J283</f>
        <v>0.75</v>
      </c>
      <c r="F283" s="38">
        <v>1</v>
      </c>
      <c r="G283" s="39">
        <f>F283/$J283</f>
        <v>0.25</v>
      </c>
      <c r="H283" s="38"/>
      <c r="I283" s="39">
        <f>H283/$J283</f>
        <v>0</v>
      </c>
      <c r="J283" s="52">
        <f>B283+D283+F283+H283</f>
        <v>4</v>
      </c>
      <c r="K283" s="54">
        <f>J283/$J283</f>
        <v>1</v>
      </c>
    </row>
    <row r="284" spans="1:14" s="6" customFormat="1" ht="15" customHeight="1">
      <c r="A284" s="10" t="s">
        <v>107</v>
      </c>
      <c r="B284" s="4">
        <f>SUM(B281:B283)</f>
        <v>225</v>
      </c>
      <c r="C284" s="16">
        <f>B284/$J284</f>
        <v>0.19197952218430034</v>
      </c>
      <c r="D284" s="4">
        <f>SUM(D281:D283)</f>
        <v>887</v>
      </c>
      <c r="E284" s="16">
        <f>D284/$J284</f>
        <v>0.75682593856655289</v>
      </c>
      <c r="F284" s="4">
        <f>SUM(F281:F283)</f>
        <v>33</v>
      </c>
      <c r="G284" s="16">
        <f>F284/$J284</f>
        <v>2.8156996587030716E-2</v>
      </c>
      <c r="H284" s="4">
        <f>SUM(H281:H283)</f>
        <v>27</v>
      </c>
      <c r="I284" s="16">
        <f>H284/$J284</f>
        <v>2.303754266211604E-2</v>
      </c>
      <c r="J284" s="33">
        <f>SUM(J281:J283)</f>
        <v>1172</v>
      </c>
      <c r="K284" s="21">
        <f>J284/$J284</f>
        <v>1</v>
      </c>
    </row>
    <row r="285" spans="1:14" s="6" customFormat="1" ht="15" customHeight="1">
      <c r="K285" s="24"/>
    </row>
    <row r="286" spans="1:14" s="6" customFormat="1" ht="40.5" customHeight="1">
      <c r="A286" s="7" t="s">
        <v>110</v>
      </c>
      <c r="B286" s="240" t="s">
        <v>471</v>
      </c>
      <c r="C286" s="240"/>
      <c r="D286" s="240" t="s">
        <v>19</v>
      </c>
      <c r="E286" s="240"/>
      <c r="F286" s="240" t="s">
        <v>20</v>
      </c>
      <c r="G286" s="238"/>
      <c r="H286" s="240" t="s">
        <v>54</v>
      </c>
      <c r="I286" s="238"/>
      <c r="J286" s="238" t="s">
        <v>107</v>
      </c>
      <c r="K286" s="238"/>
      <c r="L286" s="11"/>
      <c r="M286" s="11"/>
      <c r="N286" s="11"/>
    </row>
    <row r="287" spans="1:14" s="6" customFormat="1" ht="15" customHeight="1">
      <c r="A287" s="34" t="s">
        <v>64</v>
      </c>
      <c r="B287" s="35">
        <v>8</v>
      </c>
      <c r="C287" s="36">
        <f t="shared" ref="C287:C298" si="87">B287/$J287</f>
        <v>0.14814814814814814</v>
      </c>
      <c r="D287" s="35">
        <v>44</v>
      </c>
      <c r="E287" s="36">
        <f t="shared" ref="E287:E298" si="88">D287/$J287</f>
        <v>0.81481481481481477</v>
      </c>
      <c r="F287" s="35">
        <v>2</v>
      </c>
      <c r="G287" s="36">
        <f t="shared" ref="G287:G298" si="89">F287/$J287</f>
        <v>3.7037037037037035E-2</v>
      </c>
      <c r="H287" s="35"/>
      <c r="I287" s="36">
        <f t="shared" ref="I287:I298" si="90">H287/$J287</f>
        <v>0</v>
      </c>
      <c r="J287" s="35">
        <f>B287+D287+F287+H287</f>
        <v>54</v>
      </c>
      <c r="K287" s="51">
        <f t="shared" ref="K287:K298" si="91">J287/$J287</f>
        <v>1</v>
      </c>
    </row>
    <row r="288" spans="1:14" s="6" customFormat="1" ht="15" customHeight="1">
      <c r="A288" s="40" t="s">
        <v>66</v>
      </c>
      <c r="B288" s="41">
        <v>6</v>
      </c>
      <c r="C288" s="42">
        <f t="shared" si="87"/>
        <v>0.13953488372093023</v>
      </c>
      <c r="D288" s="41">
        <v>36</v>
      </c>
      <c r="E288" s="42">
        <f t="shared" si="88"/>
        <v>0.83720930232558144</v>
      </c>
      <c r="F288" s="41">
        <v>1</v>
      </c>
      <c r="G288" s="42">
        <f t="shared" si="89"/>
        <v>2.3255813953488372E-2</v>
      </c>
      <c r="H288" s="41"/>
      <c r="I288" s="42">
        <f t="shared" si="90"/>
        <v>0</v>
      </c>
      <c r="J288" s="41">
        <f t="shared" ref="J288:J297" si="92">B288+D288+F288+H288</f>
        <v>43</v>
      </c>
      <c r="K288" s="57">
        <f t="shared" si="91"/>
        <v>1</v>
      </c>
    </row>
    <row r="289" spans="1:14" s="6" customFormat="1" ht="15" customHeight="1">
      <c r="A289" s="40" t="s">
        <v>68</v>
      </c>
      <c r="B289" s="41">
        <v>21</v>
      </c>
      <c r="C289" s="42">
        <f t="shared" si="87"/>
        <v>0.2</v>
      </c>
      <c r="D289" s="41">
        <v>76</v>
      </c>
      <c r="E289" s="42">
        <f t="shared" si="88"/>
        <v>0.72380952380952379</v>
      </c>
      <c r="F289" s="41">
        <v>1</v>
      </c>
      <c r="G289" s="42">
        <f t="shared" si="89"/>
        <v>9.5238095238095247E-3</v>
      </c>
      <c r="H289" s="41">
        <v>7</v>
      </c>
      <c r="I289" s="42">
        <f t="shared" si="90"/>
        <v>6.6666666666666666E-2</v>
      </c>
      <c r="J289" s="41">
        <f t="shared" si="92"/>
        <v>105</v>
      </c>
      <c r="K289" s="57">
        <f t="shared" si="91"/>
        <v>1</v>
      </c>
    </row>
    <row r="290" spans="1:14" s="6" customFormat="1" ht="15" customHeight="1">
      <c r="A290" s="40" t="s">
        <v>70</v>
      </c>
      <c r="B290" s="41">
        <v>24</v>
      </c>
      <c r="C290" s="42">
        <f t="shared" si="87"/>
        <v>0.14723926380368099</v>
      </c>
      <c r="D290" s="41">
        <v>134</v>
      </c>
      <c r="E290" s="42">
        <f t="shared" si="88"/>
        <v>0.82208588957055218</v>
      </c>
      <c r="F290" s="41">
        <v>4</v>
      </c>
      <c r="G290" s="42">
        <f t="shared" si="89"/>
        <v>2.4539877300613498E-2</v>
      </c>
      <c r="H290" s="41">
        <v>1</v>
      </c>
      <c r="I290" s="42">
        <f t="shared" si="90"/>
        <v>6.1349693251533744E-3</v>
      </c>
      <c r="J290" s="41">
        <f t="shared" si="92"/>
        <v>163</v>
      </c>
      <c r="K290" s="57">
        <f t="shared" si="91"/>
        <v>1</v>
      </c>
    </row>
    <row r="291" spans="1:14" s="6" customFormat="1" ht="15" customHeight="1">
      <c r="A291" s="40" t="s">
        <v>72</v>
      </c>
      <c r="B291" s="41">
        <v>15</v>
      </c>
      <c r="C291" s="42">
        <f t="shared" si="87"/>
        <v>0.234375</v>
      </c>
      <c r="D291" s="41">
        <v>48</v>
      </c>
      <c r="E291" s="42">
        <f t="shared" si="88"/>
        <v>0.75</v>
      </c>
      <c r="F291" s="41">
        <v>1</v>
      </c>
      <c r="G291" s="42">
        <f t="shared" si="89"/>
        <v>1.5625E-2</v>
      </c>
      <c r="H291" s="41"/>
      <c r="I291" s="42">
        <f t="shared" si="90"/>
        <v>0</v>
      </c>
      <c r="J291" s="41">
        <f t="shared" si="92"/>
        <v>64</v>
      </c>
      <c r="K291" s="57">
        <f t="shared" si="91"/>
        <v>1</v>
      </c>
    </row>
    <row r="292" spans="1:14" s="6" customFormat="1" ht="15" customHeight="1">
      <c r="A292" s="40" t="s">
        <v>74</v>
      </c>
      <c r="B292" s="41">
        <v>33</v>
      </c>
      <c r="C292" s="42">
        <f t="shared" si="87"/>
        <v>0.22297297297297297</v>
      </c>
      <c r="D292" s="41">
        <v>107</v>
      </c>
      <c r="E292" s="42">
        <f t="shared" si="88"/>
        <v>0.72297297297297303</v>
      </c>
      <c r="F292" s="41">
        <v>2</v>
      </c>
      <c r="G292" s="42">
        <f t="shared" si="89"/>
        <v>1.3513513513513514E-2</v>
      </c>
      <c r="H292" s="41">
        <v>6</v>
      </c>
      <c r="I292" s="42">
        <f t="shared" si="90"/>
        <v>4.0540540540540543E-2</v>
      </c>
      <c r="J292" s="41">
        <f t="shared" si="92"/>
        <v>148</v>
      </c>
      <c r="K292" s="57">
        <f t="shared" si="91"/>
        <v>1</v>
      </c>
    </row>
    <row r="293" spans="1:14" s="6" customFormat="1" ht="15" customHeight="1">
      <c r="A293" s="40" t="s">
        <v>76</v>
      </c>
      <c r="B293" s="41">
        <v>45</v>
      </c>
      <c r="C293" s="42">
        <f t="shared" si="87"/>
        <v>0.20547945205479451</v>
      </c>
      <c r="D293" s="41">
        <v>161</v>
      </c>
      <c r="E293" s="42">
        <f t="shared" si="88"/>
        <v>0.73515981735159819</v>
      </c>
      <c r="F293" s="41">
        <v>6</v>
      </c>
      <c r="G293" s="42">
        <f t="shared" si="89"/>
        <v>2.7397260273972601E-2</v>
      </c>
      <c r="H293" s="41">
        <v>7</v>
      </c>
      <c r="I293" s="42">
        <f t="shared" si="90"/>
        <v>3.1963470319634701E-2</v>
      </c>
      <c r="J293" s="41">
        <f t="shared" si="92"/>
        <v>219</v>
      </c>
      <c r="K293" s="57">
        <f t="shared" si="91"/>
        <v>1</v>
      </c>
    </row>
    <row r="294" spans="1:14" s="6" customFormat="1" ht="15" customHeight="1">
      <c r="A294" s="40" t="s">
        <v>78</v>
      </c>
      <c r="B294" s="41">
        <v>26</v>
      </c>
      <c r="C294" s="42">
        <f t="shared" si="87"/>
        <v>0.18181818181818182</v>
      </c>
      <c r="D294" s="41">
        <v>109</v>
      </c>
      <c r="E294" s="42">
        <f t="shared" si="88"/>
        <v>0.76223776223776218</v>
      </c>
      <c r="F294" s="41">
        <v>7</v>
      </c>
      <c r="G294" s="42">
        <f t="shared" si="89"/>
        <v>4.8951048951048952E-2</v>
      </c>
      <c r="H294" s="41">
        <v>1</v>
      </c>
      <c r="I294" s="42">
        <f t="shared" si="90"/>
        <v>6.993006993006993E-3</v>
      </c>
      <c r="J294" s="41">
        <f t="shared" si="92"/>
        <v>143</v>
      </c>
      <c r="K294" s="57">
        <f t="shared" si="91"/>
        <v>1</v>
      </c>
    </row>
    <row r="295" spans="1:14" s="6" customFormat="1" ht="15" customHeight="1">
      <c r="A295" s="40" t="s">
        <v>80</v>
      </c>
      <c r="B295" s="41">
        <v>9</v>
      </c>
      <c r="C295" s="42">
        <f t="shared" si="87"/>
        <v>0.13432835820895522</v>
      </c>
      <c r="D295" s="41">
        <v>54</v>
      </c>
      <c r="E295" s="42">
        <f t="shared" si="88"/>
        <v>0.80597014925373134</v>
      </c>
      <c r="F295" s="41">
        <v>4</v>
      </c>
      <c r="G295" s="42">
        <f t="shared" si="89"/>
        <v>5.9701492537313432E-2</v>
      </c>
      <c r="H295" s="41"/>
      <c r="I295" s="42">
        <f t="shared" si="90"/>
        <v>0</v>
      </c>
      <c r="J295" s="41">
        <f t="shared" si="92"/>
        <v>67</v>
      </c>
      <c r="K295" s="57">
        <f t="shared" si="91"/>
        <v>1</v>
      </c>
    </row>
    <row r="296" spans="1:14" s="6" customFormat="1" ht="15" customHeight="1">
      <c r="A296" s="40" t="s">
        <v>82</v>
      </c>
      <c r="B296" s="41">
        <v>17</v>
      </c>
      <c r="C296" s="42">
        <f t="shared" si="87"/>
        <v>0.19540229885057472</v>
      </c>
      <c r="D296" s="41">
        <v>69</v>
      </c>
      <c r="E296" s="42">
        <f t="shared" si="88"/>
        <v>0.7931034482758621</v>
      </c>
      <c r="F296" s="41">
        <v>1</v>
      </c>
      <c r="G296" s="42">
        <f t="shared" si="89"/>
        <v>1.1494252873563218E-2</v>
      </c>
      <c r="H296" s="41"/>
      <c r="I296" s="42">
        <f t="shared" si="90"/>
        <v>0</v>
      </c>
      <c r="J296" s="41">
        <f t="shared" si="92"/>
        <v>87</v>
      </c>
      <c r="K296" s="57">
        <f t="shared" si="91"/>
        <v>1</v>
      </c>
    </row>
    <row r="297" spans="1:14" s="6" customFormat="1" ht="15" customHeight="1">
      <c r="A297" s="40" t="s">
        <v>54</v>
      </c>
      <c r="B297" s="41">
        <v>21</v>
      </c>
      <c r="C297" s="42">
        <f t="shared" si="87"/>
        <v>0.26582278481012656</v>
      </c>
      <c r="D297" s="41">
        <v>49</v>
      </c>
      <c r="E297" s="57">
        <f t="shared" si="88"/>
        <v>0.620253164556962</v>
      </c>
      <c r="F297" s="41">
        <v>4</v>
      </c>
      <c r="G297" s="42">
        <f t="shared" si="89"/>
        <v>5.0632911392405063E-2</v>
      </c>
      <c r="H297" s="41">
        <v>5</v>
      </c>
      <c r="I297" s="42">
        <f t="shared" si="90"/>
        <v>6.3291139240506333E-2</v>
      </c>
      <c r="J297" s="41">
        <f t="shared" si="92"/>
        <v>79</v>
      </c>
      <c r="K297" s="57">
        <f t="shared" si="91"/>
        <v>1</v>
      </c>
    </row>
    <row r="298" spans="1:14" s="6" customFormat="1" ht="15" customHeight="1">
      <c r="A298" s="10" t="s">
        <v>107</v>
      </c>
      <c r="B298" s="4">
        <f>SUM(B287:B297)</f>
        <v>225</v>
      </c>
      <c r="C298" s="16">
        <f t="shared" si="87"/>
        <v>0.19197952218430034</v>
      </c>
      <c r="D298" s="4">
        <f>SUM(D287:D297)</f>
        <v>887</v>
      </c>
      <c r="E298" s="16">
        <f t="shared" si="88"/>
        <v>0.75682593856655289</v>
      </c>
      <c r="F298" s="4">
        <f>SUM(F287:F297)</f>
        <v>33</v>
      </c>
      <c r="G298" s="16">
        <f t="shared" si="89"/>
        <v>2.8156996587030716E-2</v>
      </c>
      <c r="H298" s="4">
        <f>SUM(H287:H297)</f>
        <v>27</v>
      </c>
      <c r="I298" s="16">
        <f t="shared" si="90"/>
        <v>2.303754266211604E-2</v>
      </c>
      <c r="J298" s="31">
        <f>SUM(J287:J297)</f>
        <v>1172</v>
      </c>
      <c r="K298" s="21">
        <f t="shared" si="91"/>
        <v>1</v>
      </c>
    </row>
    <row r="299" spans="1:14" s="6" customFormat="1" ht="15" customHeight="1"/>
    <row r="300" spans="1:14" s="6" customFormat="1" ht="22.5" customHeight="1">
      <c r="A300" s="32" t="s">
        <v>356</v>
      </c>
    </row>
    <row r="301" spans="1:14" s="6" customFormat="1" ht="27" customHeight="1">
      <c r="A301" s="7" t="s">
        <v>104</v>
      </c>
      <c r="B301" s="240" t="s">
        <v>21</v>
      </c>
      <c r="C301" s="240"/>
      <c r="D301" s="240" t="s">
        <v>22</v>
      </c>
      <c r="E301" s="240"/>
      <c r="F301" s="240" t="s">
        <v>20</v>
      </c>
      <c r="G301" s="238"/>
      <c r="H301" s="240" t="s">
        <v>54</v>
      </c>
      <c r="I301" s="238"/>
      <c r="J301" s="238" t="s">
        <v>107</v>
      </c>
      <c r="K301" s="238"/>
      <c r="L301" s="25"/>
      <c r="M301" s="11"/>
      <c r="N301" s="25"/>
    </row>
    <row r="302" spans="1:14" s="6" customFormat="1" ht="15" customHeight="1">
      <c r="A302" s="34" t="s">
        <v>105</v>
      </c>
      <c r="B302" s="35">
        <v>150</v>
      </c>
      <c r="C302" s="36">
        <f>B302/$J302</f>
        <v>0.29354207436399216</v>
      </c>
      <c r="D302" s="35">
        <v>273</v>
      </c>
      <c r="E302" s="36">
        <f>D302/$J302</f>
        <v>0.53424657534246578</v>
      </c>
      <c r="F302" s="35">
        <v>38</v>
      </c>
      <c r="G302" s="36">
        <f>F302/$J302</f>
        <v>7.4363992172211346E-2</v>
      </c>
      <c r="H302" s="35">
        <v>50</v>
      </c>
      <c r="I302" s="36">
        <f>H302/$J302</f>
        <v>9.7847358121330719E-2</v>
      </c>
      <c r="J302" s="35">
        <f>B302+D302+F302+H302</f>
        <v>511</v>
      </c>
      <c r="K302" s="51">
        <f>J302/$J302</f>
        <v>1</v>
      </c>
    </row>
    <row r="303" spans="1:14" s="6" customFormat="1" ht="15" customHeight="1">
      <c r="A303" s="40" t="s">
        <v>106</v>
      </c>
      <c r="B303" s="41">
        <v>451</v>
      </c>
      <c r="C303" s="42">
        <f>B303/$J303</f>
        <v>0.33333333333333331</v>
      </c>
      <c r="D303" s="41">
        <v>747</v>
      </c>
      <c r="E303" s="42">
        <f>D303/$J303</f>
        <v>0.55210643015521066</v>
      </c>
      <c r="F303" s="41">
        <v>60</v>
      </c>
      <c r="G303" s="42">
        <f>F303/$J303</f>
        <v>4.4345898004434593E-2</v>
      </c>
      <c r="H303" s="41">
        <v>95</v>
      </c>
      <c r="I303" s="42">
        <f>H303/$J303</f>
        <v>7.021433850702144E-2</v>
      </c>
      <c r="J303" s="47">
        <f>B303+D303+F303+H303</f>
        <v>1353</v>
      </c>
      <c r="K303" s="57">
        <f>J303/$J303</f>
        <v>1</v>
      </c>
    </row>
    <row r="304" spans="1:14" s="6" customFormat="1" ht="15" customHeight="1">
      <c r="A304" s="37" t="s">
        <v>54</v>
      </c>
      <c r="B304" s="38">
        <v>8</v>
      </c>
      <c r="C304" s="39">
        <f>B304/$J304</f>
        <v>0.53333333333333333</v>
      </c>
      <c r="D304" s="38">
        <v>5</v>
      </c>
      <c r="E304" s="39">
        <f>D304/$J304</f>
        <v>0.33333333333333331</v>
      </c>
      <c r="F304" s="38"/>
      <c r="G304" s="39">
        <f>F304/$J304</f>
        <v>0</v>
      </c>
      <c r="H304" s="38">
        <v>2</v>
      </c>
      <c r="I304" s="39">
        <f>H304/$J304</f>
        <v>0.13333333333333333</v>
      </c>
      <c r="J304" s="38">
        <f>B304+D304+F304+H304</f>
        <v>15</v>
      </c>
      <c r="K304" s="54">
        <f>J304/$J304</f>
        <v>1</v>
      </c>
    </row>
    <row r="305" spans="1:14" s="6" customFormat="1" ht="15" customHeight="1">
      <c r="A305" s="10" t="s">
        <v>107</v>
      </c>
      <c r="B305" s="4">
        <f>SUM(B302:B304)</f>
        <v>609</v>
      </c>
      <c r="C305" s="16">
        <f>B305/$J305</f>
        <v>0.32410856838744012</v>
      </c>
      <c r="D305" s="31">
        <f>SUM(D302:D304)</f>
        <v>1025</v>
      </c>
      <c r="E305" s="16">
        <f>D305/$J305</f>
        <v>0.54550292708887704</v>
      </c>
      <c r="F305" s="4">
        <f>SUM(F302:F304)</f>
        <v>98</v>
      </c>
      <c r="G305" s="16">
        <f>F305/$J305</f>
        <v>5.2155401809473124E-2</v>
      </c>
      <c r="H305" s="4">
        <f>SUM(H302:H304)</f>
        <v>147</v>
      </c>
      <c r="I305" s="16">
        <f>H305/$J305</f>
        <v>7.823310271420969E-2</v>
      </c>
      <c r="J305" s="31">
        <f>SUM(J302:J304)</f>
        <v>1879</v>
      </c>
      <c r="K305" s="21">
        <f>J305/$J305</f>
        <v>1</v>
      </c>
    </row>
    <row r="306" spans="1:14" s="6" customFormat="1" ht="15" customHeight="1">
      <c r="C306" s="22"/>
      <c r="E306" s="22"/>
      <c r="G306" s="22"/>
      <c r="I306" s="22"/>
      <c r="K306" s="22"/>
    </row>
    <row r="307" spans="1:14" s="6" customFormat="1" ht="27" customHeight="1">
      <c r="A307" s="7" t="s">
        <v>110</v>
      </c>
      <c r="B307" s="240" t="s">
        <v>21</v>
      </c>
      <c r="C307" s="240"/>
      <c r="D307" s="240" t="s">
        <v>22</v>
      </c>
      <c r="E307" s="240"/>
      <c r="F307" s="240" t="s">
        <v>20</v>
      </c>
      <c r="G307" s="238"/>
      <c r="H307" s="240" t="s">
        <v>54</v>
      </c>
      <c r="I307" s="238"/>
      <c r="J307" s="238" t="s">
        <v>107</v>
      </c>
      <c r="K307" s="238"/>
      <c r="L307" s="25"/>
      <c r="M307" s="11"/>
      <c r="N307" s="25"/>
    </row>
    <row r="308" spans="1:14" s="6" customFormat="1" ht="15" customHeight="1">
      <c r="A308" s="34" t="s">
        <v>64</v>
      </c>
      <c r="B308" s="35">
        <v>42</v>
      </c>
      <c r="C308" s="36">
        <f t="shared" ref="C308:C319" si="93">B308/$J308</f>
        <v>0.49411764705882355</v>
      </c>
      <c r="D308" s="35">
        <v>34</v>
      </c>
      <c r="E308" s="36">
        <f t="shared" ref="E308:E319" si="94">D308/$J308</f>
        <v>0.4</v>
      </c>
      <c r="F308" s="35">
        <v>2</v>
      </c>
      <c r="G308" s="36">
        <f t="shared" ref="G308:G319" si="95">F308/$J308</f>
        <v>2.3529411764705882E-2</v>
      </c>
      <c r="H308" s="35">
        <v>7</v>
      </c>
      <c r="I308" s="36">
        <f t="shared" ref="I308:I319" si="96">H308/$J308</f>
        <v>8.2352941176470587E-2</v>
      </c>
      <c r="J308" s="35">
        <f>B308+D308+F308+H308</f>
        <v>85</v>
      </c>
      <c r="K308" s="51">
        <f t="shared" ref="K308:K319" si="97">J308/$J308</f>
        <v>1</v>
      </c>
    </row>
    <row r="309" spans="1:14" s="6" customFormat="1" ht="15" customHeight="1">
      <c r="A309" s="40" t="s">
        <v>66</v>
      </c>
      <c r="B309" s="41">
        <v>46</v>
      </c>
      <c r="C309" s="42">
        <f t="shared" si="93"/>
        <v>0.56097560975609762</v>
      </c>
      <c r="D309" s="41">
        <v>25</v>
      </c>
      <c r="E309" s="42">
        <f t="shared" si="94"/>
        <v>0.3048780487804878</v>
      </c>
      <c r="F309" s="41">
        <v>3</v>
      </c>
      <c r="G309" s="42">
        <f t="shared" si="95"/>
        <v>3.6585365853658534E-2</v>
      </c>
      <c r="H309" s="41">
        <v>8</v>
      </c>
      <c r="I309" s="42">
        <f t="shared" si="96"/>
        <v>9.7560975609756101E-2</v>
      </c>
      <c r="J309" s="41">
        <f t="shared" ref="J309:J318" si="98">B309+D309+F309+H309</f>
        <v>82</v>
      </c>
      <c r="K309" s="57">
        <f t="shared" si="97"/>
        <v>1</v>
      </c>
    </row>
    <row r="310" spans="1:14" s="6" customFormat="1" ht="15" customHeight="1">
      <c r="A310" s="40" t="s">
        <v>68</v>
      </c>
      <c r="B310" s="41">
        <v>62</v>
      </c>
      <c r="C310" s="42">
        <f t="shared" si="93"/>
        <v>0.33333333333333331</v>
      </c>
      <c r="D310" s="41">
        <v>97</v>
      </c>
      <c r="E310" s="42">
        <f t="shared" si="94"/>
        <v>0.521505376344086</v>
      </c>
      <c r="F310" s="41">
        <v>5</v>
      </c>
      <c r="G310" s="42">
        <f t="shared" si="95"/>
        <v>2.6881720430107527E-2</v>
      </c>
      <c r="H310" s="41">
        <v>22</v>
      </c>
      <c r="I310" s="42">
        <f t="shared" si="96"/>
        <v>0.11827956989247312</v>
      </c>
      <c r="J310" s="41">
        <f t="shared" si="98"/>
        <v>186</v>
      </c>
      <c r="K310" s="57">
        <f t="shared" si="97"/>
        <v>1</v>
      </c>
    </row>
    <row r="311" spans="1:14" s="6" customFormat="1" ht="15" customHeight="1">
      <c r="A311" s="40" t="s">
        <v>70</v>
      </c>
      <c r="B311" s="41">
        <v>103</v>
      </c>
      <c r="C311" s="42">
        <f t="shared" si="93"/>
        <v>0.36785714285714288</v>
      </c>
      <c r="D311" s="41">
        <v>155</v>
      </c>
      <c r="E311" s="42">
        <f t="shared" si="94"/>
        <v>0.5535714285714286</v>
      </c>
      <c r="F311" s="41">
        <v>13</v>
      </c>
      <c r="G311" s="42">
        <f t="shared" si="95"/>
        <v>4.642857142857143E-2</v>
      </c>
      <c r="H311" s="41">
        <v>9</v>
      </c>
      <c r="I311" s="42">
        <f t="shared" si="96"/>
        <v>3.214285714285714E-2</v>
      </c>
      <c r="J311" s="41">
        <f t="shared" si="98"/>
        <v>280</v>
      </c>
      <c r="K311" s="57">
        <f t="shared" si="97"/>
        <v>1</v>
      </c>
    </row>
    <row r="312" spans="1:14" s="6" customFormat="1" ht="15" customHeight="1">
      <c r="A312" s="40" t="s">
        <v>72</v>
      </c>
      <c r="B312" s="41">
        <v>22</v>
      </c>
      <c r="C312" s="42">
        <f t="shared" si="93"/>
        <v>0.26506024096385544</v>
      </c>
      <c r="D312" s="41">
        <v>52</v>
      </c>
      <c r="E312" s="42">
        <f t="shared" si="94"/>
        <v>0.62650602409638556</v>
      </c>
      <c r="F312" s="41">
        <v>6</v>
      </c>
      <c r="G312" s="42">
        <f t="shared" si="95"/>
        <v>7.2289156626506021E-2</v>
      </c>
      <c r="H312" s="41">
        <v>3</v>
      </c>
      <c r="I312" s="42">
        <f t="shared" si="96"/>
        <v>3.614457831325301E-2</v>
      </c>
      <c r="J312" s="41">
        <f t="shared" si="98"/>
        <v>83</v>
      </c>
      <c r="K312" s="57">
        <f t="shared" si="97"/>
        <v>1</v>
      </c>
    </row>
    <row r="313" spans="1:14" s="6" customFormat="1" ht="15" customHeight="1">
      <c r="A313" s="40" t="s">
        <v>74</v>
      </c>
      <c r="B313" s="41">
        <v>62</v>
      </c>
      <c r="C313" s="42">
        <f t="shared" si="93"/>
        <v>0.29107981220657275</v>
      </c>
      <c r="D313" s="41">
        <v>119</v>
      </c>
      <c r="E313" s="42">
        <f t="shared" si="94"/>
        <v>0.55868544600938963</v>
      </c>
      <c r="F313" s="41">
        <v>11</v>
      </c>
      <c r="G313" s="42">
        <f t="shared" si="95"/>
        <v>5.1643192488262914E-2</v>
      </c>
      <c r="H313" s="41">
        <v>21</v>
      </c>
      <c r="I313" s="42">
        <f t="shared" si="96"/>
        <v>9.8591549295774641E-2</v>
      </c>
      <c r="J313" s="41">
        <f t="shared" si="98"/>
        <v>213</v>
      </c>
      <c r="K313" s="57">
        <f t="shared" si="97"/>
        <v>1</v>
      </c>
    </row>
    <row r="314" spans="1:14" s="6" customFormat="1" ht="15" customHeight="1">
      <c r="A314" s="40" t="s">
        <v>76</v>
      </c>
      <c r="B314" s="41">
        <v>94</v>
      </c>
      <c r="C314" s="42">
        <f t="shared" si="93"/>
        <v>0.28923076923076924</v>
      </c>
      <c r="D314" s="41">
        <v>189</v>
      </c>
      <c r="E314" s="42">
        <f t="shared" si="94"/>
        <v>0.58153846153846156</v>
      </c>
      <c r="F314" s="41">
        <v>11</v>
      </c>
      <c r="G314" s="42">
        <f t="shared" si="95"/>
        <v>3.3846153846153845E-2</v>
      </c>
      <c r="H314" s="41">
        <v>31</v>
      </c>
      <c r="I314" s="42">
        <f t="shared" si="96"/>
        <v>9.5384615384615387E-2</v>
      </c>
      <c r="J314" s="41">
        <f t="shared" si="98"/>
        <v>325</v>
      </c>
      <c r="K314" s="57">
        <f t="shared" si="97"/>
        <v>1</v>
      </c>
    </row>
    <row r="315" spans="1:14" s="6" customFormat="1" ht="15" customHeight="1">
      <c r="A315" s="40" t="s">
        <v>78</v>
      </c>
      <c r="B315" s="41">
        <v>68</v>
      </c>
      <c r="C315" s="42">
        <f t="shared" si="93"/>
        <v>0.31192660550458717</v>
      </c>
      <c r="D315" s="41">
        <v>121</v>
      </c>
      <c r="E315" s="42">
        <f t="shared" si="94"/>
        <v>0.55504587155963303</v>
      </c>
      <c r="F315" s="41">
        <v>12</v>
      </c>
      <c r="G315" s="42">
        <f t="shared" si="95"/>
        <v>5.5045871559633031E-2</v>
      </c>
      <c r="H315" s="41">
        <v>17</v>
      </c>
      <c r="I315" s="42">
        <f t="shared" si="96"/>
        <v>7.7981651376146793E-2</v>
      </c>
      <c r="J315" s="41">
        <f t="shared" si="98"/>
        <v>218</v>
      </c>
      <c r="K315" s="57">
        <f t="shared" si="97"/>
        <v>1</v>
      </c>
    </row>
    <row r="316" spans="1:14" s="6" customFormat="1" ht="15" customHeight="1">
      <c r="A316" s="40" t="s">
        <v>80</v>
      </c>
      <c r="B316" s="41">
        <v>21</v>
      </c>
      <c r="C316" s="42">
        <f t="shared" si="93"/>
        <v>0.19266055045871561</v>
      </c>
      <c r="D316" s="41">
        <v>74</v>
      </c>
      <c r="E316" s="42">
        <f t="shared" si="94"/>
        <v>0.67889908256880738</v>
      </c>
      <c r="F316" s="41">
        <v>5</v>
      </c>
      <c r="G316" s="42">
        <f t="shared" si="95"/>
        <v>4.5871559633027525E-2</v>
      </c>
      <c r="H316" s="41">
        <v>9</v>
      </c>
      <c r="I316" s="42">
        <f t="shared" si="96"/>
        <v>8.2568807339449546E-2</v>
      </c>
      <c r="J316" s="41">
        <f t="shared" si="98"/>
        <v>109</v>
      </c>
      <c r="K316" s="57">
        <f t="shared" si="97"/>
        <v>1</v>
      </c>
    </row>
    <row r="317" spans="1:14" s="6" customFormat="1" ht="15" customHeight="1">
      <c r="A317" s="40" t="s">
        <v>82</v>
      </c>
      <c r="B317" s="41">
        <v>53</v>
      </c>
      <c r="C317" s="42">
        <f t="shared" si="93"/>
        <v>0.34193548387096773</v>
      </c>
      <c r="D317" s="41">
        <v>83</v>
      </c>
      <c r="E317" s="42">
        <f t="shared" si="94"/>
        <v>0.53548387096774197</v>
      </c>
      <c r="F317" s="41">
        <v>16</v>
      </c>
      <c r="G317" s="42">
        <f t="shared" si="95"/>
        <v>0.1032258064516129</v>
      </c>
      <c r="H317" s="41">
        <v>3</v>
      </c>
      <c r="I317" s="42">
        <f t="shared" si="96"/>
        <v>1.935483870967742E-2</v>
      </c>
      <c r="J317" s="41">
        <f t="shared" si="98"/>
        <v>155</v>
      </c>
      <c r="K317" s="57">
        <f t="shared" si="97"/>
        <v>1</v>
      </c>
    </row>
    <row r="318" spans="1:14" s="6" customFormat="1" ht="15" customHeight="1">
      <c r="A318" s="40" t="s">
        <v>54</v>
      </c>
      <c r="B318" s="41">
        <v>36</v>
      </c>
      <c r="C318" s="42">
        <f t="shared" si="93"/>
        <v>0.25174825174825177</v>
      </c>
      <c r="D318" s="41">
        <v>76</v>
      </c>
      <c r="E318" s="42">
        <f t="shared" si="94"/>
        <v>0.53146853146853146</v>
      </c>
      <c r="F318" s="41">
        <v>14</v>
      </c>
      <c r="G318" s="42">
        <f t="shared" si="95"/>
        <v>9.7902097902097904E-2</v>
      </c>
      <c r="H318" s="41">
        <v>17</v>
      </c>
      <c r="I318" s="42">
        <f t="shared" si="96"/>
        <v>0.11888111888111888</v>
      </c>
      <c r="J318" s="41">
        <f t="shared" si="98"/>
        <v>143</v>
      </c>
      <c r="K318" s="57">
        <f t="shared" si="97"/>
        <v>1</v>
      </c>
    </row>
    <row r="319" spans="1:14" s="6" customFormat="1" ht="15" customHeight="1">
      <c r="A319" s="10" t="s">
        <v>107</v>
      </c>
      <c r="B319" s="4">
        <f>SUM(B308:B318)</f>
        <v>609</v>
      </c>
      <c r="C319" s="16">
        <f t="shared" si="93"/>
        <v>0.32410856838744012</v>
      </c>
      <c r="D319" s="31">
        <f>SUM(D308:D318)</f>
        <v>1025</v>
      </c>
      <c r="E319" s="16">
        <f t="shared" si="94"/>
        <v>0.54550292708887704</v>
      </c>
      <c r="F319" s="4">
        <f>SUM(F308:F318)</f>
        <v>98</v>
      </c>
      <c r="G319" s="16">
        <f t="shared" si="95"/>
        <v>5.2155401809473124E-2</v>
      </c>
      <c r="H319" s="4">
        <f>SUM(H308:H318)</f>
        <v>147</v>
      </c>
      <c r="I319" s="16">
        <f t="shared" si="96"/>
        <v>7.823310271420969E-2</v>
      </c>
      <c r="J319" s="31">
        <f>SUM(J308:J318)</f>
        <v>1879</v>
      </c>
      <c r="K319" s="21">
        <f t="shared" si="97"/>
        <v>1</v>
      </c>
    </row>
    <row r="320" spans="1:14" s="6" customFormat="1" ht="15" customHeight="1">
      <c r="A320" s="11"/>
      <c r="B320" s="94"/>
      <c r="C320" s="25"/>
      <c r="D320" s="93"/>
      <c r="E320" s="25"/>
      <c r="F320" s="94"/>
      <c r="G320" s="25"/>
      <c r="H320" s="94"/>
      <c r="I320" s="25"/>
      <c r="J320" s="93"/>
      <c r="K320" s="144"/>
    </row>
    <row r="321" spans="1:14" s="95" customFormat="1" ht="18.75" customHeight="1">
      <c r="A321" s="145" t="s">
        <v>355</v>
      </c>
    </row>
    <row r="322" spans="1:14" s="95" customFormat="1" ht="22.5" customHeight="1">
      <c r="A322" s="183" t="s">
        <v>363</v>
      </c>
    </row>
    <row r="323" spans="1:14" s="95" customFormat="1" ht="26.25" customHeight="1">
      <c r="A323" s="178" t="s">
        <v>104</v>
      </c>
      <c r="B323" s="270" t="s">
        <v>369</v>
      </c>
      <c r="C323" s="260"/>
      <c r="D323" s="259" t="s">
        <v>370</v>
      </c>
      <c r="E323" s="260"/>
      <c r="F323" s="259" t="s">
        <v>270</v>
      </c>
      <c r="G323" s="266"/>
      <c r="H323" s="270" t="s">
        <v>367</v>
      </c>
      <c r="I323" s="260"/>
      <c r="J323" s="259" t="s">
        <v>271</v>
      </c>
      <c r="K323" s="260"/>
    </row>
    <row r="324" spans="1:14" s="95" customFormat="1" ht="15" customHeight="1">
      <c r="A324" s="34" t="s">
        <v>105</v>
      </c>
      <c r="B324" s="193">
        <v>43</v>
      </c>
      <c r="C324" s="197">
        <f>B324/$J324</f>
        <v>0.28666666666666668</v>
      </c>
      <c r="D324" s="204">
        <v>87</v>
      </c>
      <c r="E324" s="201">
        <f>D324/$J324</f>
        <v>0.57999999999999996</v>
      </c>
      <c r="F324" s="193">
        <v>16</v>
      </c>
      <c r="G324" s="197">
        <f>F324/$J324</f>
        <v>0.10666666666666667</v>
      </c>
      <c r="H324" s="204">
        <v>4</v>
      </c>
      <c r="I324" s="201">
        <f>H324/$J324</f>
        <v>2.6666666666666668E-2</v>
      </c>
      <c r="J324" s="193">
        <f>SUM(B324,D324,F324,H324)</f>
        <v>150</v>
      </c>
      <c r="K324" s="211">
        <f>J324/$J324</f>
        <v>1</v>
      </c>
    </row>
    <row r="325" spans="1:14" s="95" customFormat="1" ht="15" customHeight="1">
      <c r="A325" s="40" t="s">
        <v>106</v>
      </c>
      <c r="B325" s="194">
        <v>151</v>
      </c>
      <c r="C325" s="198">
        <f>B325/$J325</f>
        <v>0.33481152993348118</v>
      </c>
      <c r="D325" s="124">
        <v>253</v>
      </c>
      <c r="E325" s="116">
        <f>D325/$J325</f>
        <v>0.56097560975609762</v>
      </c>
      <c r="F325" s="194">
        <v>40</v>
      </c>
      <c r="G325" s="198">
        <f>F325/$J325</f>
        <v>8.8691796008869186E-2</v>
      </c>
      <c r="H325" s="124">
        <v>7</v>
      </c>
      <c r="I325" s="116">
        <f>H325/$J325</f>
        <v>1.5521064301552107E-2</v>
      </c>
      <c r="J325" s="194">
        <f>SUM(B325,D325,F325,H325)</f>
        <v>451</v>
      </c>
      <c r="K325" s="212">
        <f>J325/$J325</f>
        <v>1</v>
      </c>
    </row>
    <row r="326" spans="1:14" s="95" customFormat="1" ht="15" customHeight="1">
      <c r="A326" s="37" t="s">
        <v>54</v>
      </c>
      <c r="B326" s="195">
        <v>4</v>
      </c>
      <c r="C326" s="199">
        <f>B326/$J326</f>
        <v>0.5</v>
      </c>
      <c r="D326" s="205">
        <v>3</v>
      </c>
      <c r="E326" s="202">
        <f>D326/$J326</f>
        <v>0.375</v>
      </c>
      <c r="F326" s="195">
        <v>1</v>
      </c>
      <c r="G326" s="209">
        <f>F326/$J326</f>
        <v>0.125</v>
      </c>
      <c r="H326" s="205"/>
      <c r="I326" s="202">
        <f>H326/$J326</f>
        <v>0</v>
      </c>
      <c r="J326" s="210">
        <f>SUM(B326,D326,F326,H326)</f>
        <v>8</v>
      </c>
      <c r="K326" s="199">
        <f>J326/$J326</f>
        <v>1</v>
      </c>
    </row>
    <row r="327" spans="1:14" s="95" customFormat="1" ht="15" customHeight="1">
      <c r="A327" s="10" t="s">
        <v>107</v>
      </c>
      <c r="B327" s="196">
        <f>SUM(B324:B326)</f>
        <v>198</v>
      </c>
      <c r="C327" s="200">
        <f>B327/$J327</f>
        <v>0.3251231527093596</v>
      </c>
      <c r="D327" s="206">
        <f>SUM(D324:D326)</f>
        <v>343</v>
      </c>
      <c r="E327" s="203">
        <f>D327/$J327</f>
        <v>0.56321839080459768</v>
      </c>
      <c r="F327" s="208">
        <f>SUM(F324:F326)</f>
        <v>57</v>
      </c>
      <c r="G327" s="200">
        <f>F327/$J327</f>
        <v>9.3596059113300489E-2</v>
      </c>
      <c r="H327" s="206">
        <f>SUM(H324:H326)</f>
        <v>11</v>
      </c>
      <c r="I327" s="207">
        <f>H327/$J327</f>
        <v>1.8062397372742199E-2</v>
      </c>
      <c r="J327" s="208">
        <f>SUM(J324:J326)</f>
        <v>609</v>
      </c>
      <c r="K327" s="213">
        <f>J327/$J327</f>
        <v>1</v>
      </c>
    </row>
    <row r="328" spans="1:14" s="95" customFormat="1" ht="15" customHeight="1"/>
    <row r="329" spans="1:14" s="6" customFormat="1" ht="27" customHeight="1">
      <c r="A329" s="7" t="s">
        <v>110</v>
      </c>
      <c r="B329" s="270" t="s">
        <v>369</v>
      </c>
      <c r="C329" s="260"/>
      <c r="D329" s="259" t="s">
        <v>370</v>
      </c>
      <c r="E329" s="260"/>
      <c r="F329" s="259" t="s">
        <v>270</v>
      </c>
      <c r="G329" s="266"/>
      <c r="H329" s="270" t="s">
        <v>371</v>
      </c>
      <c r="I329" s="260"/>
      <c r="J329" s="259" t="s">
        <v>271</v>
      </c>
      <c r="K329" s="260"/>
      <c r="L329" s="25"/>
      <c r="M329" s="11"/>
      <c r="N329" s="25"/>
    </row>
    <row r="330" spans="1:14" s="6" customFormat="1" ht="15" customHeight="1">
      <c r="A330" s="34" t="s">
        <v>64</v>
      </c>
      <c r="B330" s="35">
        <v>14</v>
      </c>
      <c r="C330" s="36">
        <f t="shared" ref="C330:C341" si="99">B330/$J330</f>
        <v>0.33333333333333331</v>
      </c>
      <c r="D330" s="35">
        <v>27</v>
      </c>
      <c r="E330" s="36">
        <f t="shared" ref="E330:E341" si="100">D330/$J330</f>
        <v>0.6428571428571429</v>
      </c>
      <c r="F330" s="35">
        <v>1</v>
      </c>
      <c r="G330" s="36">
        <f t="shared" ref="G330:G341" si="101">F330/$J330</f>
        <v>2.3809523809523808E-2</v>
      </c>
      <c r="H330" s="35"/>
      <c r="I330" s="36">
        <f t="shared" ref="I330:I341" si="102">H330/$J330</f>
        <v>0</v>
      </c>
      <c r="J330" s="35">
        <f t="shared" ref="J330:J340" si="103">SUM(B330,D330,F330,H330)</f>
        <v>42</v>
      </c>
      <c r="K330" s="51">
        <f t="shared" ref="K330:K341" si="104">J330/$J330</f>
        <v>1</v>
      </c>
    </row>
    <row r="331" spans="1:14" s="6" customFormat="1" ht="15" customHeight="1">
      <c r="A331" s="40" t="s">
        <v>66</v>
      </c>
      <c r="B331" s="41">
        <v>36</v>
      </c>
      <c r="C331" s="42">
        <f t="shared" si="99"/>
        <v>0.78260869565217395</v>
      </c>
      <c r="D331" s="41">
        <v>10</v>
      </c>
      <c r="E331" s="42">
        <f t="shared" si="100"/>
        <v>0.21739130434782608</v>
      </c>
      <c r="F331" s="41"/>
      <c r="G331" s="42">
        <f t="shared" si="101"/>
        <v>0</v>
      </c>
      <c r="H331" s="41"/>
      <c r="I331" s="42">
        <f t="shared" si="102"/>
        <v>0</v>
      </c>
      <c r="J331" s="41">
        <f t="shared" si="103"/>
        <v>46</v>
      </c>
      <c r="K331" s="57">
        <f t="shared" si="104"/>
        <v>1</v>
      </c>
    </row>
    <row r="332" spans="1:14" s="6" customFormat="1" ht="15" customHeight="1">
      <c r="A332" s="40" t="s">
        <v>68</v>
      </c>
      <c r="B332" s="41">
        <v>22</v>
      </c>
      <c r="C332" s="42">
        <f t="shared" si="99"/>
        <v>0.35483870967741937</v>
      </c>
      <c r="D332" s="41">
        <v>36</v>
      </c>
      <c r="E332" s="42">
        <f t="shared" si="100"/>
        <v>0.58064516129032262</v>
      </c>
      <c r="F332" s="41">
        <v>2</v>
      </c>
      <c r="G332" s="42">
        <f t="shared" si="101"/>
        <v>3.2258064516129031E-2</v>
      </c>
      <c r="H332" s="41">
        <v>2</v>
      </c>
      <c r="I332" s="42">
        <f t="shared" si="102"/>
        <v>3.2258064516129031E-2</v>
      </c>
      <c r="J332" s="41">
        <f t="shared" si="103"/>
        <v>62</v>
      </c>
      <c r="K332" s="57">
        <f t="shared" si="104"/>
        <v>1</v>
      </c>
    </row>
    <row r="333" spans="1:14" s="6" customFormat="1" ht="15" customHeight="1">
      <c r="A333" s="40" t="s">
        <v>70</v>
      </c>
      <c r="B333" s="41">
        <v>21</v>
      </c>
      <c r="C333" s="42">
        <f t="shared" si="99"/>
        <v>0.20388349514563106</v>
      </c>
      <c r="D333" s="41">
        <v>73</v>
      </c>
      <c r="E333" s="42">
        <f t="shared" si="100"/>
        <v>0.70873786407766992</v>
      </c>
      <c r="F333" s="41">
        <v>9</v>
      </c>
      <c r="G333" s="42">
        <f t="shared" si="101"/>
        <v>8.7378640776699032E-2</v>
      </c>
      <c r="H333" s="41"/>
      <c r="I333" s="42">
        <f t="shared" si="102"/>
        <v>0</v>
      </c>
      <c r="J333" s="41">
        <f t="shared" si="103"/>
        <v>103</v>
      </c>
      <c r="K333" s="57">
        <f t="shared" si="104"/>
        <v>1</v>
      </c>
    </row>
    <row r="334" spans="1:14" s="6" customFormat="1" ht="15" customHeight="1">
      <c r="A334" s="40" t="s">
        <v>72</v>
      </c>
      <c r="B334" s="41">
        <v>8</v>
      </c>
      <c r="C334" s="42">
        <f t="shared" si="99"/>
        <v>0.36363636363636365</v>
      </c>
      <c r="D334" s="41">
        <v>11</v>
      </c>
      <c r="E334" s="42">
        <f t="shared" si="100"/>
        <v>0.5</v>
      </c>
      <c r="F334" s="41">
        <v>2</v>
      </c>
      <c r="G334" s="42">
        <f t="shared" si="101"/>
        <v>9.0909090909090912E-2</v>
      </c>
      <c r="H334" s="41">
        <v>1</v>
      </c>
      <c r="I334" s="42">
        <f t="shared" si="102"/>
        <v>4.5454545454545456E-2</v>
      </c>
      <c r="J334" s="41">
        <f t="shared" si="103"/>
        <v>22</v>
      </c>
      <c r="K334" s="57">
        <f t="shared" si="104"/>
        <v>1</v>
      </c>
    </row>
    <row r="335" spans="1:14" s="6" customFormat="1" ht="15" customHeight="1">
      <c r="A335" s="40" t="s">
        <v>74</v>
      </c>
      <c r="B335" s="41">
        <v>19</v>
      </c>
      <c r="C335" s="42">
        <f t="shared" si="99"/>
        <v>0.30645161290322581</v>
      </c>
      <c r="D335" s="41">
        <v>38</v>
      </c>
      <c r="E335" s="42">
        <f t="shared" si="100"/>
        <v>0.61290322580645162</v>
      </c>
      <c r="F335" s="41">
        <v>5</v>
      </c>
      <c r="G335" s="42">
        <f t="shared" si="101"/>
        <v>8.0645161290322578E-2</v>
      </c>
      <c r="H335" s="41"/>
      <c r="I335" s="42">
        <f t="shared" si="102"/>
        <v>0</v>
      </c>
      <c r="J335" s="41">
        <f t="shared" si="103"/>
        <v>62</v>
      </c>
      <c r="K335" s="57">
        <f t="shared" si="104"/>
        <v>1</v>
      </c>
    </row>
    <row r="336" spans="1:14" s="6" customFormat="1" ht="15" customHeight="1">
      <c r="A336" s="40" t="s">
        <v>76</v>
      </c>
      <c r="B336" s="41">
        <v>28</v>
      </c>
      <c r="C336" s="42">
        <f t="shared" si="99"/>
        <v>0.2978723404255319</v>
      </c>
      <c r="D336" s="41">
        <v>56</v>
      </c>
      <c r="E336" s="42">
        <f t="shared" si="100"/>
        <v>0.5957446808510638</v>
      </c>
      <c r="F336" s="41">
        <v>6</v>
      </c>
      <c r="G336" s="42">
        <f t="shared" si="101"/>
        <v>6.3829787234042548E-2</v>
      </c>
      <c r="H336" s="41">
        <v>4</v>
      </c>
      <c r="I336" s="42">
        <f t="shared" si="102"/>
        <v>4.2553191489361701E-2</v>
      </c>
      <c r="J336" s="41">
        <f t="shared" si="103"/>
        <v>94</v>
      </c>
      <c r="K336" s="57">
        <f t="shared" si="104"/>
        <v>1</v>
      </c>
    </row>
    <row r="337" spans="1:14" s="6" customFormat="1" ht="15" customHeight="1">
      <c r="A337" s="40" t="s">
        <v>78</v>
      </c>
      <c r="B337" s="41">
        <v>20</v>
      </c>
      <c r="C337" s="42">
        <f t="shared" si="99"/>
        <v>0.29411764705882354</v>
      </c>
      <c r="D337" s="41">
        <v>36</v>
      </c>
      <c r="E337" s="42">
        <f t="shared" si="100"/>
        <v>0.52941176470588236</v>
      </c>
      <c r="F337" s="41">
        <v>10</v>
      </c>
      <c r="G337" s="42">
        <f t="shared" si="101"/>
        <v>0.14705882352941177</v>
      </c>
      <c r="H337" s="41">
        <v>2</v>
      </c>
      <c r="I337" s="42">
        <f t="shared" si="102"/>
        <v>2.9411764705882353E-2</v>
      </c>
      <c r="J337" s="41">
        <f t="shared" si="103"/>
        <v>68</v>
      </c>
      <c r="K337" s="57">
        <f t="shared" si="104"/>
        <v>1</v>
      </c>
    </row>
    <row r="338" spans="1:14" s="6" customFormat="1" ht="15" customHeight="1">
      <c r="A338" s="40" t="s">
        <v>80</v>
      </c>
      <c r="B338" s="41">
        <v>8</v>
      </c>
      <c r="C338" s="42">
        <f t="shared" si="99"/>
        <v>0.38095238095238093</v>
      </c>
      <c r="D338" s="41">
        <v>12</v>
      </c>
      <c r="E338" s="42">
        <f t="shared" si="100"/>
        <v>0.5714285714285714</v>
      </c>
      <c r="F338" s="41"/>
      <c r="G338" s="42">
        <f t="shared" si="101"/>
        <v>0</v>
      </c>
      <c r="H338" s="41">
        <v>1</v>
      </c>
      <c r="I338" s="42">
        <f t="shared" si="102"/>
        <v>4.7619047619047616E-2</v>
      </c>
      <c r="J338" s="41">
        <f t="shared" si="103"/>
        <v>21</v>
      </c>
      <c r="K338" s="57">
        <f t="shared" si="104"/>
        <v>1</v>
      </c>
    </row>
    <row r="339" spans="1:14" s="6" customFormat="1" ht="15" customHeight="1">
      <c r="A339" s="40" t="s">
        <v>82</v>
      </c>
      <c r="B339" s="41">
        <v>11</v>
      </c>
      <c r="C339" s="42">
        <f t="shared" si="99"/>
        <v>0.20754716981132076</v>
      </c>
      <c r="D339" s="41">
        <v>28</v>
      </c>
      <c r="E339" s="42">
        <f t="shared" si="100"/>
        <v>0.52830188679245282</v>
      </c>
      <c r="F339" s="41">
        <v>14</v>
      </c>
      <c r="G339" s="42">
        <f t="shared" si="101"/>
        <v>0.26415094339622641</v>
      </c>
      <c r="H339" s="41"/>
      <c r="I339" s="42">
        <f t="shared" si="102"/>
        <v>0</v>
      </c>
      <c r="J339" s="41">
        <f t="shared" si="103"/>
        <v>53</v>
      </c>
      <c r="K339" s="57">
        <f t="shared" si="104"/>
        <v>1</v>
      </c>
    </row>
    <row r="340" spans="1:14" s="6" customFormat="1" ht="15" customHeight="1">
      <c r="A340" s="40" t="s">
        <v>54</v>
      </c>
      <c r="B340" s="41">
        <v>11</v>
      </c>
      <c r="C340" s="42">
        <f t="shared" si="99"/>
        <v>0.30555555555555558</v>
      </c>
      <c r="D340" s="41">
        <v>16</v>
      </c>
      <c r="E340" s="42">
        <f t="shared" si="100"/>
        <v>0.44444444444444442</v>
      </c>
      <c r="F340" s="41">
        <v>8</v>
      </c>
      <c r="G340" s="42">
        <f t="shared" si="101"/>
        <v>0.22222222222222221</v>
      </c>
      <c r="H340" s="41">
        <v>1</v>
      </c>
      <c r="I340" s="42">
        <f t="shared" si="102"/>
        <v>2.7777777777777776E-2</v>
      </c>
      <c r="J340" s="41">
        <f t="shared" si="103"/>
        <v>36</v>
      </c>
      <c r="K340" s="57">
        <f t="shared" si="104"/>
        <v>1</v>
      </c>
    </row>
    <row r="341" spans="1:14" s="6" customFormat="1" ht="15" customHeight="1">
      <c r="A341" s="10" t="s">
        <v>107</v>
      </c>
      <c r="B341" s="4">
        <f>SUM(B330:B340)</f>
        <v>198</v>
      </c>
      <c r="C341" s="16">
        <f t="shared" si="99"/>
        <v>0.3251231527093596</v>
      </c>
      <c r="D341" s="31">
        <f>SUM(D330:D340)</f>
        <v>343</v>
      </c>
      <c r="E341" s="16">
        <f t="shared" si="100"/>
        <v>0.56321839080459768</v>
      </c>
      <c r="F341" s="4">
        <f>SUM(F330:F340)</f>
        <v>57</v>
      </c>
      <c r="G341" s="16">
        <f t="shared" si="101"/>
        <v>9.3596059113300489E-2</v>
      </c>
      <c r="H341" s="4">
        <f>SUM(H330:H340)</f>
        <v>11</v>
      </c>
      <c r="I341" s="16">
        <f t="shared" si="102"/>
        <v>1.8062397372742199E-2</v>
      </c>
      <c r="J341" s="31">
        <f>SUM(J330:J340)</f>
        <v>609</v>
      </c>
      <c r="K341" s="21">
        <f t="shared" si="104"/>
        <v>1</v>
      </c>
    </row>
    <row r="342" spans="1:14" s="6" customFormat="1" ht="15" customHeight="1">
      <c r="A342" s="11"/>
      <c r="B342" s="94"/>
      <c r="C342" s="25"/>
      <c r="D342" s="93"/>
      <c r="E342" s="25"/>
      <c r="F342" s="94"/>
      <c r="G342" s="25"/>
      <c r="H342" s="94"/>
      <c r="I342" s="25"/>
      <c r="J342" s="93"/>
      <c r="K342" s="144"/>
    </row>
    <row r="343" spans="1:14" s="6" customFormat="1" ht="22.5" customHeight="1">
      <c r="A343" s="32" t="s">
        <v>372</v>
      </c>
      <c r="C343" s="22"/>
      <c r="E343" s="22"/>
      <c r="G343" s="22"/>
      <c r="I343" s="22"/>
      <c r="K343" s="22"/>
    </row>
    <row r="344" spans="1:14" s="6" customFormat="1" ht="40.5" customHeight="1">
      <c r="A344" s="7" t="s">
        <v>104</v>
      </c>
      <c r="B344" s="240" t="s">
        <v>23</v>
      </c>
      <c r="C344" s="240"/>
      <c r="D344" s="240" t="s">
        <v>24</v>
      </c>
      <c r="E344" s="240"/>
      <c r="F344" s="240" t="s">
        <v>25</v>
      </c>
      <c r="G344" s="238"/>
      <c r="H344" s="240" t="s">
        <v>54</v>
      </c>
      <c r="I344" s="238"/>
      <c r="J344" s="238" t="s">
        <v>107</v>
      </c>
      <c r="K344" s="238"/>
      <c r="L344" s="25"/>
      <c r="M344" s="11"/>
      <c r="N344" s="25"/>
    </row>
    <row r="345" spans="1:14" s="6" customFormat="1" ht="15" customHeight="1">
      <c r="A345" s="34" t="s">
        <v>105</v>
      </c>
      <c r="B345" s="35">
        <v>26</v>
      </c>
      <c r="C345" s="36">
        <f>B345/$J345</f>
        <v>5.0880626223091974E-2</v>
      </c>
      <c r="D345" s="35">
        <v>103</v>
      </c>
      <c r="E345" s="36">
        <f>D345/$J345</f>
        <v>0.20156555772994128</v>
      </c>
      <c r="F345" s="35">
        <v>308</v>
      </c>
      <c r="G345" s="36">
        <f>F345/$J345</f>
        <v>0.60273972602739723</v>
      </c>
      <c r="H345" s="35">
        <v>74</v>
      </c>
      <c r="I345" s="36">
        <f>H345/$J345</f>
        <v>0.14481409001956946</v>
      </c>
      <c r="J345" s="35">
        <f>B345+D345+F345+H345</f>
        <v>511</v>
      </c>
      <c r="K345" s="51">
        <f>J345/$J345</f>
        <v>1</v>
      </c>
    </row>
    <row r="346" spans="1:14" s="6" customFormat="1" ht="15" customHeight="1">
      <c r="A346" s="40" t="s">
        <v>106</v>
      </c>
      <c r="B346" s="41">
        <v>280</v>
      </c>
      <c r="C346" s="42">
        <f>B346/$J346</f>
        <v>0.20694752402069475</v>
      </c>
      <c r="D346" s="41">
        <v>287</v>
      </c>
      <c r="E346" s="42">
        <f>D346/$J346</f>
        <v>0.21212121212121213</v>
      </c>
      <c r="F346" s="41">
        <v>592</v>
      </c>
      <c r="G346" s="42">
        <f>F346/$J346</f>
        <v>0.43754619364375463</v>
      </c>
      <c r="H346" s="41">
        <v>194</v>
      </c>
      <c r="I346" s="42">
        <f>H346/$J346</f>
        <v>0.14338507021433849</v>
      </c>
      <c r="J346" s="47">
        <f>B346+D346+F346+H346</f>
        <v>1353</v>
      </c>
      <c r="K346" s="57">
        <f>J346/$J346</f>
        <v>1</v>
      </c>
    </row>
    <row r="347" spans="1:14" s="6" customFormat="1" ht="15" customHeight="1">
      <c r="A347" s="37" t="s">
        <v>54</v>
      </c>
      <c r="B347" s="38">
        <v>4</v>
      </c>
      <c r="C347" s="39">
        <f>B347/$J347</f>
        <v>0.26666666666666666</v>
      </c>
      <c r="D347" s="38">
        <v>2</v>
      </c>
      <c r="E347" s="39">
        <f>D347/$J347</f>
        <v>0.13333333333333333</v>
      </c>
      <c r="F347" s="38">
        <v>5</v>
      </c>
      <c r="G347" s="39">
        <f>F347/$J347</f>
        <v>0.33333333333333331</v>
      </c>
      <c r="H347" s="38">
        <v>4</v>
      </c>
      <c r="I347" s="39">
        <f>H347/$J347</f>
        <v>0.26666666666666666</v>
      </c>
      <c r="J347" s="38">
        <f>B347+D347+F347+H347</f>
        <v>15</v>
      </c>
      <c r="K347" s="54">
        <f>J347/$J347</f>
        <v>1</v>
      </c>
    </row>
    <row r="348" spans="1:14" s="6" customFormat="1" ht="15" customHeight="1">
      <c r="A348" s="10" t="s">
        <v>107</v>
      </c>
      <c r="B348" s="4">
        <f>SUM(B345:B347)</f>
        <v>310</v>
      </c>
      <c r="C348" s="16">
        <f>B348/$J348</f>
        <v>0.16498137307078234</v>
      </c>
      <c r="D348" s="4">
        <f>SUM(D345:D347)</f>
        <v>392</v>
      </c>
      <c r="E348" s="16">
        <f>D348/$J348</f>
        <v>0.2086216072378925</v>
      </c>
      <c r="F348" s="4">
        <f>SUM(F345:F347)</f>
        <v>905</v>
      </c>
      <c r="G348" s="16">
        <f>F348/$J348</f>
        <v>0.4816391697711549</v>
      </c>
      <c r="H348" s="4">
        <f>SUM(H345:H347)</f>
        <v>272</v>
      </c>
      <c r="I348" s="16">
        <f>H348/$J348</f>
        <v>0.1447578499201703</v>
      </c>
      <c r="J348" s="31">
        <f>SUM(J345:J347)</f>
        <v>1879</v>
      </c>
      <c r="K348" s="21">
        <f>J348/$J348</f>
        <v>1</v>
      </c>
    </row>
    <row r="349" spans="1:14" s="6" customFormat="1" ht="15" customHeight="1">
      <c r="C349" s="22"/>
      <c r="E349" s="22"/>
      <c r="G349" s="22"/>
      <c r="I349" s="22"/>
      <c r="K349" s="22"/>
    </row>
    <row r="350" spans="1:14" s="6" customFormat="1" ht="40.5" customHeight="1">
      <c r="A350" s="7" t="s">
        <v>110</v>
      </c>
      <c r="B350" s="240" t="s">
        <v>26</v>
      </c>
      <c r="C350" s="240"/>
      <c r="D350" s="240" t="s">
        <v>24</v>
      </c>
      <c r="E350" s="240"/>
      <c r="F350" s="240" t="s">
        <v>25</v>
      </c>
      <c r="G350" s="238"/>
      <c r="H350" s="240" t="s">
        <v>54</v>
      </c>
      <c r="I350" s="238"/>
      <c r="J350" s="238" t="s">
        <v>107</v>
      </c>
      <c r="K350" s="238"/>
      <c r="L350" s="25"/>
      <c r="M350" s="11"/>
      <c r="N350" s="25"/>
    </row>
    <row r="351" spans="1:14" s="6" customFormat="1" ht="15" customHeight="1">
      <c r="A351" s="34" t="s">
        <v>64</v>
      </c>
      <c r="B351" s="35">
        <v>8</v>
      </c>
      <c r="C351" s="36">
        <f t="shared" ref="C351:C362" si="105">B351/$J351</f>
        <v>9.4117647058823528E-2</v>
      </c>
      <c r="D351" s="35">
        <v>19</v>
      </c>
      <c r="E351" s="36">
        <f t="shared" ref="E351:E362" si="106">D351/$J351</f>
        <v>0.22352941176470589</v>
      </c>
      <c r="F351" s="35">
        <v>48</v>
      </c>
      <c r="G351" s="36">
        <f t="shared" ref="G351:G362" si="107">F351/$J351</f>
        <v>0.56470588235294117</v>
      </c>
      <c r="H351" s="35">
        <v>10</v>
      </c>
      <c r="I351" s="36">
        <f t="shared" ref="I351:I362" si="108">H351/$J351</f>
        <v>0.11764705882352941</v>
      </c>
      <c r="J351" s="35">
        <f>B351+D351+F351+H351</f>
        <v>85</v>
      </c>
      <c r="K351" s="51">
        <f t="shared" ref="K351:K362" si="109">J351/$J351</f>
        <v>1</v>
      </c>
    </row>
    <row r="352" spans="1:14" s="6" customFormat="1" ht="15" customHeight="1">
      <c r="A352" s="40" t="s">
        <v>66</v>
      </c>
      <c r="B352" s="41">
        <v>6</v>
      </c>
      <c r="C352" s="42">
        <f t="shared" si="105"/>
        <v>7.3170731707317069E-2</v>
      </c>
      <c r="D352" s="41">
        <v>10</v>
      </c>
      <c r="E352" s="42">
        <f t="shared" si="106"/>
        <v>0.12195121951219512</v>
      </c>
      <c r="F352" s="41">
        <v>55</v>
      </c>
      <c r="G352" s="42">
        <f t="shared" si="107"/>
        <v>0.67073170731707321</v>
      </c>
      <c r="H352" s="41">
        <v>11</v>
      </c>
      <c r="I352" s="42">
        <f t="shared" si="108"/>
        <v>0.13414634146341464</v>
      </c>
      <c r="J352" s="41">
        <f t="shared" ref="J352:J361" si="110">B352+D352+F352+H352</f>
        <v>82</v>
      </c>
      <c r="K352" s="57">
        <f t="shared" si="109"/>
        <v>1</v>
      </c>
    </row>
    <row r="353" spans="1:21" s="6" customFormat="1" ht="15" customHeight="1">
      <c r="A353" s="40" t="s">
        <v>68</v>
      </c>
      <c r="B353" s="41">
        <v>13</v>
      </c>
      <c r="C353" s="42">
        <f t="shared" si="105"/>
        <v>6.9892473118279563E-2</v>
      </c>
      <c r="D353" s="41">
        <v>19</v>
      </c>
      <c r="E353" s="42">
        <f t="shared" si="106"/>
        <v>0.10215053763440861</v>
      </c>
      <c r="F353" s="41">
        <v>114</v>
      </c>
      <c r="G353" s="42">
        <f t="shared" si="107"/>
        <v>0.61290322580645162</v>
      </c>
      <c r="H353" s="41">
        <v>40</v>
      </c>
      <c r="I353" s="42">
        <f t="shared" si="108"/>
        <v>0.21505376344086022</v>
      </c>
      <c r="J353" s="41">
        <f t="shared" si="110"/>
        <v>186</v>
      </c>
      <c r="K353" s="57">
        <f t="shared" si="109"/>
        <v>1</v>
      </c>
    </row>
    <row r="354" spans="1:21" s="6" customFormat="1" ht="15" customHeight="1">
      <c r="A354" s="40" t="s">
        <v>70</v>
      </c>
      <c r="B354" s="41">
        <v>47</v>
      </c>
      <c r="C354" s="42">
        <f t="shared" si="105"/>
        <v>0.16785714285714284</v>
      </c>
      <c r="D354" s="41">
        <v>92</v>
      </c>
      <c r="E354" s="42">
        <f t="shared" si="106"/>
        <v>0.32857142857142857</v>
      </c>
      <c r="F354" s="41">
        <v>126</v>
      </c>
      <c r="G354" s="42">
        <f t="shared" si="107"/>
        <v>0.45</v>
      </c>
      <c r="H354" s="41">
        <v>15</v>
      </c>
      <c r="I354" s="42">
        <f t="shared" si="108"/>
        <v>5.3571428571428568E-2</v>
      </c>
      <c r="J354" s="41">
        <f t="shared" si="110"/>
        <v>280</v>
      </c>
      <c r="K354" s="57">
        <f t="shared" si="109"/>
        <v>1</v>
      </c>
    </row>
    <row r="355" spans="1:21" s="6" customFormat="1" ht="15" customHeight="1">
      <c r="A355" s="40" t="s">
        <v>72</v>
      </c>
      <c r="B355" s="41">
        <v>10</v>
      </c>
      <c r="C355" s="42">
        <f t="shared" si="105"/>
        <v>0.12048192771084337</v>
      </c>
      <c r="D355" s="41">
        <v>14</v>
      </c>
      <c r="E355" s="42">
        <f t="shared" si="106"/>
        <v>0.16867469879518071</v>
      </c>
      <c r="F355" s="41">
        <v>51</v>
      </c>
      <c r="G355" s="42">
        <f t="shared" si="107"/>
        <v>0.61445783132530118</v>
      </c>
      <c r="H355" s="41">
        <v>8</v>
      </c>
      <c r="I355" s="42">
        <f t="shared" si="108"/>
        <v>9.6385542168674704E-2</v>
      </c>
      <c r="J355" s="41">
        <f t="shared" si="110"/>
        <v>83</v>
      </c>
      <c r="K355" s="57">
        <f t="shared" si="109"/>
        <v>1</v>
      </c>
    </row>
    <row r="356" spans="1:21" s="6" customFormat="1" ht="15" customHeight="1">
      <c r="A356" s="40" t="s">
        <v>74</v>
      </c>
      <c r="B356" s="41">
        <v>55</v>
      </c>
      <c r="C356" s="42">
        <f t="shared" si="105"/>
        <v>0.25821596244131456</v>
      </c>
      <c r="D356" s="41">
        <v>38</v>
      </c>
      <c r="E356" s="42">
        <f t="shared" si="106"/>
        <v>0.17840375586854459</v>
      </c>
      <c r="F356" s="41">
        <v>89</v>
      </c>
      <c r="G356" s="42">
        <f t="shared" si="107"/>
        <v>0.41784037558685444</v>
      </c>
      <c r="H356" s="41">
        <v>31</v>
      </c>
      <c r="I356" s="42">
        <f t="shared" si="108"/>
        <v>0.14553990610328638</v>
      </c>
      <c r="J356" s="41">
        <f t="shared" si="110"/>
        <v>213</v>
      </c>
      <c r="K356" s="57">
        <f t="shared" si="109"/>
        <v>1</v>
      </c>
    </row>
    <row r="357" spans="1:21" s="6" customFormat="1" ht="15" customHeight="1">
      <c r="A357" s="40" t="s">
        <v>76</v>
      </c>
      <c r="B357" s="41">
        <v>62</v>
      </c>
      <c r="C357" s="42">
        <f t="shared" si="105"/>
        <v>0.19076923076923077</v>
      </c>
      <c r="D357" s="41">
        <v>62</v>
      </c>
      <c r="E357" s="42">
        <f t="shared" si="106"/>
        <v>0.19076923076923077</v>
      </c>
      <c r="F357" s="41">
        <v>133</v>
      </c>
      <c r="G357" s="42">
        <f t="shared" si="107"/>
        <v>0.40923076923076923</v>
      </c>
      <c r="H357" s="41">
        <v>68</v>
      </c>
      <c r="I357" s="42">
        <f t="shared" si="108"/>
        <v>0.20923076923076922</v>
      </c>
      <c r="J357" s="41">
        <f t="shared" si="110"/>
        <v>325</v>
      </c>
      <c r="K357" s="57">
        <f t="shared" si="109"/>
        <v>1</v>
      </c>
    </row>
    <row r="358" spans="1:21" s="6" customFormat="1" ht="15" customHeight="1">
      <c r="A358" s="40" t="s">
        <v>78</v>
      </c>
      <c r="B358" s="41">
        <v>53</v>
      </c>
      <c r="C358" s="42">
        <f t="shared" si="105"/>
        <v>0.24311926605504589</v>
      </c>
      <c r="D358" s="41">
        <v>34</v>
      </c>
      <c r="E358" s="42">
        <f t="shared" si="106"/>
        <v>0.15596330275229359</v>
      </c>
      <c r="F358" s="41">
        <v>95</v>
      </c>
      <c r="G358" s="42">
        <f t="shared" si="107"/>
        <v>0.43577981651376146</v>
      </c>
      <c r="H358" s="41">
        <v>36</v>
      </c>
      <c r="I358" s="42">
        <f t="shared" si="108"/>
        <v>0.16513761467889909</v>
      </c>
      <c r="J358" s="41">
        <f t="shared" si="110"/>
        <v>218</v>
      </c>
      <c r="K358" s="57">
        <f t="shared" si="109"/>
        <v>1</v>
      </c>
    </row>
    <row r="359" spans="1:21" s="6" customFormat="1" ht="15" customHeight="1">
      <c r="A359" s="40" t="s">
        <v>80</v>
      </c>
      <c r="B359" s="41">
        <v>20</v>
      </c>
      <c r="C359" s="42">
        <f t="shared" si="105"/>
        <v>0.1834862385321101</v>
      </c>
      <c r="D359" s="41">
        <v>27</v>
      </c>
      <c r="E359" s="42">
        <f t="shared" si="106"/>
        <v>0.24770642201834864</v>
      </c>
      <c r="F359" s="41">
        <v>46</v>
      </c>
      <c r="G359" s="42">
        <f t="shared" si="107"/>
        <v>0.42201834862385323</v>
      </c>
      <c r="H359" s="41">
        <v>16</v>
      </c>
      <c r="I359" s="42">
        <f t="shared" si="108"/>
        <v>0.14678899082568808</v>
      </c>
      <c r="J359" s="41">
        <f t="shared" si="110"/>
        <v>109</v>
      </c>
      <c r="K359" s="57">
        <f t="shared" si="109"/>
        <v>1</v>
      </c>
    </row>
    <row r="360" spans="1:21" s="6" customFormat="1" ht="15" customHeight="1">
      <c r="A360" s="40" t="s">
        <v>82</v>
      </c>
      <c r="B360" s="41">
        <v>23</v>
      </c>
      <c r="C360" s="42">
        <f t="shared" si="105"/>
        <v>0.14838709677419354</v>
      </c>
      <c r="D360" s="41">
        <v>53</v>
      </c>
      <c r="E360" s="42">
        <f t="shared" si="106"/>
        <v>0.34193548387096773</v>
      </c>
      <c r="F360" s="41">
        <v>68</v>
      </c>
      <c r="G360" s="42">
        <f t="shared" si="107"/>
        <v>0.43870967741935485</v>
      </c>
      <c r="H360" s="41">
        <v>11</v>
      </c>
      <c r="I360" s="42">
        <f t="shared" si="108"/>
        <v>7.0967741935483872E-2</v>
      </c>
      <c r="J360" s="41">
        <f t="shared" si="110"/>
        <v>155</v>
      </c>
      <c r="K360" s="57">
        <f t="shared" si="109"/>
        <v>1</v>
      </c>
    </row>
    <row r="361" spans="1:21" s="6" customFormat="1" ht="15" customHeight="1">
      <c r="A361" s="40" t="s">
        <v>54</v>
      </c>
      <c r="B361" s="41">
        <v>13</v>
      </c>
      <c r="C361" s="42">
        <f t="shared" si="105"/>
        <v>9.0909090909090912E-2</v>
      </c>
      <c r="D361" s="41">
        <v>24</v>
      </c>
      <c r="E361" s="42">
        <f t="shared" si="106"/>
        <v>0.16783216783216784</v>
      </c>
      <c r="F361" s="41">
        <v>80</v>
      </c>
      <c r="G361" s="42">
        <f t="shared" si="107"/>
        <v>0.55944055944055948</v>
      </c>
      <c r="H361" s="41">
        <v>26</v>
      </c>
      <c r="I361" s="42">
        <f t="shared" si="108"/>
        <v>0.18181818181818182</v>
      </c>
      <c r="J361" s="41">
        <f t="shared" si="110"/>
        <v>143</v>
      </c>
      <c r="K361" s="57">
        <f t="shared" si="109"/>
        <v>1</v>
      </c>
    </row>
    <row r="362" spans="1:21" s="6" customFormat="1" ht="15" customHeight="1">
      <c r="A362" s="10" t="s">
        <v>107</v>
      </c>
      <c r="B362" s="4">
        <f>SUM(B351:B361)</f>
        <v>310</v>
      </c>
      <c r="C362" s="16">
        <f t="shared" si="105"/>
        <v>0.16498137307078234</v>
      </c>
      <c r="D362" s="4">
        <f>SUM(D351:D361)</f>
        <v>392</v>
      </c>
      <c r="E362" s="16">
        <f t="shared" si="106"/>
        <v>0.2086216072378925</v>
      </c>
      <c r="F362" s="4">
        <f>SUM(F351:F361)</f>
        <v>905</v>
      </c>
      <c r="G362" s="16">
        <f t="shared" si="107"/>
        <v>0.4816391697711549</v>
      </c>
      <c r="H362" s="4">
        <f>SUM(H351:H361)</f>
        <v>272</v>
      </c>
      <c r="I362" s="16">
        <f t="shared" si="108"/>
        <v>0.1447578499201703</v>
      </c>
      <c r="J362" s="31">
        <f>SUM(J351:J361)</f>
        <v>1879</v>
      </c>
      <c r="K362" s="21">
        <f t="shared" si="109"/>
        <v>1</v>
      </c>
    </row>
    <row r="363" spans="1:21" s="6" customFormat="1" ht="15" customHeight="1"/>
    <row r="364" spans="1:21" s="61" customFormat="1" ht="18.75" customHeight="1">
      <c r="A364" s="59" t="s">
        <v>373</v>
      </c>
    </row>
    <row r="365" spans="1:21" s="6" customFormat="1" ht="22.5" customHeight="1">
      <c r="A365" s="14" t="s">
        <v>374</v>
      </c>
    </row>
    <row r="366" spans="1:21" s="6" customFormat="1" ht="40.5" customHeight="1">
      <c r="A366" s="7" t="s">
        <v>104</v>
      </c>
      <c r="B366" s="240" t="s">
        <v>27</v>
      </c>
      <c r="C366" s="240"/>
      <c r="D366" s="240" t="s">
        <v>28</v>
      </c>
      <c r="E366" s="240"/>
      <c r="F366" s="240" t="s">
        <v>29</v>
      </c>
      <c r="G366" s="240"/>
      <c r="H366" s="240" t="s">
        <v>30</v>
      </c>
      <c r="I366" s="240"/>
      <c r="J366" s="240" t="s">
        <v>31</v>
      </c>
      <c r="K366" s="240"/>
      <c r="L366" s="240" t="s">
        <v>33</v>
      </c>
      <c r="M366" s="240"/>
      <c r="N366" s="240" t="s">
        <v>34</v>
      </c>
      <c r="O366" s="240"/>
      <c r="P366" s="238" t="s">
        <v>32</v>
      </c>
      <c r="Q366" s="238"/>
      <c r="R366" s="11"/>
      <c r="S366" s="11"/>
      <c r="T366" s="11"/>
      <c r="U366" s="11"/>
    </row>
    <row r="367" spans="1:21" s="6" customFormat="1" ht="15" customHeight="1">
      <c r="A367" s="34" t="s">
        <v>105</v>
      </c>
      <c r="B367" s="35">
        <v>68</v>
      </c>
      <c r="C367" s="63">
        <f>B367/($B345+$D345)</f>
        <v>0.52713178294573648</v>
      </c>
      <c r="D367" s="35">
        <v>11</v>
      </c>
      <c r="E367" s="63">
        <f>D367/($B345+$D345)</f>
        <v>8.5271317829457363E-2</v>
      </c>
      <c r="F367" s="35">
        <v>4</v>
      </c>
      <c r="G367" s="63">
        <f>F367/($B345+$D345)</f>
        <v>3.1007751937984496E-2</v>
      </c>
      <c r="H367" s="35">
        <v>5</v>
      </c>
      <c r="I367" s="63">
        <f>H367/($B345+$D345)</f>
        <v>3.875968992248062E-2</v>
      </c>
      <c r="J367" s="35">
        <v>27</v>
      </c>
      <c r="K367" s="63">
        <f>J367/($B345+$D345)</f>
        <v>0.20930232558139536</v>
      </c>
      <c r="L367" s="35">
        <v>25</v>
      </c>
      <c r="M367" s="63">
        <f>L367/($B345+$D345)</f>
        <v>0.19379844961240311</v>
      </c>
      <c r="N367" s="35">
        <v>11</v>
      </c>
      <c r="O367" s="63">
        <f>N367/($B345+$D345)</f>
        <v>8.5271317829457363E-2</v>
      </c>
      <c r="P367" s="6">
        <v>5</v>
      </c>
      <c r="Q367" s="64">
        <f>P367/($B345+$D345)</f>
        <v>3.875968992248062E-2</v>
      </c>
    </row>
    <row r="368" spans="1:21" s="6" customFormat="1" ht="15" customHeight="1">
      <c r="A368" s="40" t="s">
        <v>106</v>
      </c>
      <c r="B368" s="41">
        <v>303</v>
      </c>
      <c r="C368" s="67">
        <f>B368/($B346+$D346)</f>
        <v>0.53439153439153442</v>
      </c>
      <c r="D368" s="41">
        <v>62</v>
      </c>
      <c r="E368" s="67">
        <f>D368/($B346+$D346)</f>
        <v>0.10934744268077601</v>
      </c>
      <c r="F368" s="41">
        <v>24</v>
      </c>
      <c r="G368" s="67">
        <f>F368/($B346+$D346)</f>
        <v>4.2328042328042326E-2</v>
      </c>
      <c r="H368" s="41">
        <v>77</v>
      </c>
      <c r="I368" s="67">
        <f>H368/($B346+$D346)</f>
        <v>0.13580246913580246</v>
      </c>
      <c r="J368" s="41">
        <v>123</v>
      </c>
      <c r="K368" s="67">
        <f>J368/($B346+$D346)</f>
        <v>0.21693121693121692</v>
      </c>
      <c r="L368" s="41">
        <v>103</v>
      </c>
      <c r="M368" s="67">
        <f>L368/($B346+$D346)</f>
        <v>0.18165784832451498</v>
      </c>
      <c r="N368" s="41">
        <v>37</v>
      </c>
      <c r="O368" s="67">
        <f>N368/($B346+$D346)</f>
        <v>6.5255731922398585E-2</v>
      </c>
      <c r="P368" s="40">
        <v>33</v>
      </c>
      <c r="Q368" s="68">
        <f>P368/($B346+$D346)</f>
        <v>5.8201058201058198E-2</v>
      </c>
    </row>
    <row r="369" spans="1:21" s="6" customFormat="1" ht="15" customHeight="1">
      <c r="A369" s="37" t="s">
        <v>54</v>
      </c>
      <c r="B369" s="38">
        <v>4</v>
      </c>
      <c r="C369" s="65">
        <f>B369/($B347+$D347)</f>
        <v>0.66666666666666663</v>
      </c>
      <c r="D369" s="38"/>
      <c r="E369" s="65">
        <f>D369/($B347+$D347)</f>
        <v>0</v>
      </c>
      <c r="F369" s="38"/>
      <c r="G369" s="65">
        <f>F369/($B347+$D347)</f>
        <v>0</v>
      </c>
      <c r="H369" s="38">
        <v>1</v>
      </c>
      <c r="I369" s="65">
        <f>H369/($B347+$D347)</f>
        <v>0.16666666666666666</v>
      </c>
      <c r="J369" s="38">
        <v>2</v>
      </c>
      <c r="K369" s="65">
        <f>J369/($B347+$D347)</f>
        <v>0.33333333333333331</v>
      </c>
      <c r="L369" s="38">
        <v>2</v>
      </c>
      <c r="M369" s="65">
        <f>L369/($B347+$D347)</f>
        <v>0.33333333333333331</v>
      </c>
      <c r="N369" s="38"/>
      <c r="O369" s="65">
        <f>N369/($B347+$D347)</f>
        <v>0</v>
      </c>
      <c r="P369" s="37"/>
      <c r="Q369" s="66">
        <f>P369/($B347+$D347)</f>
        <v>0</v>
      </c>
    </row>
    <row r="370" spans="1:21" s="6" customFormat="1" ht="15" customHeight="1">
      <c r="A370" s="10" t="s">
        <v>107</v>
      </c>
      <c r="B370" s="4">
        <f>SUM(B367:B369)</f>
        <v>375</v>
      </c>
      <c r="C370" s="13">
        <f>B370/($B348+$D348)</f>
        <v>0.53418803418803418</v>
      </c>
      <c r="D370" s="4">
        <f>SUM(D367:D369)</f>
        <v>73</v>
      </c>
      <c r="E370" s="13">
        <f>D370/($B348+$D348)</f>
        <v>0.10398860398860399</v>
      </c>
      <c r="F370" s="4">
        <f>SUM(F367:F369)</f>
        <v>28</v>
      </c>
      <c r="G370" s="13">
        <f>F370/($B348+$D348)</f>
        <v>3.9886039886039885E-2</v>
      </c>
      <c r="H370" s="4">
        <f>SUM(H367:H369)</f>
        <v>83</v>
      </c>
      <c r="I370" s="13">
        <f>H370/($B348+$D348)</f>
        <v>0.11823361823361823</v>
      </c>
      <c r="J370" s="4">
        <f>SUM(J367:J369)</f>
        <v>152</v>
      </c>
      <c r="K370" s="13">
        <f>J370/($B348+$D348)</f>
        <v>0.21652421652421652</v>
      </c>
      <c r="L370" s="4">
        <f>SUM(L367:L369)</f>
        <v>130</v>
      </c>
      <c r="M370" s="13">
        <f>L370/($B348+$D348)</f>
        <v>0.18518518518518517</v>
      </c>
      <c r="N370" s="4">
        <f>SUM(N367:N369)</f>
        <v>48</v>
      </c>
      <c r="O370" s="13">
        <f>N370/($B348+$D348)</f>
        <v>6.8376068376068383E-2</v>
      </c>
      <c r="P370" s="10">
        <f>SUM(P367:P369)</f>
        <v>38</v>
      </c>
      <c r="Q370" s="62">
        <f>P370/($B348+$D348)</f>
        <v>5.4131054131054131E-2</v>
      </c>
    </row>
    <row r="371" spans="1:21" s="6" customFormat="1" ht="15" customHeight="1">
      <c r="E371" s="26"/>
      <c r="M371" s="26"/>
    </row>
    <row r="372" spans="1:21" s="6" customFormat="1" ht="40.5" customHeight="1">
      <c r="A372" s="7" t="s">
        <v>110</v>
      </c>
      <c r="B372" s="240" t="s">
        <v>27</v>
      </c>
      <c r="C372" s="240"/>
      <c r="D372" s="240" t="s">
        <v>28</v>
      </c>
      <c r="E372" s="240"/>
      <c r="F372" s="240" t="s">
        <v>29</v>
      </c>
      <c r="G372" s="240"/>
      <c r="H372" s="240" t="s">
        <v>30</v>
      </c>
      <c r="I372" s="240"/>
      <c r="J372" s="240" t="s">
        <v>31</v>
      </c>
      <c r="K372" s="240"/>
      <c r="L372" s="240" t="s">
        <v>33</v>
      </c>
      <c r="M372" s="240"/>
      <c r="N372" s="240" t="s">
        <v>34</v>
      </c>
      <c r="O372" s="240"/>
      <c r="P372" s="238" t="s">
        <v>32</v>
      </c>
      <c r="Q372" s="238"/>
      <c r="R372" s="11"/>
      <c r="S372" s="11"/>
      <c r="T372" s="11"/>
      <c r="U372" s="11"/>
    </row>
    <row r="373" spans="1:21" s="6" customFormat="1" ht="15" customHeight="1">
      <c r="A373" s="34" t="s">
        <v>64</v>
      </c>
      <c r="B373" s="35">
        <v>16</v>
      </c>
      <c r="C373" s="63">
        <f t="shared" ref="C373:C384" si="111">B373/($B351+$D351)</f>
        <v>0.59259259259259256</v>
      </c>
      <c r="D373" s="35">
        <v>2</v>
      </c>
      <c r="E373" s="63">
        <f t="shared" ref="E373:E384" si="112">D373/($B351+$D351)</f>
        <v>7.407407407407407E-2</v>
      </c>
      <c r="F373" s="35">
        <v>2</v>
      </c>
      <c r="G373" s="63">
        <f t="shared" ref="G373:G384" si="113">F373/($B351+$D351)</f>
        <v>7.407407407407407E-2</v>
      </c>
      <c r="H373" s="35">
        <v>1</v>
      </c>
      <c r="I373" s="63">
        <f t="shared" ref="I373:I384" si="114">H373/($B351+$D351)</f>
        <v>3.7037037037037035E-2</v>
      </c>
      <c r="J373" s="35">
        <v>3</v>
      </c>
      <c r="K373" s="63">
        <f t="shared" ref="K373:K384" si="115">J373/($B351+$D351)</f>
        <v>0.1111111111111111</v>
      </c>
      <c r="L373" s="35">
        <v>3</v>
      </c>
      <c r="M373" s="63">
        <f t="shared" ref="M373:M384" si="116">L373/($B351+$D351)</f>
        <v>0.1111111111111111</v>
      </c>
      <c r="N373" s="35">
        <v>3</v>
      </c>
      <c r="O373" s="63">
        <f t="shared" ref="O373:O384" si="117">N373/($B351+$D351)</f>
        <v>0.1111111111111111</v>
      </c>
      <c r="P373" s="34">
        <v>4</v>
      </c>
      <c r="Q373" s="64">
        <f t="shared" ref="Q373:Q384" si="118">P373/($B351+$D351)</f>
        <v>0.14814814814814814</v>
      </c>
    </row>
    <row r="374" spans="1:21" s="6" customFormat="1" ht="15" customHeight="1">
      <c r="A374" s="40" t="s">
        <v>66</v>
      </c>
      <c r="B374" s="41">
        <v>10</v>
      </c>
      <c r="C374" s="67">
        <f t="shared" si="111"/>
        <v>0.625</v>
      </c>
      <c r="D374" s="41"/>
      <c r="E374" s="67">
        <f t="shared" si="112"/>
        <v>0</v>
      </c>
      <c r="F374" s="41"/>
      <c r="G374" s="67">
        <f t="shared" si="113"/>
        <v>0</v>
      </c>
      <c r="H374" s="41"/>
      <c r="I374" s="67">
        <f t="shared" si="114"/>
        <v>0</v>
      </c>
      <c r="J374" s="41"/>
      <c r="K374" s="67">
        <f t="shared" si="115"/>
        <v>0</v>
      </c>
      <c r="L374" s="41">
        <v>1</v>
      </c>
      <c r="M374" s="67">
        <f t="shared" si="116"/>
        <v>6.25E-2</v>
      </c>
      <c r="N374" s="41">
        <v>1</v>
      </c>
      <c r="O374" s="67">
        <f t="shared" si="117"/>
        <v>6.25E-2</v>
      </c>
      <c r="P374" s="40">
        <v>4</v>
      </c>
      <c r="Q374" s="68">
        <f t="shared" si="118"/>
        <v>0.25</v>
      </c>
    </row>
    <row r="375" spans="1:21" s="6" customFormat="1" ht="15" customHeight="1">
      <c r="A375" s="40" t="s">
        <v>68</v>
      </c>
      <c r="B375" s="41">
        <v>12</v>
      </c>
      <c r="C375" s="67">
        <f t="shared" si="111"/>
        <v>0.375</v>
      </c>
      <c r="D375" s="41">
        <v>2</v>
      </c>
      <c r="E375" s="67">
        <f t="shared" si="112"/>
        <v>6.25E-2</v>
      </c>
      <c r="F375" s="41"/>
      <c r="G375" s="67">
        <f t="shared" si="113"/>
        <v>0</v>
      </c>
      <c r="H375" s="41">
        <v>4</v>
      </c>
      <c r="I375" s="67">
        <f t="shared" si="114"/>
        <v>0.125</v>
      </c>
      <c r="J375" s="41">
        <v>5</v>
      </c>
      <c r="K375" s="67">
        <f t="shared" si="115"/>
        <v>0.15625</v>
      </c>
      <c r="L375" s="41">
        <v>4</v>
      </c>
      <c r="M375" s="67">
        <f t="shared" si="116"/>
        <v>0.125</v>
      </c>
      <c r="N375" s="41">
        <v>4</v>
      </c>
      <c r="O375" s="67">
        <f t="shared" si="117"/>
        <v>0.125</v>
      </c>
      <c r="P375" s="40">
        <v>2</v>
      </c>
      <c r="Q375" s="68">
        <f t="shared" si="118"/>
        <v>6.25E-2</v>
      </c>
    </row>
    <row r="376" spans="1:21" s="6" customFormat="1" ht="15" customHeight="1">
      <c r="A376" s="40" t="s">
        <v>70</v>
      </c>
      <c r="B376" s="41">
        <v>79</v>
      </c>
      <c r="C376" s="67">
        <f t="shared" si="111"/>
        <v>0.56834532374100721</v>
      </c>
      <c r="D376" s="41">
        <v>20</v>
      </c>
      <c r="E376" s="67">
        <f t="shared" si="112"/>
        <v>0.14388489208633093</v>
      </c>
      <c r="F376" s="41">
        <v>7</v>
      </c>
      <c r="G376" s="67">
        <f t="shared" si="113"/>
        <v>5.0359712230215826E-2</v>
      </c>
      <c r="H376" s="41">
        <v>6</v>
      </c>
      <c r="I376" s="67">
        <f t="shared" si="114"/>
        <v>4.3165467625899283E-2</v>
      </c>
      <c r="J376" s="41">
        <v>27</v>
      </c>
      <c r="K376" s="67">
        <f t="shared" si="115"/>
        <v>0.19424460431654678</v>
      </c>
      <c r="L376" s="41">
        <v>16</v>
      </c>
      <c r="M376" s="67">
        <f t="shared" si="116"/>
        <v>0.11510791366906475</v>
      </c>
      <c r="N376" s="41">
        <v>20</v>
      </c>
      <c r="O376" s="67">
        <f t="shared" si="117"/>
        <v>0.14388489208633093</v>
      </c>
      <c r="P376" s="40">
        <v>10</v>
      </c>
      <c r="Q376" s="68">
        <f t="shared" si="118"/>
        <v>7.1942446043165464E-2</v>
      </c>
    </row>
    <row r="377" spans="1:21" s="6" customFormat="1" ht="15" customHeight="1">
      <c r="A377" s="40" t="s">
        <v>72</v>
      </c>
      <c r="B377" s="41">
        <v>12</v>
      </c>
      <c r="C377" s="67">
        <f t="shared" si="111"/>
        <v>0.5</v>
      </c>
      <c r="D377" s="41">
        <v>1</v>
      </c>
      <c r="E377" s="67">
        <f t="shared" si="112"/>
        <v>4.1666666666666664E-2</v>
      </c>
      <c r="F377" s="41"/>
      <c r="G377" s="67">
        <f t="shared" si="113"/>
        <v>0</v>
      </c>
      <c r="H377" s="41">
        <v>1</v>
      </c>
      <c r="I377" s="67">
        <f t="shared" si="114"/>
        <v>4.1666666666666664E-2</v>
      </c>
      <c r="J377" s="41">
        <v>6</v>
      </c>
      <c r="K377" s="67">
        <f t="shared" si="115"/>
        <v>0.25</v>
      </c>
      <c r="L377" s="41">
        <v>9</v>
      </c>
      <c r="M377" s="67">
        <f t="shared" si="116"/>
        <v>0.375</v>
      </c>
      <c r="N377" s="41"/>
      <c r="O377" s="67">
        <f t="shared" si="117"/>
        <v>0</v>
      </c>
      <c r="P377" s="40">
        <v>2</v>
      </c>
      <c r="Q377" s="68">
        <f t="shared" si="118"/>
        <v>8.3333333333333329E-2</v>
      </c>
    </row>
    <row r="378" spans="1:21" s="6" customFormat="1" ht="15" customHeight="1">
      <c r="A378" s="40" t="s">
        <v>74</v>
      </c>
      <c r="B378" s="41">
        <v>51</v>
      </c>
      <c r="C378" s="67">
        <f t="shared" si="111"/>
        <v>0.54838709677419351</v>
      </c>
      <c r="D378" s="41">
        <v>2</v>
      </c>
      <c r="E378" s="67">
        <f t="shared" si="112"/>
        <v>2.1505376344086023E-2</v>
      </c>
      <c r="F378" s="41">
        <v>1</v>
      </c>
      <c r="G378" s="67">
        <f t="shared" si="113"/>
        <v>1.0752688172043012E-2</v>
      </c>
      <c r="H378" s="41">
        <v>12</v>
      </c>
      <c r="I378" s="67">
        <f t="shared" si="114"/>
        <v>0.12903225806451613</v>
      </c>
      <c r="J378" s="41">
        <v>27</v>
      </c>
      <c r="K378" s="67">
        <f t="shared" si="115"/>
        <v>0.29032258064516131</v>
      </c>
      <c r="L378" s="41">
        <v>29</v>
      </c>
      <c r="M378" s="67">
        <f t="shared" si="116"/>
        <v>0.31182795698924731</v>
      </c>
      <c r="N378" s="41">
        <v>8</v>
      </c>
      <c r="O378" s="67">
        <f t="shared" si="117"/>
        <v>8.6021505376344093E-2</v>
      </c>
      <c r="P378" s="40">
        <v>3</v>
      </c>
      <c r="Q378" s="68">
        <f t="shared" si="118"/>
        <v>3.2258064516129031E-2</v>
      </c>
    </row>
    <row r="379" spans="1:21" s="6" customFormat="1" ht="15" customHeight="1">
      <c r="A379" s="40" t="s">
        <v>76</v>
      </c>
      <c r="B379" s="41">
        <v>62</v>
      </c>
      <c r="C379" s="67">
        <f t="shared" si="111"/>
        <v>0.5</v>
      </c>
      <c r="D379" s="41">
        <v>2</v>
      </c>
      <c r="E379" s="67">
        <f t="shared" si="112"/>
        <v>1.6129032258064516E-2</v>
      </c>
      <c r="F379" s="41">
        <v>1</v>
      </c>
      <c r="G379" s="67">
        <f t="shared" si="113"/>
        <v>8.0645161290322578E-3</v>
      </c>
      <c r="H379" s="41">
        <v>18</v>
      </c>
      <c r="I379" s="67">
        <f t="shared" si="114"/>
        <v>0.14516129032258066</v>
      </c>
      <c r="J379" s="41">
        <v>23</v>
      </c>
      <c r="K379" s="67">
        <f t="shared" si="115"/>
        <v>0.18548387096774194</v>
      </c>
      <c r="L379" s="41">
        <v>20</v>
      </c>
      <c r="M379" s="67">
        <f t="shared" si="116"/>
        <v>0.16129032258064516</v>
      </c>
      <c r="N379" s="41">
        <v>2</v>
      </c>
      <c r="O379" s="67">
        <f t="shared" si="117"/>
        <v>1.6129032258064516E-2</v>
      </c>
      <c r="P379" s="40">
        <v>6</v>
      </c>
      <c r="Q379" s="68">
        <f t="shared" si="118"/>
        <v>4.8387096774193547E-2</v>
      </c>
    </row>
    <row r="380" spans="1:21" s="6" customFormat="1" ht="15" customHeight="1">
      <c r="A380" s="40" t="s">
        <v>78</v>
      </c>
      <c r="B380" s="41">
        <v>56</v>
      </c>
      <c r="C380" s="67">
        <f t="shared" si="111"/>
        <v>0.64367816091954022</v>
      </c>
      <c r="D380" s="41">
        <v>6</v>
      </c>
      <c r="E380" s="67">
        <f t="shared" si="112"/>
        <v>6.8965517241379309E-2</v>
      </c>
      <c r="F380" s="41">
        <v>4</v>
      </c>
      <c r="G380" s="67">
        <f t="shared" si="113"/>
        <v>4.5977011494252873E-2</v>
      </c>
      <c r="H380" s="41">
        <v>23</v>
      </c>
      <c r="I380" s="67">
        <f t="shared" si="114"/>
        <v>0.26436781609195403</v>
      </c>
      <c r="J380" s="41">
        <v>21</v>
      </c>
      <c r="K380" s="67">
        <f t="shared" si="115"/>
        <v>0.2413793103448276</v>
      </c>
      <c r="L380" s="41">
        <v>28</v>
      </c>
      <c r="M380" s="67">
        <f t="shared" si="116"/>
        <v>0.32183908045977011</v>
      </c>
      <c r="N380" s="41">
        <v>1</v>
      </c>
      <c r="O380" s="67">
        <f t="shared" si="117"/>
        <v>1.1494252873563218E-2</v>
      </c>
      <c r="P380" s="40">
        <v>1</v>
      </c>
      <c r="Q380" s="68">
        <f t="shared" si="118"/>
        <v>1.1494252873563218E-2</v>
      </c>
    </row>
    <row r="381" spans="1:21" s="6" customFormat="1" ht="15" customHeight="1">
      <c r="A381" s="40" t="s">
        <v>80</v>
      </c>
      <c r="B381" s="41">
        <v>18</v>
      </c>
      <c r="C381" s="67">
        <f t="shared" si="111"/>
        <v>0.38297872340425532</v>
      </c>
      <c r="D381" s="41">
        <v>5</v>
      </c>
      <c r="E381" s="67">
        <f t="shared" si="112"/>
        <v>0.10638297872340426</v>
      </c>
      <c r="F381" s="41"/>
      <c r="G381" s="67">
        <f t="shared" si="113"/>
        <v>0</v>
      </c>
      <c r="H381" s="41">
        <v>12</v>
      </c>
      <c r="I381" s="67">
        <f t="shared" si="114"/>
        <v>0.25531914893617019</v>
      </c>
      <c r="J381" s="41">
        <v>18</v>
      </c>
      <c r="K381" s="67">
        <f t="shared" si="115"/>
        <v>0.38297872340425532</v>
      </c>
      <c r="L381" s="41">
        <v>9</v>
      </c>
      <c r="M381" s="67">
        <f t="shared" si="116"/>
        <v>0.19148936170212766</v>
      </c>
      <c r="N381" s="41">
        <v>2</v>
      </c>
      <c r="O381" s="67">
        <f t="shared" si="117"/>
        <v>4.2553191489361701E-2</v>
      </c>
      <c r="P381" s="40">
        <v>4</v>
      </c>
      <c r="Q381" s="68">
        <f t="shared" si="118"/>
        <v>8.5106382978723402E-2</v>
      </c>
    </row>
    <row r="382" spans="1:21" s="6" customFormat="1" ht="15" customHeight="1">
      <c r="A382" s="40" t="s">
        <v>82</v>
      </c>
      <c r="B382" s="41">
        <v>41</v>
      </c>
      <c r="C382" s="67">
        <f t="shared" si="111"/>
        <v>0.53947368421052633</v>
      </c>
      <c r="D382" s="41">
        <v>28</v>
      </c>
      <c r="E382" s="67">
        <f t="shared" si="112"/>
        <v>0.36842105263157893</v>
      </c>
      <c r="F382" s="41">
        <v>10</v>
      </c>
      <c r="G382" s="67">
        <f t="shared" si="113"/>
        <v>0.13157894736842105</v>
      </c>
      <c r="H382" s="41">
        <v>6</v>
      </c>
      <c r="I382" s="67">
        <f t="shared" si="114"/>
        <v>7.8947368421052627E-2</v>
      </c>
      <c r="J382" s="41">
        <v>15</v>
      </c>
      <c r="K382" s="67">
        <f t="shared" si="115"/>
        <v>0.19736842105263158</v>
      </c>
      <c r="L382" s="41">
        <v>5</v>
      </c>
      <c r="M382" s="67">
        <f t="shared" si="116"/>
        <v>6.5789473684210523E-2</v>
      </c>
      <c r="N382" s="41">
        <v>4</v>
      </c>
      <c r="O382" s="67">
        <f t="shared" si="117"/>
        <v>5.2631578947368418E-2</v>
      </c>
      <c r="P382" s="40">
        <v>1</v>
      </c>
      <c r="Q382" s="68">
        <f t="shared" si="118"/>
        <v>1.3157894736842105E-2</v>
      </c>
    </row>
    <row r="383" spans="1:21" s="6" customFormat="1" ht="15" customHeight="1">
      <c r="A383" s="40" t="s">
        <v>54</v>
      </c>
      <c r="B383" s="41">
        <v>18</v>
      </c>
      <c r="C383" s="67">
        <f t="shared" si="111"/>
        <v>0.48648648648648651</v>
      </c>
      <c r="D383" s="41">
        <v>5</v>
      </c>
      <c r="E383" s="67">
        <f t="shared" si="112"/>
        <v>0.13513513513513514</v>
      </c>
      <c r="F383" s="41">
        <v>3</v>
      </c>
      <c r="G383" s="67">
        <f t="shared" si="113"/>
        <v>8.1081081081081086E-2</v>
      </c>
      <c r="H383" s="41"/>
      <c r="I383" s="67">
        <f t="shared" si="114"/>
        <v>0</v>
      </c>
      <c r="J383" s="41">
        <v>7</v>
      </c>
      <c r="K383" s="67">
        <f t="shared" si="115"/>
        <v>0.1891891891891892</v>
      </c>
      <c r="L383" s="41">
        <v>6</v>
      </c>
      <c r="M383" s="67">
        <f t="shared" si="116"/>
        <v>0.16216216216216217</v>
      </c>
      <c r="N383" s="41">
        <v>3</v>
      </c>
      <c r="O383" s="67">
        <f t="shared" si="117"/>
        <v>8.1081081081081086E-2</v>
      </c>
      <c r="P383" s="40">
        <v>1</v>
      </c>
      <c r="Q383" s="68">
        <f t="shared" si="118"/>
        <v>2.7027027027027029E-2</v>
      </c>
    </row>
    <row r="384" spans="1:21" s="6" customFormat="1" ht="15" customHeight="1">
      <c r="A384" s="10" t="s">
        <v>107</v>
      </c>
      <c r="B384" s="4">
        <f>SUM(B373:B383)</f>
        <v>375</v>
      </c>
      <c r="C384" s="13">
        <f t="shared" si="111"/>
        <v>0.53418803418803418</v>
      </c>
      <c r="D384" s="4">
        <f>SUM(D373:D383)</f>
        <v>73</v>
      </c>
      <c r="E384" s="13">
        <f t="shared" si="112"/>
        <v>0.10398860398860399</v>
      </c>
      <c r="F384" s="4">
        <f>SUM(F373:F383)</f>
        <v>28</v>
      </c>
      <c r="G384" s="13">
        <f t="shared" si="113"/>
        <v>3.9886039886039885E-2</v>
      </c>
      <c r="H384" s="4">
        <f>SUM(H373:H383)</f>
        <v>83</v>
      </c>
      <c r="I384" s="13">
        <f t="shared" si="114"/>
        <v>0.11823361823361823</v>
      </c>
      <c r="J384" s="4">
        <f>SUM(J373:J383)</f>
        <v>152</v>
      </c>
      <c r="K384" s="13">
        <f t="shared" si="115"/>
        <v>0.21652421652421652</v>
      </c>
      <c r="L384" s="4">
        <f>SUM(L373:L383)</f>
        <v>130</v>
      </c>
      <c r="M384" s="13">
        <f t="shared" si="116"/>
        <v>0.18518518518518517</v>
      </c>
      <c r="N384" s="4">
        <f>SUM(N373:N383)</f>
        <v>48</v>
      </c>
      <c r="O384" s="13">
        <f t="shared" si="117"/>
        <v>6.8376068376068383E-2</v>
      </c>
      <c r="P384" s="10">
        <f>SUM(P373:P383)</f>
        <v>38</v>
      </c>
      <c r="Q384" s="62">
        <f t="shared" si="118"/>
        <v>5.4131054131054131E-2</v>
      </c>
    </row>
    <row r="385" spans="1:14" s="6" customFormat="1" ht="15" customHeight="1"/>
    <row r="386" spans="1:14" s="6" customFormat="1" ht="22.5" customHeight="1">
      <c r="A386" s="32" t="s">
        <v>375</v>
      </c>
      <c r="C386" s="22"/>
      <c r="E386" s="22"/>
      <c r="G386" s="22"/>
      <c r="I386" s="22"/>
      <c r="K386" s="22"/>
    </row>
    <row r="387" spans="1:14" s="6" customFormat="1" ht="63.75" customHeight="1">
      <c r="A387" s="7" t="s">
        <v>104</v>
      </c>
      <c r="B387" s="240" t="s">
        <v>35</v>
      </c>
      <c r="C387" s="240"/>
      <c r="D387" s="240" t="s">
        <v>37</v>
      </c>
      <c r="E387" s="240"/>
      <c r="F387" s="240" t="s">
        <v>36</v>
      </c>
      <c r="G387" s="238"/>
      <c r="H387" s="240" t="s">
        <v>54</v>
      </c>
      <c r="I387" s="238"/>
      <c r="J387" s="238" t="s">
        <v>107</v>
      </c>
      <c r="K387" s="238"/>
      <c r="L387" s="25"/>
      <c r="M387" s="11"/>
      <c r="N387" s="25"/>
    </row>
    <row r="388" spans="1:14" s="6" customFormat="1" ht="15" customHeight="1">
      <c r="A388" s="34" t="s">
        <v>105</v>
      </c>
      <c r="B388" s="35">
        <v>208</v>
      </c>
      <c r="C388" s="36">
        <f>B388/$J388</f>
        <v>0.40704500978473579</v>
      </c>
      <c r="D388" s="35">
        <v>174</v>
      </c>
      <c r="E388" s="36">
        <f>D388/$J388</f>
        <v>0.3405088062622309</v>
      </c>
      <c r="F388" s="35">
        <v>75</v>
      </c>
      <c r="G388" s="36">
        <f>F388/$J388</f>
        <v>0.14677103718199608</v>
      </c>
      <c r="H388" s="35">
        <v>54</v>
      </c>
      <c r="I388" s="36">
        <f>H388/$J388</f>
        <v>0.10567514677103718</v>
      </c>
      <c r="J388" s="35">
        <f>B388+D388+F388+H388</f>
        <v>511</v>
      </c>
      <c r="K388" s="51">
        <f>J388/$J388</f>
        <v>1</v>
      </c>
    </row>
    <row r="389" spans="1:14" s="6" customFormat="1" ht="15" customHeight="1">
      <c r="A389" s="40" t="s">
        <v>106</v>
      </c>
      <c r="B389" s="41">
        <v>751</v>
      </c>
      <c r="C389" s="42">
        <f>B389/$J389</f>
        <v>0.55506282335550627</v>
      </c>
      <c r="D389" s="41">
        <v>434</v>
      </c>
      <c r="E389" s="42">
        <f>D389/$J389</f>
        <v>0.32076866223207684</v>
      </c>
      <c r="F389" s="41">
        <v>52</v>
      </c>
      <c r="G389" s="42">
        <f>F389/$J389</f>
        <v>3.8433111603843315E-2</v>
      </c>
      <c r="H389" s="41">
        <v>116</v>
      </c>
      <c r="I389" s="42">
        <f>H389/$J389</f>
        <v>8.5735402808573544E-2</v>
      </c>
      <c r="J389" s="47">
        <f>B389+D389+F389+H389</f>
        <v>1353</v>
      </c>
      <c r="K389" s="57">
        <f>J389/$J389</f>
        <v>1</v>
      </c>
    </row>
    <row r="390" spans="1:14" s="6" customFormat="1" ht="15" customHeight="1">
      <c r="A390" s="37" t="s">
        <v>54</v>
      </c>
      <c r="B390" s="38">
        <v>12</v>
      </c>
      <c r="C390" s="39">
        <f>B390/$J390</f>
        <v>0.8</v>
      </c>
      <c r="D390" s="38">
        <v>1</v>
      </c>
      <c r="E390" s="39">
        <f>D390/$J390</f>
        <v>6.6666666666666666E-2</v>
      </c>
      <c r="F390" s="38"/>
      <c r="G390" s="39">
        <f>F390/$J390</f>
        <v>0</v>
      </c>
      <c r="H390" s="38">
        <v>2</v>
      </c>
      <c r="I390" s="39">
        <f>H390/$J390</f>
        <v>0.13333333333333333</v>
      </c>
      <c r="J390" s="38">
        <f>B390+D390+F390+H390</f>
        <v>15</v>
      </c>
      <c r="K390" s="54">
        <f>J390/$J390</f>
        <v>1</v>
      </c>
    </row>
    <row r="391" spans="1:14" s="6" customFormat="1" ht="15" customHeight="1">
      <c r="A391" s="10" t="s">
        <v>107</v>
      </c>
      <c r="B391" s="31">
        <f>SUM(B388:B390)</f>
        <v>971</v>
      </c>
      <c r="C391" s="16">
        <f>B391/$J391</f>
        <v>0.51676423629590207</v>
      </c>
      <c r="D391" s="4">
        <f>SUM(D388:D390)</f>
        <v>609</v>
      </c>
      <c r="E391" s="16">
        <f>D391/$J391</f>
        <v>0.32410856838744012</v>
      </c>
      <c r="F391" s="4">
        <f>SUM(F388:F390)</f>
        <v>127</v>
      </c>
      <c r="G391" s="16">
        <f>F391/$J391</f>
        <v>6.7589143161255985E-2</v>
      </c>
      <c r="H391" s="4">
        <f>SUM(H388:H390)</f>
        <v>172</v>
      </c>
      <c r="I391" s="16">
        <f>H391/$J391</f>
        <v>9.1538052155401811E-2</v>
      </c>
      <c r="J391" s="31">
        <f>SUM(J388:J390)</f>
        <v>1879</v>
      </c>
      <c r="K391" s="21">
        <f>J391/$J391</f>
        <v>1</v>
      </c>
    </row>
    <row r="392" spans="1:14" s="6" customFormat="1" ht="15" customHeight="1"/>
    <row r="393" spans="1:14" s="6" customFormat="1" ht="63.75" customHeight="1">
      <c r="A393" s="7" t="s">
        <v>110</v>
      </c>
      <c r="B393" s="240" t="s">
        <v>35</v>
      </c>
      <c r="C393" s="240"/>
      <c r="D393" s="240" t="s">
        <v>37</v>
      </c>
      <c r="E393" s="240"/>
      <c r="F393" s="240" t="s">
        <v>36</v>
      </c>
      <c r="G393" s="238"/>
      <c r="H393" s="240" t="s">
        <v>54</v>
      </c>
      <c r="I393" s="240"/>
      <c r="J393" s="238" t="s">
        <v>107</v>
      </c>
      <c r="K393" s="238"/>
      <c r="L393" s="25"/>
      <c r="M393" s="11"/>
      <c r="N393" s="25"/>
    </row>
    <row r="394" spans="1:14" s="6" customFormat="1" ht="15" customHeight="1">
      <c r="A394" s="34" t="s">
        <v>64</v>
      </c>
      <c r="B394" s="35">
        <v>48</v>
      </c>
      <c r="C394" s="36">
        <f t="shared" ref="C394:C405" si="119">B394/$J394</f>
        <v>0.56470588235294117</v>
      </c>
      <c r="D394" s="35">
        <v>23</v>
      </c>
      <c r="E394" s="36">
        <f t="shared" ref="E394:E405" si="120">D394/$J394</f>
        <v>0.27058823529411763</v>
      </c>
      <c r="F394" s="35">
        <v>6</v>
      </c>
      <c r="G394" s="36">
        <f t="shared" ref="G394:G405" si="121">F394/$J394</f>
        <v>7.0588235294117646E-2</v>
      </c>
      <c r="H394" s="35">
        <v>8</v>
      </c>
      <c r="I394" s="36">
        <f t="shared" ref="I394:I405" si="122">H394/$J394</f>
        <v>9.4117647058823528E-2</v>
      </c>
      <c r="J394" s="35">
        <f>B394+D394+F394+H394</f>
        <v>85</v>
      </c>
      <c r="K394" s="51">
        <f t="shared" ref="K394:K405" si="123">J394/$J394</f>
        <v>1</v>
      </c>
    </row>
    <row r="395" spans="1:14" s="6" customFormat="1" ht="15" customHeight="1">
      <c r="A395" s="40" t="s">
        <v>66</v>
      </c>
      <c r="B395" s="41">
        <v>36</v>
      </c>
      <c r="C395" s="42">
        <f t="shared" si="119"/>
        <v>0.43902439024390244</v>
      </c>
      <c r="D395" s="41">
        <v>33</v>
      </c>
      <c r="E395" s="42">
        <f t="shared" si="120"/>
        <v>0.40243902439024393</v>
      </c>
      <c r="F395" s="41">
        <v>6</v>
      </c>
      <c r="G395" s="42">
        <f t="shared" si="121"/>
        <v>7.3170731707317069E-2</v>
      </c>
      <c r="H395" s="41">
        <v>7</v>
      </c>
      <c r="I395" s="42">
        <f t="shared" si="122"/>
        <v>8.5365853658536592E-2</v>
      </c>
      <c r="J395" s="41">
        <f t="shared" ref="J395:J404" si="124">B395+D395+F395+H395</f>
        <v>82</v>
      </c>
      <c r="K395" s="57">
        <f t="shared" si="123"/>
        <v>1</v>
      </c>
    </row>
    <row r="396" spans="1:14" s="6" customFormat="1" ht="15" customHeight="1">
      <c r="A396" s="40" t="s">
        <v>68</v>
      </c>
      <c r="B396" s="41">
        <v>95</v>
      </c>
      <c r="C396" s="42">
        <f t="shared" si="119"/>
        <v>0.510752688172043</v>
      </c>
      <c r="D396" s="41">
        <v>54</v>
      </c>
      <c r="E396" s="42">
        <f t="shared" si="120"/>
        <v>0.29032258064516131</v>
      </c>
      <c r="F396" s="41">
        <v>13</v>
      </c>
      <c r="G396" s="42">
        <f t="shared" si="121"/>
        <v>6.9892473118279563E-2</v>
      </c>
      <c r="H396" s="41">
        <v>24</v>
      </c>
      <c r="I396" s="42">
        <f t="shared" si="122"/>
        <v>0.12903225806451613</v>
      </c>
      <c r="J396" s="41">
        <f t="shared" si="124"/>
        <v>186</v>
      </c>
      <c r="K396" s="57">
        <f t="shared" si="123"/>
        <v>1</v>
      </c>
    </row>
    <row r="397" spans="1:14" s="6" customFormat="1" ht="15" customHeight="1">
      <c r="A397" s="40" t="s">
        <v>70</v>
      </c>
      <c r="B397" s="41">
        <v>179</v>
      </c>
      <c r="C397" s="42">
        <f t="shared" si="119"/>
        <v>0.63928571428571423</v>
      </c>
      <c r="D397" s="41">
        <v>84</v>
      </c>
      <c r="E397" s="42">
        <f t="shared" si="120"/>
        <v>0.3</v>
      </c>
      <c r="F397" s="41">
        <v>7</v>
      </c>
      <c r="G397" s="42">
        <f t="shared" si="121"/>
        <v>2.5000000000000001E-2</v>
      </c>
      <c r="H397" s="41">
        <v>10</v>
      </c>
      <c r="I397" s="42">
        <f t="shared" si="122"/>
        <v>3.5714285714285712E-2</v>
      </c>
      <c r="J397" s="41">
        <f t="shared" si="124"/>
        <v>280</v>
      </c>
      <c r="K397" s="57">
        <f t="shared" si="123"/>
        <v>1</v>
      </c>
    </row>
    <row r="398" spans="1:14" s="6" customFormat="1" ht="15" customHeight="1">
      <c r="A398" s="40" t="s">
        <v>72</v>
      </c>
      <c r="B398" s="41">
        <v>48</v>
      </c>
      <c r="C398" s="42">
        <f t="shared" si="119"/>
        <v>0.57831325301204817</v>
      </c>
      <c r="D398" s="41">
        <v>25</v>
      </c>
      <c r="E398" s="42">
        <f t="shared" si="120"/>
        <v>0.30120481927710846</v>
      </c>
      <c r="F398" s="41">
        <v>5</v>
      </c>
      <c r="G398" s="42">
        <f t="shared" si="121"/>
        <v>6.0240963855421686E-2</v>
      </c>
      <c r="H398" s="41">
        <v>5</v>
      </c>
      <c r="I398" s="42">
        <f t="shared" si="122"/>
        <v>6.0240963855421686E-2</v>
      </c>
      <c r="J398" s="41">
        <f t="shared" si="124"/>
        <v>83</v>
      </c>
      <c r="K398" s="57">
        <f t="shared" si="123"/>
        <v>1</v>
      </c>
    </row>
    <row r="399" spans="1:14" s="6" customFormat="1" ht="15" customHeight="1">
      <c r="A399" s="40" t="s">
        <v>74</v>
      </c>
      <c r="B399" s="41">
        <v>104</v>
      </c>
      <c r="C399" s="42">
        <f t="shared" si="119"/>
        <v>0.48826291079812206</v>
      </c>
      <c r="D399" s="41">
        <v>66</v>
      </c>
      <c r="E399" s="42">
        <f t="shared" si="120"/>
        <v>0.30985915492957744</v>
      </c>
      <c r="F399" s="41">
        <v>15</v>
      </c>
      <c r="G399" s="42">
        <f t="shared" si="121"/>
        <v>7.0422535211267609E-2</v>
      </c>
      <c r="H399" s="41">
        <v>28</v>
      </c>
      <c r="I399" s="42">
        <f t="shared" si="122"/>
        <v>0.13145539906103287</v>
      </c>
      <c r="J399" s="41">
        <f t="shared" si="124"/>
        <v>213</v>
      </c>
      <c r="K399" s="57">
        <f t="shared" si="123"/>
        <v>1</v>
      </c>
    </row>
    <row r="400" spans="1:14" s="6" customFormat="1" ht="15" customHeight="1">
      <c r="A400" s="40" t="s">
        <v>76</v>
      </c>
      <c r="B400" s="41">
        <v>164</v>
      </c>
      <c r="C400" s="42">
        <f t="shared" si="119"/>
        <v>0.50461538461538458</v>
      </c>
      <c r="D400" s="41">
        <v>98</v>
      </c>
      <c r="E400" s="42">
        <f t="shared" si="120"/>
        <v>0.30153846153846153</v>
      </c>
      <c r="F400" s="41">
        <v>25</v>
      </c>
      <c r="G400" s="42">
        <f t="shared" si="121"/>
        <v>7.6923076923076927E-2</v>
      </c>
      <c r="H400" s="41">
        <v>38</v>
      </c>
      <c r="I400" s="42">
        <f t="shared" si="122"/>
        <v>0.11692307692307692</v>
      </c>
      <c r="J400" s="41">
        <f t="shared" si="124"/>
        <v>325</v>
      </c>
      <c r="K400" s="57">
        <f t="shared" si="123"/>
        <v>1</v>
      </c>
    </row>
    <row r="401" spans="1:17" s="6" customFormat="1" ht="15" customHeight="1">
      <c r="A401" s="40" t="s">
        <v>78</v>
      </c>
      <c r="B401" s="41">
        <v>121</v>
      </c>
      <c r="C401" s="42">
        <f t="shared" si="119"/>
        <v>0.55504587155963303</v>
      </c>
      <c r="D401" s="41">
        <v>72</v>
      </c>
      <c r="E401" s="42">
        <f t="shared" si="120"/>
        <v>0.33027522935779818</v>
      </c>
      <c r="F401" s="41">
        <v>6</v>
      </c>
      <c r="G401" s="42">
        <f t="shared" si="121"/>
        <v>2.7522935779816515E-2</v>
      </c>
      <c r="H401" s="41">
        <v>19</v>
      </c>
      <c r="I401" s="42">
        <f t="shared" si="122"/>
        <v>8.7155963302752298E-2</v>
      </c>
      <c r="J401" s="41">
        <f t="shared" si="124"/>
        <v>218</v>
      </c>
      <c r="K401" s="57">
        <f t="shared" si="123"/>
        <v>1</v>
      </c>
    </row>
    <row r="402" spans="1:17" s="6" customFormat="1" ht="15" customHeight="1">
      <c r="A402" s="40" t="s">
        <v>80</v>
      </c>
      <c r="B402" s="41">
        <v>53</v>
      </c>
      <c r="C402" s="42">
        <f t="shared" si="119"/>
        <v>0.48623853211009177</v>
      </c>
      <c r="D402" s="41">
        <v>38</v>
      </c>
      <c r="E402" s="42">
        <f t="shared" si="120"/>
        <v>0.34862385321100919</v>
      </c>
      <c r="F402" s="41">
        <v>6</v>
      </c>
      <c r="G402" s="42">
        <f t="shared" si="121"/>
        <v>5.5045871559633031E-2</v>
      </c>
      <c r="H402" s="41">
        <v>12</v>
      </c>
      <c r="I402" s="42">
        <f t="shared" si="122"/>
        <v>0.11009174311926606</v>
      </c>
      <c r="J402" s="41">
        <f t="shared" si="124"/>
        <v>109</v>
      </c>
      <c r="K402" s="57">
        <f t="shared" si="123"/>
        <v>1</v>
      </c>
    </row>
    <row r="403" spans="1:17" s="6" customFormat="1" ht="15" customHeight="1">
      <c r="A403" s="40" t="s">
        <v>82</v>
      </c>
      <c r="B403" s="41">
        <v>59</v>
      </c>
      <c r="C403" s="42">
        <f t="shared" si="119"/>
        <v>0.38064516129032255</v>
      </c>
      <c r="D403" s="41">
        <v>74</v>
      </c>
      <c r="E403" s="42">
        <f t="shared" si="120"/>
        <v>0.47741935483870968</v>
      </c>
      <c r="F403" s="41">
        <v>21</v>
      </c>
      <c r="G403" s="42">
        <f t="shared" si="121"/>
        <v>0.13548387096774195</v>
      </c>
      <c r="H403" s="41">
        <v>1</v>
      </c>
      <c r="I403" s="42">
        <f t="shared" si="122"/>
        <v>6.4516129032258064E-3</v>
      </c>
      <c r="J403" s="41">
        <f t="shared" si="124"/>
        <v>155</v>
      </c>
      <c r="K403" s="57">
        <f t="shared" si="123"/>
        <v>1</v>
      </c>
    </row>
    <row r="404" spans="1:17" s="6" customFormat="1" ht="15" customHeight="1">
      <c r="A404" s="40" t="s">
        <v>54</v>
      </c>
      <c r="B404" s="41">
        <v>64</v>
      </c>
      <c r="C404" s="42">
        <f t="shared" si="119"/>
        <v>0.44755244755244755</v>
      </c>
      <c r="D404" s="41">
        <v>42</v>
      </c>
      <c r="E404" s="42">
        <f t="shared" si="120"/>
        <v>0.2937062937062937</v>
      </c>
      <c r="F404" s="41">
        <v>17</v>
      </c>
      <c r="G404" s="42">
        <f t="shared" si="121"/>
        <v>0.11888111888111888</v>
      </c>
      <c r="H404" s="41">
        <v>20</v>
      </c>
      <c r="I404" s="42">
        <f t="shared" si="122"/>
        <v>0.13986013986013987</v>
      </c>
      <c r="J404" s="41">
        <f t="shared" si="124"/>
        <v>143</v>
      </c>
      <c r="K404" s="57">
        <f t="shared" si="123"/>
        <v>1</v>
      </c>
    </row>
    <row r="405" spans="1:17" s="6" customFormat="1" ht="15" customHeight="1">
      <c r="A405" s="10" t="s">
        <v>107</v>
      </c>
      <c r="B405" s="31">
        <f>SUM(B394:B404)</f>
        <v>971</v>
      </c>
      <c r="C405" s="16">
        <f t="shared" si="119"/>
        <v>0.51676423629590207</v>
      </c>
      <c r="D405" s="4">
        <f>SUM(D394:D404)</f>
        <v>609</v>
      </c>
      <c r="E405" s="16">
        <f t="shared" si="120"/>
        <v>0.32410856838744012</v>
      </c>
      <c r="F405" s="4">
        <f>SUM(F394:F404)</f>
        <v>127</v>
      </c>
      <c r="G405" s="16">
        <f t="shared" si="121"/>
        <v>6.7589143161255985E-2</v>
      </c>
      <c r="H405" s="4">
        <f>SUM(H394:H404)</f>
        <v>172</v>
      </c>
      <c r="I405" s="16">
        <f t="shared" si="122"/>
        <v>9.1538052155401811E-2</v>
      </c>
      <c r="J405" s="31">
        <f>SUM(J394:J404)</f>
        <v>1879</v>
      </c>
      <c r="K405" s="21">
        <f t="shared" si="123"/>
        <v>1</v>
      </c>
    </row>
    <row r="406" spans="1:17" s="6" customFormat="1" ht="15" customHeight="1">
      <c r="H406" s="12"/>
    </row>
    <row r="407" spans="1:17" s="6" customFormat="1" ht="22.5" customHeight="1">
      <c r="A407" s="32" t="s">
        <v>376</v>
      </c>
    </row>
    <row r="408" spans="1:17" s="6" customFormat="1" ht="40.5" customHeight="1">
      <c r="A408" s="7" t="s">
        <v>104</v>
      </c>
      <c r="B408" s="240" t="s">
        <v>38</v>
      </c>
      <c r="C408" s="240"/>
      <c r="D408" s="240" t="s">
        <v>39</v>
      </c>
      <c r="E408" s="240"/>
      <c r="F408" s="240" t="s">
        <v>40</v>
      </c>
      <c r="G408" s="240"/>
      <c r="H408" s="240" t="s">
        <v>41</v>
      </c>
      <c r="I408" s="238"/>
      <c r="J408" s="240" t="s">
        <v>54</v>
      </c>
      <c r="K408" s="238"/>
      <c r="L408" s="238" t="s">
        <v>107</v>
      </c>
      <c r="M408" s="238"/>
      <c r="N408" s="11"/>
      <c r="O408" s="11"/>
      <c r="P408" s="11"/>
      <c r="Q408" s="25"/>
    </row>
    <row r="409" spans="1:17" s="6" customFormat="1" ht="15" customHeight="1">
      <c r="A409" s="34" t="s">
        <v>105</v>
      </c>
      <c r="B409" s="35">
        <v>87</v>
      </c>
      <c r="C409" s="36">
        <f>B409/$L409</f>
        <v>0.17025440313111545</v>
      </c>
      <c r="D409" s="35">
        <v>225</v>
      </c>
      <c r="E409" s="36">
        <f>D409/$L409</f>
        <v>0.44031311154598823</v>
      </c>
      <c r="F409" s="35">
        <v>118</v>
      </c>
      <c r="G409" s="36">
        <f>F409/$L409</f>
        <v>0.2309197651663405</v>
      </c>
      <c r="H409" s="35">
        <v>28</v>
      </c>
      <c r="I409" s="36">
        <f>H409/$L409</f>
        <v>5.4794520547945202E-2</v>
      </c>
      <c r="J409" s="35">
        <v>53</v>
      </c>
      <c r="K409" s="36">
        <f>J409/$L409</f>
        <v>0.10371819960861056</v>
      </c>
      <c r="L409" s="35">
        <f>B409+D409+F409+H409+J409</f>
        <v>511</v>
      </c>
      <c r="M409" s="51">
        <f>L409/$L409</f>
        <v>1</v>
      </c>
    </row>
    <row r="410" spans="1:17" s="6" customFormat="1" ht="15" customHeight="1">
      <c r="A410" s="40" t="s">
        <v>106</v>
      </c>
      <c r="B410" s="41">
        <v>341</v>
      </c>
      <c r="C410" s="42">
        <f>B410/$L410</f>
        <v>0.25203252032520324</v>
      </c>
      <c r="D410" s="41">
        <v>740</v>
      </c>
      <c r="E410" s="42">
        <f>D410/$L410</f>
        <v>0.54693274205469322</v>
      </c>
      <c r="F410" s="41">
        <v>156</v>
      </c>
      <c r="G410" s="42">
        <f>F410/$L410</f>
        <v>0.11529933481152993</v>
      </c>
      <c r="H410" s="41">
        <v>15</v>
      </c>
      <c r="I410" s="42">
        <f>H410/$L410</f>
        <v>1.1086474501108648E-2</v>
      </c>
      <c r="J410" s="41">
        <v>101</v>
      </c>
      <c r="K410" s="42">
        <f>J410/$L410</f>
        <v>7.464892830746489E-2</v>
      </c>
      <c r="L410" s="47">
        <f>B410+D410+F410+H410+J410</f>
        <v>1353</v>
      </c>
      <c r="M410" s="57">
        <f>L410/$L410</f>
        <v>1</v>
      </c>
    </row>
    <row r="411" spans="1:17" s="6" customFormat="1" ht="15" customHeight="1">
      <c r="A411" s="37" t="s">
        <v>54</v>
      </c>
      <c r="B411" s="38">
        <v>6</v>
      </c>
      <c r="C411" s="39">
        <f>B411/$L411</f>
        <v>0.4</v>
      </c>
      <c r="D411" s="38">
        <v>6</v>
      </c>
      <c r="E411" s="39">
        <f>D411/$L411</f>
        <v>0.4</v>
      </c>
      <c r="F411" s="38"/>
      <c r="G411" s="39">
        <f>F411/$L411</f>
        <v>0</v>
      </c>
      <c r="H411" s="38">
        <v>1</v>
      </c>
      <c r="I411" s="39">
        <f>H411/$L411</f>
        <v>6.6666666666666666E-2</v>
      </c>
      <c r="J411" s="38">
        <v>2</v>
      </c>
      <c r="K411" s="39">
        <f>J411/$L411</f>
        <v>0.13333333333333333</v>
      </c>
      <c r="L411" s="38">
        <f>B411+D411+F411+H411+J411</f>
        <v>15</v>
      </c>
      <c r="M411" s="54">
        <f>L411/$L411</f>
        <v>1</v>
      </c>
    </row>
    <row r="412" spans="1:17" s="6" customFormat="1" ht="15" customHeight="1">
      <c r="A412" s="10" t="s">
        <v>107</v>
      </c>
      <c r="B412" s="4">
        <f>SUM(B409:B411)</f>
        <v>434</v>
      </c>
      <c r="C412" s="16">
        <f>B412/$L412</f>
        <v>0.23097392229909527</v>
      </c>
      <c r="D412" s="4">
        <f>SUM(D409:D411)</f>
        <v>971</v>
      </c>
      <c r="E412" s="16">
        <f>D412/$L412</f>
        <v>0.51676423629590207</v>
      </c>
      <c r="F412" s="4">
        <f>SUM(F409:F411)</f>
        <v>274</v>
      </c>
      <c r="G412" s="16">
        <f>F412/$L412</f>
        <v>0.14582224587546566</v>
      </c>
      <c r="H412" s="4">
        <f>SUM(H409:H411)</f>
        <v>44</v>
      </c>
      <c r="I412" s="16">
        <f>H412/$L412</f>
        <v>2.3416711016498136E-2</v>
      </c>
      <c r="J412" s="4">
        <f>SUM(J409:J411)</f>
        <v>156</v>
      </c>
      <c r="K412" s="16">
        <f>J412/$L412</f>
        <v>8.3022884513038853E-2</v>
      </c>
      <c r="L412" s="31">
        <f>SUM(L409:L411)</f>
        <v>1879</v>
      </c>
      <c r="M412" s="21">
        <f>L412/$L412</f>
        <v>1</v>
      </c>
    </row>
    <row r="413" spans="1:17" s="6" customFormat="1" ht="15" customHeight="1"/>
    <row r="414" spans="1:17" s="6" customFormat="1" ht="40.5" customHeight="1">
      <c r="A414" s="7" t="s">
        <v>110</v>
      </c>
      <c r="B414" s="240" t="s">
        <v>38</v>
      </c>
      <c r="C414" s="240"/>
      <c r="D414" s="240" t="s">
        <v>39</v>
      </c>
      <c r="E414" s="240"/>
      <c r="F414" s="240" t="s">
        <v>40</v>
      </c>
      <c r="G414" s="240"/>
      <c r="H414" s="240" t="s">
        <v>41</v>
      </c>
      <c r="I414" s="238"/>
      <c r="J414" s="240" t="s">
        <v>54</v>
      </c>
      <c r="K414" s="238"/>
      <c r="L414" s="238" t="s">
        <v>107</v>
      </c>
      <c r="M414" s="238"/>
      <c r="N414" s="11"/>
      <c r="O414" s="11"/>
      <c r="P414" s="11"/>
      <c r="Q414" s="25"/>
    </row>
    <row r="415" spans="1:17" s="6" customFormat="1" ht="15" customHeight="1">
      <c r="A415" s="34" t="s">
        <v>64</v>
      </c>
      <c r="B415" s="35">
        <v>25</v>
      </c>
      <c r="C415" s="36">
        <f t="shared" ref="C415:C426" si="125">B415/$L415</f>
        <v>0.29411764705882354</v>
      </c>
      <c r="D415" s="35">
        <v>36</v>
      </c>
      <c r="E415" s="36">
        <f t="shared" ref="E415:E426" si="126">D415/$L415</f>
        <v>0.42352941176470588</v>
      </c>
      <c r="F415" s="35">
        <v>13</v>
      </c>
      <c r="G415" s="36">
        <f t="shared" ref="G415:G426" si="127">F415/$L415</f>
        <v>0.15294117647058825</v>
      </c>
      <c r="H415" s="35">
        <v>3</v>
      </c>
      <c r="I415" s="36">
        <f t="shared" ref="I415:I426" si="128">H415/$L415</f>
        <v>3.5294117647058823E-2</v>
      </c>
      <c r="J415" s="35">
        <v>8</v>
      </c>
      <c r="K415" s="36">
        <f t="shared" ref="K415:K426" si="129">J415/$L415</f>
        <v>9.4117647058823528E-2</v>
      </c>
      <c r="L415" s="35">
        <f>B415+D415+F415+H415+J415</f>
        <v>85</v>
      </c>
      <c r="M415" s="51">
        <f t="shared" ref="M415:M426" si="130">L415/$L415</f>
        <v>1</v>
      </c>
    </row>
    <row r="416" spans="1:17" s="6" customFormat="1" ht="15" customHeight="1">
      <c r="A416" s="40" t="s">
        <v>66</v>
      </c>
      <c r="B416" s="41">
        <v>17</v>
      </c>
      <c r="C416" s="42">
        <f t="shared" si="125"/>
        <v>0.2073170731707317</v>
      </c>
      <c r="D416" s="41">
        <v>39</v>
      </c>
      <c r="E416" s="42">
        <f t="shared" si="126"/>
        <v>0.47560975609756095</v>
      </c>
      <c r="F416" s="41">
        <v>18</v>
      </c>
      <c r="G416" s="42">
        <f t="shared" si="127"/>
        <v>0.21951219512195122</v>
      </c>
      <c r="H416" s="41">
        <v>1</v>
      </c>
      <c r="I416" s="42">
        <f t="shared" si="128"/>
        <v>1.2195121951219513E-2</v>
      </c>
      <c r="J416" s="41">
        <v>7</v>
      </c>
      <c r="K416" s="42">
        <f t="shared" si="129"/>
        <v>8.5365853658536592E-2</v>
      </c>
      <c r="L416" s="41">
        <f t="shared" ref="L416:L425" si="131">B416+D416+F416+H416+J416</f>
        <v>82</v>
      </c>
      <c r="M416" s="57">
        <f t="shared" si="130"/>
        <v>1</v>
      </c>
    </row>
    <row r="417" spans="1:20" s="6" customFormat="1" ht="15" customHeight="1">
      <c r="A417" s="40" t="s">
        <v>68</v>
      </c>
      <c r="B417" s="41">
        <v>53</v>
      </c>
      <c r="C417" s="42">
        <f t="shared" si="125"/>
        <v>0.28494623655913981</v>
      </c>
      <c r="D417" s="41">
        <v>78</v>
      </c>
      <c r="E417" s="42">
        <f t="shared" si="126"/>
        <v>0.41935483870967744</v>
      </c>
      <c r="F417" s="41">
        <v>26</v>
      </c>
      <c r="G417" s="42">
        <f t="shared" si="127"/>
        <v>0.13978494623655913</v>
      </c>
      <c r="H417" s="41">
        <v>3</v>
      </c>
      <c r="I417" s="42">
        <f t="shared" si="128"/>
        <v>1.6129032258064516E-2</v>
      </c>
      <c r="J417" s="41">
        <v>26</v>
      </c>
      <c r="K417" s="42">
        <f t="shared" si="129"/>
        <v>0.13978494623655913</v>
      </c>
      <c r="L417" s="41">
        <f t="shared" si="131"/>
        <v>186</v>
      </c>
      <c r="M417" s="57">
        <f t="shared" si="130"/>
        <v>1</v>
      </c>
    </row>
    <row r="418" spans="1:20" s="6" customFormat="1" ht="15" customHeight="1">
      <c r="A418" s="40" t="s">
        <v>70</v>
      </c>
      <c r="B418" s="41">
        <v>68</v>
      </c>
      <c r="C418" s="42">
        <f t="shared" si="125"/>
        <v>0.24285714285714285</v>
      </c>
      <c r="D418" s="41">
        <v>165</v>
      </c>
      <c r="E418" s="42">
        <f t="shared" si="126"/>
        <v>0.5892857142857143</v>
      </c>
      <c r="F418" s="41">
        <v>35</v>
      </c>
      <c r="G418" s="42">
        <f t="shared" si="127"/>
        <v>0.125</v>
      </c>
      <c r="H418" s="41">
        <v>1</v>
      </c>
      <c r="I418" s="42">
        <f t="shared" si="128"/>
        <v>3.5714285714285713E-3</v>
      </c>
      <c r="J418" s="41">
        <v>11</v>
      </c>
      <c r="K418" s="42">
        <f t="shared" si="129"/>
        <v>3.9285714285714285E-2</v>
      </c>
      <c r="L418" s="41">
        <f t="shared" si="131"/>
        <v>280</v>
      </c>
      <c r="M418" s="57">
        <f t="shared" si="130"/>
        <v>1</v>
      </c>
    </row>
    <row r="419" spans="1:20" s="6" customFormat="1" ht="15" customHeight="1">
      <c r="A419" s="40" t="s">
        <v>72</v>
      </c>
      <c r="B419" s="41">
        <v>18</v>
      </c>
      <c r="C419" s="42">
        <f t="shared" si="125"/>
        <v>0.21686746987951808</v>
      </c>
      <c r="D419" s="41">
        <v>45</v>
      </c>
      <c r="E419" s="42">
        <f t="shared" si="126"/>
        <v>0.54216867469879515</v>
      </c>
      <c r="F419" s="41">
        <v>14</v>
      </c>
      <c r="G419" s="42">
        <f t="shared" si="127"/>
        <v>0.16867469879518071</v>
      </c>
      <c r="H419" s="41">
        <v>2</v>
      </c>
      <c r="I419" s="42">
        <f t="shared" si="128"/>
        <v>2.4096385542168676E-2</v>
      </c>
      <c r="J419" s="41">
        <v>4</v>
      </c>
      <c r="K419" s="42">
        <f t="shared" si="129"/>
        <v>4.8192771084337352E-2</v>
      </c>
      <c r="L419" s="41">
        <f t="shared" si="131"/>
        <v>83</v>
      </c>
      <c r="M419" s="57">
        <f t="shared" si="130"/>
        <v>1</v>
      </c>
    </row>
    <row r="420" spans="1:20" s="6" customFormat="1" ht="15" customHeight="1">
      <c r="A420" s="40" t="s">
        <v>74</v>
      </c>
      <c r="B420" s="41">
        <v>37</v>
      </c>
      <c r="C420" s="42">
        <f t="shared" si="125"/>
        <v>0.17370892018779344</v>
      </c>
      <c r="D420" s="41">
        <v>110</v>
      </c>
      <c r="E420" s="42">
        <f t="shared" si="126"/>
        <v>0.51643192488262912</v>
      </c>
      <c r="F420" s="41">
        <v>39</v>
      </c>
      <c r="G420" s="42">
        <f t="shared" si="127"/>
        <v>0.18309859154929578</v>
      </c>
      <c r="H420" s="41">
        <v>2</v>
      </c>
      <c r="I420" s="42">
        <f t="shared" si="128"/>
        <v>9.3896713615023476E-3</v>
      </c>
      <c r="J420" s="41">
        <v>25</v>
      </c>
      <c r="K420" s="42">
        <f t="shared" si="129"/>
        <v>0.11737089201877934</v>
      </c>
      <c r="L420" s="41">
        <f t="shared" si="131"/>
        <v>213</v>
      </c>
      <c r="M420" s="57">
        <f t="shared" si="130"/>
        <v>1</v>
      </c>
    </row>
    <row r="421" spans="1:20" s="6" customFormat="1" ht="15" customHeight="1">
      <c r="A421" s="40" t="s">
        <v>76</v>
      </c>
      <c r="B421" s="41">
        <v>85</v>
      </c>
      <c r="C421" s="42">
        <f t="shared" si="125"/>
        <v>0.26153846153846155</v>
      </c>
      <c r="D421" s="41">
        <v>170</v>
      </c>
      <c r="E421" s="42">
        <f t="shared" si="126"/>
        <v>0.52307692307692311</v>
      </c>
      <c r="F421" s="41">
        <v>33</v>
      </c>
      <c r="G421" s="42">
        <f t="shared" si="127"/>
        <v>0.10153846153846154</v>
      </c>
      <c r="H421" s="41">
        <v>7</v>
      </c>
      <c r="I421" s="42">
        <f t="shared" si="128"/>
        <v>2.1538461538461538E-2</v>
      </c>
      <c r="J421" s="41">
        <v>30</v>
      </c>
      <c r="K421" s="42">
        <f t="shared" si="129"/>
        <v>9.2307692307692313E-2</v>
      </c>
      <c r="L421" s="41">
        <f t="shared" si="131"/>
        <v>325</v>
      </c>
      <c r="M421" s="57">
        <f t="shared" si="130"/>
        <v>1</v>
      </c>
    </row>
    <row r="422" spans="1:20" s="6" customFormat="1" ht="15" customHeight="1">
      <c r="A422" s="40" t="s">
        <v>78</v>
      </c>
      <c r="B422" s="41">
        <v>54</v>
      </c>
      <c r="C422" s="42">
        <f t="shared" si="125"/>
        <v>0.24770642201834864</v>
      </c>
      <c r="D422" s="41">
        <v>112</v>
      </c>
      <c r="E422" s="42">
        <f t="shared" si="126"/>
        <v>0.51376146788990829</v>
      </c>
      <c r="F422" s="41">
        <v>30</v>
      </c>
      <c r="G422" s="42">
        <f t="shared" si="127"/>
        <v>0.13761467889908258</v>
      </c>
      <c r="H422" s="41">
        <v>5</v>
      </c>
      <c r="I422" s="42">
        <f t="shared" si="128"/>
        <v>2.2935779816513763E-2</v>
      </c>
      <c r="J422" s="41">
        <v>17</v>
      </c>
      <c r="K422" s="42">
        <f t="shared" si="129"/>
        <v>7.7981651376146793E-2</v>
      </c>
      <c r="L422" s="41">
        <f t="shared" si="131"/>
        <v>218</v>
      </c>
      <c r="M422" s="57">
        <f t="shared" si="130"/>
        <v>1</v>
      </c>
    </row>
    <row r="423" spans="1:20" s="6" customFormat="1" ht="15" customHeight="1">
      <c r="A423" s="40" t="s">
        <v>80</v>
      </c>
      <c r="B423" s="41">
        <v>23</v>
      </c>
      <c r="C423" s="42">
        <f t="shared" si="125"/>
        <v>0.21100917431192662</v>
      </c>
      <c r="D423" s="41">
        <v>60</v>
      </c>
      <c r="E423" s="42">
        <f t="shared" si="126"/>
        <v>0.55045871559633031</v>
      </c>
      <c r="F423" s="41">
        <v>12</v>
      </c>
      <c r="G423" s="42">
        <f t="shared" si="127"/>
        <v>0.11009174311926606</v>
      </c>
      <c r="H423" s="41">
        <v>3</v>
      </c>
      <c r="I423" s="42">
        <f t="shared" si="128"/>
        <v>2.7522935779816515E-2</v>
      </c>
      <c r="J423" s="41">
        <v>11</v>
      </c>
      <c r="K423" s="42">
        <f t="shared" si="129"/>
        <v>0.10091743119266056</v>
      </c>
      <c r="L423" s="41">
        <f t="shared" si="131"/>
        <v>109</v>
      </c>
      <c r="M423" s="57">
        <f t="shared" si="130"/>
        <v>1</v>
      </c>
    </row>
    <row r="424" spans="1:20" s="6" customFormat="1" ht="15" customHeight="1">
      <c r="A424" s="40" t="s">
        <v>82</v>
      </c>
      <c r="B424" s="41">
        <v>27</v>
      </c>
      <c r="C424" s="42">
        <f t="shared" si="125"/>
        <v>0.17419354838709677</v>
      </c>
      <c r="D424" s="41">
        <v>89</v>
      </c>
      <c r="E424" s="42">
        <f t="shared" si="126"/>
        <v>0.5741935483870968</v>
      </c>
      <c r="F424" s="41">
        <v>33</v>
      </c>
      <c r="G424" s="42">
        <f t="shared" si="127"/>
        <v>0.2129032258064516</v>
      </c>
      <c r="H424" s="41">
        <v>5</v>
      </c>
      <c r="I424" s="42">
        <f t="shared" si="128"/>
        <v>3.2258064516129031E-2</v>
      </c>
      <c r="J424" s="41">
        <v>1</v>
      </c>
      <c r="K424" s="42">
        <f t="shared" si="129"/>
        <v>6.4516129032258064E-3</v>
      </c>
      <c r="L424" s="41">
        <f t="shared" si="131"/>
        <v>155</v>
      </c>
      <c r="M424" s="57">
        <f t="shared" si="130"/>
        <v>1</v>
      </c>
    </row>
    <row r="425" spans="1:20" s="6" customFormat="1" ht="15" customHeight="1">
      <c r="A425" s="40" t="s">
        <v>54</v>
      </c>
      <c r="B425" s="41">
        <v>27</v>
      </c>
      <c r="C425" s="42">
        <f t="shared" si="125"/>
        <v>0.1888111888111888</v>
      </c>
      <c r="D425" s="41">
        <v>67</v>
      </c>
      <c r="E425" s="42">
        <f t="shared" si="126"/>
        <v>0.46853146853146854</v>
      </c>
      <c r="F425" s="41">
        <v>21</v>
      </c>
      <c r="G425" s="42">
        <f t="shared" si="127"/>
        <v>0.14685314685314685</v>
      </c>
      <c r="H425" s="41">
        <v>12</v>
      </c>
      <c r="I425" s="42">
        <f t="shared" si="128"/>
        <v>8.3916083916083919E-2</v>
      </c>
      <c r="J425" s="41">
        <v>16</v>
      </c>
      <c r="K425" s="42">
        <f t="shared" si="129"/>
        <v>0.11188811188811189</v>
      </c>
      <c r="L425" s="41">
        <f t="shared" si="131"/>
        <v>143</v>
      </c>
      <c r="M425" s="57">
        <f t="shared" si="130"/>
        <v>1</v>
      </c>
    </row>
    <row r="426" spans="1:20" s="6" customFormat="1" ht="15" customHeight="1">
      <c r="A426" s="10" t="s">
        <v>107</v>
      </c>
      <c r="B426" s="4">
        <f>SUM(B415:B425)</f>
        <v>434</v>
      </c>
      <c r="C426" s="16">
        <f t="shared" si="125"/>
        <v>0.23097392229909527</v>
      </c>
      <c r="D426" s="4">
        <f>SUM(D415:D425)</f>
        <v>971</v>
      </c>
      <c r="E426" s="16">
        <f t="shared" si="126"/>
        <v>0.51676423629590207</v>
      </c>
      <c r="F426" s="4">
        <f>SUM(F415:F425)</f>
        <v>274</v>
      </c>
      <c r="G426" s="16">
        <f t="shared" si="127"/>
        <v>0.14582224587546566</v>
      </c>
      <c r="H426" s="4">
        <f>SUM(H415:H425)</f>
        <v>44</v>
      </c>
      <c r="I426" s="16">
        <f t="shared" si="128"/>
        <v>2.3416711016498136E-2</v>
      </c>
      <c r="J426" s="4">
        <f>SUM(J415:J425)</f>
        <v>156</v>
      </c>
      <c r="K426" s="16">
        <f t="shared" si="129"/>
        <v>8.3022884513038853E-2</v>
      </c>
      <c r="L426" s="31">
        <f>SUM(L415:L425)</f>
        <v>1879</v>
      </c>
      <c r="M426" s="21">
        <f t="shared" si="130"/>
        <v>1</v>
      </c>
    </row>
    <row r="427" spans="1:20" s="6" customFormat="1" ht="15" customHeight="1"/>
    <row r="428" spans="1:20" s="6" customFormat="1" ht="22.5" customHeight="1">
      <c r="A428" s="32" t="s">
        <v>377</v>
      </c>
    </row>
    <row r="429" spans="1:20" s="6" customFormat="1" ht="63.75" customHeight="1">
      <c r="A429" s="7" t="s">
        <v>104</v>
      </c>
      <c r="B429" s="240" t="s">
        <v>42</v>
      </c>
      <c r="C429" s="240"/>
      <c r="D429" s="240" t="s">
        <v>43</v>
      </c>
      <c r="E429" s="240"/>
      <c r="F429" s="240" t="s">
        <v>44</v>
      </c>
      <c r="G429" s="240"/>
      <c r="H429" s="240" t="s">
        <v>45</v>
      </c>
      <c r="I429" s="240"/>
      <c r="J429" s="240" t="s">
        <v>46</v>
      </c>
      <c r="K429" s="238"/>
      <c r="L429" s="240" t="s">
        <v>54</v>
      </c>
      <c r="M429" s="238"/>
      <c r="N429" s="238" t="s">
        <v>107</v>
      </c>
      <c r="O429" s="238"/>
      <c r="P429" s="11"/>
      <c r="Q429" s="11"/>
      <c r="R429" s="11"/>
      <c r="S429" s="11"/>
      <c r="T429" s="11"/>
    </row>
    <row r="430" spans="1:20" s="6" customFormat="1" ht="15" customHeight="1">
      <c r="A430" s="34" t="s">
        <v>105</v>
      </c>
      <c r="B430" s="35">
        <v>34</v>
      </c>
      <c r="C430" s="36">
        <f>B430/$N430</f>
        <v>6.6536203522504889E-2</v>
      </c>
      <c r="D430" s="35">
        <v>135</v>
      </c>
      <c r="E430" s="36">
        <f>D430/$N430</f>
        <v>0.26418786692759294</v>
      </c>
      <c r="F430" s="35">
        <v>141</v>
      </c>
      <c r="G430" s="36">
        <f>F430/$N430</f>
        <v>0.27592954990215263</v>
      </c>
      <c r="H430" s="35">
        <v>92</v>
      </c>
      <c r="I430" s="36">
        <f>H430/$N430</f>
        <v>0.18003913894324852</v>
      </c>
      <c r="J430" s="35">
        <v>47</v>
      </c>
      <c r="K430" s="36">
        <f>J430/$N430</f>
        <v>9.1976516634050876E-2</v>
      </c>
      <c r="L430" s="35">
        <v>62</v>
      </c>
      <c r="M430" s="36">
        <f>L430/$N430</f>
        <v>0.12133072407045009</v>
      </c>
      <c r="N430" s="35">
        <f>B430+D430+F430+H430+J430+L430</f>
        <v>511</v>
      </c>
      <c r="O430" s="51">
        <f>N430/$N430</f>
        <v>1</v>
      </c>
    </row>
    <row r="431" spans="1:20" s="6" customFormat="1" ht="15" customHeight="1">
      <c r="A431" s="40" t="s">
        <v>106</v>
      </c>
      <c r="B431" s="41">
        <v>109</v>
      </c>
      <c r="C431" s="42">
        <f>B431/$N431</f>
        <v>8.0561714708056176E-2</v>
      </c>
      <c r="D431" s="41">
        <v>588</v>
      </c>
      <c r="E431" s="42">
        <f>D431/$N431</f>
        <v>0.43458980044345896</v>
      </c>
      <c r="F431" s="41">
        <v>309</v>
      </c>
      <c r="G431" s="42">
        <f>F431/$N431</f>
        <v>0.22838137472283815</v>
      </c>
      <c r="H431" s="41">
        <v>201</v>
      </c>
      <c r="I431" s="42">
        <f>H431/$N431</f>
        <v>0.14855875831485588</v>
      </c>
      <c r="J431" s="41">
        <v>31</v>
      </c>
      <c r="K431" s="42">
        <f>J431/$N431</f>
        <v>2.2912047302291204E-2</v>
      </c>
      <c r="L431" s="41">
        <v>115</v>
      </c>
      <c r="M431" s="42">
        <f>L431/$N431</f>
        <v>8.4996304508499626E-2</v>
      </c>
      <c r="N431" s="47">
        <f>B431+D431+F431+H431+J431+L431</f>
        <v>1353</v>
      </c>
      <c r="O431" s="57">
        <f>N431/$N431</f>
        <v>1</v>
      </c>
    </row>
    <row r="432" spans="1:20" s="6" customFormat="1" ht="15" customHeight="1">
      <c r="A432" s="37" t="s">
        <v>54</v>
      </c>
      <c r="B432" s="38">
        <v>3</v>
      </c>
      <c r="C432" s="39">
        <f>B432/$N432</f>
        <v>0.2</v>
      </c>
      <c r="D432" s="38">
        <v>6</v>
      </c>
      <c r="E432" s="39">
        <f>D432/$N432</f>
        <v>0.4</v>
      </c>
      <c r="F432" s="38">
        <v>1</v>
      </c>
      <c r="G432" s="39">
        <f>F432/$N432</f>
        <v>6.6666666666666666E-2</v>
      </c>
      <c r="H432" s="38">
        <v>2</v>
      </c>
      <c r="I432" s="39">
        <f>H432/$N432</f>
        <v>0.13333333333333333</v>
      </c>
      <c r="J432" s="38"/>
      <c r="K432" s="39">
        <f>J432/$N432</f>
        <v>0</v>
      </c>
      <c r="L432" s="38">
        <v>3</v>
      </c>
      <c r="M432" s="39">
        <f>L432/$N432</f>
        <v>0.2</v>
      </c>
      <c r="N432" s="38">
        <f>B432+D432+F432+H432+J432+L432</f>
        <v>15</v>
      </c>
      <c r="O432" s="54">
        <f>N432/$N432</f>
        <v>1</v>
      </c>
    </row>
    <row r="433" spans="1:20" s="6" customFormat="1" ht="15" customHeight="1">
      <c r="A433" s="10" t="s">
        <v>107</v>
      </c>
      <c r="B433" s="4">
        <f>SUM(B430:B432)</f>
        <v>146</v>
      </c>
      <c r="C433" s="16">
        <f>B433/$N433</f>
        <v>7.7700904736562007E-2</v>
      </c>
      <c r="D433" s="4">
        <f>SUM(D430:D432)</f>
        <v>729</v>
      </c>
      <c r="E433" s="16">
        <f>D433/$N433</f>
        <v>0.38797232570516232</v>
      </c>
      <c r="F433" s="4">
        <f>SUM(F430:F432)</f>
        <v>451</v>
      </c>
      <c r="G433" s="16">
        <f>F433/$N433</f>
        <v>0.2400212879191059</v>
      </c>
      <c r="H433" s="4">
        <f>SUM(H430:H432)</f>
        <v>295</v>
      </c>
      <c r="I433" s="16">
        <f>H433/$N433</f>
        <v>0.15699840340606705</v>
      </c>
      <c r="J433" s="4">
        <f>SUM(J430:J432)</f>
        <v>78</v>
      </c>
      <c r="K433" s="16">
        <f>J433/$N433</f>
        <v>4.1511442256519426E-2</v>
      </c>
      <c r="L433" s="4">
        <f>SUM(L430:L432)</f>
        <v>180</v>
      </c>
      <c r="M433" s="16">
        <f>L433/$N433</f>
        <v>9.579563597658329E-2</v>
      </c>
      <c r="N433" s="31">
        <f>SUM(N430:N432)</f>
        <v>1879</v>
      </c>
      <c r="O433" s="21">
        <f>N433/$N433</f>
        <v>1</v>
      </c>
    </row>
    <row r="434" spans="1:20" s="6" customFormat="1" ht="15" customHeight="1">
      <c r="A434" s="11"/>
      <c r="B434" s="23"/>
      <c r="C434" s="23"/>
      <c r="D434" s="23"/>
      <c r="E434" s="23"/>
      <c r="F434" s="23"/>
      <c r="G434" s="23"/>
      <c r="H434" s="23"/>
      <c r="I434" s="23"/>
      <c r="J434" s="23"/>
      <c r="K434" s="23"/>
      <c r="L434" s="23"/>
      <c r="M434" s="23"/>
      <c r="N434" s="23"/>
      <c r="O434" s="23"/>
    </row>
    <row r="435" spans="1:20" s="6" customFormat="1" ht="63.75" customHeight="1">
      <c r="A435" s="7" t="s">
        <v>110</v>
      </c>
      <c r="B435" s="240" t="s">
        <v>42</v>
      </c>
      <c r="C435" s="240"/>
      <c r="D435" s="240" t="s">
        <v>47</v>
      </c>
      <c r="E435" s="240"/>
      <c r="F435" s="240" t="s">
        <v>48</v>
      </c>
      <c r="G435" s="240"/>
      <c r="H435" s="240" t="s">
        <v>49</v>
      </c>
      <c r="I435" s="240"/>
      <c r="J435" s="240" t="s">
        <v>50</v>
      </c>
      <c r="K435" s="238"/>
      <c r="L435" s="240" t="s">
        <v>54</v>
      </c>
      <c r="M435" s="238"/>
      <c r="N435" s="238" t="s">
        <v>107</v>
      </c>
      <c r="O435" s="238"/>
      <c r="P435" s="11"/>
      <c r="Q435" s="11"/>
      <c r="R435" s="11"/>
      <c r="S435" s="11"/>
      <c r="T435" s="11"/>
    </row>
    <row r="436" spans="1:20" s="6" customFormat="1" ht="15" customHeight="1">
      <c r="A436" s="34" t="s">
        <v>64</v>
      </c>
      <c r="B436" s="35">
        <v>6</v>
      </c>
      <c r="C436" s="36">
        <f t="shared" ref="C436:C447" si="132">B436/$N436</f>
        <v>7.0588235294117646E-2</v>
      </c>
      <c r="D436" s="35">
        <v>29</v>
      </c>
      <c r="E436" s="36">
        <f t="shared" ref="E436:E447" si="133">D436/$N436</f>
        <v>0.3411764705882353</v>
      </c>
      <c r="F436" s="35">
        <v>25</v>
      </c>
      <c r="G436" s="36">
        <f t="shared" ref="G436:G447" si="134">F436/$N436</f>
        <v>0.29411764705882354</v>
      </c>
      <c r="H436" s="35">
        <v>14</v>
      </c>
      <c r="I436" s="36">
        <f t="shared" ref="I436:I447" si="135">H436/$N436</f>
        <v>0.16470588235294117</v>
      </c>
      <c r="J436" s="35">
        <v>3</v>
      </c>
      <c r="K436" s="36">
        <f t="shared" ref="K436:K447" si="136">J436/$N436</f>
        <v>3.5294117647058823E-2</v>
      </c>
      <c r="L436" s="35">
        <v>8</v>
      </c>
      <c r="M436" s="36">
        <f t="shared" ref="M436:M447" si="137">L436/$N436</f>
        <v>9.4117647058823528E-2</v>
      </c>
      <c r="N436" s="35">
        <f>B436+D436+F436+H436+J436+L436</f>
        <v>85</v>
      </c>
      <c r="O436" s="51">
        <f t="shared" ref="O436:O447" si="138">N436/$N436</f>
        <v>1</v>
      </c>
    </row>
    <row r="437" spans="1:20" s="6" customFormat="1" ht="15" customHeight="1">
      <c r="A437" s="40" t="s">
        <v>66</v>
      </c>
      <c r="B437" s="41">
        <v>8</v>
      </c>
      <c r="C437" s="42">
        <f t="shared" si="132"/>
        <v>9.7560975609756101E-2</v>
      </c>
      <c r="D437" s="41">
        <v>26</v>
      </c>
      <c r="E437" s="42">
        <f t="shared" si="133"/>
        <v>0.31707317073170732</v>
      </c>
      <c r="F437" s="41">
        <v>20</v>
      </c>
      <c r="G437" s="42">
        <f t="shared" si="134"/>
        <v>0.24390243902439024</v>
      </c>
      <c r="H437" s="41">
        <v>15</v>
      </c>
      <c r="I437" s="42">
        <f t="shared" si="135"/>
        <v>0.18292682926829268</v>
      </c>
      <c r="J437" s="41">
        <v>5</v>
      </c>
      <c r="K437" s="42">
        <f t="shared" si="136"/>
        <v>6.097560975609756E-2</v>
      </c>
      <c r="L437" s="41">
        <v>8</v>
      </c>
      <c r="M437" s="42">
        <f t="shared" si="137"/>
        <v>9.7560975609756101E-2</v>
      </c>
      <c r="N437" s="41">
        <f t="shared" ref="N437:N446" si="139">B437+D437+F437+H437+J437+L437</f>
        <v>82</v>
      </c>
      <c r="O437" s="57">
        <f t="shared" si="138"/>
        <v>1</v>
      </c>
    </row>
    <row r="438" spans="1:20" s="6" customFormat="1" ht="15" customHeight="1">
      <c r="A438" s="40" t="s">
        <v>68</v>
      </c>
      <c r="B438" s="41">
        <v>14</v>
      </c>
      <c r="C438" s="42">
        <f t="shared" si="132"/>
        <v>7.5268817204301078E-2</v>
      </c>
      <c r="D438" s="41">
        <v>69</v>
      </c>
      <c r="E438" s="42">
        <f t="shared" si="133"/>
        <v>0.37096774193548387</v>
      </c>
      <c r="F438" s="41">
        <v>43</v>
      </c>
      <c r="G438" s="42">
        <f t="shared" si="134"/>
        <v>0.23118279569892472</v>
      </c>
      <c r="H438" s="41">
        <v>26</v>
      </c>
      <c r="I438" s="42">
        <f t="shared" si="135"/>
        <v>0.13978494623655913</v>
      </c>
      <c r="J438" s="41">
        <v>5</v>
      </c>
      <c r="K438" s="42">
        <f t="shared" si="136"/>
        <v>2.6881720430107527E-2</v>
      </c>
      <c r="L438" s="41">
        <v>29</v>
      </c>
      <c r="M438" s="42">
        <f t="shared" si="137"/>
        <v>0.15591397849462366</v>
      </c>
      <c r="N438" s="41">
        <f t="shared" si="139"/>
        <v>186</v>
      </c>
      <c r="O438" s="57">
        <f t="shared" si="138"/>
        <v>1</v>
      </c>
    </row>
    <row r="439" spans="1:20" s="6" customFormat="1" ht="15" customHeight="1">
      <c r="A439" s="40" t="s">
        <v>70</v>
      </c>
      <c r="B439" s="41">
        <v>15</v>
      </c>
      <c r="C439" s="42">
        <f t="shared" si="132"/>
        <v>5.3571428571428568E-2</v>
      </c>
      <c r="D439" s="41">
        <v>113</v>
      </c>
      <c r="E439" s="42">
        <f t="shared" si="133"/>
        <v>0.40357142857142858</v>
      </c>
      <c r="F439" s="41">
        <v>75</v>
      </c>
      <c r="G439" s="42">
        <f t="shared" si="134"/>
        <v>0.26785714285714285</v>
      </c>
      <c r="H439" s="41">
        <v>59</v>
      </c>
      <c r="I439" s="42">
        <f t="shared" si="135"/>
        <v>0.21071428571428572</v>
      </c>
      <c r="J439" s="41">
        <v>5</v>
      </c>
      <c r="K439" s="42">
        <f t="shared" si="136"/>
        <v>1.7857142857142856E-2</v>
      </c>
      <c r="L439" s="41">
        <v>13</v>
      </c>
      <c r="M439" s="42">
        <f t="shared" si="137"/>
        <v>4.642857142857143E-2</v>
      </c>
      <c r="N439" s="41">
        <f t="shared" si="139"/>
        <v>280</v>
      </c>
      <c r="O439" s="57">
        <f t="shared" si="138"/>
        <v>1</v>
      </c>
    </row>
    <row r="440" spans="1:20" s="6" customFormat="1" ht="15" customHeight="1">
      <c r="A440" s="40" t="s">
        <v>72</v>
      </c>
      <c r="B440" s="41">
        <v>9</v>
      </c>
      <c r="C440" s="42">
        <f t="shared" si="132"/>
        <v>0.10843373493975904</v>
      </c>
      <c r="D440" s="41">
        <v>37</v>
      </c>
      <c r="E440" s="42">
        <f t="shared" si="133"/>
        <v>0.44578313253012047</v>
      </c>
      <c r="F440" s="41">
        <v>20</v>
      </c>
      <c r="G440" s="42">
        <f t="shared" si="134"/>
        <v>0.24096385542168675</v>
      </c>
      <c r="H440" s="41">
        <v>8</v>
      </c>
      <c r="I440" s="42">
        <f t="shared" si="135"/>
        <v>9.6385542168674704E-2</v>
      </c>
      <c r="J440" s="41">
        <v>4</v>
      </c>
      <c r="K440" s="42">
        <f t="shared" si="136"/>
        <v>4.8192771084337352E-2</v>
      </c>
      <c r="L440" s="41">
        <v>5</v>
      </c>
      <c r="M440" s="42">
        <f t="shared" si="137"/>
        <v>6.0240963855421686E-2</v>
      </c>
      <c r="N440" s="41">
        <f t="shared" si="139"/>
        <v>83</v>
      </c>
      <c r="O440" s="57">
        <f t="shared" si="138"/>
        <v>1</v>
      </c>
    </row>
    <row r="441" spans="1:20" s="6" customFormat="1" ht="15" customHeight="1">
      <c r="A441" s="40" t="s">
        <v>74</v>
      </c>
      <c r="B441" s="41">
        <v>14</v>
      </c>
      <c r="C441" s="42">
        <f t="shared" si="132"/>
        <v>6.5727699530516437E-2</v>
      </c>
      <c r="D441" s="41">
        <v>80</v>
      </c>
      <c r="E441" s="42">
        <f t="shared" si="133"/>
        <v>0.37558685446009388</v>
      </c>
      <c r="F441" s="41">
        <v>47</v>
      </c>
      <c r="G441" s="42">
        <f t="shared" si="134"/>
        <v>0.22065727699530516</v>
      </c>
      <c r="H441" s="41">
        <v>36</v>
      </c>
      <c r="I441" s="42">
        <f t="shared" si="135"/>
        <v>0.16901408450704225</v>
      </c>
      <c r="J441" s="41">
        <v>9</v>
      </c>
      <c r="K441" s="42">
        <f t="shared" si="136"/>
        <v>4.2253521126760563E-2</v>
      </c>
      <c r="L441" s="41">
        <v>27</v>
      </c>
      <c r="M441" s="42">
        <f t="shared" si="137"/>
        <v>0.12676056338028169</v>
      </c>
      <c r="N441" s="41">
        <f t="shared" si="139"/>
        <v>213</v>
      </c>
      <c r="O441" s="57">
        <f t="shared" si="138"/>
        <v>1</v>
      </c>
    </row>
    <row r="442" spans="1:20" s="6" customFormat="1" ht="15" customHeight="1">
      <c r="A442" s="40" t="s">
        <v>76</v>
      </c>
      <c r="B442" s="41">
        <v>32</v>
      </c>
      <c r="C442" s="42">
        <f t="shared" si="132"/>
        <v>9.8461538461538461E-2</v>
      </c>
      <c r="D442" s="41">
        <v>155</v>
      </c>
      <c r="E442" s="42">
        <f t="shared" si="133"/>
        <v>0.47692307692307695</v>
      </c>
      <c r="F442" s="41">
        <v>63</v>
      </c>
      <c r="G442" s="42">
        <f t="shared" si="134"/>
        <v>0.19384615384615383</v>
      </c>
      <c r="H442" s="41">
        <v>33</v>
      </c>
      <c r="I442" s="42">
        <f t="shared" si="135"/>
        <v>0.10153846153846154</v>
      </c>
      <c r="J442" s="41">
        <v>10</v>
      </c>
      <c r="K442" s="42">
        <f t="shared" si="136"/>
        <v>3.0769230769230771E-2</v>
      </c>
      <c r="L442" s="41">
        <v>32</v>
      </c>
      <c r="M442" s="42">
        <f t="shared" si="137"/>
        <v>9.8461538461538461E-2</v>
      </c>
      <c r="N442" s="41">
        <f t="shared" si="139"/>
        <v>325</v>
      </c>
      <c r="O442" s="57">
        <f t="shared" si="138"/>
        <v>1</v>
      </c>
    </row>
    <row r="443" spans="1:20" s="6" customFormat="1" ht="15" customHeight="1">
      <c r="A443" s="40" t="s">
        <v>78</v>
      </c>
      <c r="B443" s="41">
        <v>20</v>
      </c>
      <c r="C443" s="42">
        <f t="shared" si="132"/>
        <v>9.1743119266055051E-2</v>
      </c>
      <c r="D443" s="41">
        <v>89</v>
      </c>
      <c r="E443" s="42">
        <f t="shared" si="133"/>
        <v>0.40825688073394495</v>
      </c>
      <c r="F443" s="41">
        <v>49</v>
      </c>
      <c r="G443" s="42">
        <f t="shared" si="134"/>
        <v>0.22477064220183487</v>
      </c>
      <c r="H443" s="41">
        <v>35</v>
      </c>
      <c r="I443" s="42">
        <f t="shared" si="135"/>
        <v>0.16055045871559634</v>
      </c>
      <c r="J443" s="41">
        <v>7</v>
      </c>
      <c r="K443" s="42">
        <f t="shared" si="136"/>
        <v>3.2110091743119268E-2</v>
      </c>
      <c r="L443" s="41">
        <v>18</v>
      </c>
      <c r="M443" s="42">
        <f t="shared" si="137"/>
        <v>8.2568807339449546E-2</v>
      </c>
      <c r="N443" s="41">
        <f t="shared" si="139"/>
        <v>218</v>
      </c>
      <c r="O443" s="57">
        <f t="shared" si="138"/>
        <v>1</v>
      </c>
    </row>
    <row r="444" spans="1:20" s="6" customFormat="1" ht="15" customHeight="1">
      <c r="A444" s="40" t="s">
        <v>80</v>
      </c>
      <c r="B444" s="41">
        <v>6</v>
      </c>
      <c r="C444" s="42">
        <f t="shared" si="132"/>
        <v>5.5045871559633031E-2</v>
      </c>
      <c r="D444" s="41">
        <v>47</v>
      </c>
      <c r="E444" s="42">
        <f t="shared" si="133"/>
        <v>0.43119266055045874</v>
      </c>
      <c r="F444" s="41">
        <v>22</v>
      </c>
      <c r="G444" s="42">
        <f t="shared" si="134"/>
        <v>0.20183486238532111</v>
      </c>
      <c r="H444" s="41">
        <v>15</v>
      </c>
      <c r="I444" s="42">
        <f t="shared" si="135"/>
        <v>0.13761467889908258</v>
      </c>
      <c r="J444" s="41">
        <v>4</v>
      </c>
      <c r="K444" s="42">
        <f t="shared" si="136"/>
        <v>3.669724770642202E-2</v>
      </c>
      <c r="L444" s="41">
        <v>15</v>
      </c>
      <c r="M444" s="42">
        <f t="shared" si="137"/>
        <v>0.13761467889908258</v>
      </c>
      <c r="N444" s="41">
        <f t="shared" si="139"/>
        <v>109</v>
      </c>
      <c r="O444" s="57">
        <f t="shared" si="138"/>
        <v>1</v>
      </c>
    </row>
    <row r="445" spans="1:20" s="6" customFormat="1" ht="15" customHeight="1">
      <c r="A445" s="40" t="s">
        <v>82</v>
      </c>
      <c r="B445" s="41">
        <v>13</v>
      </c>
      <c r="C445" s="42">
        <f t="shared" si="132"/>
        <v>8.387096774193549E-2</v>
      </c>
      <c r="D445" s="41">
        <v>44</v>
      </c>
      <c r="E445" s="42">
        <f t="shared" si="133"/>
        <v>0.28387096774193549</v>
      </c>
      <c r="F445" s="41">
        <v>54</v>
      </c>
      <c r="G445" s="42">
        <f t="shared" si="134"/>
        <v>0.34838709677419355</v>
      </c>
      <c r="H445" s="41">
        <v>30</v>
      </c>
      <c r="I445" s="42">
        <f t="shared" si="135"/>
        <v>0.19354838709677419</v>
      </c>
      <c r="J445" s="41">
        <v>10</v>
      </c>
      <c r="K445" s="42">
        <f t="shared" si="136"/>
        <v>6.4516129032258063E-2</v>
      </c>
      <c r="L445" s="41">
        <v>4</v>
      </c>
      <c r="M445" s="42">
        <f t="shared" si="137"/>
        <v>2.5806451612903226E-2</v>
      </c>
      <c r="N445" s="41">
        <f t="shared" si="139"/>
        <v>155</v>
      </c>
      <c r="O445" s="57">
        <f t="shared" si="138"/>
        <v>1</v>
      </c>
    </row>
    <row r="446" spans="1:20" s="6" customFormat="1" ht="15" customHeight="1">
      <c r="A446" s="40" t="s">
        <v>54</v>
      </c>
      <c r="B446" s="41">
        <v>9</v>
      </c>
      <c r="C446" s="42">
        <f t="shared" si="132"/>
        <v>6.2937062937062943E-2</v>
      </c>
      <c r="D446" s="41">
        <v>40</v>
      </c>
      <c r="E446" s="42">
        <f t="shared" si="133"/>
        <v>0.27972027972027974</v>
      </c>
      <c r="F446" s="41">
        <v>33</v>
      </c>
      <c r="G446" s="42">
        <f t="shared" si="134"/>
        <v>0.23076923076923078</v>
      </c>
      <c r="H446" s="41">
        <v>24</v>
      </c>
      <c r="I446" s="42">
        <f t="shared" si="135"/>
        <v>0.16783216783216784</v>
      </c>
      <c r="J446" s="41">
        <v>16</v>
      </c>
      <c r="K446" s="42">
        <f t="shared" si="136"/>
        <v>0.11188811188811189</v>
      </c>
      <c r="L446" s="41">
        <v>21</v>
      </c>
      <c r="M446" s="42">
        <f t="shared" si="137"/>
        <v>0.14685314685314685</v>
      </c>
      <c r="N446" s="41">
        <f t="shared" si="139"/>
        <v>143</v>
      </c>
      <c r="O446" s="57">
        <f t="shared" si="138"/>
        <v>1</v>
      </c>
    </row>
    <row r="447" spans="1:20" s="6" customFormat="1" ht="15" customHeight="1">
      <c r="A447" s="10" t="s">
        <v>107</v>
      </c>
      <c r="B447" s="4">
        <f>SUM(B436:B446)</f>
        <v>146</v>
      </c>
      <c r="C447" s="16">
        <f t="shared" si="132"/>
        <v>7.7700904736562007E-2</v>
      </c>
      <c r="D447" s="4">
        <f>SUM(D436:D446)</f>
        <v>729</v>
      </c>
      <c r="E447" s="16">
        <f t="shared" si="133"/>
        <v>0.38797232570516232</v>
      </c>
      <c r="F447" s="4">
        <f>SUM(F436:F446)</f>
        <v>451</v>
      </c>
      <c r="G447" s="16">
        <f t="shared" si="134"/>
        <v>0.2400212879191059</v>
      </c>
      <c r="H447" s="4">
        <f>SUM(H436:H446)</f>
        <v>295</v>
      </c>
      <c r="I447" s="16">
        <f t="shared" si="135"/>
        <v>0.15699840340606705</v>
      </c>
      <c r="J447" s="4">
        <f>SUM(J436:J446)</f>
        <v>78</v>
      </c>
      <c r="K447" s="16">
        <f t="shared" si="136"/>
        <v>4.1511442256519426E-2</v>
      </c>
      <c r="L447" s="4">
        <f>SUM(L436:L446)</f>
        <v>180</v>
      </c>
      <c r="M447" s="16">
        <f t="shared" si="137"/>
        <v>9.579563597658329E-2</v>
      </c>
      <c r="N447" s="31">
        <f>SUM(N436:N446)</f>
        <v>1879</v>
      </c>
      <c r="O447" s="21">
        <f t="shared" si="138"/>
        <v>1</v>
      </c>
    </row>
    <row r="448" spans="1:20" s="6" customFormat="1" ht="15" customHeight="1"/>
    <row r="449" spans="1:17" s="61" customFormat="1" ht="18.75" customHeight="1">
      <c r="A449" s="60" t="s">
        <v>53</v>
      </c>
    </row>
    <row r="450" spans="1:17" s="6" customFormat="1" ht="22.5" customHeight="1" thickBot="1">
      <c r="A450" s="14" t="s">
        <v>379</v>
      </c>
    </row>
    <row r="451" spans="1:17" s="6" customFormat="1" ht="63.75" customHeight="1">
      <c r="A451" s="15" t="s">
        <v>272</v>
      </c>
      <c r="B451" s="241" t="s">
        <v>104</v>
      </c>
      <c r="C451" s="241"/>
      <c r="D451" s="239" t="s">
        <v>51</v>
      </c>
      <c r="E451" s="239"/>
      <c r="F451" s="239" t="s">
        <v>47</v>
      </c>
      <c r="G451" s="239"/>
      <c r="H451" s="239" t="s">
        <v>48</v>
      </c>
      <c r="I451" s="239"/>
      <c r="J451" s="239" t="s">
        <v>49</v>
      </c>
      <c r="K451" s="241"/>
      <c r="L451" s="239" t="s">
        <v>50</v>
      </c>
      <c r="M451" s="241"/>
      <c r="N451" s="241" t="s">
        <v>54</v>
      </c>
      <c r="O451" s="241"/>
      <c r="P451" s="241" t="s">
        <v>107</v>
      </c>
      <c r="Q451" s="242"/>
    </row>
    <row r="452" spans="1:17" s="6" customFormat="1" ht="15" customHeight="1">
      <c r="A452" s="245" t="s">
        <v>52</v>
      </c>
      <c r="B452" s="247" t="s">
        <v>105</v>
      </c>
      <c r="C452" s="248"/>
      <c r="D452" s="49">
        <v>26</v>
      </c>
      <c r="E452" s="36">
        <f>D452/$N$430</f>
        <v>5.0880626223091974E-2</v>
      </c>
      <c r="F452" s="49">
        <v>91</v>
      </c>
      <c r="G452" s="36">
        <f>F452/$N$430</f>
        <v>0.17808219178082191</v>
      </c>
      <c r="H452" s="49">
        <v>52</v>
      </c>
      <c r="I452" s="36">
        <f>H452/$N$430</f>
        <v>0.10176125244618395</v>
      </c>
      <c r="J452" s="49">
        <v>32</v>
      </c>
      <c r="K452" s="36">
        <f>J452/$N$430</f>
        <v>6.262230919765166E-2</v>
      </c>
      <c r="L452" s="49">
        <v>7</v>
      </c>
      <c r="M452" s="36">
        <f>L452/$N$430</f>
        <v>1.3698630136986301E-2</v>
      </c>
      <c r="N452" s="49"/>
      <c r="O452" s="36">
        <f>N452/$N$430</f>
        <v>0</v>
      </c>
      <c r="P452" s="49">
        <f>D452+F452+H452+J452+L452+N452</f>
        <v>208</v>
      </c>
      <c r="Q452" s="69">
        <f>P452/$N$430</f>
        <v>0.40704500978473579</v>
      </c>
    </row>
    <row r="453" spans="1:17" s="6" customFormat="1" ht="15" customHeight="1">
      <c r="A453" s="245"/>
      <c r="B453" s="249" t="s">
        <v>106</v>
      </c>
      <c r="C453" s="250"/>
      <c r="D453" s="55">
        <v>97</v>
      </c>
      <c r="E453" s="42">
        <f>D453/$N$431</f>
        <v>7.1692535107169247E-2</v>
      </c>
      <c r="F453" s="55">
        <v>422</v>
      </c>
      <c r="G453" s="42">
        <f>F453/$N$431</f>
        <v>0.31189948263118994</v>
      </c>
      <c r="H453" s="55">
        <v>129</v>
      </c>
      <c r="I453" s="42">
        <f>H453/$N$431</f>
        <v>9.5343680709534362E-2</v>
      </c>
      <c r="J453" s="55">
        <v>93</v>
      </c>
      <c r="K453" s="42">
        <f>J453/$N$431</f>
        <v>6.8736141906873618E-2</v>
      </c>
      <c r="L453" s="55">
        <v>4</v>
      </c>
      <c r="M453" s="42">
        <f>L453/$N$431</f>
        <v>2.9563932002956393E-3</v>
      </c>
      <c r="N453" s="55">
        <v>6</v>
      </c>
      <c r="O453" s="42">
        <f>N453/$N$431</f>
        <v>4.434589800443459E-3</v>
      </c>
      <c r="P453" s="55">
        <f>D453+F453+H453+J453+L453+N453</f>
        <v>751</v>
      </c>
      <c r="Q453" s="71">
        <f>P453/$N$431</f>
        <v>0.55506282335550627</v>
      </c>
    </row>
    <row r="454" spans="1:17" s="6" customFormat="1" ht="15" customHeight="1">
      <c r="A454" s="245"/>
      <c r="B454" s="262" t="s">
        <v>54</v>
      </c>
      <c r="C454" s="263"/>
      <c r="D454" s="52">
        <v>3</v>
      </c>
      <c r="E454" s="39">
        <f>D454/$N$432</f>
        <v>0.2</v>
      </c>
      <c r="F454" s="52">
        <v>6</v>
      </c>
      <c r="G454" s="39">
        <f>F454/$N$432</f>
        <v>0.4</v>
      </c>
      <c r="H454" s="52">
        <v>1</v>
      </c>
      <c r="I454" s="39">
        <f>H454/$N$432</f>
        <v>6.6666666666666666E-2</v>
      </c>
      <c r="J454" s="52">
        <v>1</v>
      </c>
      <c r="K454" s="39">
        <f>J454/$N$432</f>
        <v>6.6666666666666666E-2</v>
      </c>
      <c r="L454" s="52"/>
      <c r="M454" s="39">
        <f>L454/$N$432</f>
        <v>0</v>
      </c>
      <c r="N454" s="52">
        <v>1</v>
      </c>
      <c r="O454" s="39">
        <f>N454/$N$432</f>
        <v>6.6666666666666666E-2</v>
      </c>
      <c r="P454" s="52">
        <f>D454+F454+H454+J454+L454+N454</f>
        <v>12</v>
      </c>
      <c r="Q454" s="70">
        <f>P454/$N$432</f>
        <v>0.8</v>
      </c>
    </row>
    <row r="455" spans="1:17" s="6" customFormat="1" ht="15" customHeight="1" thickBot="1">
      <c r="A455" s="246"/>
      <c r="B455" s="243" t="s">
        <v>114</v>
      </c>
      <c r="C455" s="244"/>
      <c r="D455" s="27">
        <f>SUM(D452:D454)</f>
        <v>126</v>
      </c>
      <c r="E455" s="28">
        <f>D455/$N$433</f>
        <v>6.7056945183608302E-2</v>
      </c>
      <c r="F455" s="27">
        <f>SUM(F452:F454)</f>
        <v>519</v>
      </c>
      <c r="G455" s="28">
        <f>F455/$N$433</f>
        <v>0.2762107503991485</v>
      </c>
      <c r="H455" s="27">
        <f>SUM(H452:H454)</f>
        <v>182</v>
      </c>
      <c r="I455" s="28">
        <f>H455/$N$433</f>
        <v>9.6860031931878657E-2</v>
      </c>
      <c r="J455" s="27">
        <f>SUM(J452:J454)</f>
        <v>126</v>
      </c>
      <c r="K455" s="28">
        <f>J455/$N$433</f>
        <v>6.7056945183608302E-2</v>
      </c>
      <c r="L455" s="27">
        <f>SUM(L452:L454)</f>
        <v>11</v>
      </c>
      <c r="M455" s="28">
        <f>L455/$N$433</f>
        <v>5.854177754124534E-3</v>
      </c>
      <c r="N455" s="27">
        <f>SUM(N452:N454)</f>
        <v>7</v>
      </c>
      <c r="O455" s="28">
        <f>N455/$N$433</f>
        <v>3.7253858435337944E-3</v>
      </c>
      <c r="P455" s="179">
        <f>SUM(P452:P454)</f>
        <v>971</v>
      </c>
      <c r="Q455" s="29">
        <f>P455/$N$433</f>
        <v>0.51676423629590207</v>
      </c>
    </row>
    <row r="456" spans="1:17" s="6" customFormat="1" ht="15" customHeight="1" thickBot="1"/>
    <row r="457" spans="1:17" s="6" customFormat="1" ht="63.75" customHeight="1">
      <c r="A457" s="15" t="s">
        <v>272</v>
      </c>
      <c r="B457" s="241" t="s">
        <v>110</v>
      </c>
      <c r="C457" s="241"/>
      <c r="D457" s="239" t="s">
        <v>51</v>
      </c>
      <c r="E457" s="239"/>
      <c r="F457" s="239" t="s">
        <v>47</v>
      </c>
      <c r="G457" s="239"/>
      <c r="H457" s="239" t="s">
        <v>48</v>
      </c>
      <c r="I457" s="239"/>
      <c r="J457" s="239" t="s">
        <v>49</v>
      </c>
      <c r="K457" s="241"/>
      <c r="L457" s="239" t="s">
        <v>50</v>
      </c>
      <c r="M457" s="241"/>
      <c r="N457" s="241" t="s">
        <v>54</v>
      </c>
      <c r="O457" s="241"/>
      <c r="P457" s="241" t="s">
        <v>107</v>
      </c>
      <c r="Q457" s="242"/>
    </row>
    <row r="458" spans="1:17" s="6" customFormat="1" ht="15" customHeight="1">
      <c r="A458" s="264" t="s">
        <v>52</v>
      </c>
      <c r="B458" s="34" t="s">
        <v>64</v>
      </c>
      <c r="C458" s="107"/>
      <c r="D458" s="49">
        <v>6</v>
      </c>
      <c r="E458" s="36">
        <f t="shared" ref="E458:E469" si="140">D458/$N436</f>
        <v>7.0588235294117646E-2</v>
      </c>
      <c r="F458" s="49">
        <v>20</v>
      </c>
      <c r="G458" s="36">
        <f t="shared" ref="G458:G469" si="141">F458/$N436</f>
        <v>0.23529411764705882</v>
      </c>
      <c r="H458" s="49">
        <v>15</v>
      </c>
      <c r="I458" s="36">
        <f t="shared" ref="I458:I469" si="142">H458/$N436</f>
        <v>0.17647058823529413</v>
      </c>
      <c r="J458" s="49">
        <v>7</v>
      </c>
      <c r="K458" s="36">
        <f t="shared" ref="K458:K469" si="143">J458/$N436</f>
        <v>8.2352941176470587E-2</v>
      </c>
      <c r="L458" s="49"/>
      <c r="M458" s="36">
        <f t="shared" ref="M458:M469" si="144">L458/$N436</f>
        <v>0</v>
      </c>
      <c r="N458" s="49"/>
      <c r="O458" s="36">
        <f t="shared" ref="O458:O469" si="145">N458/$N436</f>
        <v>0</v>
      </c>
      <c r="P458" s="49">
        <f t="shared" ref="P458:P468" si="146">D458+F458+H458+J458+L458+N458</f>
        <v>48</v>
      </c>
      <c r="Q458" s="69">
        <f t="shared" ref="Q458:Q469" si="147">P458/$N436</f>
        <v>0.56470588235294117</v>
      </c>
    </row>
    <row r="459" spans="1:17" s="6" customFormat="1" ht="15" customHeight="1">
      <c r="A459" s="264"/>
      <c r="B459" s="40" t="s">
        <v>66</v>
      </c>
      <c r="C459" s="109"/>
      <c r="D459" s="55">
        <v>6</v>
      </c>
      <c r="E459" s="42">
        <f t="shared" si="140"/>
        <v>7.3170731707317069E-2</v>
      </c>
      <c r="F459" s="55">
        <v>19</v>
      </c>
      <c r="G459" s="42">
        <f t="shared" si="141"/>
        <v>0.23170731707317074</v>
      </c>
      <c r="H459" s="55">
        <v>6</v>
      </c>
      <c r="I459" s="42">
        <f t="shared" si="142"/>
        <v>7.3170731707317069E-2</v>
      </c>
      <c r="J459" s="55">
        <v>5</v>
      </c>
      <c r="K459" s="42">
        <f t="shared" si="143"/>
        <v>6.097560975609756E-2</v>
      </c>
      <c r="L459" s="55"/>
      <c r="M459" s="42">
        <f t="shared" si="144"/>
        <v>0</v>
      </c>
      <c r="N459" s="55"/>
      <c r="O459" s="42">
        <f t="shared" si="145"/>
        <v>0</v>
      </c>
      <c r="P459" s="55">
        <f t="shared" si="146"/>
        <v>36</v>
      </c>
      <c r="Q459" s="71">
        <f t="shared" si="147"/>
        <v>0.43902439024390244</v>
      </c>
    </row>
    <row r="460" spans="1:17" s="6" customFormat="1" ht="15" customHeight="1">
      <c r="A460" s="264"/>
      <c r="B460" s="40" t="s">
        <v>68</v>
      </c>
      <c r="C460" s="109"/>
      <c r="D460" s="55">
        <v>12</v>
      </c>
      <c r="E460" s="42">
        <f t="shared" si="140"/>
        <v>6.4516129032258063E-2</v>
      </c>
      <c r="F460" s="55">
        <v>53</v>
      </c>
      <c r="G460" s="42">
        <f t="shared" si="141"/>
        <v>0.28494623655913981</v>
      </c>
      <c r="H460" s="55">
        <v>15</v>
      </c>
      <c r="I460" s="42">
        <f t="shared" si="142"/>
        <v>8.0645161290322578E-2</v>
      </c>
      <c r="J460" s="55">
        <v>11</v>
      </c>
      <c r="K460" s="42">
        <f t="shared" si="143"/>
        <v>5.9139784946236562E-2</v>
      </c>
      <c r="L460" s="55">
        <v>2</v>
      </c>
      <c r="M460" s="42">
        <f t="shared" si="144"/>
        <v>1.0752688172043012E-2</v>
      </c>
      <c r="N460" s="55">
        <v>2</v>
      </c>
      <c r="O460" s="42">
        <f t="shared" si="145"/>
        <v>1.0752688172043012E-2</v>
      </c>
      <c r="P460" s="55">
        <f t="shared" si="146"/>
        <v>95</v>
      </c>
      <c r="Q460" s="71">
        <f t="shared" si="147"/>
        <v>0.510752688172043</v>
      </c>
    </row>
    <row r="461" spans="1:17" s="6" customFormat="1" ht="15" customHeight="1">
      <c r="A461" s="264"/>
      <c r="B461" s="40" t="s">
        <v>70</v>
      </c>
      <c r="C461" s="109"/>
      <c r="D461" s="55">
        <v>14</v>
      </c>
      <c r="E461" s="42">
        <f t="shared" si="140"/>
        <v>0.05</v>
      </c>
      <c r="F461" s="55">
        <v>94</v>
      </c>
      <c r="G461" s="42">
        <f t="shared" si="141"/>
        <v>0.33571428571428569</v>
      </c>
      <c r="H461" s="55">
        <v>39</v>
      </c>
      <c r="I461" s="42">
        <f t="shared" si="142"/>
        <v>0.13928571428571429</v>
      </c>
      <c r="J461" s="55">
        <v>30</v>
      </c>
      <c r="K461" s="42">
        <f t="shared" si="143"/>
        <v>0.10714285714285714</v>
      </c>
      <c r="L461" s="55">
        <v>1</v>
      </c>
      <c r="M461" s="42">
        <f t="shared" si="144"/>
        <v>3.5714285714285713E-3</v>
      </c>
      <c r="N461" s="55">
        <v>1</v>
      </c>
      <c r="O461" s="42">
        <f t="shared" si="145"/>
        <v>3.5714285714285713E-3</v>
      </c>
      <c r="P461" s="55">
        <f t="shared" si="146"/>
        <v>179</v>
      </c>
      <c r="Q461" s="71">
        <f t="shared" si="147"/>
        <v>0.63928571428571423</v>
      </c>
    </row>
    <row r="462" spans="1:17" s="6" customFormat="1" ht="15" customHeight="1">
      <c r="A462" s="264"/>
      <c r="B462" s="40" t="s">
        <v>72</v>
      </c>
      <c r="C462" s="109"/>
      <c r="D462" s="55">
        <v>8</v>
      </c>
      <c r="E462" s="42">
        <f t="shared" si="140"/>
        <v>9.6385542168674704E-2</v>
      </c>
      <c r="F462" s="55">
        <v>28</v>
      </c>
      <c r="G462" s="42">
        <f t="shared" si="141"/>
        <v>0.33734939759036142</v>
      </c>
      <c r="H462" s="55">
        <v>7</v>
      </c>
      <c r="I462" s="42">
        <f t="shared" si="142"/>
        <v>8.4337349397590355E-2</v>
      </c>
      <c r="J462" s="55">
        <v>5</v>
      </c>
      <c r="K462" s="42">
        <f t="shared" si="143"/>
        <v>6.0240963855421686E-2</v>
      </c>
      <c r="L462" s="55"/>
      <c r="M462" s="42">
        <f t="shared" si="144"/>
        <v>0</v>
      </c>
      <c r="N462" s="55"/>
      <c r="O462" s="42">
        <f t="shared" si="145"/>
        <v>0</v>
      </c>
      <c r="P462" s="55">
        <f t="shared" si="146"/>
        <v>48</v>
      </c>
      <c r="Q462" s="71">
        <f t="shared" si="147"/>
        <v>0.57831325301204817</v>
      </c>
    </row>
    <row r="463" spans="1:17" s="6" customFormat="1" ht="15" customHeight="1">
      <c r="A463" s="264"/>
      <c r="B463" s="40" t="s">
        <v>74</v>
      </c>
      <c r="C463" s="109"/>
      <c r="D463" s="55">
        <v>12</v>
      </c>
      <c r="E463" s="42">
        <f t="shared" si="140"/>
        <v>5.6338028169014086E-2</v>
      </c>
      <c r="F463" s="55">
        <v>60</v>
      </c>
      <c r="G463" s="42">
        <f t="shared" si="141"/>
        <v>0.28169014084507044</v>
      </c>
      <c r="H463" s="55">
        <v>21</v>
      </c>
      <c r="I463" s="42">
        <f t="shared" si="142"/>
        <v>9.8591549295774641E-2</v>
      </c>
      <c r="J463" s="55">
        <v>9</v>
      </c>
      <c r="K463" s="42">
        <f t="shared" si="143"/>
        <v>4.2253521126760563E-2</v>
      </c>
      <c r="L463" s="55">
        <v>2</v>
      </c>
      <c r="M463" s="42">
        <f t="shared" si="144"/>
        <v>9.3896713615023476E-3</v>
      </c>
      <c r="N463" s="55"/>
      <c r="O463" s="42">
        <f t="shared" si="145"/>
        <v>0</v>
      </c>
      <c r="P463" s="55">
        <f t="shared" si="146"/>
        <v>104</v>
      </c>
      <c r="Q463" s="71">
        <f t="shared" si="147"/>
        <v>0.48826291079812206</v>
      </c>
    </row>
    <row r="464" spans="1:17" s="6" customFormat="1" ht="15" customHeight="1">
      <c r="A464" s="264"/>
      <c r="B464" s="40" t="s">
        <v>76</v>
      </c>
      <c r="C464" s="109"/>
      <c r="D464" s="55">
        <v>29</v>
      </c>
      <c r="E464" s="42">
        <f t="shared" si="140"/>
        <v>8.9230769230769225E-2</v>
      </c>
      <c r="F464" s="55">
        <v>103</v>
      </c>
      <c r="G464" s="42">
        <f t="shared" si="141"/>
        <v>0.31692307692307692</v>
      </c>
      <c r="H464" s="55">
        <v>21</v>
      </c>
      <c r="I464" s="42">
        <f t="shared" si="142"/>
        <v>6.4615384615384616E-2</v>
      </c>
      <c r="J464" s="55">
        <v>8</v>
      </c>
      <c r="K464" s="42">
        <f t="shared" si="143"/>
        <v>2.4615384615384615E-2</v>
      </c>
      <c r="L464" s="55">
        <v>1</v>
      </c>
      <c r="M464" s="42">
        <f t="shared" si="144"/>
        <v>3.0769230769230769E-3</v>
      </c>
      <c r="N464" s="55">
        <v>2</v>
      </c>
      <c r="O464" s="42">
        <f t="shared" si="145"/>
        <v>6.1538461538461538E-3</v>
      </c>
      <c r="P464" s="55">
        <f t="shared" si="146"/>
        <v>164</v>
      </c>
      <c r="Q464" s="71">
        <f t="shared" si="147"/>
        <v>0.50461538461538458</v>
      </c>
    </row>
    <row r="465" spans="1:18" s="6" customFormat="1" ht="15" customHeight="1">
      <c r="A465" s="264"/>
      <c r="B465" s="40" t="s">
        <v>78</v>
      </c>
      <c r="C465" s="109"/>
      <c r="D465" s="55">
        <v>17</v>
      </c>
      <c r="E465" s="42">
        <f t="shared" si="140"/>
        <v>7.7981651376146793E-2</v>
      </c>
      <c r="F465" s="55">
        <v>67</v>
      </c>
      <c r="G465" s="42">
        <f t="shared" si="141"/>
        <v>0.30733944954128439</v>
      </c>
      <c r="H465" s="55">
        <v>18</v>
      </c>
      <c r="I465" s="42">
        <f t="shared" si="142"/>
        <v>8.2568807339449546E-2</v>
      </c>
      <c r="J465" s="55">
        <v>18</v>
      </c>
      <c r="K465" s="42">
        <f t="shared" si="143"/>
        <v>8.2568807339449546E-2</v>
      </c>
      <c r="L465" s="55">
        <v>1</v>
      </c>
      <c r="M465" s="42">
        <f t="shared" si="144"/>
        <v>4.5871559633027525E-3</v>
      </c>
      <c r="N465" s="55"/>
      <c r="O465" s="42">
        <f t="shared" si="145"/>
        <v>0</v>
      </c>
      <c r="P465" s="55">
        <f t="shared" si="146"/>
        <v>121</v>
      </c>
      <c r="Q465" s="71">
        <f t="shared" si="147"/>
        <v>0.55504587155963303</v>
      </c>
    </row>
    <row r="466" spans="1:18" s="6" customFormat="1" ht="15" customHeight="1">
      <c r="A466" s="264"/>
      <c r="B466" s="40" t="s">
        <v>80</v>
      </c>
      <c r="C466" s="109"/>
      <c r="D466" s="55">
        <v>4</v>
      </c>
      <c r="E466" s="42">
        <f t="shared" si="140"/>
        <v>3.669724770642202E-2</v>
      </c>
      <c r="F466" s="55">
        <v>32</v>
      </c>
      <c r="G466" s="42">
        <f t="shared" si="141"/>
        <v>0.29357798165137616</v>
      </c>
      <c r="H466" s="55">
        <v>10</v>
      </c>
      <c r="I466" s="42">
        <f t="shared" si="142"/>
        <v>9.1743119266055051E-2</v>
      </c>
      <c r="J466" s="55">
        <v>6</v>
      </c>
      <c r="K466" s="42">
        <f t="shared" si="143"/>
        <v>5.5045871559633031E-2</v>
      </c>
      <c r="L466" s="55"/>
      <c r="M466" s="42">
        <f t="shared" si="144"/>
        <v>0</v>
      </c>
      <c r="N466" s="55">
        <v>1</v>
      </c>
      <c r="O466" s="42">
        <f t="shared" si="145"/>
        <v>9.1743119266055051E-3</v>
      </c>
      <c r="P466" s="55">
        <f t="shared" si="146"/>
        <v>53</v>
      </c>
      <c r="Q466" s="71">
        <f t="shared" si="147"/>
        <v>0.48623853211009177</v>
      </c>
    </row>
    <row r="467" spans="1:18" s="6" customFormat="1" ht="15" customHeight="1">
      <c r="A467" s="264"/>
      <c r="B467" s="40" t="s">
        <v>82</v>
      </c>
      <c r="C467" s="109"/>
      <c r="D467" s="55">
        <v>11</v>
      </c>
      <c r="E467" s="42">
        <f t="shared" si="140"/>
        <v>7.0967741935483872E-2</v>
      </c>
      <c r="F467" s="55">
        <v>22</v>
      </c>
      <c r="G467" s="42">
        <f t="shared" si="141"/>
        <v>0.14193548387096774</v>
      </c>
      <c r="H467" s="55">
        <v>16</v>
      </c>
      <c r="I467" s="42">
        <f t="shared" si="142"/>
        <v>0.1032258064516129</v>
      </c>
      <c r="J467" s="55">
        <v>10</v>
      </c>
      <c r="K467" s="42">
        <f t="shared" si="143"/>
        <v>6.4516129032258063E-2</v>
      </c>
      <c r="L467" s="55"/>
      <c r="M467" s="42">
        <f t="shared" si="144"/>
        <v>0</v>
      </c>
      <c r="N467" s="55"/>
      <c r="O467" s="42">
        <f t="shared" si="145"/>
        <v>0</v>
      </c>
      <c r="P467" s="55">
        <f t="shared" si="146"/>
        <v>59</v>
      </c>
      <c r="Q467" s="71">
        <f t="shared" si="147"/>
        <v>0.38064516129032255</v>
      </c>
    </row>
    <row r="468" spans="1:18" s="6" customFormat="1" ht="15" customHeight="1">
      <c r="A468" s="264"/>
      <c r="B468" s="108" t="s">
        <v>54</v>
      </c>
      <c r="C468" s="109"/>
      <c r="D468" s="55">
        <v>7</v>
      </c>
      <c r="E468" s="42">
        <f t="shared" si="140"/>
        <v>4.8951048951048952E-2</v>
      </c>
      <c r="F468" s="55">
        <v>21</v>
      </c>
      <c r="G468" s="42">
        <f t="shared" si="141"/>
        <v>0.14685314685314685</v>
      </c>
      <c r="H468" s="55">
        <v>14</v>
      </c>
      <c r="I468" s="42">
        <f t="shared" si="142"/>
        <v>9.7902097902097904E-2</v>
      </c>
      <c r="J468" s="55">
        <v>17</v>
      </c>
      <c r="K468" s="42">
        <f t="shared" si="143"/>
        <v>0.11888111888111888</v>
      </c>
      <c r="L468" s="55">
        <v>4</v>
      </c>
      <c r="M468" s="42">
        <f t="shared" si="144"/>
        <v>2.7972027972027972E-2</v>
      </c>
      <c r="N468" s="55">
        <v>1</v>
      </c>
      <c r="O468" s="42">
        <f t="shared" si="145"/>
        <v>6.993006993006993E-3</v>
      </c>
      <c r="P468" s="55">
        <f t="shared" si="146"/>
        <v>64</v>
      </c>
      <c r="Q468" s="71">
        <f t="shared" si="147"/>
        <v>0.44755244755244755</v>
      </c>
    </row>
    <row r="469" spans="1:18" s="6" customFormat="1" ht="15" customHeight="1" thickBot="1">
      <c r="A469" s="265"/>
      <c r="B469" s="243" t="s">
        <v>114</v>
      </c>
      <c r="C469" s="244"/>
      <c r="D469" s="27">
        <f>SUM(D458:D468)</f>
        <v>126</v>
      </c>
      <c r="E469" s="28">
        <f t="shared" si="140"/>
        <v>6.7056945183608302E-2</v>
      </c>
      <c r="F469" s="27">
        <f>SUM(F458:F468)</f>
        <v>519</v>
      </c>
      <c r="G469" s="28">
        <f t="shared" si="141"/>
        <v>0.2762107503991485</v>
      </c>
      <c r="H469" s="27">
        <f>SUM(H458:H468)</f>
        <v>182</v>
      </c>
      <c r="I469" s="28">
        <f t="shared" si="142"/>
        <v>9.6860031931878657E-2</v>
      </c>
      <c r="J469" s="27">
        <f>SUM(J458:J468)</f>
        <v>126</v>
      </c>
      <c r="K469" s="28">
        <f t="shared" si="143"/>
        <v>6.7056945183608302E-2</v>
      </c>
      <c r="L469" s="27">
        <f>SUM(L458:L468)</f>
        <v>11</v>
      </c>
      <c r="M469" s="28">
        <f t="shared" si="144"/>
        <v>5.854177754124534E-3</v>
      </c>
      <c r="N469" s="27">
        <f>SUM(N458:N468)</f>
        <v>7</v>
      </c>
      <c r="O469" s="28">
        <f t="shared" si="145"/>
        <v>3.7253858435337944E-3</v>
      </c>
      <c r="P469" s="179">
        <f>SUM(P458:P468)</f>
        <v>971</v>
      </c>
      <c r="Q469" s="29">
        <f t="shared" si="147"/>
        <v>0.51676423629590207</v>
      </c>
    </row>
    <row r="470" spans="1:18" s="6" customFormat="1" ht="15" customHeight="1">
      <c r="A470" s="30"/>
      <c r="B470" s="11"/>
      <c r="C470" s="11"/>
      <c r="D470" s="23"/>
      <c r="E470" s="25"/>
      <c r="F470" s="23"/>
      <c r="G470" s="25"/>
      <c r="H470" s="23"/>
      <c r="I470" s="25"/>
      <c r="J470" s="23"/>
      <c r="K470" s="25"/>
      <c r="L470" s="23"/>
      <c r="M470" s="25"/>
      <c r="N470" s="23"/>
      <c r="O470" s="25"/>
      <c r="P470" s="23"/>
      <c r="Q470" s="25"/>
    </row>
    <row r="471" spans="1:18" s="145" customFormat="1" ht="22.5" customHeight="1">
      <c r="A471" s="261" t="s">
        <v>378</v>
      </c>
      <c r="B471" s="261"/>
      <c r="C471" s="261"/>
      <c r="D471" s="261"/>
      <c r="E471" s="261"/>
      <c r="F471" s="261"/>
      <c r="G471" s="261"/>
      <c r="H471" s="261"/>
      <c r="I471" s="261"/>
      <c r="J471" s="261"/>
      <c r="K471" s="261"/>
      <c r="L471" s="261"/>
      <c r="M471" s="261"/>
      <c r="N471" s="261"/>
      <c r="O471" s="261"/>
      <c r="P471" s="261"/>
      <c r="Q471" s="261"/>
      <c r="R471" s="261"/>
    </row>
    <row r="472" spans="1:18" s="95" customFormat="1" ht="71.25" customHeight="1">
      <c r="A472" s="180" t="s">
        <v>104</v>
      </c>
      <c r="B472" s="271" t="s">
        <v>342</v>
      </c>
      <c r="C472" s="272"/>
      <c r="D472" s="271" t="s">
        <v>343</v>
      </c>
      <c r="E472" s="272"/>
      <c r="F472" s="271" t="s">
        <v>344</v>
      </c>
      <c r="G472" s="272"/>
      <c r="H472" s="271" t="s">
        <v>345</v>
      </c>
      <c r="I472" s="272"/>
      <c r="J472" s="271" t="s">
        <v>346</v>
      </c>
      <c r="K472" s="272"/>
      <c r="L472" s="271" t="s">
        <v>347</v>
      </c>
      <c r="M472" s="272"/>
      <c r="N472" s="271" t="s">
        <v>348</v>
      </c>
      <c r="O472" s="272"/>
      <c r="P472" s="271" t="s">
        <v>32</v>
      </c>
      <c r="Q472" s="272"/>
    </row>
    <row r="473" spans="1:18" s="95" customFormat="1" ht="15" customHeight="1">
      <c r="A473" s="112" t="s">
        <v>105</v>
      </c>
      <c r="B473" s="123">
        <v>109</v>
      </c>
      <c r="C473" s="36">
        <f>B473/$R18</f>
        <v>0.21330724070450097</v>
      </c>
      <c r="D473" s="123">
        <v>165</v>
      </c>
      <c r="E473" s="115">
        <f>D473/$R18</f>
        <v>0.32289628180039137</v>
      </c>
      <c r="F473" s="152">
        <v>170</v>
      </c>
      <c r="G473" s="151">
        <f>F473/$R18</f>
        <v>0.33268101761252444</v>
      </c>
      <c r="H473" s="127">
        <v>51</v>
      </c>
      <c r="I473" s="115">
        <f>H473/$R18</f>
        <v>9.9804305283757333E-2</v>
      </c>
      <c r="J473" s="123">
        <v>134</v>
      </c>
      <c r="K473" s="115">
        <f>J473/$R18</f>
        <v>0.26223091976516633</v>
      </c>
      <c r="L473" s="123">
        <v>85</v>
      </c>
      <c r="M473" s="115">
        <f>L473/$R18</f>
        <v>0.16634050880626222</v>
      </c>
      <c r="N473" s="123">
        <v>71</v>
      </c>
      <c r="O473" s="115">
        <f>N473/$R18</f>
        <v>0.13894324853228962</v>
      </c>
      <c r="P473" s="123">
        <v>15</v>
      </c>
      <c r="Q473" s="115">
        <f>P473/$R18</f>
        <v>2.9354207436399216E-2</v>
      </c>
    </row>
    <row r="474" spans="1:18" s="95" customFormat="1" ht="15" customHeight="1">
      <c r="A474" s="113" t="s">
        <v>106</v>
      </c>
      <c r="B474" s="124">
        <v>344</v>
      </c>
      <c r="C474" s="42">
        <f>B474/$R19</f>
        <v>0.254249815225425</v>
      </c>
      <c r="D474" s="124">
        <v>678</v>
      </c>
      <c r="E474" s="116">
        <f>D474/$R19</f>
        <v>0.50110864745011086</v>
      </c>
      <c r="F474" s="83">
        <v>607</v>
      </c>
      <c r="G474" s="116">
        <f>F474/$R19</f>
        <v>0.44863266814486324</v>
      </c>
      <c r="H474" s="128">
        <v>175</v>
      </c>
      <c r="I474" s="116">
        <f>H474/$R19</f>
        <v>0.12934220251293421</v>
      </c>
      <c r="J474" s="124">
        <v>169</v>
      </c>
      <c r="K474" s="116">
        <f>J474/$R19</f>
        <v>0.12490761271249076</v>
      </c>
      <c r="L474" s="124">
        <v>356</v>
      </c>
      <c r="M474" s="116">
        <f>L474/$R19</f>
        <v>0.2631189948263119</v>
      </c>
      <c r="N474" s="124">
        <v>117</v>
      </c>
      <c r="O474" s="116">
        <f>N474/$R19</f>
        <v>8.6474501108647447E-2</v>
      </c>
      <c r="P474" s="124">
        <v>20</v>
      </c>
      <c r="Q474" s="116">
        <f>P474/$R19</f>
        <v>1.4781966001478197E-2</v>
      </c>
    </row>
    <row r="475" spans="1:18" s="95" customFormat="1" ht="15" customHeight="1">
      <c r="A475" s="147" t="s">
        <v>54</v>
      </c>
      <c r="B475" s="125">
        <v>8</v>
      </c>
      <c r="C475" s="39">
        <f>B475/$R20</f>
        <v>0.53333333333333333</v>
      </c>
      <c r="D475" s="125">
        <v>8</v>
      </c>
      <c r="E475" s="117">
        <f>D475/$R20</f>
        <v>0.53333333333333333</v>
      </c>
      <c r="F475" s="132">
        <v>7</v>
      </c>
      <c r="G475" s="117">
        <f>F475/$R20</f>
        <v>0.46666666666666667</v>
      </c>
      <c r="H475" s="129">
        <v>3</v>
      </c>
      <c r="I475" s="117">
        <f>H475/$R20</f>
        <v>0.2</v>
      </c>
      <c r="J475" s="125">
        <v>2</v>
      </c>
      <c r="K475" s="117">
        <f>J475/$R20</f>
        <v>0.13333333333333333</v>
      </c>
      <c r="L475" s="125">
        <v>3</v>
      </c>
      <c r="M475" s="117">
        <f>L475/$R20</f>
        <v>0.2</v>
      </c>
      <c r="N475" s="125">
        <v>1</v>
      </c>
      <c r="O475" s="117">
        <f>N475/$R20</f>
        <v>6.6666666666666666E-2</v>
      </c>
      <c r="P475" s="125"/>
      <c r="Q475" s="117">
        <f>P475/$R20</f>
        <v>0</v>
      </c>
    </row>
    <row r="476" spans="1:18" s="95" customFormat="1" ht="15" customHeight="1">
      <c r="A476" s="146" t="s">
        <v>107</v>
      </c>
      <c r="B476" s="149">
        <f>SUM(B473:B475)</f>
        <v>461</v>
      </c>
      <c r="C476" s="16">
        <f>B476/$R21</f>
        <v>0.24534326769558276</v>
      </c>
      <c r="D476" s="149">
        <f>SUM(D473:D475)</f>
        <v>851</v>
      </c>
      <c r="E476" s="148">
        <f>D476/$R21</f>
        <v>0.45290047897817987</v>
      </c>
      <c r="F476" s="153">
        <f>SUM(F473:F475)</f>
        <v>784</v>
      </c>
      <c r="G476" s="148">
        <f>F476/$R21</f>
        <v>0.417243214475785</v>
      </c>
      <c r="H476" s="150">
        <f>SUM(H473:H475)</f>
        <v>229</v>
      </c>
      <c r="I476" s="148">
        <f>H476/$R21</f>
        <v>0.12187333688131985</v>
      </c>
      <c r="J476" s="149">
        <f>SUM(J473:J475)</f>
        <v>305</v>
      </c>
      <c r="K476" s="148">
        <f>J476/$R21</f>
        <v>0.16232038318254391</v>
      </c>
      <c r="L476" s="149">
        <f>SUM(L473:L475)</f>
        <v>444</v>
      </c>
      <c r="M476" s="148">
        <f>L476/$R21</f>
        <v>0.23629590207557211</v>
      </c>
      <c r="N476" s="149">
        <f>SUM(N473:N475)</f>
        <v>189</v>
      </c>
      <c r="O476" s="148">
        <f>N476/$R21</f>
        <v>0.10058541777541245</v>
      </c>
      <c r="P476" s="149">
        <f>SUM(P473:P475)</f>
        <v>35</v>
      </c>
      <c r="Q476" s="148">
        <f>P476/$R21</f>
        <v>1.8626929217668974E-2</v>
      </c>
    </row>
    <row r="477" spans="1:18" s="6" customFormat="1" ht="15" customHeight="1">
      <c r="A477" s="11"/>
      <c r="B477" s="23"/>
      <c r="C477" s="23"/>
      <c r="D477" s="23"/>
      <c r="E477" s="23"/>
      <c r="F477" s="23"/>
      <c r="G477" s="23"/>
      <c r="H477" s="23"/>
      <c r="I477" s="23"/>
      <c r="J477" s="23"/>
      <c r="K477" s="23"/>
      <c r="L477" s="23"/>
      <c r="M477" s="23"/>
      <c r="N477" s="23"/>
      <c r="O477" s="23"/>
    </row>
    <row r="478" spans="1:18" s="95" customFormat="1" ht="71.25" customHeight="1">
      <c r="A478" s="158" t="s">
        <v>110</v>
      </c>
      <c r="B478" s="271" t="s">
        <v>342</v>
      </c>
      <c r="C478" s="272"/>
      <c r="D478" s="271" t="s">
        <v>343</v>
      </c>
      <c r="E478" s="272"/>
      <c r="F478" s="271" t="s">
        <v>344</v>
      </c>
      <c r="G478" s="272"/>
      <c r="H478" s="271" t="s">
        <v>345</v>
      </c>
      <c r="I478" s="272"/>
      <c r="J478" s="271" t="s">
        <v>346</v>
      </c>
      <c r="K478" s="272"/>
      <c r="L478" s="271" t="s">
        <v>347</v>
      </c>
      <c r="M478" s="272"/>
      <c r="N478" s="271" t="s">
        <v>348</v>
      </c>
      <c r="O478" s="272"/>
      <c r="P478" s="271" t="s">
        <v>32</v>
      </c>
      <c r="Q478" s="272"/>
    </row>
    <row r="479" spans="1:18" s="6" customFormat="1" ht="15" customHeight="1">
      <c r="A479" s="34" t="s">
        <v>64</v>
      </c>
      <c r="B479" s="35">
        <v>20</v>
      </c>
      <c r="C479" s="36">
        <f t="shared" ref="C479:C490" si="148">B479/$R24</f>
        <v>0.23529411764705882</v>
      </c>
      <c r="D479" s="35">
        <v>31</v>
      </c>
      <c r="E479" s="36">
        <f t="shared" ref="E479:E490" si="149">D479/$R24</f>
        <v>0.36470588235294116</v>
      </c>
      <c r="F479" s="35">
        <v>36</v>
      </c>
      <c r="G479" s="36">
        <f t="shared" ref="G479:G490" si="150">F479/$R24</f>
        <v>0.42352941176470588</v>
      </c>
      <c r="H479" s="35">
        <v>10</v>
      </c>
      <c r="I479" s="36">
        <f t="shared" ref="I479:I490" si="151">H479/$R24</f>
        <v>0.11764705882352941</v>
      </c>
      <c r="J479" s="35">
        <v>12</v>
      </c>
      <c r="K479" s="36">
        <f t="shared" ref="K479:K490" si="152">J479/$R24</f>
        <v>0.14117647058823529</v>
      </c>
      <c r="L479" s="35">
        <v>30</v>
      </c>
      <c r="M479" s="36">
        <f t="shared" ref="M479:M490" si="153">L479/$R24</f>
        <v>0.35294117647058826</v>
      </c>
      <c r="N479" s="35">
        <v>15</v>
      </c>
      <c r="O479" s="36">
        <f t="shared" ref="O479:O490" si="154">N479/$R24</f>
        <v>0.17647058823529413</v>
      </c>
      <c r="P479" s="35">
        <v>3</v>
      </c>
      <c r="Q479" s="36">
        <f t="shared" ref="Q479:Q490" si="155">P479/$R24</f>
        <v>3.5294117647058823E-2</v>
      </c>
    </row>
    <row r="480" spans="1:18" s="6" customFormat="1" ht="15" customHeight="1">
      <c r="A480" s="40" t="s">
        <v>66</v>
      </c>
      <c r="B480" s="41">
        <v>16</v>
      </c>
      <c r="C480" s="42">
        <f t="shared" si="148"/>
        <v>0.1951219512195122</v>
      </c>
      <c r="D480" s="41">
        <v>38</v>
      </c>
      <c r="E480" s="42">
        <f t="shared" si="149"/>
        <v>0.46341463414634149</v>
      </c>
      <c r="F480" s="41">
        <v>29</v>
      </c>
      <c r="G480" s="42">
        <f t="shared" si="150"/>
        <v>0.35365853658536583</v>
      </c>
      <c r="H480" s="41">
        <v>14</v>
      </c>
      <c r="I480" s="42">
        <f t="shared" si="151"/>
        <v>0.17073170731707318</v>
      </c>
      <c r="J480" s="41">
        <v>14</v>
      </c>
      <c r="K480" s="42">
        <f t="shared" si="152"/>
        <v>0.17073170731707318</v>
      </c>
      <c r="L480" s="41">
        <v>23</v>
      </c>
      <c r="M480" s="42">
        <f t="shared" si="153"/>
        <v>0.28048780487804881</v>
      </c>
      <c r="N480" s="41">
        <v>9</v>
      </c>
      <c r="O480" s="42">
        <f t="shared" si="154"/>
        <v>0.10975609756097561</v>
      </c>
      <c r="P480" s="41">
        <v>2</v>
      </c>
      <c r="Q480" s="42">
        <f t="shared" si="155"/>
        <v>2.4390243902439025E-2</v>
      </c>
    </row>
    <row r="481" spans="1:17" s="6" customFormat="1" ht="15" customHeight="1">
      <c r="A481" s="40" t="s">
        <v>68</v>
      </c>
      <c r="B481" s="41">
        <v>40</v>
      </c>
      <c r="C481" s="42">
        <f t="shared" si="148"/>
        <v>0.21505376344086022</v>
      </c>
      <c r="D481" s="41">
        <v>82</v>
      </c>
      <c r="E481" s="42">
        <f t="shared" si="149"/>
        <v>0.44086021505376344</v>
      </c>
      <c r="F481" s="41">
        <v>78</v>
      </c>
      <c r="G481" s="42">
        <f t="shared" si="150"/>
        <v>0.41935483870967744</v>
      </c>
      <c r="H481" s="41">
        <v>22</v>
      </c>
      <c r="I481" s="42">
        <f t="shared" si="151"/>
        <v>0.11827956989247312</v>
      </c>
      <c r="J481" s="41">
        <v>25</v>
      </c>
      <c r="K481" s="42">
        <f t="shared" si="152"/>
        <v>0.13440860215053763</v>
      </c>
      <c r="L481" s="41">
        <v>45</v>
      </c>
      <c r="M481" s="42">
        <f t="shared" si="153"/>
        <v>0.24193548387096775</v>
      </c>
      <c r="N481" s="41">
        <v>13</v>
      </c>
      <c r="O481" s="42">
        <f t="shared" si="154"/>
        <v>6.9892473118279563E-2</v>
      </c>
      <c r="P481" s="41">
        <v>2</v>
      </c>
      <c r="Q481" s="42">
        <f t="shared" si="155"/>
        <v>1.0752688172043012E-2</v>
      </c>
    </row>
    <row r="482" spans="1:17" s="6" customFormat="1" ht="15" customHeight="1">
      <c r="A482" s="40" t="s">
        <v>70</v>
      </c>
      <c r="B482" s="41">
        <v>72</v>
      </c>
      <c r="C482" s="42">
        <f t="shared" si="148"/>
        <v>0.25714285714285712</v>
      </c>
      <c r="D482" s="41">
        <v>145</v>
      </c>
      <c r="E482" s="42">
        <f t="shared" si="149"/>
        <v>0.5178571428571429</v>
      </c>
      <c r="F482" s="41">
        <v>154</v>
      </c>
      <c r="G482" s="42">
        <f t="shared" si="150"/>
        <v>0.55000000000000004</v>
      </c>
      <c r="H482" s="41">
        <v>36</v>
      </c>
      <c r="I482" s="42">
        <f t="shared" si="151"/>
        <v>0.12857142857142856</v>
      </c>
      <c r="J482" s="41">
        <v>53</v>
      </c>
      <c r="K482" s="42">
        <f t="shared" si="152"/>
        <v>0.18928571428571428</v>
      </c>
      <c r="L482" s="41">
        <v>72</v>
      </c>
      <c r="M482" s="42">
        <f t="shared" si="153"/>
        <v>0.25714285714285712</v>
      </c>
      <c r="N482" s="41">
        <v>39</v>
      </c>
      <c r="O482" s="42">
        <f t="shared" si="154"/>
        <v>0.13928571428571429</v>
      </c>
      <c r="P482" s="41">
        <v>6</v>
      </c>
      <c r="Q482" s="42">
        <f t="shared" si="155"/>
        <v>2.1428571428571429E-2</v>
      </c>
    </row>
    <row r="483" spans="1:17" s="6" customFormat="1" ht="15" customHeight="1">
      <c r="A483" s="40" t="s">
        <v>72</v>
      </c>
      <c r="B483" s="41">
        <v>28</v>
      </c>
      <c r="C483" s="42">
        <f t="shared" si="148"/>
        <v>0.33734939759036142</v>
      </c>
      <c r="D483" s="41">
        <v>39</v>
      </c>
      <c r="E483" s="42">
        <f t="shared" si="149"/>
        <v>0.46987951807228917</v>
      </c>
      <c r="F483" s="41">
        <v>35</v>
      </c>
      <c r="G483" s="42">
        <f t="shared" si="150"/>
        <v>0.42168674698795183</v>
      </c>
      <c r="H483" s="41">
        <v>7</v>
      </c>
      <c r="I483" s="42">
        <f t="shared" si="151"/>
        <v>8.4337349397590355E-2</v>
      </c>
      <c r="J483" s="41">
        <v>15</v>
      </c>
      <c r="K483" s="42">
        <f t="shared" si="152"/>
        <v>0.18072289156626506</v>
      </c>
      <c r="L483" s="41">
        <v>24</v>
      </c>
      <c r="M483" s="42">
        <f t="shared" si="153"/>
        <v>0.28915662650602408</v>
      </c>
      <c r="N483" s="41">
        <v>17</v>
      </c>
      <c r="O483" s="42">
        <f t="shared" si="154"/>
        <v>0.20481927710843373</v>
      </c>
      <c r="P483" s="41">
        <v>2</v>
      </c>
      <c r="Q483" s="42">
        <f t="shared" si="155"/>
        <v>2.4096385542168676E-2</v>
      </c>
    </row>
    <row r="484" spans="1:17" s="6" customFormat="1" ht="15" customHeight="1">
      <c r="A484" s="40" t="s">
        <v>74</v>
      </c>
      <c r="B484" s="41">
        <v>55</v>
      </c>
      <c r="C484" s="42">
        <f t="shared" si="148"/>
        <v>0.25821596244131456</v>
      </c>
      <c r="D484" s="41">
        <v>105</v>
      </c>
      <c r="E484" s="42">
        <f t="shared" si="149"/>
        <v>0.49295774647887325</v>
      </c>
      <c r="F484" s="41">
        <v>62</v>
      </c>
      <c r="G484" s="42">
        <f t="shared" si="150"/>
        <v>0.29107981220657275</v>
      </c>
      <c r="H484" s="41">
        <v>24</v>
      </c>
      <c r="I484" s="42">
        <f t="shared" si="151"/>
        <v>0.11267605633802817</v>
      </c>
      <c r="J484" s="41">
        <v>35</v>
      </c>
      <c r="K484" s="42">
        <f t="shared" si="152"/>
        <v>0.16431924882629109</v>
      </c>
      <c r="L484" s="41">
        <v>58</v>
      </c>
      <c r="M484" s="42">
        <f t="shared" si="153"/>
        <v>0.27230046948356806</v>
      </c>
      <c r="N484" s="41">
        <v>21</v>
      </c>
      <c r="O484" s="42">
        <f t="shared" si="154"/>
        <v>9.8591549295774641E-2</v>
      </c>
      <c r="P484" s="41">
        <v>4</v>
      </c>
      <c r="Q484" s="42">
        <f t="shared" si="155"/>
        <v>1.8779342723004695E-2</v>
      </c>
    </row>
    <row r="485" spans="1:17" s="6" customFormat="1" ht="15" customHeight="1">
      <c r="A485" s="40" t="s">
        <v>76</v>
      </c>
      <c r="B485" s="41">
        <v>85</v>
      </c>
      <c r="C485" s="42">
        <f t="shared" si="148"/>
        <v>0.26153846153846155</v>
      </c>
      <c r="D485" s="41">
        <v>146</v>
      </c>
      <c r="E485" s="42">
        <f t="shared" si="149"/>
        <v>0.44923076923076921</v>
      </c>
      <c r="F485" s="41">
        <v>125</v>
      </c>
      <c r="G485" s="42">
        <f t="shared" si="150"/>
        <v>0.38461538461538464</v>
      </c>
      <c r="H485" s="41">
        <v>42</v>
      </c>
      <c r="I485" s="42">
        <f t="shared" si="151"/>
        <v>0.12923076923076923</v>
      </c>
      <c r="J485" s="41">
        <v>48</v>
      </c>
      <c r="K485" s="42">
        <f t="shared" si="152"/>
        <v>0.14769230769230771</v>
      </c>
      <c r="L485" s="41">
        <v>50</v>
      </c>
      <c r="M485" s="42">
        <f t="shared" si="153"/>
        <v>0.15384615384615385</v>
      </c>
      <c r="N485" s="41">
        <v>20</v>
      </c>
      <c r="O485" s="42">
        <f t="shared" si="154"/>
        <v>6.1538461538461542E-2</v>
      </c>
      <c r="P485" s="41">
        <v>9</v>
      </c>
      <c r="Q485" s="42">
        <f t="shared" si="155"/>
        <v>2.7692307692307693E-2</v>
      </c>
    </row>
    <row r="486" spans="1:17" s="6" customFormat="1" ht="15" customHeight="1">
      <c r="A486" s="40" t="s">
        <v>78</v>
      </c>
      <c r="B486" s="41">
        <v>44</v>
      </c>
      <c r="C486" s="42">
        <f t="shared" si="148"/>
        <v>0.20183486238532111</v>
      </c>
      <c r="D486" s="41">
        <v>90</v>
      </c>
      <c r="E486" s="42">
        <f t="shared" si="149"/>
        <v>0.41284403669724773</v>
      </c>
      <c r="F486" s="41">
        <v>92</v>
      </c>
      <c r="G486" s="42">
        <f t="shared" si="150"/>
        <v>0.42201834862385323</v>
      </c>
      <c r="H486" s="41">
        <v>28</v>
      </c>
      <c r="I486" s="42">
        <f t="shared" si="151"/>
        <v>0.12844036697247707</v>
      </c>
      <c r="J486" s="41">
        <v>35</v>
      </c>
      <c r="K486" s="42">
        <f t="shared" si="152"/>
        <v>0.16055045871559634</v>
      </c>
      <c r="L486" s="41">
        <v>46</v>
      </c>
      <c r="M486" s="42">
        <f t="shared" si="153"/>
        <v>0.21100917431192662</v>
      </c>
      <c r="N486" s="41">
        <v>12</v>
      </c>
      <c r="O486" s="42">
        <f t="shared" si="154"/>
        <v>5.5045871559633031E-2</v>
      </c>
      <c r="P486" s="41">
        <v>3</v>
      </c>
      <c r="Q486" s="42">
        <f t="shared" si="155"/>
        <v>1.3761467889908258E-2</v>
      </c>
    </row>
    <row r="487" spans="1:17" s="6" customFormat="1" ht="15" customHeight="1">
      <c r="A487" s="40" t="s">
        <v>80</v>
      </c>
      <c r="B487" s="41">
        <v>29</v>
      </c>
      <c r="C487" s="42">
        <f t="shared" si="148"/>
        <v>0.26605504587155965</v>
      </c>
      <c r="D487" s="41">
        <v>53</v>
      </c>
      <c r="E487" s="42">
        <f t="shared" si="149"/>
        <v>0.48623853211009177</v>
      </c>
      <c r="F487" s="41">
        <v>45</v>
      </c>
      <c r="G487" s="42">
        <f t="shared" si="150"/>
        <v>0.41284403669724773</v>
      </c>
      <c r="H487" s="41">
        <v>8</v>
      </c>
      <c r="I487" s="42">
        <f t="shared" si="151"/>
        <v>7.3394495412844041E-2</v>
      </c>
      <c r="J487" s="41">
        <v>15</v>
      </c>
      <c r="K487" s="42">
        <f t="shared" si="152"/>
        <v>0.13761467889908258</v>
      </c>
      <c r="L487" s="41">
        <v>31</v>
      </c>
      <c r="M487" s="42">
        <f t="shared" si="153"/>
        <v>0.28440366972477066</v>
      </c>
      <c r="N487" s="41">
        <v>8</v>
      </c>
      <c r="O487" s="42">
        <f t="shared" si="154"/>
        <v>7.3394495412844041E-2</v>
      </c>
      <c r="P487" s="41"/>
      <c r="Q487" s="42">
        <f t="shared" si="155"/>
        <v>0</v>
      </c>
    </row>
    <row r="488" spans="1:17" s="6" customFormat="1" ht="15" customHeight="1">
      <c r="A488" s="40" t="s">
        <v>82</v>
      </c>
      <c r="B488" s="41">
        <v>38</v>
      </c>
      <c r="C488" s="42">
        <f t="shared" si="148"/>
        <v>0.24516129032258063</v>
      </c>
      <c r="D488" s="41">
        <v>83</v>
      </c>
      <c r="E488" s="42">
        <f t="shared" si="149"/>
        <v>0.53548387096774197</v>
      </c>
      <c r="F488" s="41">
        <v>81</v>
      </c>
      <c r="G488" s="42">
        <f t="shared" si="150"/>
        <v>0.52258064516129032</v>
      </c>
      <c r="H488" s="41">
        <v>25</v>
      </c>
      <c r="I488" s="42">
        <f t="shared" si="151"/>
        <v>0.16129032258064516</v>
      </c>
      <c r="J488" s="41">
        <v>28</v>
      </c>
      <c r="K488" s="42">
        <f t="shared" si="152"/>
        <v>0.18064516129032257</v>
      </c>
      <c r="L488" s="41">
        <v>33</v>
      </c>
      <c r="M488" s="42">
        <f t="shared" si="153"/>
        <v>0.2129032258064516</v>
      </c>
      <c r="N488" s="41">
        <v>19</v>
      </c>
      <c r="O488" s="42">
        <f t="shared" si="154"/>
        <v>0.12258064516129032</v>
      </c>
      <c r="P488" s="41">
        <v>2</v>
      </c>
      <c r="Q488" s="42">
        <f t="shared" si="155"/>
        <v>1.2903225806451613E-2</v>
      </c>
    </row>
    <row r="489" spans="1:17" s="6" customFormat="1" ht="15" customHeight="1">
      <c r="A489" s="108" t="s">
        <v>54</v>
      </c>
      <c r="B489" s="41">
        <v>34</v>
      </c>
      <c r="C489" s="42">
        <f t="shared" si="148"/>
        <v>0.23776223776223776</v>
      </c>
      <c r="D489" s="41">
        <v>39</v>
      </c>
      <c r="E489" s="42">
        <f t="shared" si="149"/>
        <v>0.27272727272727271</v>
      </c>
      <c r="F489" s="41">
        <v>47</v>
      </c>
      <c r="G489" s="42">
        <f t="shared" si="150"/>
        <v>0.32867132867132864</v>
      </c>
      <c r="H489" s="41">
        <v>13</v>
      </c>
      <c r="I489" s="42">
        <f t="shared" si="151"/>
        <v>9.0909090909090912E-2</v>
      </c>
      <c r="J489" s="41">
        <v>25</v>
      </c>
      <c r="K489" s="42">
        <f t="shared" si="152"/>
        <v>0.17482517482517482</v>
      </c>
      <c r="L489" s="41">
        <v>32</v>
      </c>
      <c r="M489" s="42">
        <f t="shared" si="153"/>
        <v>0.22377622377622378</v>
      </c>
      <c r="N489" s="41">
        <v>16</v>
      </c>
      <c r="O489" s="42">
        <f t="shared" si="154"/>
        <v>0.11188811188811189</v>
      </c>
      <c r="P489" s="41">
        <v>2</v>
      </c>
      <c r="Q489" s="42">
        <f t="shared" si="155"/>
        <v>1.3986013986013986E-2</v>
      </c>
    </row>
    <row r="490" spans="1:17" s="6" customFormat="1" ht="15" customHeight="1">
      <c r="A490" s="10" t="s">
        <v>107</v>
      </c>
      <c r="B490" s="4">
        <f>SUM(B479:B489)</f>
        <v>461</v>
      </c>
      <c r="C490" s="16">
        <f t="shared" si="148"/>
        <v>0.24534326769558276</v>
      </c>
      <c r="D490" s="4">
        <f>SUM(D479:D489)</f>
        <v>851</v>
      </c>
      <c r="E490" s="16">
        <f t="shared" si="149"/>
        <v>0.45290047897817987</v>
      </c>
      <c r="F490" s="4">
        <f>SUM(F479:F489)</f>
        <v>784</v>
      </c>
      <c r="G490" s="16">
        <f t="shared" si="150"/>
        <v>0.417243214475785</v>
      </c>
      <c r="H490" s="4">
        <f>SUM(H479:H489)</f>
        <v>229</v>
      </c>
      <c r="I490" s="16">
        <f t="shared" si="151"/>
        <v>0.12187333688131985</v>
      </c>
      <c r="J490" s="4">
        <f>SUM(J479:J489)</f>
        <v>305</v>
      </c>
      <c r="K490" s="16">
        <f t="shared" si="152"/>
        <v>0.16232038318254391</v>
      </c>
      <c r="L490" s="31">
        <f>SUM(L479:L489)</f>
        <v>444</v>
      </c>
      <c r="M490" s="16">
        <f t="shared" si="153"/>
        <v>0.23629590207557211</v>
      </c>
      <c r="N490" s="31">
        <f>SUM(N479:N489)</f>
        <v>189</v>
      </c>
      <c r="O490" s="16">
        <f t="shared" si="154"/>
        <v>0.10058541777541245</v>
      </c>
      <c r="P490" s="31">
        <f>SUM(P479:P489)</f>
        <v>35</v>
      </c>
      <c r="Q490" s="16">
        <f t="shared" si="155"/>
        <v>1.8626929217668974E-2</v>
      </c>
    </row>
    <row r="491" spans="1:17" s="6" customFormat="1" ht="15" customHeight="1"/>
  </sheetData>
  <mergeCells count="294">
    <mergeCell ref="A99:A101"/>
    <mergeCell ref="A129:A131"/>
    <mergeCell ref="A132:A134"/>
    <mergeCell ref="A137:A139"/>
    <mergeCell ref="J65:K65"/>
    <mergeCell ref="L65:M65"/>
    <mergeCell ref="A96:A98"/>
    <mergeCell ref="A80:A81"/>
    <mergeCell ref="A88:A89"/>
    <mergeCell ref="A93:A95"/>
    <mergeCell ref="C79:D79"/>
    <mergeCell ref="A82:A84"/>
    <mergeCell ref="A85:A87"/>
    <mergeCell ref="A90:A92"/>
    <mergeCell ref="E126:F126"/>
    <mergeCell ref="G126:H126"/>
    <mergeCell ref="I126:J126"/>
    <mergeCell ref="K126:L126"/>
    <mergeCell ref="M79:N79"/>
    <mergeCell ref="B112:C112"/>
    <mergeCell ref="D112:E112"/>
    <mergeCell ref="B106:C106"/>
    <mergeCell ref="P478:Q478"/>
    <mergeCell ref="B478:C478"/>
    <mergeCell ref="D478:E478"/>
    <mergeCell ref="F478:G478"/>
    <mergeCell ref="H478:I478"/>
    <mergeCell ref="J472:K472"/>
    <mergeCell ref="L472:M472"/>
    <mergeCell ref="N472:O472"/>
    <mergeCell ref="P472:Q472"/>
    <mergeCell ref="B472:C472"/>
    <mergeCell ref="D472:E472"/>
    <mergeCell ref="F472:G472"/>
    <mergeCell ref="H472:I472"/>
    <mergeCell ref="J478:K478"/>
    <mergeCell ref="L478:M478"/>
    <mergeCell ref="N478:O478"/>
    <mergeCell ref="A146:A147"/>
    <mergeCell ref="A140:A142"/>
    <mergeCell ref="A143:A145"/>
    <mergeCell ref="C126:D126"/>
    <mergeCell ref="A127:A128"/>
    <mergeCell ref="P366:Q366"/>
    <mergeCell ref="P372:Q372"/>
    <mergeCell ref="N366:O366"/>
    <mergeCell ref="J372:K372"/>
    <mergeCell ref="B329:C329"/>
    <mergeCell ref="D329:E329"/>
    <mergeCell ref="F329:G329"/>
    <mergeCell ref="H329:I329"/>
    <mergeCell ref="J329:K329"/>
    <mergeCell ref="B366:C366"/>
    <mergeCell ref="H323:I323"/>
    <mergeCell ref="J323:K323"/>
    <mergeCell ref="H201:I201"/>
    <mergeCell ref="J201:K201"/>
    <mergeCell ref="F201:G201"/>
    <mergeCell ref="B323:C323"/>
    <mergeCell ref="D323:E323"/>
    <mergeCell ref="L201:M201"/>
    <mergeCell ref="A135:A136"/>
    <mergeCell ref="H243:I243"/>
    <mergeCell ref="J216:K216"/>
    <mergeCell ref="J222:K222"/>
    <mergeCell ref="F323:G323"/>
    <mergeCell ref="L366:M366"/>
    <mergeCell ref="J243:K243"/>
    <mergeCell ref="L237:M237"/>
    <mergeCell ref="H216:I216"/>
    <mergeCell ref="H222:I222"/>
    <mergeCell ref="H237:I237"/>
    <mergeCell ref="J237:K237"/>
    <mergeCell ref="F350:G350"/>
    <mergeCell ref="J286:K286"/>
    <mergeCell ref="J307:K307"/>
    <mergeCell ref="J344:K344"/>
    <mergeCell ref="J301:K301"/>
    <mergeCell ref="J280:K280"/>
    <mergeCell ref="L216:M216"/>
    <mergeCell ref="L222:M222"/>
    <mergeCell ref="A471:R471"/>
    <mergeCell ref="H429:I429"/>
    <mergeCell ref="J387:K387"/>
    <mergeCell ref="L408:M408"/>
    <mergeCell ref="J408:K408"/>
    <mergeCell ref="L372:M372"/>
    <mergeCell ref="B455:C455"/>
    <mergeCell ref="D372:E372"/>
    <mergeCell ref="F372:G372"/>
    <mergeCell ref="H372:I372"/>
    <mergeCell ref="B454:C454"/>
    <mergeCell ref="H387:I387"/>
    <mergeCell ref="B372:C372"/>
    <mergeCell ref="B429:C429"/>
    <mergeCell ref="D429:E429"/>
    <mergeCell ref="F429:G429"/>
    <mergeCell ref="J393:K393"/>
    <mergeCell ref="F414:G414"/>
    <mergeCell ref="D408:E408"/>
    <mergeCell ref="F408:G408"/>
    <mergeCell ref="N372:O372"/>
    <mergeCell ref="A458:A469"/>
    <mergeCell ref="N451:O451"/>
    <mergeCell ref="P451:Q451"/>
    <mergeCell ref="N201:O201"/>
    <mergeCell ref="J195:K195"/>
    <mergeCell ref="L195:M195"/>
    <mergeCell ref="N195:O195"/>
    <mergeCell ref="I79:J79"/>
    <mergeCell ref="K79:L79"/>
    <mergeCell ref="J4:K4"/>
    <mergeCell ref="D106:E106"/>
    <mergeCell ref="N429:O429"/>
    <mergeCell ref="N159:O159"/>
    <mergeCell ref="D366:E366"/>
    <mergeCell ref="F366:G366"/>
    <mergeCell ref="H366:I366"/>
    <mergeCell ref="F258:G258"/>
    <mergeCell ref="J159:K159"/>
    <mergeCell ref="D258:E258"/>
    <mergeCell ref="D414:E414"/>
    <mergeCell ref="D307:E307"/>
    <mergeCell ref="F307:G307"/>
    <mergeCell ref="H307:I307"/>
    <mergeCell ref="L17:M17"/>
    <mergeCell ref="J38:K38"/>
    <mergeCell ref="J17:K17"/>
    <mergeCell ref="J23:K23"/>
    <mergeCell ref="R4:S4"/>
    <mergeCell ref="N4:O4"/>
    <mergeCell ref="P4:Q4"/>
    <mergeCell ref="N17:O17"/>
    <mergeCell ref="P17:Q17"/>
    <mergeCell ref="R17:S17"/>
    <mergeCell ref="P153:Q153"/>
    <mergeCell ref="L4:M4"/>
    <mergeCell ref="F38:G38"/>
    <mergeCell ref="H38:I38"/>
    <mergeCell ref="N153:O153"/>
    <mergeCell ref="F112:G112"/>
    <mergeCell ref="P23:Q23"/>
    <mergeCell ref="R23:S23"/>
    <mergeCell ref="L112:M112"/>
    <mergeCell ref="N23:O23"/>
    <mergeCell ref="L23:M23"/>
    <mergeCell ref="J112:K112"/>
    <mergeCell ref="J106:K106"/>
    <mergeCell ref="J44:K44"/>
    <mergeCell ref="M126:N126"/>
    <mergeCell ref="J59:K59"/>
    <mergeCell ref="L59:M59"/>
    <mergeCell ref="B17:C17"/>
    <mergeCell ref="D17:E17"/>
    <mergeCell ref="F17:G17"/>
    <mergeCell ref="H17:I17"/>
    <mergeCell ref="B4:C4"/>
    <mergeCell ref="D4:E4"/>
    <mergeCell ref="F4:G4"/>
    <mergeCell ref="H4:I4"/>
    <mergeCell ref="B10:C10"/>
    <mergeCell ref="H10:I10"/>
    <mergeCell ref="B59:C59"/>
    <mergeCell ref="D59:E59"/>
    <mergeCell ref="F59:G59"/>
    <mergeCell ref="H59:I59"/>
    <mergeCell ref="E79:F79"/>
    <mergeCell ref="G79:H79"/>
    <mergeCell ref="B65:C65"/>
    <mergeCell ref="D65:E65"/>
    <mergeCell ref="F65:G65"/>
    <mergeCell ref="H65:I65"/>
    <mergeCell ref="L159:M159"/>
    <mergeCell ref="F216:G216"/>
    <mergeCell ref="B180:C180"/>
    <mergeCell ref="D180:E180"/>
    <mergeCell ref="F180:G180"/>
    <mergeCell ref="H195:I195"/>
    <mergeCell ref="D174:E174"/>
    <mergeCell ref="B174:C174"/>
    <mergeCell ref="F174:G174"/>
    <mergeCell ref="B195:C195"/>
    <mergeCell ref="D195:E195"/>
    <mergeCell ref="F195:G195"/>
    <mergeCell ref="B201:C201"/>
    <mergeCell ref="D280:E280"/>
    <mergeCell ref="L106:M106"/>
    <mergeCell ref="B23:C23"/>
    <mergeCell ref="D23:E23"/>
    <mergeCell ref="F23:G23"/>
    <mergeCell ref="H23:I23"/>
    <mergeCell ref="H112:I112"/>
    <mergeCell ref="F106:G106"/>
    <mergeCell ref="H106:I106"/>
    <mergeCell ref="B38:C38"/>
    <mergeCell ref="D38:E38"/>
    <mergeCell ref="B44:C44"/>
    <mergeCell ref="D44:E44"/>
    <mergeCell ref="F44:G44"/>
    <mergeCell ref="H44:I44"/>
    <mergeCell ref="B153:C153"/>
    <mergeCell ref="D153:E153"/>
    <mergeCell ref="F153:G153"/>
    <mergeCell ref="H153:I153"/>
    <mergeCell ref="J153:K153"/>
    <mergeCell ref="L153:M153"/>
    <mergeCell ref="B222:C222"/>
    <mergeCell ref="D222:E222"/>
    <mergeCell ref="F222:G222"/>
    <mergeCell ref="P159:Q159"/>
    <mergeCell ref="B159:C159"/>
    <mergeCell ref="D159:E159"/>
    <mergeCell ref="F159:G159"/>
    <mergeCell ref="H159:I159"/>
    <mergeCell ref="F280:G280"/>
    <mergeCell ref="B258:C258"/>
    <mergeCell ref="B237:C237"/>
    <mergeCell ref="D237:E237"/>
    <mergeCell ref="F237:G237"/>
    <mergeCell ref="B264:C264"/>
    <mergeCell ref="D264:E264"/>
    <mergeCell ref="F264:G264"/>
    <mergeCell ref="H264:I264"/>
    <mergeCell ref="H258:I258"/>
    <mergeCell ref="B243:C243"/>
    <mergeCell ref="D243:E243"/>
    <mergeCell ref="F243:G243"/>
    <mergeCell ref="L243:M243"/>
    <mergeCell ref="D201:E201"/>
    <mergeCell ref="B216:C216"/>
    <mergeCell ref="D216:E216"/>
    <mergeCell ref="H280:I280"/>
    <mergeCell ref="B280:C280"/>
    <mergeCell ref="A452:A455"/>
    <mergeCell ref="L451:M451"/>
    <mergeCell ref="B451:C451"/>
    <mergeCell ref="B457:C457"/>
    <mergeCell ref="B452:C452"/>
    <mergeCell ref="B453:C453"/>
    <mergeCell ref="D457:E457"/>
    <mergeCell ref="F457:G457"/>
    <mergeCell ref="H457:I457"/>
    <mergeCell ref="J457:K457"/>
    <mergeCell ref="L457:M457"/>
    <mergeCell ref="B469:C469"/>
    <mergeCell ref="D387:E387"/>
    <mergeCell ref="B286:C286"/>
    <mergeCell ref="D286:E286"/>
    <mergeCell ref="F286:G286"/>
    <mergeCell ref="H408:I408"/>
    <mergeCell ref="B350:C350"/>
    <mergeCell ref="D350:E350"/>
    <mergeCell ref="F387:G387"/>
    <mergeCell ref="P457:Q457"/>
    <mergeCell ref="B344:C344"/>
    <mergeCell ref="D344:E344"/>
    <mergeCell ref="F344:G344"/>
    <mergeCell ref="H344:I344"/>
    <mergeCell ref="F301:G301"/>
    <mergeCell ref="H301:I301"/>
    <mergeCell ref="H286:I286"/>
    <mergeCell ref="B307:C307"/>
    <mergeCell ref="J429:K429"/>
    <mergeCell ref="L429:M429"/>
    <mergeCell ref="J350:K350"/>
    <mergeCell ref="J366:K366"/>
    <mergeCell ref="N457:O457"/>
    <mergeCell ref="F451:G451"/>
    <mergeCell ref="H451:I451"/>
    <mergeCell ref="J451:K451"/>
    <mergeCell ref="A1:S1"/>
    <mergeCell ref="F10:G10"/>
    <mergeCell ref="D10:E10"/>
    <mergeCell ref="D451:E451"/>
    <mergeCell ref="J414:K414"/>
    <mergeCell ref="H414:I414"/>
    <mergeCell ref="B393:C393"/>
    <mergeCell ref="D393:E393"/>
    <mergeCell ref="F393:G393"/>
    <mergeCell ref="H393:I393"/>
    <mergeCell ref="B408:C408"/>
    <mergeCell ref="N435:O435"/>
    <mergeCell ref="L414:M414"/>
    <mergeCell ref="B435:C435"/>
    <mergeCell ref="D435:E435"/>
    <mergeCell ref="F435:G435"/>
    <mergeCell ref="H435:I435"/>
    <mergeCell ref="J435:K435"/>
    <mergeCell ref="L435:M435"/>
    <mergeCell ref="B414:C414"/>
    <mergeCell ref="B301:C301"/>
    <mergeCell ref="D301:E301"/>
    <mergeCell ref="H350:I350"/>
    <mergeCell ref="B387:C387"/>
  </mergeCells>
  <phoneticPr fontId="2"/>
  <printOptions horizontalCentered="1"/>
  <pageMargins left="0.47244094488188981" right="0.43307086614173229" top="0.6692913385826772" bottom="0.43307086614173229" header="0.31496062992125984" footer="0.31496062992125984"/>
  <pageSetup paperSize="9" scale="94" fitToHeight="8" orientation="portrait" r:id="rId1"/>
  <headerFooter alignWithMargins="0"/>
  <rowBreaks count="10" manualBreakCount="10">
    <brk id="57" max="16383" man="1"/>
    <brk id="104" max="16383" man="1"/>
    <brk id="151" max="16383" man="1"/>
    <brk id="193" max="16383" man="1"/>
    <brk id="235" max="16383" man="1"/>
    <brk id="277" max="16383" man="1"/>
    <brk id="320" max="16383" man="1"/>
    <brk id="363" max="16383" man="1"/>
    <brk id="406" max="16383" man="1"/>
    <brk id="448" max="16383" man="1"/>
  </rowBreaks>
  <ignoredErrors>
    <ignoredError sqref="C8 E8 G8 I8 K8 M8 O8 C14 E14 G14 R19:R20 C35:Q35 C42:J42 J39:J41 C21:R21 C56:J56 C110:K110 L107:L110 G113:G123 L127:L128 D127:D128 Q452:Q468 C157:Q157 C171:P171 J241 J255 F276 F284 H298 P370 J234 H319 F455:F457 H455:H457 J455:J457 L455:L457 B477:M477 H284 N455:N456 F127:F128 H127:H128 J127 D147 C217:C220 D220 E217:E220 F220 G217:G220 H220 I217:I220 J220 D234 F234 H234 C238:C241 E238:E241 F241 G238:G241 H241 I238:I241 K238:L241 D255 F255 H255 C259:C262 D262 E259:E262 F262 D276 C281:C284 D284 E281:E284 P452:P457 G281:G284 I281:J284 D298 F298 C302:C305 D305 E302:E305 F305 G302:G305 H305 D319 F319 H348:H349 B362:K362 B348:B350 D348:D350 F348:F350 B370:B372 D370:D372 F370:F372 H370:H372 J370:J372 B384:P384 L370:L372 N370:N372 H391:H392 B405:K405 B391:B393 D391:D393 F391:F393 J412:J413 B426:M426 B412:B414 D412:D414 F412:F414 H412:H414 L433:L434 B447:O447 B433:B435 D433:D435 F433:F435 H433:H435 J433:J435 J45:J55 D469:O469 K430:K446 I430:I446 G430:G446 E430:E446 C430:C446 M430:O446 I409:I425 G409:G425 E409:E425 C409:C425 K409:M425 G388:G404 E388:E404 C388:C404 I388:K404 M370:M383 K370:K383 I370:I383 G370:G383 E370:E383 C370:C383 O370:O383 G345:G361 E345:E361 C345:C361 I345:K361 I308:J319 G308:G319 E308:E319 C308:C319 I287:J298 G287:G298 E287:E298 C287:C298 G265:H276 E265:E276 C265:C276 K244:L255 I244:I255 G244:G255 E244:E255 C244:C255 K223:L234 I223:I234 G223:G234 E223:E234 C223:C234 I113:I123 K113:L123 E113:E123 C113:C123 G452:G468 I452:I468 O452:O468 M452:M468 K452:K468 E453:E468 D455:D457 R24:R35 C124:L124 L132:M133 F147 H147 J147 L147 M146:M147 B179:G180 C199:N199 C213:N213 K217:L220 D241 G259:H262 I302:J305 C327:H327 I324:J327 C341:J341 P458:P469 C476:P476 C490:P490 L60 C63:L63 C77:L77 D95:M95 L140:M145 F140:F145 D140:D144 H140:H145 J140:J145 F149 C175:C178 E175:G177 C182:C191 D178:G178 E181:G191 C192:F192 C196:C198 E196:E198 C202:C212 E202:E212 G196:G198 G202:G212 I196:I198 I202:I212 K196 K197:K198 K202:N202 K203:K204 K205:N205 K206:K212 M197:N198 M203:N204 M206:N212 C330:C340 E330:E340 G330:G340 I330:J340 C61:C62 E61:E62 G61:G62 I61:I62 K61:L62 C66:C76 E66:E76 G66:G76 I66:I69 I70:L70 I71:I76 K66:L69 K71:L76 D80:D83 F80:F83 D85:D86 F85:F86 D88:D90 F88:F91 D93:D94 F93:F94 D102 D96:D100 F96:F100 F102:J102 H80:H83 H85:H86 H88:H90 H91:J91 H93:H94 H96:M96 H97:J98 H100:M100 H99 J80:M81 J82:J83 J85:M85 J86 J88:M88 J89:J90 J93:M93 J94 J99:M99 L82:M83 L86:M86 L89:M91 L94:M94 L97:M98 L102 J129:J130 H129:H130 D129:D130 F129:F130 M127:M128 L129:L130 J132:J133 H132:H133 D132:D133 F132:F133 J135:J136 H135:H136 D135:D136 F135:F136 L135:M136 L149 H149 J149 M129:M130 J137:J138 H137:H138 D137:D138 F137:F138 L137:M138 M196:N19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M381"/>
  <sheetViews>
    <sheetView tabSelected="1" topLeftCell="A265" workbookViewId="0">
      <selection activeCell="M272" sqref="M272"/>
    </sheetView>
  </sheetViews>
  <sheetFormatPr defaultRowHeight="13.5"/>
  <cols>
    <col min="1" max="1" width="28.375" customWidth="1"/>
    <col min="2" max="13" width="8.75" customWidth="1"/>
  </cols>
  <sheetData>
    <row r="1" spans="1:13" ht="14.25">
      <c r="A1" s="5" t="s">
        <v>446</v>
      </c>
      <c r="B1" s="184"/>
      <c r="C1" s="184"/>
      <c r="D1" s="184"/>
      <c r="E1" s="184"/>
      <c r="F1" s="184"/>
      <c r="G1" s="184"/>
      <c r="H1" s="184"/>
      <c r="I1" s="184"/>
      <c r="J1" s="184"/>
      <c r="K1" s="184"/>
      <c r="L1" s="184"/>
      <c r="M1" s="184"/>
    </row>
    <row r="2" spans="1:13">
      <c r="A2" s="184"/>
      <c r="B2" s="184"/>
      <c r="C2" s="184"/>
      <c r="D2" s="184"/>
      <c r="E2" s="184"/>
      <c r="F2" s="184"/>
      <c r="G2" s="184"/>
      <c r="H2" s="184"/>
      <c r="I2" s="184"/>
      <c r="J2" s="184"/>
      <c r="K2" s="184"/>
      <c r="L2" s="184"/>
      <c r="M2" s="184"/>
    </row>
    <row r="3" spans="1:13" ht="22.5" customHeight="1">
      <c r="A3" s="187" t="s">
        <v>445</v>
      </c>
      <c r="B3" s="187" t="s">
        <v>385</v>
      </c>
      <c r="C3" s="187" t="s">
        <v>386</v>
      </c>
      <c r="D3" s="187" t="s">
        <v>387</v>
      </c>
      <c r="E3" s="187" t="s">
        <v>388</v>
      </c>
      <c r="F3" s="187" t="s">
        <v>389</v>
      </c>
      <c r="G3" s="187" t="s">
        <v>390</v>
      </c>
      <c r="H3" s="187" t="s">
        <v>391</v>
      </c>
      <c r="I3" s="187" t="s">
        <v>392</v>
      </c>
      <c r="J3" s="187" t="s">
        <v>393</v>
      </c>
      <c r="K3" s="187" t="s">
        <v>394</v>
      </c>
      <c r="L3" s="187" t="s">
        <v>2</v>
      </c>
      <c r="M3" s="187" t="s">
        <v>107</v>
      </c>
    </row>
    <row r="4" spans="1:13" ht="17.25" customHeight="1">
      <c r="A4" s="185" t="s">
        <v>143</v>
      </c>
      <c r="B4" s="186"/>
      <c r="C4" s="186"/>
      <c r="D4" s="186"/>
      <c r="E4" s="186"/>
      <c r="F4" s="186"/>
      <c r="G4" s="186">
        <v>2</v>
      </c>
      <c r="H4" s="186">
        <v>3</v>
      </c>
      <c r="I4" s="186"/>
      <c r="J4" s="186"/>
      <c r="K4" s="186"/>
      <c r="L4" s="186"/>
      <c r="M4" s="186">
        <v>5</v>
      </c>
    </row>
    <row r="5" spans="1:13" ht="17.25" customHeight="1">
      <c r="A5" s="219" t="s">
        <v>640</v>
      </c>
      <c r="B5" s="220"/>
      <c r="C5" s="220"/>
      <c r="D5" s="220"/>
      <c r="E5" s="220"/>
      <c r="F5" s="220"/>
      <c r="G5" s="220">
        <v>2</v>
      </c>
      <c r="H5" s="220">
        <v>1</v>
      </c>
      <c r="I5" s="220"/>
      <c r="J5" s="220"/>
      <c r="K5" s="220"/>
      <c r="L5" s="220"/>
      <c r="M5" s="220">
        <v>3</v>
      </c>
    </row>
    <row r="6" spans="1:13" ht="17.25" customHeight="1">
      <c r="A6" s="215" t="s">
        <v>395</v>
      </c>
      <c r="B6" s="216"/>
      <c r="C6" s="216"/>
      <c r="D6" s="216"/>
      <c r="E6" s="216"/>
      <c r="F6" s="216"/>
      <c r="G6" s="216"/>
      <c r="H6" s="216">
        <v>2</v>
      </c>
      <c r="I6" s="216"/>
      <c r="J6" s="216"/>
      <c r="K6" s="216"/>
      <c r="L6" s="216"/>
      <c r="M6" s="216">
        <v>2</v>
      </c>
    </row>
    <row r="7" spans="1:13" ht="17.25" customHeight="1">
      <c r="A7" s="221" t="s">
        <v>144</v>
      </c>
      <c r="B7" s="222"/>
      <c r="C7" s="222"/>
      <c r="D7" s="222">
        <v>1</v>
      </c>
      <c r="E7" s="222"/>
      <c r="F7" s="222"/>
      <c r="G7" s="222"/>
      <c r="H7" s="222">
        <v>1</v>
      </c>
      <c r="I7" s="222">
        <v>1</v>
      </c>
      <c r="J7" s="222">
        <v>5</v>
      </c>
      <c r="K7" s="222"/>
      <c r="L7" s="222"/>
      <c r="M7" s="222">
        <v>8</v>
      </c>
    </row>
    <row r="8" spans="1:13" ht="17.25" customHeight="1">
      <c r="A8" s="215" t="s">
        <v>641</v>
      </c>
      <c r="B8" s="216"/>
      <c r="C8" s="216"/>
      <c r="D8" s="216"/>
      <c r="E8" s="216"/>
      <c r="F8" s="216"/>
      <c r="G8" s="216"/>
      <c r="H8" s="216"/>
      <c r="I8" s="216"/>
      <c r="J8" s="216">
        <v>2</v>
      </c>
      <c r="K8" s="216"/>
      <c r="L8" s="216"/>
      <c r="M8" s="216">
        <v>2</v>
      </c>
    </row>
    <row r="9" spans="1:13" ht="17.25" customHeight="1">
      <c r="A9" s="215" t="s">
        <v>145</v>
      </c>
      <c r="B9" s="216"/>
      <c r="C9" s="216"/>
      <c r="D9" s="216"/>
      <c r="E9" s="216"/>
      <c r="F9" s="216"/>
      <c r="G9" s="216"/>
      <c r="H9" s="216">
        <v>1</v>
      </c>
      <c r="I9" s="216"/>
      <c r="J9" s="216">
        <v>1</v>
      </c>
      <c r="K9" s="216"/>
      <c r="L9" s="216"/>
      <c r="M9" s="216">
        <v>2</v>
      </c>
    </row>
    <row r="10" spans="1:13" ht="17.25" customHeight="1">
      <c r="A10" s="215" t="s">
        <v>324</v>
      </c>
      <c r="B10" s="216"/>
      <c r="C10" s="216"/>
      <c r="D10" s="216">
        <v>1</v>
      </c>
      <c r="E10" s="216"/>
      <c r="F10" s="216"/>
      <c r="G10" s="216"/>
      <c r="H10" s="216"/>
      <c r="I10" s="216">
        <v>1</v>
      </c>
      <c r="J10" s="216"/>
      <c r="K10" s="216"/>
      <c r="L10" s="216"/>
      <c r="M10" s="216">
        <v>2</v>
      </c>
    </row>
    <row r="11" spans="1:13" ht="17.25" customHeight="1">
      <c r="A11" s="215" t="s">
        <v>642</v>
      </c>
      <c r="B11" s="216"/>
      <c r="C11" s="216"/>
      <c r="D11" s="216"/>
      <c r="E11" s="216"/>
      <c r="F11" s="216"/>
      <c r="G11" s="216"/>
      <c r="H11" s="216"/>
      <c r="I11" s="216"/>
      <c r="J11" s="216">
        <v>1</v>
      </c>
      <c r="K11" s="216"/>
      <c r="L11" s="216"/>
      <c r="M11" s="216">
        <v>1</v>
      </c>
    </row>
    <row r="12" spans="1:13" ht="17.25" customHeight="1">
      <c r="A12" s="215" t="s">
        <v>643</v>
      </c>
      <c r="B12" s="216"/>
      <c r="C12" s="216"/>
      <c r="D12" s="216"/>
      <c r="E12" s="216"/>
      <c r="F12" s="216"/>
      <c r="G12" s="216"/>
      <c r="H12" s="216"/>
      <c r="I12" s="216"/>
      <c r="J12" s="216">
        <v>1</v>
      </c>
      <c r="K12" s="216"/>
      <c r="L12" s="216"/>
      <c r="M12" s="216">
        <v>1</v>
      </c>
    </row>
    <row r="13" spans="1:13" ht="17.25" customHeight="1">
      <c r="A13" s="223" t="s">
        <v>639</v>
      </c>
      <c r="B13" s="224"/>
      <c r="C13" s="224"/>
      <c r="D13" s="224"/>
      <c r="E13" s="224">
        <v>1</v>
      </c>
      <c r="F13" s="224"/>
      <c r="G13" s="224">
        <v>2</v>
      </c>
      <c r="H13" s="224">
        <v>1</v>
      </c>
      <c r="I13" s="224">
        <v>5</v>
      </c>
      <c r="J13" s="224">
        <v>1</v>
      </c>
      <c r="K13" s="224">
        <v>1</v>
      </c>
      <c r="L13" s="224">
        <v>1</v>
      </c>
      <c r="M13" s="224">
        <v>12</v>
      </c>
    </row>
    <row r="14" spans="1:13" ht="17.25" customHeight="1">
      <c r="A14" s="219" t="s">
        <v>644</v>
      </c>
      <c r="B14" s="220"/>
      <c r="C14" s="220"/>
      <c r="D14" s="220"/>
      <c r="E14" s="220">
        <v>1</v>
      </c>
      <c r="F14" s="220"/>
      <c r="G14" s="220">
        <v>1</v>
      </c>
      <c r="H14" s="220">
        <v>1</v>
      </c>
      <c r="I14" s="220">
        <v>5</v>
      </c>
      <c r="J14" s="220">
        <v>1</v>
      </c>
      <c r="K14" s="220">
        <v>1</v>
      </c>
      <c r="L14" s="220">
        <v>1</v>
      </c>
      <c r="M14" s="220">
        <v>11</v>
      </c>
    </row>
    <row r="15" spans="1:13" ht="17.25" customHeight="1">
      <c r="A15" s="215" t="s">
        <v>645</v>
      </c>
      <c r="B15" s="216"/>
      <c r="C15" s="216"/>
      <c r="D15" s="216"/>
      <c r="E15" s="216"/>
      <c r="F15" s="216"/>
      <c r="G15" s="216">
        <v>1</v>
      </c>
      <c r="H15" s="216"/>
      <c r="I15" s="216"/>
      <c r="J15" s="216"/>
      <c r="K15" s="216"/>
      <c r="L15" s="216"/>
      <c r="M15" s="216">
        <v>1</v>
      </c>
    </row>
    <row r="16" spans="1:13" ht="17.25" customHeight="1">
      <c r="A16" s="221" t="s">
        <v>146</v>
      </c>
      <c r="B16" s="222"/>
      <c r="C16" s="222"/>
      <c r="D16" s="222"/>
      <c r="E16" s="222">
        <v>2</v>
      </c>
      <c r="F16" s="222"/>
      <c r="G16" s="222"/>
      <c r="H16" s="222">
        <v>2</v>
      </c>
      <c r="I16" s="222">
        <v>1</v>
      </c>
      <c r="J16" s="222"/>
      <c r="K16" s="222"/>
      <c r="L16" s="222">
        <v>1</v>
      </c>
      <c r="M16" s="222">
        <v>6</v>
      </c>
    </row>
    <row r="17" spans="1:13" ht="17.25" customHeight="1">
      <c r="A17" s="215" t="s">
        <v>397</v>
      </c>
      <c r="B17" s="216"/>
      <c r="C17" s="216"/>
      <c r="D17" s="216"/>
      <c r="E17" s="216"/>
      <c r="F17" s="216"/>
      <c r="G17" s="216"/>
      <c r="H17" s="216">
        <v>1</v>
      </c>
      <c r="I17" s="216"/>
      <c r="J17" s="216"/>
      <c r="K17" s="216"/>
      <c r="L17" s="216"/>
      <c r="M17" s="216">
        <v>1</v>
      </c>
    </row>
    <row r="18" spans="1:13" ht="17.25" customHeight="1">
      <c r="A18" s="215" t="s">
        <v>646</v>
      </c>
      <c r="B18" s="216"/>
      <c r="C18" s="216"/>
      <c r="D18" s="216"/>
      <c r="E18" s="216"/>
      <c r="F18" s="216"/>
      <c r="G18" s="216"/>
      <c r="H18" s="216">
        <v>1</v>
      </c>
      <c r="I18" s="216"/>
      <c r="J18" s="216"/>
      <c r="K18" s="216"/>
      <c r="L18" s="216"/>
      <c r="M18" s="216">
        <v>1</v>
      </c>
    </row>
    <row r="19" spans="1:13" ht="17.25" customHeight="1">
      <c r="A19" s="215" t="s">
        <v>398</v>
      </c>
      <c r="B19" s="216"/>
      <c r="C19" s="216"/>
      <c r="D19" s="216"/>
      <c r="E19" s="216">
        <v>2</v>
      </c>
      <c r="F19" s="216"/>
      <c r="G19" s="216"/>
      <c r="H19" s="216"/>
      <c r="I19" s="216"/>
      <c r="J19" s="216"/>
      <c r="K19" s="216"/>
      <c r="L19" s="216"/>
      <c r="M19" s="216">
        <v>2</v>
      </c>
    </row>
    <row r="20" spans="1:13" ht="17.25" customHeight="1">
      <c r="A20" s="215" t="s">
        <v>647</v>
      </c>
      <c r="B20" s="216"/>
      <c r="C20" s="216"/>
      <c r="D20" s="216"/>
      <c r="E20" s="216"/>
      <c r="F20" s="216"/>
      <c r="G20" s="216"/>
      <c r="H20" s="216"/>
      <c r="I20" s="216">
        <v>1</v>
      </c>
      <c r="J20" s="216"/>
      <c r="K20" s="216"/>
      <c r="L20" s="216"/>
      <c r="M20" s="216">
        <v>1</v>
      </c>
    </row>
    <row r="21" spans="1:13" ht="17.25" customHeight="1">
      <c r="A21" s="215" t="s">
        <v>648</v>
      </c>
      <c r="B21" s="216"/>
      <c r="C21" s="216"/>
      <c r="D21" s="216"/>
      <c r="E21" s="216"/>
      <c r="F21" s="216"/>
      <c r="G21" s="216"/>
      <c r="H21" s="216"/>
      <c r="I21" s="216"/>
      <c r="J21" s="216"/>
      <c r="K21" s="216"/>
      <c r="L21" s="216">
        <v>1</v>
      </c>
      <c r="M21" s="216">
        <v>1</v>
      </c>
    </row>
    <row r="22" spans="1:13" ht="17.25" customHeight="1">
      <c r="A22" s="223" t="s">
        <v>638</v>
      </c>
      <c r="B22" s="224"/>
      <c r="C22" s="224"/>
      <c r="D22" s="224"/>
      <c r="E22" s="224"/>
      <c r="F22" s="224"/>
      <c r="G22" s="224">
        <v>1</v>
      </c>
      <c r="H22" s="224"/>
      <c r="I22" s="224"/>
      <c r="J22" s="224">
        <v>1</v>
      </c>
      <c r="K22" s="224">
        <v>4</v>
      </c>
      <c r="L22" s="224"/>
      <c r="M22" s="224">
        <v>6</v>
      </c>
    </row>
    <row r="23" spans="1:13" ht="17.25" customHeight="1">
      <c r="A23" s="219" t="s">
        <v>649</v>
      </c>
      <c r="B23" s="220"/>
      <c r="C23" s="220"/>
      <c r="D23" s="220"/>
      <c r="E23" s="220"/>
      <c r="F23" s="220"/>
      <c r="G23" s="220">
        <v>1</v>
      </c>
      <c r="H23" s="220"/>
      <c r="I23" s="220"/>
      <c r="J23" s="220">
        <v>1</v>
      </c>
      <c r="K23" s="220">
        <v>4</v>
      </c>
      <c r="L23" s="220"/>
      <c r="M23" s="220">
        <v>6</v>
      </c>
    </row>
    <row r="24" spans="1:13" ht="17.25" customHeight="1">
      <c r="A24" s="221" t="s">
        <v>147</v>
      </c>
      <c r="B24" s="222"/>
      <c r="C24" s="222"/>
      <c r="D24" s="222"/>
      <c r="E24" s="222"/>
      <c r="F24" s="222"/>
      <c r="G24" s="222"/>
      <c r="H24" s="222"/>
      <c r="I24" s="222">
        <v>5</v>
      </c>
      <c r="J24" s="222"/>
      <c r="K24" s="222"/>
      <c r="L24" s="222"/>
      <c r="M24" s="222">
        <v>5</v>
      </c>
    </row>
    <row r="25" spans="1:13" ht="17.25" customHeight="1">
      <c r="A25" s="215" t="s">
        <v>148</v>
      </c>
      <c r="B25" s="216"/>
      <c r="C25" s="216"/>
      <c r="D25" s="216"/>
      <c r="E25" s="216"/>
      <c r="F25" s="216"/>
      <c r="G25" s="216"/>
      <c r="H25" s="216"/>
      <c r="I25" s="276">
        <v>5</v>
      </c>
      <c r="J25" s="216"/>
      <c r="K25" s="216"/>
      <c r="L25" s="216"/>
      <c r="M25" s="216">
        <v>5</v>
      </c>
    </row>
    <row r="26" spans="1:13" ht="17.25" customHeight="1">
      <c r="A26" s="223" t="s">
        <v>149</v>
      </c>
      <c r="B26" s="224"/>
      <c r="C26" s="224"/>
      <c r="D26" s="224"/>
      <c r="E26" s="224">
        <v>2</v>
      </c>
      <c r="F26" s="224"/>
      <c r="G26" s="224">
        <v>1</v>
      </c>
      <c r="H26" s="224"/>
      <c r="I26" s="224">
        <v>1</v>
      </c>
      <c r="J26" s="224"/>
      <c r="K26" s="224"/>
      <c r="L26" s="224"/>
      <c r="M26" s="224">
        <v>4</v>
      </c>
    </row>
    <row r="27" spans="1:13" ht="17.25" customHeight="1">
      <c r="A27" s="219" t="s">
        <v>399</v>
      </c>
      <c r="B27" s="220"/>
      <c r="C27" s="220"/>
      <c r="D27" s="220"/>
      <c r="E27" s="220">
        <v>2</v>
      </c>
      <c r="F27" s="220"/>
      <c r="G27" s="220">
        <v>1</v>
      </c>
      <c r="H27" s="220"/>
      <c r="I27" s="220">
        <v>1</v>
      </c>
      <c r="J27" s="220"/>
      <c r="K27" s="220"/>
      <c r="L27" s="220"/>
      <c r="M27" s="220">
        <v>4</v>
      </c>
    </row>
    <row r="28" spans="1:13" ht="17.25" customHeight="1">
      <c r="A28" s="221" t="s">
        <v>637</v>
      </c>
      <c r="B28" s="222"/>
      <c r="C28" s="222"/>
      <c r="D28" s="222"/>
      <c r="E28" s="222"/>
      <c r="F28" s="222"/>
      <c r="G28" s="222"/>
      <c r="H28" s="222"/>
      <c r="I28" s="222">
        <v>5</v>
      </c>
      <c r="J28" s="222"/>
      <c r="K28" s="222"/>
      <c r="L28" s="222"/>
      <c r="M28" s="222">
        <v>5</v>
      </c>
    </row>
    <row r="29" spans="1:13" ht="17.25" customHeight="1">
      <c r="A29" s="215" t="s">
        <v>323</v>
      </c>
      <c r="B29" s="216"/>
      <c r="C29" s="216"/>
      <c r="D29" s="216"/>
      <c r="E29" s="216"/>
      <c r="F29" s="216"/>
      <c r="G29" s="216"/>
      <c r="H29" s="216"/>
      <c r="I29" s="216">
        <v>5</v>
      </c>
      <c r="J29" s="216"/>
      <c r="K29" s="216"/>
      <c r="L29" s="216"/>
      <c r="M29" s="216">
        <v>5</v>
      </c>
    </row>
    <row r="30" spans="1:13" ht="17.25" customHeight="1">
      <c r="A30" s="223" t="s">
        <v>150</v>
      </c>
      <c r="B30" s="224">
        <v>2</v>
      </c>
      <c r="C30" s="224"/>
      <c r="D30" s="224"/>
      <c r="E30" s="224">
        <v>2</v>
      </c>
      <c r="F30" s="224">
        <v>1</v>
      </c>
      <c r="G30" s="224">
        <v>9</v>
      </c>
      <c r="H30" s="224">
        <v>5</v>
      </c>
      <c r="I30" s="224">
        <v>12</v>
      </c>
      <c r="J30" s="224">
        <v>3</v>
      </c>
      <c r="K30" s="224">
        <v>2</v>
      </c>
      <c r="L30" s="224"/>
      <c r="M30" s="224">
        <v>36</v>
      </c>
    </row>
    <row r="31" spans="1:13" ht="17.25" customHeight="1">
      <c r="A31" s="219" t="s">
        <v>278</v>
      </c>
      <c r="B31" s="220"/>
      <c r="C31" s="220"/>
      <c r="D31" s="220"/>
      <c r="E31" s="220"/>
      <c r="F31" s="220"/>
      <c r="G31" s="220">
        <v>1</v>
      </c>
      <c r="H31" s="220"/>
      <c r="I31" s="226">
        <v>7</v>
      </c>
      <c r="J31" s="220"/>
      <c r="K31" s="220"/>
      <c r="L31" s="220"/>
      <c r="M31" s="220">
        <v>8</v>
      </c>
    </row>
    <row r="32" spans="1:13" ht="17.25" customHeight="1">
      <c r="A32" s="215" t="s">
        <v>650</v>
      </c>
      <c r="B32" s="216"/>
      <c r="C32" s="216"/>
      <c r="D32" s="216"/>
      <c r="E32" s="216"/>
      <c r="F32" s="216"/>
      <c r="G32" s="216"/>
      <c r="H32" s="216"/>
      <c r="I32" s="216">
        <v>1</v>
      </c>
      <c r="J32" s="216"/>
      <c r="K32" s="216"/>
      <c r="L32" s="216"/>
      <c r="M32" s="216">
        <v>1</v>
      </c>
    </row>
    <row r="33" spans="1:13" ht="17.25" customHeight="1">
      <c r="A33" s="215" t="s">
        <v>651</v>
      </c>
      <c r="B33" s="216"/>
      <c r="C33" s="216"/>
      <c r="D33" s="216"/>
      <c r="E33" s="216"/>
      <c r="F33" s="216"/>
      <c r="G33" s="216"/>
      <c r="H33" s="216"/>
      <c r="I33" s="216"/>
      <c r="J33" s="216"/>
      <c r="K33" s="216">
        <v>2</v>
      </c>
      <c r="L33" s="216"/>
      <c r="M33" s="216">
        <v>2</v>
      </c>
    </row>
    <row r="34" spans="1:13" ht="17.25" customHeight="1">
      <c r="A34" s="215" t="s">
        <v>405</v>
      </c>
      <c r="B34" s="216"/>
      <c r="C34" s="216"/>
      <c r="D34" s="216"/>
      <c r="E34" s="216"/>
      <c r="F34" s="216"/>
      <c r="G34" s="216">
        <v>1</v>
      </c>
      <c r="H34" s="216"/>
      <c r="I34" s="216"/>
      <c r="J34" s="216"/>
      <c r="K34" s="216"/>
      <c r="L34" s="216"/>
      <c r="M34" s="216">
        <v>1</v>
      </c>
    </row>
    <row r="35" spans="1:13" ht="17.25" customHeight="1">
      <c r="A35" s="215" t="s">
        <v>652</v>
      </c>
      <c r="B35" s="216"/>
      <c r="C35" s="216"/>
      <c r="D35" s="216"/>
      <c r="E35" s="216"/>
      <c r="F35" s="216"/>
      <c r="G35" s="216"/>
      <c r="H35" s="216"/>
      <c r="I35" s="216"/>
      <c r="J35" s="216">
        <v>1</v>
      </c>
      <c r="K35" s="216"/>
      <c r="L35" s="216"/>
      <c r="M35" s="216">
        <v>1</v>
      </c>
    </row>
    <row r="36" spans="1:13" ht="17.25" customHeight="1">
      <c r="A36" s="215" t="s">
        <v>325</v>
      </c>
      <c r="B36" s="216">
        <v>1</v>
      </c>
      <c r="C36" s="216"/>
      <c r="D36" s="216"/>
      <c r="E36" s="216"/>
      <c r="F36" s="216"/>
      <c r="G36" s="216"/>
      <c r="H36" s="216"/>
      <c r="I36" s="216"/>
      <c r="J36" s="216"/>
      <c r="K36" s="216"/>
      <c r="L36" s="216"/>
      <c r="M36" s="216">
        <v>1</v>
      </c>
    </row>
    <row r="37" spans="1:13" ht="17.25" customHeight="1">
      <c r="A37" s="215" t="s">
        <v>402</v>
      </c>
      <c r="B37" s="216"/>
      <c r="C37" s="216"/>
      <c r="D37" s="216"/>
      <c r="E37" s="216">
        <v>1</v>
      </c>
      <c r="F37" s="216"/>
      <c r="G37" s="216"/>
      <c r="H37" s="216"/>
      <c r="I37" s="216"/>
      <c r="J37" s="216"/>
      <c r="K37" s="216"/>
      <c r="L37" s="216"/>
      <c r="M37" s="216">
        <v>1</v>
      </c>
    </row>
    <row r="38" spans="1:13" ht="17.25" customHeight="1">
      <c r="A38" s="215" t="s">
        <v>653</v>
      </c>
      <c r="B38" s="216"/>
      <c r="C38" s="216"/>
      <c r="D38" s="216"/>
      <c r="E38" s="216"/>
      <c r="F38" s="216"/>
      <c r="G38" s="216"/>
      <c r="H38" s="216">
        <v>1</v>
      </c>
      <c r="I38" s="216"/>
      <c r="J38" s="216"/>
      <c r="K38" s="216"/>
      <c r="L38" s="216"/>
      <c r="M38" s="216">
        <v>1</v>
      </c>
    </row>
    <row r="39" spans="1:13" ht="17.25" customHeight="1">
      <c r="A39" s="215" t="s">
        <v>654</v>
      </c>
      <c r="B39" s="216"/>
      <c r="C39" s="216"/>
      <c r="D39" s="216"/>
      <c r="E39" s="216">
        <v>1</v>
      </c>
      <c r="F39" s="216"/>
      <c r="G39" s="216"/>
      <c r="H39" s="216"/>
      <c r="I39" s="216"/>
      <c r="J39" s="216"/>
      <c r="K39" s="216"/>
      <c r="L39" s="216"/>
      <c r="M39" s="216">
        <v>1</v>
      </c>
    </row>
    <row r="40" spans="1:13" ht="17.25" customHeight="1">
      <c r="A40" s="215" t="s">
        <v>400</v>
      </c>
      <c r="B40" s="216"/>
      <c r="C40" s="216"/>
      <c r="D40" s="216"/>
      <c r="E40" s="216"/>
      <c r="F40" s="216"/>
      <c r="G40" s="216">
        <v>5</v>
      </c>
      <c r="H40" s="216">
        <v>1</v>
      </c>
      <c r="I40" s="216">
        <v>2</v>
      </c>
      <c r="J40" s="216"/>
      <c r="K40" s="216"/>
      <c r="L40" s="216"/>
      <c r="M40" s="216">
        <v>8</v>
      </c>
    </row>
    <row r="41" spans="1:13" ht="17.25" customHeight="1">
      <c r="A41" s="215" t="s">
        <v>655</v>
      </c>
      <c r="B41" s="216"/>
      <c r="C41" s="216"/>
      <c r="D41" s="216"/>
      <c r="E41" s="216"/>
      <c r="F41" s="216"/>
      <c r="G41" s="216"/>
      <c r="H41" s="216">
        <v>2</v>
      </c>
      <c r="I41" s="216"/>
      <c r="J41" s="216"/>
      <c r="K41" s="216"/>
      <c r="L41" s="216"/>
      <c r="M41" s="216">
        <v>2</v>
      </c>
    </row>
    <row r="42" spans="1:13" ht="17.25" customHeight="1">
      <c r="A42" s="215" t="s">
        <v>656</v>
      </c>
      <c r="B42" s="216"/>
      <c r="C42" s="216"/>
      <c r="D42" s="216"/>
      <c r="E42" s="216"/>
      <c r="F42" s="216"/>
      <c r="G42" s="216">
        <v>1</v>
      </c>
      <c r="H42" s="216"/>
      <c r="I42" s="216"/>
      <c r="J42" s="216"/>
      <c r="K42" s="216"/>
      <c r="L42" s="216"/>
      <c r="M42" s="216">
        <v>1</v>
      </c>
    </row>
    <row r="43" spans="1:13" ht="17.25" customHeight="1">
      <c r="A43" s="215" t="s">
        <v>657</v>
      </c>
      <c r="B43" s="216"/>
      <c r="C43" s="216"/>
      <c r="D43" s="216"/>
      <c r="E43" s="216"/>
      <c r="F43" s="216">
        <v>1</v>
      </c>
      <c r="G43" s="216"/>
      <c r="H43" s="216"/>
      <c r="I43" s="216"/>
      <c r="J43" s="216"/>
      <c r="K43" s="216"/>
      <c r="L43" s="216"/>
      <c r="M43" s="216">
        <v>1</v>
      </c>
    </row>
    <row r="44" spans="1:13" ht="17.25" customHeight="1">
      <c r="A44" s="215" t="s">
        <v>658</v>
      </c>
      <c r="B44" s="216"/>
      <c r="C44" s="216"/>
      <c r="D44" s="216"/>
      <c r="E44" s="216"/>
      <c r="F44" s="216"/>
      <c r="G44" s="216"/>
      <c r="H44" s="216"/>
      <c r="I44" s="216"/>
      <c r="J44" s="216">
        <v>2</v>
      </c>
      <c r="K44" s="216"/>
      <c r="L44" s="216"/>
      <c r="M44" s="216">
        <v>2</v>
      </c>
    </row>
    <row r="45" spans="1:13" ht="17.25" customHeight="1">
      <c r="A45" s="215" t="s">
        <v>659</v>
      </c>
      <c r="B45" s="216"/>
      <c r="C45" s="216"/>
      <c r="D45" s="216"/>
      <c r="E45" s="216"/>
      <c r="F45" s="216"/>
      <c r="G45" s="216"/>
      <c r="H45" s="216"/>
      <c r="I45" s="216">
        <v>1</v>
      </c>
      <c r="J45" s="216"/>
      <c r="K45" s="216"/>
      <c r="L45" s="216"/>
      <c r="M45" s="216">
        <v>1</v>
      </c>
    </row>
    <row r="46" spans="1:13" ht="17.25" customHeight="1">
      <c r="A46" s="215" t="s">
        <v>660</v>
      </c>
      <c r="B46" s="216">
        <v>1</v>
      </c>
      <c r="C46" s="216"/>
      <c r="D46" s="216"/>
      <c r="E46" s="216"/>
      <c r="F46" s="216"/>
      <c r="G46" s="216"/>
      <c r="H46" s="216">
        <v>1</v>
      </c>
      <c r="I46" s="216"/>
      <c r="J46" s="216"/>
      <c r="K46" s="216"/>
      <c r="L46" s="216"/>
      <c r="M46" s="216">
        <v>2</v>
      </c>
    </row>
    <row r="47" spans="1:13" ht="17.25" customHeight="1">
      <c r="A47" s="215" t="s">
        <v>401</v>
      </c>
      <c r="B47" s="216"/>
      <c r="C47" s="216"/>
      <c r="D47" s="216"/>
      <c r="E47" s="216"/>
      <c r="F47" s="216"/>
      <c r="G47" s="216">
        <v>1</v>
      </c>
      <c r="H47" s="216"/>
      <c r="I47" s="216">
        <v>1</v>
      </c>
      <c r="J47" s="216"/>
      <c r="K47" s="216"/>
      <c r="L47" s="216"/>
      <c r="M47" s="216">
        <v>2</v>
      </c>
    </row>
    <row r="48" spans="1:13" ht="17.25" customHeight="1">
      <c r="A48" s="221" t="s">
        <v>151</v>
      </c>
      <c r="B48" s="222"/>
      <c r="C48" s="222"/>
      <c r="D48" s="222"/>
      <c r="E48" s="222">
        <v>1</v>
      </c>
      <c r="F48" s="222"/>
      <c r="G48" s="222"/>
      <c r="H48" s="222"/>
      <c r="I48" s="222"/>
      <c r="J48" s="222"/>
      <c r="K48" s="222"/>
      <c r="L48" s="222">
        <v>1</v>
      </c>
      <c r="M48" s="222">
        <v>2</v>
      </c>
    </row>
    <row r="49" spans="1:13" ht="17.25" customHeight="1">
      <c r="A49" s="215" t="s">
        <v>403</v>
      </c>
      <c r="B49" s="216"/>
      <c r="C49" s="216"/>
      <c r="D49" s="216"/>
      <c r="E49" s="216">
        <v>1</v>
      </c>
      <c r="F49" s="216"/>
      <c r="G49" s="216"/>
      <c r="H49" s="216"/>
      <c r="I49" s="216"/>
      <c r="J49" s="216"/>
      <c r="K49" s="216"/>
      <c r="L49" s="216">
        <v>1</v>
      </c>
      <c r="M49" s="216">
        <v>2</v>
      </c>
    </row>
    <row r="50" spans="1:13" ht="17.25" customHeight="1">
      <c r="A50" s="223" t="s">
        <v>152</v>
      </c>
      <c r="B50" s="224"/>
      <c r="C50" s="224"/>
      <c r="D50" s="224"/>
      <c r="E50" s="224"/>
      <c r="F50" s="224"/>
      <c r="G50" s="224"/>
      <c r="H50" s="224"/>
      <c r="I50" s="224">
        <v>7</v>
      </c>
      <c r="J50" s="224"/>
      <c r="K50" s="224"/>
      <c r="L50" s="224"/>
      <c r="M50" s="224">
        <v>7</v>
      </c>
    </row>
    <row r="51" spans="1:13" ht="17.25" customHeight="1">
      <c r="A51" s="219" t="s">
        <v>153</v>
      </c>
      <c r="B51" s="220"/>
      <c r="C51" s="220"/>
      <c r="D51" s="220"/>
      <c r="E51" s="220"/>
      <c r="F51" s="220"/>
      <c r="G51" s="220"/>
      <c r="H51" s="220"/>
      <c r="I51" s="226">
        <v>7</v>
      </c>
      <c r="J51" s="220"/>
      <c r="K51" s="220"/>
      <c r="L51" s="220"/>
      <c r="M51" s="220">
        <v>7</v>
      </c>
    </row>
    <row r="52" spans="1:13" ht="17.25" customHeight="1">
      <c r="A52" s="221" t="s">
        <v>636</v>
      </c>
      <c r="B52" s="222"/>
      <c r="C52" s="222"/>
      <c r="D52" s="222"/>
      <c r="E52" s="222"/>
      <c r="F52" s="222">
        <v>1</v>
      </c>
      <c r="G52" s="222"/>
      <c r="H52" s="222">
        <v>1</v>
      </c>
      <c r="I52" s="222"/>
      <c r="J52" s="222"/>
      <c r="K52" s="222"/>
      <c r="L52" s="222"/>
      <c r="M52" s="222">
        <v>2</v>
      </c>
    </row>
    <row r="53" spans="1:13" ht="17.25" customHeight="1">
      <c r="A53" s="215" t="s">
        <v>661</v>
      </c>
      <c r="B53" s="216"/>
      <c r="C53" s="216"/>
      <c r="D53" s="216"/>
      <c r="E53" s="216"/>
      <c r="F53" s="216">
        <v>1</v>
      </c>
      <c r="G53" s="216"/>
      <c r="H53" s="216">
        <v>1</v>
      </c>
      <c r="I53" s="216"/>
      <c r="J53" s="216"/>
      <c r="K53" s="216"/>
      <c r="L53" s="216"/>
      <c r="M53" s="216">
        <v>2</v>
      </c>
    </row>
    <row r="54" spans="1:13" ht="17.25" customHeight="1">
      <c r="A54" s="223" t="s">
        <v>154</v>
      </c>
      <c r="B54" s="224"/>
      <c r="C54" s="224"/>
      <c r="D54" s="224"/>
      <c r="E54" s="224"/>
      <c r="F54" s="224"/>
      <c r="G54" s="224"/>
      <c r="H54" s="224"/>
      <c r="I54" s="224">
        <v>3</v>
      </c>
      <c r="J54" s="224"/>
      <c r="K54" s="224"/>
      <c r="L54" s="224"/>
      <c r="M54" s="224">
        <v>3</v>
      </c>
    </row>
    <row r="55" spans="1:13" ht="17.25" customHeight="1">
      <c r="A55" s="219" t="s">
        <v>404</v>
      </c>
      <c r="B55" s="220"/>
      <c r="C55" s="220"/>
      <c r="D55" s="220"/>
      <c r="E55" s="220"/>
      <c r="F55" s="220"/>
      <c r="G55" s="220"/>
      <c r="H55" s="220"/>
      <c r="I55" s="220">
        <v>3</v>
      </c>
      <c r="J55" s="220"/>
      <c r="K55" s="220"/>
      <c r="L55" s="220"/>
      <c r="M55" s="220">
        <v>3</v>
      </c>
    </row>
    <row r="56" spans="1:13" ht="17.25" customHeight="1">
      <c r="A56" s="221" t="s">
        <v>155</v>
      </c>
      <c r="B56" s="222"/>
      <c r="C56" s="222"/>
      <c r="D56" s="222"/>
      <c r="E56" s="222">
        <v>4</v>
      </c>
      <c r="F56" s="222"/>
      <c r="G56" s="222">
        <v>1</v>
      </c>
      <c r="H56" s="222">
        <v>1</v>
      </c>
      <c r="I56" s="222"/>
      <c r="J56" s="222"/>
      <c r="K56" s="222"/>
      <c r="L56" s="222"/>
      <c r="M56" s="222">
        <v>6</v>
      </c>
    </row>
    <row r="57" spans="1:13" ht="17.25" customHeight="1">
      <c r="A57" s="215" t="s">
        <v>285</v>
      </c>
      <c r="B57" s="216"/>
      <c r="C57" s="216"/>
      <c r="D57" s="216"/>
      <c r="E57" s="216">
        <v>4</v>
      </c>
      <c r="F57" s="216"/>
      <c r="G57" s="216">
        <v>1</v>
      </c>
      <c r="H57" s="216">
        <v>1</v>
      </c>
      <c r="I57" s="216"/>
      <c r="J57" s="216"/>
      <c r="K57" s="216"/>
      <c r="L57" s="216"/>
      <c r="M57" s="216">
        <v>6</v>
      </c>
    </row>
    <row r="58" spans="1:13" ht="17.25" customHeight="1">
      <c r="A58" s="223" t="s">
        <v>156</v>
      </c>
      <c r="B58" s="224">
        <v>3</v>
      </c>
      <c r="C58" s="224"/>
      <c r="D58" s="224">
        <v>1</v>
      </c>
      <c r="E58" s="224">
        <v>28</v>
      </c>
      <c r="F58" s="224"/>
      <c r="G58" s="224"/>
      <c r="H58" s="224"/>
      <c r="I58" s="224"/>
      <c r="J58" s="224"/>
      <c r="K58" s="224">
        <v>2</v>
      </c>
      <c r="L58" s="224">
        <v>1</v>
      </c>
      <c r="M58" s="224">
        <v>35</v>
      </c>
    </row>
    <row r="59" spans="1:13" ht="17.25" customHeight="1">
      <c r="A59" s="219" t="s">
        <v>281</v>
      </c>
      <c r="B59" s="220">
        <v>3</v>
      </c>
      <c r="C59" s="220"/>
      <c r="D59" s="220">
        <v>1</v>
      </c>
      <c r="E59" s="226">
        <v>28</v>
      </c>
      <c r="F59" s="220"/>
      <c r="G59" s="220"/>
      <c r="H59" s="220"/>
      <c r="I59" s="220"/>
      <c r="J59" s="220"/>
      <c r="K59" s="220">
        <v>2</v>
      </c>
      <c r="L59" s="220">
        <v>1</v>
      </c>
      <c r="M59" s="220">
        <v>35</v>
      </c>
    </row>
    <row r="60" spans="1:13" ht="17.25" customHeight="1">
      <c r="A60" s="221" t="s">
        <v>284</v>
      </c>
      <c r="B60" s="222"/>
      <c r="C60" s="222"/>
      <c r="D60" s="222">
        <v>1</v>
      </c>
      <c r="E60" s="222"/>
      <c r="F60" s="222"/>
      <c r="G60" s="222"/>
      <c r="H60" s="222">
        <v>1</v>
      </c>
      <c r="I60" s="222">
        <v>3</v>
      </c>
      <c r="J60" s="222">
        <v>1</v>
      </c>
      <c r="K60" s="222"/>
      <c r="L60" s="222">
        <v>1</v>
      </c>
      <c r="M60" s="222">
        <v>7</v>
      </c>
    </row>
    <row r="61" spans="1:13" ht="17.25" customHeight="1">
      <c r="A61" s="215" t="s">
        <v>406</v>
      </c>
      <c r="B61" s="216"/>
      <c r="C61" s="216"/>
      <c r="D61" s="216">
        <v>1</v>
      </c>
      <c r="E61" s="216"/>
      <c r="F61" s="216"/>
      <c r="G61" s="216"/>
      <c r="H61" s="216"/>
      <c r="I61" s="216">
        <v>3</v>
      </c>
      <c r="J61" s="216">
        <v>1</v>
      </c>
      <c r="K61" s="216"/>
      <c r="L61" s="216">
        <v>1</v>
      </c>
      <c r="M61" s="216">
        <v>6</v>
      </c>
    </row>
    <row r="62" spans="1:13" ht="17.25" customHeight="1">
      <c r="A62" s="215" t="s">
        <v>407</v>
      </c>
      <c r="B62" s="216"/>
      <c r="C62" s="216"/>
      <c r="D62" s="216"/>
      <c r="E62" s="216"/>
      <c r="F62" s="216"/>
      <c r="G62" s="216"/>
      <c r="H62" s="216">
        <v>1</v>
      </c>
      <c r="I62" s="216"/>
      <c r="J62" s="216"/>
      <c r="K62" s="216"/>
      <c r="L62" s="216"/>
      <c r="M62" s="216">
        <v>1</v>
      </c>
    </row>
    <row r="63" spans="1:13" ht="17.25" customHeight="1">
      <c r="A63" s="223" t="s">
        <v>157</v>
      </c>
      <c r="B63" s="224">
        <v>1</v>
      </c>
      <c r="C63" s="224"/>
      <c r="D63" s="224"/>
      <c r="E63" s="224"/>
      <c r="F63" s="224">
        <v>1</v>
      </c>
      <c r="G63" s="224">
        <v>5</v>
      </c>
      <c r="H63" s="224">
        <v>6</v>
      </c>
      <c r="I63" s="224">
        <v>5</v>
      </c>
      <c r="J63" s="224">
        <v>1</v>
      </c>
      <c r="K63" s="224">
        <v>10</v>
      </c>
      <c r="L63" s="224">
        <v>1</v>
      </c>
      <c r="M63" s="224">
        <v>30</v>
      </c>
    </row>
    <row r="64" spans="1:13" ht="17.25" customHeight="1">
      <c r="A64" s="219" t="s">
        <v>662</v>
      </c>
      <c r="B64" s="220">
        <v>1</v>
      </c>
      <c r="C64" s="220"/>
      <c r="D64" s="220"/>
      <c r="E64" s="220"/>
      <c r="F64" s="220"/>
      <c r="G64" s="220"/>
      <c r="H64" s="220"/>
      <c r="I64" s="220"/>
      <c r="J64" s="220"/>
      <c r="K64" s="220"/>
      <c r="L64" s="220"/>
      <c r="M64" s="220">
        <v>1</v>
      </c>
    </row>
    <row r="65" spans="1:13" ht="17.25" customHeight="1">
      <c r="A65" s="215" t="s">
        <v>408</v>
      </c>
      <c r="B65" s="216"/>
      <c r="C65" s="216"/>
      <c r="D65" s="216"/>
      <c r="E65" s="216"/>
      <c r="F65" s="216"/>
      <c r="G65" s="216">
        <v>1</v>
      </c>
      <c r="H65" s="216">
        <v>1</v>
      </c>
      <c r="I65" s="216">
        <v>3</v>
      </c>
      <c r="J65" s="216"/>
      <c r="K65" s="216"/>
      <c r="L65" s="216"/>
      <c r="M65" s="216">
        <v>5</v>
      </c>
    </row>
    <row r="66" spans="1:13" ht="17.25" customHeight="1">
      <c r="A66" s="215" t="s">
        <v>663</v>
      </c>
      <c r="B66" s="216"/>
      <c r="C66" s="216"/>
      <c r="D66" s="216"/>
      <c r="E66" s="216"/>
      <c r="F66" s="216"/>
      <c r="G66" s="216"/>
      <c r="H66" s="216"/>
      <c r="I66" s="216"/>
      <c r="J66" s="216"/>
      <c r="K66" s="216">
        <v>1</v>
      </c>
      <c r="L66" s="216"/>
      <c r="M66" s="216">
        <v>1</v>
      </c>
    </row>
    <row r="67" spans="1:13" ht="17.25" customHeight="1">
      <c r="A67" s="215" t="s">
        <v>411</v>
      </c>
      <c r="B67" s="216"/>
      <c r="C67" s="216"/>
      <c r="D67" s="216"/>
      <c r="E67" s="216"/>
      <c r="F67" s="216"/>
      <c r="G67" s="216"/>
      <c r="H67" s="216"/>
      <c r="I67" s="216"/>
      <c r="J67" s="216"/>
      <c r="K67" s="216"/>
      <c r="L67" s="216">
        <v>1</v>
      </c>
      <c r="M67" s="216">
        <v>1</v>
      </c>
    </row>
    <row r="68" spans="1:13" ht="17.25" customHeight="1">
      <c r="A68" s="215" t="s">
        <v>664</v>
      </c>
      <c r="B68" s="216"/>
      <c r="C68" s="216"/>
      <c r="D68" s="216"/>
      <c r="E68" s="216"/>
      <c r="F68" s="216"/>
      <c r="G68" s="216"/>
      <c r="H68" s="216"/>
      <c r="I68" s="216">
        <v>2</v>
      </c>
      <c r="J68" s="216"/>
      <c r="K68" s="216"/>
      <c r="L68" s="216"/>
      <c r="M68" s="216">
        <v>2</v>
      </c>
    </row>
    <row r="69" spans="1:13" ht="17.25" customHeight="1">
      <c r="A69" s="215" t="s">
        <v>665</v>
      </c>
      <c r="B69" s="216"/>
      <c r="C69" s="216"/>
      <c r="D69" s="216"/>
      <c r="E69" s="216"/>
      <c r="F69" s="216"/>
      <c r="G69" s="216"/>
      <c r="H69" s="216"/>
      <c r="I69" s="216"/>
      <c r="J69" s="216"/>
      <c r="K69" s="225">
        <v>7</v>
      </c>
      <c r="L69" s="216"/>
      <c r="M69" s="216">
        <v>7</v>
      </c>
    </row>
    <row r="70" spans="1:13" ht="17.25" customHeight="1">
      <c r="A70" s="215" t="s">
        <v>666</v>
      </c>
      <c r="B70" s="216"/>
      <c r="C70" s="216"/>
      <c r="D70" s="216"/>
      <c r="E70" s="216"/>
      <c r="F70" s="216"/>
      <c r="G70" s="216"/>
      <c r="H70" s="216"/>
      <c r="I70" s="216"/>
      <c r="J70" s="216"/>
      <c r="K70" s="216">
        <v>2</v>
      </c>
      <c r="L70" s="216"/>
      <c r="M70" s="216">
        <v>2</v>
      </c>
    </row>
    <row r="71" spans="1:13" ht="17.25" customHeight="1">
      <c r="A71" s="215" t="s">
        <v>409</v>
      </c>
      <c r="B71" s="216"/>
      <c r="C71" s="216"/>
      <c r="D71" s="216"/>
      <c r="E71" s="216"/>
      <c r="F71" s="216"/>
      <c r="G71" s="216">
        <v>1</v>
      </c>
      <c r="H71" s="216">
        <v>1</v>
      </c>
      <c r="I71" s="216"/>
      <c r="J71" s="216">
        <v>1</v>
      </c>
      <c r="K71" s="216"/>
      <c r="L71" s="216"/>
      <c r="M71" s="216">
        <v>3</v>
      </c>
    </row>
    <row r="72" spans="1:13" ht="17.25" customHeight="1">
      <c r="A72" s="215" t="s">
        <v>280</v>
      </c>
      <c r="B72" s="216"/>
      <c r="C72" s="216"/>
      <c r="D72" s="216"/>
      <c r="E72" s="216"/>
      <c r="F72" s="216">
        <v>1</v>
      </c>
      <c r="G72" s="216">
        <v>3</v>
      </c>
      <c r="H72" s="216">
        <v>4</v>
      </c>
      <c r="I72" s="216"/>
      <c r="J72" s="216"/>
      <c r="K72" s="216"/>
      <c r="L72" s="216"/>
      <c r="M72" s="216">
        <v>8</v>
      </c>
    </row>
    <row r="73" spans="1:13" ht="17.25" customHeight="1">
      <c r="A73" s="221" t="s">
        <v>410</v>
      </c>
      <c r="B73" s="222"/>
      <c r="C73" s="222">
        <v>1</v>
      </c>
      <c r="D73" s="222"/>
      <c r="E73" s="222"/>
      <c r="F73" s="222"/>
      <c r="G73" s="222"/>
      <c r="H73" s="222">
        <v>3</v>
      </c>
      <c r="I73" s="222">
        <v>1</v>
      </c>
      <c r="J73" s="222"/>
      <c r="K73" s="222">
        <v>2</v>
      </c>
      <c r="L73" s="222"/>
      <c r="M73" s="222">
        <v>7</v>
      </c>
    </row>
    <row r="74" spans="1:13" ht="17.25" customHeight="1">
      <c r="A74" s="215" t="s">
        <v>279</v>
      </c>
      <c r="B74" s="216"/>
      <c r="C74" s="216">
        <v>1</v>
      </c>
      <c r="D74" s="216"/>
      <c r="E74" s="216"/>
      <c r="F74" s="216"/>
      <c r="G74" s="216"/>
      <c r="H74" s="216">
        <v>3</v>
      </c>
      <c r="I74" s="216">
        <v>1</v>
      </c>
      <c r="J74" s="216"/>
      <c r="K74" s="216">
        <v>2</v>
      </c>
      <c r="L74" s="216"/>
      <c r="M74" s="216">
        <v>7</v>
      </c>
    </row>
    <row r="75" spans="1:13" ht="17.25" customHeight="1">
      <c r="A75" s="223" t="s">
        <v>158</v>
      </c>
      <c r="B75" s="224"/>
      <c r="C75" s="224"/>
      <c r="D75" s="224"/>
      <c r="E75" s="224">
        <v>3</v>
      </c>
      <c r="F75" s="224">
        <v>2</v>
      </c>
      <c r="G75" s="224">
        <v>4</v>
      </c>
      <c r="H75" s="224">
        <v>2</v>
      </c>
      <c r="I75" s="224">
        <v>2</v>
      </c>
      <c r="J75" s="224"/>
      <c r="K75" s="224"/>
      <c r="L75" s="224"/>
      <c r="M75" s="224">
        <v>13</v>
      </c>
    </row>
    <row r="76" spans="1:13" ht="17.25" customHeight="1">
      <c r="A76" s="219" t="s">
        <v>159</v>
      </c>
      <c r="B76" s="220"/>
      <c r="C76" s="220"/>
      <c r="D76" s="220"/>
      <c r="E76" s="220">
        <v>3</v>
      </c>
      <c r="F76" s="220">
        <v>2</v>
      </c>
      <c r="G76" s="220">
        <v>4</v>
      </c>
      <c r="H76" s="220">
        <v>2</v>
      </c>
      <c r="I76" s="220">
        <v>2</v>
      </c>
      <c r="J76" s="220"/>
      <c r="K76" s="220"/>
      <c r="L76" s="220"/>
      <c r="M76" s="220">
        <v>13</v>
      </c>
    </row>
    <row r="77" spans="1:13" ht="17.25" customHeight="1">
      <c r="A77" s="221" t="s">
        <v>412</v>
      </c>
      <c r="B77" s="222"/>
      <c r="C77" s="222"/>
      <c r="D77" s="222"/>
      <c r="E77" s="222"/>
      <c r="F77" s="222"/>
      <c r="G77" s="222"/>
      <c r="H77" s="222"/>
      <c r="I77" s="222"/>
      <c r="J77" s="222"/>
      <c r="K77" s="222">
        <v>2</v>
      </c>
      <c r="L77" s="222"/>
      <c r="M77" s="222">
        <v>2</v>
      </c>
    </row>
    <row r="78" spans="1:13" ht="17.25" customHeight="1">
      <c r="A78" s="215" t="s">
        <v>413</v>
      </c>
      <c r="B78" s="216"/>
      <c r="C78" s="216"/>
      <c r="D78" s="216"/>
      <c r="E78" s="216"/>
      <c r="F78" s="216"/>
      <c r="G78" s="216"/>
      <c r="H78" s="216"/>
      <c r="I78" s="216"/>
      <c r="J78" s="216"/>
      <c r="K78" s="216">
        <v>2</v>
      </c>
      <c r="L78" s="216"/>
      <c r="M78" s="216">
        <v>2</v>
      </c>
    </row>
    <row r="79" spans="1:13" ht="17.25" customHeight="1">
      <c r="A79" s="223" t="s">
        <v>160</v>
      </c>
      <c r="B79" s="224"/>
      <c r="C79" s="224"/>
      <c r="D79" s="224"/>
      <c r="E79" s="224"/>
      <c r="F79" s="224"/>
      <c r="G79" s="224">
        <v>1</v>
      </c>
      <c r="H79" s="224">
        <v>22</v>
      </c>
      <c r="I79" s="224"/>
      <c r="J79" s="224"/>
      <c r="K79" s="224"/>
      <c r="L79" s="224">
        <v>1</v>
      </c>
      <c r="M79" s="224">
        <v>24</v>
      </c>
    </row>
    <row r="80" spans="1:13" ht="17.25" customHeight="1">
      <c r="A80" s="219" t="s">
        <v>414</v>
      </c>
      <c r="B80" s="220"/>
      <c r="C80" s="220"/>
      <c r="D80" s="220"/>
      <c r="E80" s="220"/>
      <c r="F80" s="220"/>
      <c r="G80" s="220">
        <v>1</v>
      </c>
      <c r="H80" s="226">
        <v>22</v>
      </c>
      <c r="I80" s="220"/>
      <c r="J80" s="220"/>
      <c r="K80" s="220"/>
      <c r="L80" s="220">
        <v>1</v>
      </c>
      <c r="M80" s="220">
        <v>24</v>
      </c>
    </row>
    <row r="81" spans="1:13" ht="17.25" customHeight="1">
      <c r="A81" s="221" t="s">
        <v>161</v>
      </c>
      <c r="B81" s="222"/>
      <c r="C81" s="222"/>
      <c r="D81" s="222"/>
      <c r="E81" s="222"/>
      <c r="F81" s="222"/>
      <c r="G81" s="222"/>
      <c r="H81" s="222"/>
      <c r="I81" s="222"/>
      <c r="J81" s="222"/>
      <c r="K81" s="222"/>
      <c r="L81" s="222">
        <v>1</v>
      </c>
      <c r="M81" s="222">
        <v>1</v>
      </c>
    </row>
    <row r="82" spans="1:13" ht="17.25" customHeight="1">
      <c r="A82" s="215" t="s">
        <v>635</v>
      </c>
      <c r="B82" s="216"/>
      <c r="C82" s="216"/>
      <c r="D82" s="216"/>
      <c r="E82" s="216"/>
      <c r="F82" s="216"/>
      <c r="G82" s="216"/>
      <c r="H82" s="216"/>
      <c r="I82" s="216"/>
      <c r="J82" s="216"/>
      <c r="K82" s="216"/>
      <c r="L82" s="216">
        <v>1</v>
      </c>
      <c r="M82" s="216">
        <v>1</v>
      </c>
    </row>
    <row r="83" spans="1:13" ht="17.25" customHeight="1">
      <c r="A83" s="223" t="s">
        <v>162</v>
      </c>
      <c r="B83" s="224">
        <v>1</v>
      </c>
      <c r="C83" s="224"/>
      <c r="D83" s="224">
        <v>1</v>
      </c>
      <c r="E83" s="224">
        <v>11</v>
      </c>
      <c r="F83" s="224">
        <v>8</v>
      </c>
      <c r="G83" s="224">
        <v>42</v>
      </c>
      <c r="H83" s="224">
        <v>7</v>
      </c>
      <c r="I83" s="224"/>
      <c r="J83" s="224">
        <v>12</v>
      </c>
      <c r="K83" s="224"/>
      <c r="L83" s="224">
        <v>2</v>
      </c>
      <c r="M83" s="224">
        <v>84</v>
      </c>
    </row>
    <row r="84" spans="1:13" ht="17.25" customHeight="1">
      <c r="A84" s="219" t="s">
        <v>163</v>
      </c>
      <c r="B84" s="220">
        <v>1</v>
      </c>
      <c r="C84" s="220"/>
      <c r="D84" s="220">
        <v>1</v>
      </c>
      <c r="E84" s="220">
        <v>11</v>
      </c>
      <c r="F84" s="226">
        <v>8</v>
      </c>
      <c r="G84" s="226">
        <v>41</v>
      </c>
      <c r="H84" s="220">
        <v>7</v>
      </c>
      <c r="I84" s="220"/>
      <c r="J84" s="226">
        <v>12</v>
      </c>
      <c r="K84" s="220"/>
      <c r="L84" s="220">
        <v>2</v>
      </c>
      <c r="M84" s="226">
        <v>83</v>
      </c>
    </row>
    <row r="85" spans="1:13" ht="17.25" customHeight="1">
      <c r="A85" s="215" t="s">
        <v>634</v>
      </c>
      <c r="B85" s="216"/>
      <c r="C85" s="216"/>
      <c r="D85" s="216"/>
      <c r="E85" s="216"/>
      <c r="F85" s="216"/>
      <c r="G85" s="216">
        <v>1</v>
      </c>
      <c r="H85" s="216"/>
      <c r="I85" s="216"/>
      <c r="J85" s="216"/>
      <c r="K85" s="216"/>
      <c r="L85" s="216"/>
      <c r="M85" s="216">
        <v>1</v>
      </c>
    </row>
    <row r="86" spans="1:13" ht="17.25" customHeight="1">
      <c r="A86" s="221" t="s">
        <v>164</v>
      </c>
      <c r="B86" s="222"/>
      <c r="C86" s="222"/>
      <c r="D86" s="222"/>
      <c r="E86" s="222"/>
      <c r="F86" s="222"/>
      <c r="G86" s="222"/>
      <c r="H86" s="222">
        <v>1</v>
      </c>
      <c r="I86" s="222">
        <v>1</v>
      </c>
      <c r="J86" s="222"/>
      <c r="K86" s="222"/>
      <c r="L86" s="222"/>
      <c r="M86" s="222">
        <v>2</v>
      </c>
    </row>
    <row r="87" spans="1:13" ht="17.25" customHeight="1">
      <c r="A87" s="215" t="s">
        <v>165</v>
      </c>
      <c r="B87" s="216"/>
      <c r="C87" s="216"/>
      <c r="D87" s="216"/>
      <c r="E87" s="216"/>
      <c r="F87" s="216"/>
      <c r="G87" s="216"/>
      <c r="H87" s="216">
        <v>1</v>
      </c>
      <c r="I87" s="216">
        <v>1</v>
      </c>
      <c r="J87" s="216"/>
      <c r="K87" s="216"/>
      <c r="L87" s="216"/>
      <c r="M87" s="216">
        <v>2</v>
      </c>
    </row>
    <row r="88" spans="1:13" ht="17.25" customHeight="1">
      <c r="A88" s="223" t="s">
        <v>166</v>
      </c>
      <c r="B88" s="224"/>
      <c r="C88" s="224"/>
      <c r="D88" s="224">
        <v>3</v>
      </c>
      <c r="E88" s="224"/>
      <c r="F88" s="224"/>
      <c r="G88" s="224"/>
      <c r="H88" s="224"/>
      <c r="I88" s="224"/>
      <c r="J88" s="224">
        <v>8</v>
      </c>
      <c r="K88" s="224"/>
      <c r="L88" s="224"/>
      <c r="M88" s="224">
        <v>11</v>
      </c>
    </row>
    <row r="89" spans="1:13" ht="17.25" customHeight="1">
      <c r="A89" s="219" t="s">
        <v>326</v>
      </c>
      <c r="B89" s="220"/>
      <c r="C89" s="220"/>
      <c r="D89" s="220">
        <v>3</v>
      </c>
      <c r="E89" s="220"/>
      <c r="F89" s="220"/>
      <c r="G89" s="220"/>
      <c r="H89" s="220"/>
      <c r="I89" s="220"/>
      <c r="J89" s="226">
        <v>8</v>
      </c>
      <c r="K89" s="220"/>
      <c r="L89" s="220"/>
      <c r="M89" s="220">
        <v>11</v>
      </c>
    </row>
    <row r="90" spans="1:13" ht="17.25" customHeight="1">
      <c r="A90" s="221" t="s">
        <v>167</v>
      </c>
      <c r="B90" s="222"/>
      <c r="C90" s="222"/>
      <c r="D90" s="222"/>
      <c r="E90" s="222">
        <v>1</v>
      </c>
      <c r="F90" s="222"/>
      <c r="G90" s="222">
        <v>8</v>
      </c>
      <c r="H90" s="222">
        <v>4</v>
      </c>
      <c r="I90" s="222">
        <v>3</v>
      </c>
      <c r="J90" s="222">
        <v>2</v>
      </c>
      <c r="K90" s="222">
        <v>3</v>
      </c>
      <c r="L90" s="222">
        <v>2</v>
      </c>
      <c r="M90" s="222">
        <v>23</v>
      </c>
    </row>
    <row r="91" spans="1:13" ht="17.25" customHeight="1">
      <c r="A91" s="215" t="s">
        <v>580</v>
      </c>
      <c r="B91" s="216"/>
      <c r="C91" s="216"/>
      <c r="D91" s="216"/>
      <c r="E91" s="216">
        <v>1</v>
      </c>
      <c r="F91" s="216"/>
      <c r="G91" s="216"/>
      <c r="H91" s="216"/>
      <c r="I91" s="216"/>
      <c r="J91" s="216"/>
      <c r="K91" s="216"/>
      <c r="L91" s="216"/>
      <c r="M91" s="216">
        <v>1</v>
      </c>
    </row>
    <row r="92" spans="1:13" ht="17.25" customHeight="1">
      <c r="A92" s="215" t="s">
        <v>168</v>
      </c>
      <c r="B92" s="216"/>
      <c r="C92" s="216"/>
      <c r="D92" s="216"/>
      <c r="E92" s="216"/>
      <c r="F92" s="216"/>
      <c r="G92" s="216">
        <v>8</v>
      </c>
      <c r="H92" s="216">
        <v>4</v>
      </c>
      <c r="I92" s="216">
        <v>3</v>
      </c>
      <c r="J92" s="216">
        <v>2</v>
      </c>
      <c r="K92" s="216">
        <v>3</v>
      </c>
      <c r="L92" s="216">
        <v>2</v>
      </c>
      <c r="M92" s="216">
        <v>22</v>
      </c>
    </row>
    <row r="93" spans="1:13" ht="17.25" customHeight="1">
      <c r="A93" s="223" t="s">
        <v>169</v>
      </c>
      <c r="B93" s="224"/>
      <c r="C93" s="224"/>
      <c r="D93" s="224"/>
      <c r="E93" s="224"/>
      <c r="F93" s="224"/>
      <c r="G93" s="224"/>
      <c r="H93" s="224">
        <v>4</v>
      </c>
      <c r="I93" s="224"/>
      <c r="J93" s="224"/>
      <c r="K93" s="224"/>
      <c r="L93" s="224"/>
      <c r="M93" s="224">
        <v>4</v>
      </c>
    </row>
    <row r="94" spans="1:13" ht="17.25" customHeight="1">
      <c r="A94" s="219" t="s">
        <v>416</v>
      </c>
      <c r="B94" s="220"/>
      <c r="C94" s="220"/>
      <c r="D94" s="220"/>
      <c r="E94" s="220"/>
      <c r="F94" s="220"/>
      <c r="G94" s="220"/>
      <c r="H94" s="220">
        <v>4</v>
      </c>
      <c r="I94" s="220"/>
      <c r="J94" s="220"/>
      <c r="K94" s="220"/>
      <c r="L94" s="220"/>
      <c r="M94" s="220">
        <v>4</v>
      </c>
    </row>
    <row r="95" spans="1:13" ht="17.25" customHeight="1">
      <c r="A95" s="221" t="s">
        <v>286</v>
      </c>
      <c r="B95" s="222"/>
      <c r="C95" s="222"/>
      <c r="D95" s="222"/>
      <c r="E95" s="222"/>
      <c r="F95" s="222"/>
      <c r="G95" s="222"/>
      <c r="H95" s="222"/>
      <c r="I95" s="222">
        <v>1</v>
      </c>
      <c r="J95" s="222">
        <v>8</v>
      </c>
      <c r="K95" s="222"/>
      <c r="L95" s="222"/>
      <c r="M95" s="222">
        <v>9</v>
      </c>
    </row>
    <row r="96" spans="1:13" ht="17.25" customHeight="1">
      <c r="A96" s="215" t="s">
        <v>633</v>
      </c>
      <c r="B96" s="216"/>
      <c r="C96" s="216"/>
      <c r="D96" s="216"/>
      <c r="E96" s="216"/>
      <c r="F96" s="216"/>
      <c r="G96" s="216"/>
      <c r="H96" s="216"/>
      <c r="I96" s="216">
        <v>1</v>
      </c>
      <c r="J96" s="216">
        <v>1</v>
      </c>
      <c r="K96" s="216"/>
      <c r="L96" s="216"/>
      <c r="M96" s="216">
        <v>2</v>
      </c>
    </row>
    <row r="97" spans="1:13" ht="17.25" customHeight="1">
      <c r="A97" s="215" t="s">
        <v>287</v>
      </c>
      <c r="B97" s="216"/>
      <c r="C97" s="216"/>
      <c r="D97" s="216"/>
      <c r="E97" s="216"/>
      <c r="F97" s="216"/>
      <c r="G97" s="216"/>
      <c r="H97" s="216"/>
      <c r="I97" s="216"/>
      <c r="J97" s="216">
        <v>7</v>
      </c>
      <c r="K97" s="216"/>
      <c r="L97" s="216"/>
      <c r="M97" s="216">
        <v>7</v>
      </c>
    </row>
    <row r="98" spans="1:13" ht="17.25" customHeight="1">
      <c r="A98" s="223" t="s">
        <v>170</v>
      </c>
      <c r="B98" s="224"/>
      <c r="C98" s="224"/>
      <c r="D98" s="224"/>
      <c r="E98" s="224">
        <v>34</v>
      </c>
      <c r="F98" s="224"/>
      <c r="G98" s="224">
        <v>1</v>
      </c>
      <c r="H98" s="224"/>
      <c r="I98" s="224"/>
      <c r="J98" s="224"/>
      <c r="K98" s="224"/>
      <c r="L98" s="224">
        <v>3</v>
      </c>
      <c r="M98" s="224">
        <v>38</v>
      </c>
    </row>
    <row r="99" spans="1:13" ht="17.25" customHeight="1">
      <c r="A99" s="219" t="s">
        <v>282</v>
      </c>
      <c r="B99" s="220"/>
      <c r="C99" s="220"/>
      <c r="D99" s="220"/>
      <c r="E99" s="226">
        <v>33</v>
      </c>
      <c r="F99" s="220"/>
      <c r="G99" s="220">
        <v>1</v>
      </c>
      <c r="H99" s="220"/>
      <c r="I99" s="220"/>
      <c r="J99" s="220"/>
      <c r="K99" s="220"/>
      <c r="L99" s="220">
        <v>3</v>
      </c>
      <c r="M99" s="220">
        <v>37</v>
      </c>
    </row>
    <row r="100" spans="1:13" ht="17.25" customHeight="1">
      <c r="A100" s="215" t="s">
        <v>617</v>
      </c>
      <c r="B100" s="216"/>
      <c r="C100" s="216"/>
      <c r="D100" s="216"/>
      <c r="E100" s="216">
        <v>1</v>
      </c>
      <c r="F100" s="216"/>
      <c r="G100" s="216"/>
      <c r="H100" s="216"/>
      <c r="I100" s="216"/>
      <c r="J100" s="216"/>
      <c r="K100" s="216"/>
      <c r="L100" s="216"/>
      <c r="M100" s="216">
        <v>1</v>
      </c>
    </row>
    <row r="101" spans="1:13" ht="17.25" customHeight="1">
      <c r="A101" s="221" t="s">
        <v>171</v>
      </c>
      <c r="B101" s="222"/>
      <c r="C101" s="222"/>
      <c r="D101" s="222"/>
      <c r="E101" s="222">
        <v>1</v>
      </c>
      <c r="F101" s="222">
        <v>2</v>
      </c>
      <c r="G101" s="222">
        <v>29</v>
      </c>
      <c r="H101" s="222"/>
      <c r="I101" s="222"/>
      <c r="J101" s="222"/>
      <c r="K101" s="222"/>
      <c r="L101" s="222">
        <v>1</v>
      </c>
      <c r="M101" s="222">
        <v>33</v>
      </c>
    </row>
    <row r="102" spans="1:13" ht="17.25" customHeight="1">
      <c r="A102" s="215" t="s">
        <v>417</v>
      </c>
      <c r="B102" s="216"/>
      <c r="C102" s="216"/>
      <c r="D102" s="216"/>
      <c r="E102" s="216"/>
      <c r="F102" s="216">
        <v>2</v>
      </c>
      <c r="G102" s="225">
        <v>29</v>
      </c>
      <c r="H102" s="216"/>
      <c r="I102" s="216"/>
      <c r="J102" s="216"/>
      <c r="K102" s="216"/>
      <c r="L102" s="216">
        <v>1</v>
      </c>
      <c r="M102" s="216">
        <v>32</v>
      </c>
    </row>
    <row r="103" spans="1:13" ht="17.25" customHeight="1">
      <c r="A103" s="215" t="s">
        <v>632</v>
      </c>
      <c r="B103" s="216"/>
      <c r="C103" s="216"/>
      <c r="D103" s="216"/>
      <c r="E103" s="216">
        <v>1</v>
      </c>
      <c r="F103" s="216"/>
      <c r="G103" s="216"/>
      <c r="H103" s="216"/>
      <c r="I103" s="216"/>
      <c r="J103" s="216"/>
      <c r="K103" s="216"/>
      <c r="L103" s="216"/>
      <c r="M103" s="216">
        <v>1</v>
      </c>
    </row>
    <row r="104" spans="1:13" ht="17.25" customHeight="1">
      <c r="A104" s="223" t="s">
        <v>310</v>
      </c>
      <c r="B104" s="224">
        <v>4</v>
      </c>
      <c r="C104" s="224">
        <v>4</v>
      </c>
      <c r="D104" s="224">
        <v>2</v>
      </c>
      <c r="E104" s="224">
        <v>4</v>
      </c>
      <c r="F104" s="224">
        <v>6</v>
      </c>
      <c r="G104" s="224">
        <v>3</v>
      </c>
      <c r="H104" s="224">
        <v>5</v>
      </c>
      <c r="I104" s="224">
        <v>11</v>
      </c>
      <c r="J104" s="224">
        <v>10</v>
      </c>
      <c r="K104" s="224">
        <v>2</v>
      </c>
      <c r="L104" s="224">
        <v>2</v>
      </c>
      <c r="M104" s="224">
        <v>53</v>
      </c>
    </row>
    <row r="105" spans="1:13" ht="17.25" customHeight="1">
      <c r="A105" s="219" t="s">
        <v>631</v>
      </c>
      <c r="B105" s="220"/>
      <c r="C105" s="220"/>
      <c r="D105" s="220"/>
      <c r="E105" s="220"/>
      <c r="F105" s="226">
        <v>4</v>
      </c>
      <c r="G105" s="220"/>
      <c r="H105" s="220"/>
      <c r="I105" s="220"/>
      <c r="J105" s="220"/>
      <c r="K105" s="220"/>
      <c r="L105" s="220"/>
      <c r="M105" s="220">
        <v>4</v>
      </c>
    </row>
    <row r="106" spans="1:13" ht="17.25" customHeight="1">
      <c r="A106" s="215" t="s">
        <v>630</v>
      </c>
      <c r="B106" s="216"/>
      <c r="C106" s="216"/>
      <c r="D106" s="216"/>
      <c r="E106" s="216"/>
      <c r="F106" s="216"/>
      <c r="G106" s="216"/>
      <c r="H106" s="216"/>
      <c r="I106" s="216">
        <v>1</v>
      </c>
      <c r="J106" s="216"/>
      <c r="K106" s="216"/>
      <c r="L106" s="216"/>
      <c r="M106" s="216">
        <v>1</v>
      </c>
    </row>
    <row r="107" spans="1:13" ht="17.25" customHeight="1">
      <c r="A107" s="215" t="s">
        <v>418</v>
      </c>
      <c r="B107" s="216">
        <v>1</v>
      </c>
      <c r="C107" s="216">
        <v>1</v>
      </c>
      <c r="D107" s="216"/>
      <c r="E107" s="216">
        <v>1</v>
      </c>
      <c r="F107" s="216"/>
      <c r="G107" s="216"/>
      <c r="H107" s="216"/>
      <c r="I107" s="216"/>
      <c r="J107" s="216"/>
      <c r="K107" s="216"/>
      <c r="L107" s="216"/>
      <c r="M107" s="216">
        <v>3</v>
      </c>
    </row>
    <row r="108" spans="1:13" ht="17.25" customHeight="1">
      <c r="A108" s="215" t="s">
        <v>629</v>
      </c>
      <c r="B108" s="216"/>
      <c r="C108" s="216"/>
      <c r="D108" s="216"/>
      <c r="E108" s="216"/>
      <c r="F108" s="216"/>
      <c r="G108" s="216"/>
      <c r="H108" s="216">
        <v>1</v>
      </c>
      <c r="I108" s="216"/>
      <c r="J108" s="216"/>
      <c r="K108" s="216"/>
      <c r="L108" s="216"/>
      <c r="M108" s="216">
        <v>1</v>
      </c>
    </row>
    <row r="109" spans="1:13" ht="17.25" customHeight="1">
      <c r="A109" s="215" t="s">
        <v>628</v>
      </c>
      <c r="B109" s="216"/>
      <c r="C109" s="216"/>
      <c r="D109" s="216"/>
      <c r="E109" s="216"/>
      <c r="F109" s="216"/>
      <c r="G109" s="216"/>
      <c r="H109" s="216"/>
      <c r="I109" s="216">
        <v>2</v>
      </c>
      <c r="J109" s="216"/>
      <c r="K109" s="216"/>
      <c r="L109" s="216"/>
      <c r="M109" s="216">
        <v>2</v>
      </c>
    </row>
    <row r="110" spans="1:13" ht="17.25" customHeight="1">
      <c r="A110" s="215" t="s">
        <v>627</v>
      </c>
      <c r="B110" s="216"/>
      <c r="C110" s="216"/>
      <c r="D110" s="216"/>
      <c r="E110" s="216"/>
      <c r="F110" s="216"/>
      <c r="G110" s="216"/>
      <c r="H110" s="216">
        <v>1</v>
      </c>
      <c r="I110" s="216"/>
      <c r="J110" s="216"/>
      <c r="K110" s="216"/>
      <c r="L110" s="216"/>
      <c r="M110" s="216">
        <v>1</v>
      </c>
    </row>
    <row r="111" spans="1:13" ht="17.25" customHeight="1">
      <c r="A111" s="215" t="s">
        <v>626</v>
      </c>
      <c r="B111" s="216"/>
      <c r="C111" s="216">
        <v>1</v>
      </c>
      <c r="D111" s="216"/>
      <c r="E111" s="216"/>
      <c r="F111" s="216"/>
      <c r="G111" s="216"/>
      <c r="H111" s="216"/>
      <c r="I111" s="216"/>
      <c r="J111" s="216"/>
      <c r="K111" s="216"/>
      <c r="L111" s="216"/>
      <c r="M111" s="216">
        <v>1</v>
      </c>
    </row>
    <row r="112" spans="1:13" ht="17.25" customHeight="1">
      <c r="A112" s="215" t="s">
        <v>438</v>
      </c>
      <c r="B112" s="216">
        <v>1</v>
      </c>
      <c r="C112" s="216"/>
      <c r="D112" s="216"/>
      <c r="E112" s="216"/>
      <c r="F112" s="216"/>
      <c r="G112" s="216"/>
      <c r="H112" s="216"/>
      <c r="I112" s="216"/>
      <c r="J112" s="216"/>
      <c r="K112" s="216"/>
      <c r="L112" s="216"/>
      <c r="M112" s="216">
        <v>1</v>
      </c>
    </row>
    <row r="113" spans="1:13" ht="17.25" customHeight="1">
      <c r="A113" s="215" t="s">
        <v>172</v>
      </c>
      <c r="B113" s="216"/>
      <c r="C113" s="216"/>
      <c r="D113" s="216"/>
      <c r="E113" s="216"/>
      <c r="F113" s="216"/>
      <c r="G113" s="216"/>
      <c r="H113" s="216"/>
      <c r="I113" s="216">
        <v>2</v>
      </c>
      <c r="J113" s="216">
        <v>3</v>
      </c>
      <c r="K113" s="216"/>
      <c r="L113" s="216"/>
      <c r="M113" s="216">
        <v>5</v>
      </c>
    </row>
    <row r="114" spans="1:13" ht="17.25" customHeight="1">
      <c r="A114" s="215" t="s">
        <v>625</v>
      </c>
      <c r="B114" s="216"/>
      <c r="C114" s="216"/>
      <c r="D114" s="216"/>
      <c r="E114" s="216"/>
      <c r="F114" s="216">
        <v>1</v>
      </c>
      <c r="G114" s="216"/>
      <c r="H114" s="216"/>
      <c r="I114" s="216"/>
      <c r="J114" s="216"/>
      <c r="K114" s="216"/>
      <c r="L114" s="216"/>
      <c r="M114" s="216">
        <v>1</v>
      </c>
    </row>
    <row r="115" spans="1:13" ht="17.25" customHeight="1">
      <c r="A115" s="215" t="s">
        <v>290</v>
      </c>
      <c r="B115" s="216">
        <v>1</v>
      </c>
      <c r="C115" s="216"/>
      <c r="D115" s="216">
        <v>1</v>
      </c>
      <c r="E115" s="216"/>
      <c r="F115" s="216"/>
      <c r="G115" s="216"/>
      <c r="H115" s="216"/>
      <c r="I115" s="216"/>
      <c r="J115" s="216"/>
      <c r="K115" s="216"/>
      <c r="L115" s="216"/>
      <c r="M115" s="216">
        <v>2</v>
      </c>
    </row>
    <row r="116" spans="1:13" ht="17.25" customHeight="1">
      <c r="A116" s="215" t="s">
        <v>624</v>
      </c>
      <c r="B116" s="216"/>
      <c r="C116" s="216"/>
      <c r="D116" s="216"/>
      <c r="E116" s="216"/>
      <c r="F116" s="216"/>
      <c r="G116" s="216"/>
      <c r="H116" s="216">
        <v>2</v>
      </c>
      <c r="I116" s="216"/>
      <c r="J116" s="216"/>
      <c r="K116" s="216"/>
      <c r="L116" s="216"/>
      <c r="M116" s="216">
        <v>2</v>
      </c>
    </row>
    <row r="117" spans="1:13" ht="17.25" customHeight="1">
      <c r="A117" s="215" t="s">
        <v>623</v>
      </c>
      <c r="B117" s="216"/>
      <c r="C117" s="216"/>
      <c r="D117" s="216"/>
      <c r="E117" s="216"/>
      <c r="F117" s="216"/>
      <c r="G117" s="216"/>
      <c r="H117" s="216"/>
      <c r="I117" s="216"/>
      <c r="J117" s="216"/>
      <c r="K117" s="216"/>
      <c r="L117" s="216">
        <v>1</v>
      </c>
      <c r="M117" s="216">
        <v>1</v>
      </c>
    </row>
    <row r="118" spans="1:13" ht="17.25" customHeight="1">
      <c r="A118" s="215" t="s">
        <v>419</v>
      </c>
      <c r="B118" s="216"/>
      <c r="C118" s="216">
        <v>1</v>
      </c>
      <c r="D118" s="216"/>
      <c r="E118" s="216"/>
      <c r="F118" s="216"/>
      <c r="G118" s="216"/>
      <c r="H118" s="216"/>
      <c r="I118" s="216"/>
      <c r="J118" s="216"/>
      <c r="K118" s="216"/>
      <c r="L118" s="216"/>
      <c r="M118" s="216">
        <v>1</v>
      </c>
    </row>
    <row r="119" spans="1:13" ht="17.25" customHeight="1">
      <c r="A119" s="215" t="s">
        <v>622</v>
      </c>
      <c r="B119" s="216"/>
      <c r="C119" s="216"/>
      <c r="D119" s="216"/>
      <c r="E119" s="216"/>
      <c r="F119" s="216"/>
      <c r="G119" s="216"/>
      <c r="H119" s="216"/>
      <c r="I119" s="216">
        <v>1</v>
      </c>
      <c r="J119" s="216"/>
      <c r="K119" s="216"/>
      <c r="L119" s="216"/>
      <c r="M119" s="216">
        <v>1</v>
      </c>
    </row>
    <row r="120" spans="1:13" ht="17.25" customHeight="1">
      <c r="A120" s="215" t="s">
        <v>621</v>
      </c>
      <c r="B120" s="216"/>
      <c r="C120" s="216"/>
      <c r="D120" s="216"/>
      <c r="E120" s="216">
        <v>1</v>
      </c>
      <c r="F120" s="216"/>
      <c r="G120" s="216"/>
      <c r="H120" s="216"/>
      <c r="I120" s="216"/>
      <c r="J120" s="216"/>
      <c r="K120" s="216"/>
      <c r="L120" s="216"/>
      <c r="M120" s="216">
        <v>1</v>
      </c>
    </row>
    <row r="121" spans="1:13" ht="17.25" customHeight="1">
      <c r="A121" s="215" t="s">
        <v>620</v>
      </c>
      <c r="B121" s="216"/>
      <c r="C121" s="216"/>
      <c r="D121" s="216"/>
      <c r="E121" s="216"/>
      <c r="F121" s="216"/>
      <c r="G121" s="216">
        <v>1</v>
      </c>
      <c r="H121" s="216"/>
      <c r="I121" s="216"/>
      <c r="J121" s="216"/>
      <c r="K121" s="216"/>
      <c r="L121" s="216"/>
      <c r="M121" s="216">
        <v>1</v>
      </c>
    </row>
    <row r="122" spans="1:13" ht="17.25" customHeight="1">
      <c r="A122" s="215" t="s">
        <v>420</v>
      </c>
      <c r="B122" s="216"/>
      <c r="C122" s="216"/>
      <c r="D122" s="216"/>
      <c r="E122" s="216"/>
      <c r="F122" s="216">
        <v>1</v>
      </c>
      <c r="G122" s="216"/>
      <c r="H122" s="216"/>
      <c r="I122" s="216"/>
      <c r="J122" s="216"/>
      <c r="K122" s="216"/>
      <c r="L122" s="216"/>
      <c r="M122" s="216">
        <v>1</v>
      </c>
    </row>
    <row r="123" spans="1:13" ht="17.25" customHeight="1">
      <c r="A123" s="215" t="s">
        <v>619</v>
      </c>
      <c r="B123" s="216"/>
      <c r="C123" s="216"/>
      <c r="D123" s="216"/>
      <c r="E123" s="216"/>
      <c r="F123" s="216"/>
      <c r="G123" s="216"/>
      <c r="H123" s="216"/>
      <c r="I123" s="216"/>
      <c r="J123" s="216">
        <v>1</v>
      </c>
      <c r="K123" s="216"/>
      <c r="L123" s="216"/>
      <c r="M123" s="216">
        <v>1</v>
      </c>
    </row>
    <row r="124" spans="1:13" ht="17.25" customHeight="1">
      <c r="A124" s="215" t="s">
        <v>618</v>
      </c>
      <c r="B124" s="216"/>
      <c r="C124" s="216"/>
      <c r="D124" s="216"/>
      <c r="E124" s="216"/>
      <c r="F124" s="216"/>
      <c r="G124" s="216"/>
      <c r="H124" s="216"/>
      <c r="I124" s="216">
        <v>1</v>
      </c>
      <c r="J124" s="216"/>
      <c r="K124" s="216"/>
      <c r="L124" s="216"/>
      <c r="M124" s="216">
        <v>1</v>
      </c>
    </row>
    <row r="125" spans="1:13" ht="17.25" customHeight="1">
      <c r="A125" s="215" t="s">
        <v>617</v>
      </c>
      <c r="B125" s="216"/>
      <c r="C125" s="216"/>
      <c r="D125" s="216"/>
      <c r="E125" s="216">
        <v>1</v>
      </c>
      <c r="F125" s="216"/>
      <c r="G125" s="216"/>
      <c r="H125" s="216"/>
      <c r="I125" s="216"/>
      <c r="J125" s="216"/>
      <c r="K125" s="216"/>
      <c r="L125" s="216"/>
      <c r="M125" s="216">
        <v>1</v>
      </c>
    </row>
    <row r="126" spans="1:13" ht="17.25" customHeight="1">
      <c r="A126" s="215" t="s">
        <v>616</v>
      </c>
      <c r="B126" s="216">
        <v>1</v>
      </c>
      <c r="C126" s="216"/>
      <c r="D126" s="216"/>
      <c r="E126" s="216"/>
      <c r="F126" s="216"/>
      <c r="G126" s="216"/>
      <c r="H126" s="216"/>
      <c r="I126" s="216"/>
      <c r="J126" s="216"/>
      <c r="K126" s="216"/>
      <c r="L126" s="216"/>
      <c r="M126" s="216">
        <v>1</v>
      </c>
    </row>
    <row r="127" spans="1:13" ht="17.25" customHeight="1">
      <c r="A127" s="215" t="s">
        <v>615</v>
      </c>
      <c r="B127" s="216"/>
      <c r="C127" s="216"/>
      <c r="D127" s="216"/>
      <c r="E127" s="216"/>
      <c r="F127" s="216"/>
      <c r="G127" s="216"/>
      <c r="H127" s="216"/>
      <c r="I127" s="216"/>
      <c r="J127" s="216"/>
      <c r="K127" s="216"/>
      <c r="L127" s="216">
        <v>1</v>
      </c>
      <c r="M127" s="216">
        <v>1</v>
      </c>
    </row>
    <row r="128" spans="1:13" ht="17.25" customHeight="1">
      <c r="A128" s="215" t="s">
        <v>614</v>
      </c>
      <c r="B128" s="216"/>
      <c r="C128" s="216"/>
      <c r="D128" s="216"/>
      <c r="E128" s="216"/>
      <c r="F128" s="216"/>
      <c r="G128" s="216"/>
      <c r="H128" s="216"/>
      <c r="I128" s="216">
        <v>2</v>
      </c>
      <c r="J128" s="216"/>
      <c r="K128" s="216"/>
      <c r="L128" s="216"/>
      <c r="M128" s="216">
        <v>2</v>
      </c>
    </row>
    <row r="129" spans="1:13" ht="17.25" customHeight="1">
      <c r="A129" s="215" t="s">
        <v>613</v>
      </c>
      <c r="B129" s="216"/>
      <c r="C129" s="216"/>
      <c r="D129" s="216">
        <v>1</v>
      </c>
      <c r="E129" s="216"/>
      <c r="F129" s="216"/>
      <c r="G129" s="216"/>
      <c r="H129" s="216"/>
      <c r="I129" s="216"/>
      <c r="J129" s="216"/>
      <c r="K129" s="216"/>
      <c r="L129" s="216"/>
      <c r="M129" s="216">
        <v>1</v>
      </c>
    </row>
    <row r="130" spans="1:13" ht="17.25" customHeight="1">
      <c r="A130" s="215" t="s">
        <v>612</v>
      </c>
      <c r="B130" s="216"/>
      <c r="C130" s="216">
        <v>1</v>
      </c>
      <c r="D130" s="216"/>
      <c r="E130" s="216"/>
      <c r="F130" s="216"/>
      <c r="G130" s="216"/>
      <c r="H130" s="216"/>
      <c r="I130" s="216"/>
      <c r="J130" s="216"/>
      <c r="K130" s="216"/>
      <c r="L130" s="216"/>
      <c r="M130" s="216">
        <v>1</v>
      </c>
    </row>
    <row r="131" spans="1:13" ht="17.25" customHeight="1">
      <c r="A131" s="215" t="s">
        <v>611</v>
      </c>
      <c r="B131" s="216"/>
      <c r="C131" s="216"/>
      <c r="D131" s="216"/>
      <c r="E131" s="216"/>
      <c r="F131" s="216"/>
      <c r="G131" s="216"/>
      <c r="H131" s="216"/>
      <c r="I131" s="216"/>
      <c r="J131" s="216">
        <v>1</v>
      </c>
      <c r="K131" s="216"/>
      <c r="L131" s="216"/>
      <c r="M131" s="216">
        <v>1</v>
      </c>
    </row>
    <row r="132" spans="1:13" ht="17.25" customHeight="1">
      <c r="A132" s="215" t="s">
        <v>610</v>
      </c>
      <c r="B132" s="216"/>
      <c r="C132" s="216"/>
      <c r="D132" s="216"/>
      <c r="E132" s="216">
        <v>1</v>
      </c>
      <c r="F132" s="216"/>
      <c r="G132" s="216"/>
      <c r="H132" s="216"/>
      <c r="I132" s="216"/>
      <c r="J132" s="216"/>
      <c r="K132" s="216"/>
      <c r="L132" s="216"/>
      <c r="M132" s="216">
        <v>1</v>
      </c>
    </row>
    <row r="133" spans="1:13" ht="17.25" customHeight="1">
      <c r="A133" s="215" t="s">
        <v>421</v>
      </c>
      <c r="B133" s="216"/>
      <c r="C133" s="216"/>
      <c r="D133" s="216"/>
      <c r="E133" s="216"/>
      <c r="F133" s="216"/>
      <c r="G133" s="216">
        <v>1</v>
      </c>
      <c r="H133" s="216"/>
      <c r="I133" s="216">
        <v>2</v>
      </c>
      <c r="J133" s="216">
        <v>4</v>
      </c>
      <c r="K133" s="216"/>
      <c r="L133" s="216"/>
      <c r="M133" s="216">
        <v>7</v>
      </c>
    </row>
    <row r="134" spans="1:13" ht="17.25" customHeight="1">
      <c r="A134" s="215" t="s">
        <v>609</v>
      </c>
      <c r="B134" s="216"/>
      <c r="C134" s="216"/>
      <c r="D134" s="216"/>
      <c r="E134" s="216"/>
      <c r="F134" s="216"/>
      <c r="G134" s="216"/>
      <c r="H134" s="216"/>
      <c r="I134" s="216"/>
      <c r="J134" s="216"/>
      <c r="K134" s="216">
        <v>2</v>
      </c>
      <c r="L134" s="216"/>
      <c r="M134" s="216">
        <v>2</v>
      </c>
    </row>
    <row r="135" spans="1:13" ht="17.25" customHeight="1">
      <c r="A135" s="215" t="s">
        <v>608</v>
      </c>
      <c r="B135" s="216"/>
      <c r="C135" s="216"/>
      <c r="D135" s="216"/>
      <c r="E135" s="216"/>
      <c r="F135" s="216"/>
      <c r="G135" s="216">
        <v>1</v>
      </c>
      <c r="H135" s="216"/>
      <c r="I135" s="216"/>
      <c r="J135" s="216"/>
      <c r="K135" s="216"/>
      <c r="L135" s="216"/>
      <c r="M135" s="216">
        <v>1</v>
      </c>
    </row>
    <row r="136" spans="1:13" ht="17.25" customHeight="1">
      <c r="A136" s="215" t="s">
        <v>607</v>
      </c>
      <c r="B136" s="216"/>
      <c r="C136" s="216"/>
      <c r="D136" s="216"/>
      <c r="E136" s="216"/>
      <c r="F136" s="216"/>
      <c r="G136" s="216"/>
      <c r="H136" s="216"/>
      <c r="I136" s="216"/>
      <c r="J136" s="216">
        <v>1</v>
      </c>
      <c r="K136" s="216"/>
      <c r="L136" s="216"/>
      <c r="M136" s="216">
        <v>1</v>
      </c>
    </row>
    <row r="137" spans="1:13" ht="17.25" customHeight="1">
      <c r="A137" s="215" t="s">
        <v>606</v>
      </c>
      <c r="B137" s="216"/>
      <c r="C137" s="216"/>
      <c r="D137" s="216"/>
      <c r="E137" s="216"/>
      <c r="F137" s="216"/>
      <c r="G137" s="216"/>
      <c r="H137" s="216">
        <v>1</v>
      </c>
      <c r="I137" s="216"/>
      <c r="J137" s="216"/>
      <c r="K137" s="216"/>
      <c r="L137" s="216"/>
      <c r="M137" s="216">
        <v>1</v>
      </c>
    </row>
    <row r="138" spans="1:13" ht="17.25" customHeight="1">
      <c r="A138" s="223" t="s">
        <v>293</v>
      </c>
      <c r="B138" s="224"/>
      <c r="C138" s="224">
        <v>2</v>
      </c>
      <c r="D138" s="224"/>
      <c r="E138" s="224">
        <v>1</v>
      </c>
      <c r="F138" s="224"/>
      <c r="G138" s="224">
        <v>1</v>
      </c>
      <c r="H138" s="224">
        <v>5</v>
      </c>
      <c r="I138" s="224"/>
      <c r="J138" s="224">
        <v>1</v>
      </c>
      <c r="K138" s="224"/>
      <c r="L138" s="224">
        <v>1</v>
      </c>
      <c r="M138" s="224">
        <v>11</v>
      </c>
    </row>
    <row r="139" spans="1:13" ht="17.25" customHeight="1">
      <c r="A139" s="219" t="s">
        <v>327</v>
      </c>
      <c r="B139" s="220"/>
      <c r="C139" s="220">
        <v>1</v>
      </c>
      <c r="D139" s="220"/>
      <c r="E139" s="220"/>
      <c r="F139" s="220"/>
      <c r="G139" s="220">
        <v>1</v>
      </c>
      <c r="H139" s="220"/>
      <c r="I139" s="220"/>
      <c r="J139" s="220"/>
      <c r="K139" s="220"/>
      <c r="L139" s="220">
        <v>1</v>
      </c>
      <c r="M139" s="220">
        <v>3</v>
      </c>
    </row>
    <row r="140" spans="1:13" ht="17.25" customHeight="1">
      <c r="A140" s="215" t="s">
        <v>604</v>
      </c>
      <c r="B140" s="216"/>
      <c r="C140" s="216"/>
      <c r="D140" s="216"/>
      <c r="E140" s="216"/>
      <c r="F140" s="216"/>
      <c r="G140" s="216"/>
      <c r="H140" s="216"/>
      <c r="I140" s="216"/>
      <c r="J140" s="216">
        <v>1</v>
      </c>
      <c r="K140" s="216"/>
      <c r="L140" s="216"/>
      <c r="M140" s="216">
        <v>1</v>
      </c>
    </row>
    <row r="141" spans="1:13" ht="17.25" customHeight="1">
      <c r="A141" s="215" t="s">
        <v>603</v>
      </c>
      <c r="B141" s="216"/>
      <c r="C141" s="216"/>
      <c r="D141" s="216"/>
      <c r="E141" s="216">
        <v>1</v>
      </c>
      <c r="F141" s="216"/>
      <c r="G141" s="216"/>
      <c r="H141" s="216">
        <v>2</v>
      </c>
      <c r="I141" s="216"/>
      <c r="J141" s="216"/>
      <c r="K141" s="216"/>
      <c r="L141" s="216"/>
      <c r="M141" s="216">
        <v>3</v>
      </c>
    </row>
    <row r="142" spans="1:13" ht="17.25" customHeight="1">
      <c r="A142" s="215" t="s">
        <v>602</v>
      </c>
      <c r="B142" s="216"/>
      <c r="C142" s="216"/>
      <c r="D142" s="216"/>
      <c r="E142" s="216"/>
      <c r="F142" s="216"/>
      <c r="G142" s="216"/>
      <c r="H142" s="216">
        <v>3</v>
      </c>
      <c r="I142" s="216"/>
      <c r="J142" s="216"/>
      <c r="K142" s="216"/>
      <c r="L142" s="216"/>
      <c r="M142" s="216">
        <v>3</v>
      </c>
    </row>
    <row r="143" spans="1:13" ht="17.25" customHeight="1">
      <c r="A143" s="215" t="s">
        <v>601</v>
      </c>
      <c r="B143" s="216"/>
      <c r="C143" s="216">
        <v>1</v>
      </c>
      <c r="D143" s="216"/>
      <c r="E143" s="216"/>
      <c r="F143" s="216"/>
      <c r="G143" s="216"/>
      <c r="H143" s="216"/>
      <c r="I143" s="216"/>
      <c r="J143" s="216"/>
      <c r="K143" s="216"/>
      <c r="L143" s="216"/>
      <c r="M143" s="216">
        <v>1</v>
      </c>
    </row>
    <row r="144" spans="1:13" ht="17.25" customHeight="1">
      <c r="A144" s="221" t="s">
        <v>294</v>
      </c>
      <c r="B144" s="222"/>
      <c r="C144" s="222"/>
      <c r="D144" s="222"/>
      <c r="E144" s="222"/>
      <c r="F144" s="222"/>
      <c r="G144" s="222">
        <v>1</v>
      </c>
      <c r="H144" s="222">
        <v>28</v>
      </c>
      <c r="I144" s="222">
        <v>1</v>
      </c>
      <c r="J144" s="222"/>
      <c r="K144" s="222">
        <v>1</v>
      </c>
      <c r="L144" s="222">
        <v>1</v>
      </c>
      <c r="M144" s="222">
        <v>32</v>
      </c>
    </row>
    <row r="145" spans="1:13" ht="17.25" customHeight="1">
      <c r="A145" s="215" t="s">
        <v>174</v>
      </c>
      <c r="B145" s="216"/>
      <c r="C145" s="216"/>
      <c r="D145" s="216"/>
      <c r="E145" s="216"/>
      <c r="F145" s="216"/>
      <c r="G145" s="216">
        <v>1</v>
      </c>
      <c r="H145" s="216">
        <v>7</v>
      </c>
      <c r="I145" s="216"/>
      <c r="J145" s="216"/>
      <c r="K145" s="216"/>
      <c r="L145" s="216"/>
      <c r="M145" s="216">
        <v>8</v>
      </c>
    </row>
    <row r="146" spans="1:13" ht="17.25" customHeight="1">
      <c r="A146" s="215" t="s">
        <v>328</v>
      </c>
      <c r="B146" s="216"/>
      <c r="C146" s="216"/>
      <c r="D146" s="216"/>
      <c r="E146" s="216"/>
      <c r="F146" s="216"/>
      <c r="G146" s="216"/>
      <c r="H146" s="216">
        <v>4</v>
      </c>
      <c r="I146" s="216"/>
      <c r="J146" s="216"/>
      <c r="K146" s="216"/>
      <c r="L146" s="216"/>
      <c r="M146" s="216">
        <v>4</v>
      </c>
    </row>
    <row r="147" spans="1:13" ht="17.25" customHeight="1">
      <c r="A147" s="215" t="s">
        <v>295</v>
      </c>
      <c r="B147" s="216"/>
      <c r="C147" s="216"/>
      <c r="D147" s="216"/>
      <c r="E147" s="216"/>
      <c r="F147" s="216"/>
      <c r="G147" s="216"/>
      <c r="H147" s="216">
        <v>3</v>
      </c>
      <c r="I147" s="216"/>
      <c r="J147" s="216"/>
      <c r="K147" s="216"/>
      <c r="L147" s="216"/>
      <c r="M147" s="216">
        <v>3</v>
      </c>
    </row>
    <row r="148" spans="1:13" ht="17.25" customHeight="1">
      <c r="A148" s="215" t="s">
        <v>296</v>
      </c>
      <c r="B148" s="216"/>
      <c r="C148" s="216"/>
      <c r="D148" s="216"/>
      <c r="E148" s="216"/>
      <c r="F148" s="216"/>
      <c r="G148" s="216"/>
      <c r="H148" s="225">
        <v>10</v>
      </c>
      <c r="I148" s="216">
        <v>1</v>
      </c>
      <c r="J148" s="216"/>
      <c r="K148" s="216"/>
      <c r="L148" s="216">
        <v>1</v>
      </c>
      <c r="M148" s="216">
        <v>12</v>
      </c>
    </row>
    <row r="149" spans="1:13" ht="17.25" customHeight="1">
      <c r="A149" s="215" t="s">
        <v>299</v>
      </c>
      <c r="B149" s="216"/>
      <c r="C149" s="216"/>
      <c r="D149" s="216"/>
      <c r="E149" s="216"/>
      <c r="F149" s="216"/>
      <c r="G149" s="216"/>
      <c r="H149" s="216">
        <v>4</v>
      </c>
      <c r="I149" s="216"/>
      <c r="J149" s="216"/>
      <c r="K149" s="216">
        <v>1</v>
      </c>
      <c r="L149" s="216"/>
      <c r="M149" s="216">
        <v>5</v>
      </c>
    </row>
    <row r="150" spans="1:13" ht="17.25" customHeight="1">
      <c r="A150" s="223" t="s">
        <v>175</v>
      </c>
      <c r="B150" s="224"/>
      <c r="C150" s="224"/>
      <c r="D150" s="224"/>
      <c r="E150" s="224"/>
      <c r="F150" s="224"/>
      <c r="G150" s="224"/>
      <c r="H150" s="224">
        <v>1</v>
      </c>
      <c r="I150" s="224"/>
      <c r="J150" s="224"/>
      <c r="K150" s="224"/>
      <c r="L150" s="224"/>
      <c r="M150" s="224">
        <v>1</v>
      </c>
    </row>
    <row r="151" spans="1:13" ht="17.25" customHeight="1">
      <c r="A151" s="219" t="s">
        <v>600</v>
      </c>
      <c r="B151" s="220"/>
      <c r="C151" s="220"/>
      <c r="D151" s="220"/>
      <c r="E151" s="220"/>
      <c r="F151" s="220"/>
      <c r="G151" s="220"/>
      <c r="H151" s="220">
        <v>1</v>
      </c>
      <c r="I151" s="220"/>
      <c r="J151" s="220"/>
      <c r="K151" s="220"/>
      <c r="L151" s="220"/>
      <c r="M151" s="220">
        <v>1</v>
      </c>
    </row>
    <row r="152" spans="1:13" ht="17.25" customHeight="1">
      <c r="A152" s="221" t="s">
        <v>297</v>
      </c>
      <c r="B152" s="222"/>
      <c r="C152" s="222"/>
      <c r="D152" s="222"/>
      <c r="E152" s="222"/>
      <c r="F152" s="222"/>
      <c r="G152" s="222"/>
      <c r="H152" s="222"/>
      <c r="I152" s="222">
        <v>3</v>
      </c>
      <c r="J152" s="222"/>
      <c r="K152" s="222"/>
      <c r="L152" s="222"/>
      <c r="M152" s="222">
        <v>3</v>
      </c>
    </row>
    <row r="153" spans="1:13" ht="17.25" customHeight="1">
      <c r="A153" s="215" t="s">
        <v>298</v>
      </c>
      <c r="B153" s="216"/>
      <c r="C153" s="216"/>
      <c r="D153" s="216"/>
      <c r="E153" s="216"/>
      <c r="F153" s="216"/>
      <c r="G153" s="216"/>
      <c r="H153" s="216"/>
      <c r="I153" s="216">
        <v>2</v>
      </c>
      <c r="J153" s="216"/>
      <c r="K153" s="216"/>
      <c r="L153" s="216"/>
      <c r="M153" s="216">
        <v>2</v>
      </c>
    </row>
    <row r="154" spans="1:13" ht="17.25" customHeight="1">
      <c r="A154" s="215" t="s">
        <v>599</v>
      </c>
      <c r="B154" s="216"/>
      <c r="C154" s="216"/>
      <c r="D154" s="216"/>
      <c r="E154" s="216"/>
      <c r="F154" s="216"/>
      <c r="G154" s="216"/>
      <c r="H154" s="216"/>
      <c r="I154" s="216">
        <v>1</v>
      </c>
      <c r="J154" s="216"/>
      <c r="K154" s="216"/>
      <c r="L154" s="216"/>
      <c r="M154" s="216">
        <v>1</v>
      </c>
    </row>
    <row r="155" spans="1:13" ht="17.25" customHeight="1">
      <c r="A155" s="223" t="s">
        <v>176</v>
      </c>
      <c r="B155" s="224"/>
      <c r="C155" s="224"/>
      <c r="D155" s="224"/>
      <c r="E155" s="224"/>
      <c r="F155" s="224"/>
      <c r="G155" s="224">
        <v>8</v>
      </c>
      <c r="H155" s="224"/>
      <c r="I155" s="224"/>
      <c r="J155" s="224"/>
      <c r="K155" s="224"/>
      <c r="L155" s="224"/>
      <c r="M155" s="224">
        <v>8</v>
      </c>
    </row>
    <row r="156" spans="1:13" ht="17.25" customHeight="1">
      <c r="A156" s="219" t="s">
        <v>176</v>
      </c>
      <c r="B156" s="220"/>
      <c r="C156" s="220"/>
      <c r="D156" s="220"/>
      <c r="E156" s="220"/>
      <c r="F156" s="220"/>
      <c r="G156" s="220">
        <v>1</v>
      </c>
      <c r="H156" s="220"/>
      <c r="I156" s="220"/>
      <c r="J156" s="220"/>
      <c r="K156" s="220"/>
      <c r="L156" s="220"/>
      <c r="M156" s="220">
        <v>1</v>
      </c>
    </row>
    <row r="157" spans="1:13" ht="17.25" customHeight="1">
      <c r="A157" s="215" t="s">
        <v>598</v>
      </c>
      <c r="B157" s="216"/>
      <c r="C157" s="216"/>
      <c r="D157" s="216"/>
      <c r="E157" s="216"/>
      <c r="F157" s="216"/>
      <c r="G157" s="216">
        <v>1</v>
      </c>
      <c r="H157" s="216"/>
      <c r="I157" s="216"/>
      <c r="J157" s="216"/>
      <c r="K157" s="216"/>
      <c r="L157" s="216"/>
      <c r="M157" s="216">
        <v>1</v>
      </c>
    </row>
    <row r="158" spans="1:13" ht="17.25" customHeight="1">
      <c r="A158" s="215" t="s">
        <v>597</v>
      </c>
      <c r="B158" s="216"/>
      <c r="C158" s="216"/>
      <c r="D158" s="216"/>
      <c r="E158" s="216"/>
      <c r="F158" s="216"/>
      <c r="G158" s="216">
        <v>1</v>
      </c>
      <c r="H158" s="216"/>
      <c r="I158" s="216"/>
      <c r="J158" s="216"/>
      <c r="K158" s="216"/>
      <c r="L158" s="216"/>
      <c r="M158" s="216">
        <v>1</v>
      </c>
    </row>
    <row r="159" spans="1:13" ht="17.25" customHeight="1">
      <c r="A159" s="215" t="s">
        <v>596</v>
      </c>
      <c r="B159" s="216"/>
      <c r="C159" s="216"/>
      <c r="D159" s="216"/>
      <c r="E159" s="216"/>
      <c r="F159" s="216"/>
      <c r="G159" s="216">
        <v>1</v>
      </c>
      <c r="H159" s="216"/>
      <c r="I159" s="216"/>
      <c r="J159" s="216"/>
      <c r="K159" s="216"/>
      <c r="L159" s="216"/>
      <c r="M159" s="216">
        <v>1</v>
      </c>
    </row>
    <row r="160" spans="1:13" ht="17.25" customHeight="1">
      <c r="A160" s="215" t="s">
        <v>595</v>
      </c>
      <c r="B160" s="216"/>
      <c r="C160" s="216"/>
      <c r="D160" s="216"/>
      <c r="E160" s="216"/>
      <c r="F160" s="216"/>
      <c r="G160" s="216">
        <v>1</v>
      </c>
      <c r="H160" s="216"/>
      <c r="I160" s="216"/>
      <c r="J160" s="216"/>
      <c r="K160" s="216"/>
      <c r="L160" s="216"/>
      <c r="M160" s="216">
        <v>1</v>
      </c>
    </row>
    <row r="161" spans="1:13" ht="17.25" customHeight="1">
      <c r="A161" s="215" t="s">
        <v>594</v>
      </c>
      <c r="B161" s="216"/>
      <c r="C161" s="216"/>
      <c r="D161" s="216"/>
      <c r="E161" s="216"/>
      <c r="F161" s="216"/>
      <c r="G161" s="216">
        <v>3</v>
      </c>
      <c r="H161" s="216"/>
      <c r="I161" s="216"/>
      <c r="J161" s="216"/>
      <c r="K161" s="216"/>
      <c r="L161" s="216"/>
      <c r="M161" s="216">
        <v>3</v>
      </c>
    </row>
    <row r="162" spans="1:13" ht="17.25" customHeight="1">
      <c r="A162" s="221" t="s">
        <v>329</v>
      </c>
      <c r="B162" s="222"/>
      <c r="C162" s="222"/>
      <c r="D162" s="222"/>
      <c r="E162" s="222"/>
      <c r="F162" s="222"/>
      <c r="G162" s="222">
        <v>1</v>
      </c>
      <c r="H162" s="222">
        <v>2</v>
      </c>
      <c r="I162" s="222"/>
      <c r="J162" s="222"/>
      <c r="K162" s="222"/>
      <c r="L162" s="222"/>
      <c r="M162" s="222">
        <v>3</v>
      </c>
    </row>
    <row r="163" spans="1:13" ht="17.25" customHeight="1">
      <c r="A163" s="215" t="s">
        <v>173</v>
      </c>
      <c r="B163" s="216"/>
      <c r="C163" s="216"/>
      <c r="D163" s="216"/>
      <c r="E163" s="216"/>
      <c r="F163" s="216"/>
      <c r="G163" s="216">
        <v>1</v>
      </c>
      <c r="H163" s="216">
        <v>2</v>
      </c>
      <c r="I163" s="216"/>
      <c r="J163" s="216"/>
      <c r="K163" s="216"/>
      <c r="L163" s="216"/>
      <c r="M163" s="216">
        <v>3</v>
      </c>
    </row>
    <row r="164" spans="1:13" ht="17.25" customHeight="1">
      <c r="A164" s="223" t="s">
        <v>177</v>
      </c>
      <c r="B164" s="224"/>
      <c r="C164" s="224"/>
      <c r="D164" s="224"/>
      <c r="E164" s="224"/>
      <c r="F164" s="224"/>
      <c r="G164" s="224"/>
      <c r="H164" s="224">
        <v>1</v>
      </c>
      <c r="I164" s="224"/>
      <c r="J164" s="224"/>
      <c r="K164" s="224"/>
      <c r="L164" s="224"/>
      <c r="M164" s="224">
        <v>1</v>
      </c>
    </row>
    <row r="165" spans="1:13" ht="17.25" customHeight="1">
      <c r="A165" s="219" t="s">
        <v>277</v>
      </c>
      <c r="B165" s="220"/>
      <c r="C165" s="220"/>
      <c r="D165" s="220"/>
      <c r="E165" s="220"/>
      <c r="F165" s="220"/>
      <c r="G165" s="220"/>
      <c r="H165" s="220">
        <v>1</v>
      </c>
      <c r="I165" s="220"/>
      <c r="J165" s="220"/>
      <c r="K165" s="220"/>
      <c r="L165" s="220"/>
      <c r="M165" s="220">
        <v>1</v>
      </c>
    </row>
    <row r="166" spans="1:13" ht="17.25" customHeight="1">
      <c r="A166" s="221" t="s">
        <v>593</v>
      </c>
      <c r="B166" s="222"/>
      <c r="C166" s="222"/>
      <c r="D166" s="222"/>
      <c r="E166" s="222"/>
      <c r="F166" s="222"/>
      <c r="G166" s="222">
        <v>5</v>
      </c>
      <c r="H166" s="222">
        <v>1</v>
      </c>
      <c r="I166" s="222"/>
      <c r="J166" s="222"/>
      <c r="K166" s="222"/>
      <c r="L166" s="222"/>
      <c r="M166" s="222">
        <v>6</v>
      </c>
    </row>
    <row r="167" spans="1:13" ht="17.25" customHeight="1">
      <c r="A167" s="215" t="s">
        <v>592</v>
      </c>
      <c r="B167" s="216"/>
      <c r="C167" s="216"/>
      <c r="D167" s="216"/>
      <c r="E167" s="216"/>
      <c r="F167" s="216"/>
      <c r="G167" s="216">
        <v>1</v>
      </c>
      <c r="H167" s="216"/>
      <c r="I167" s="216"/>
      <c r="J167" s="216"/>
      <c r="K167" s="216"/>
      <c r="L167" s="216"/>
      <c r="M167" s="216">
        <v>1</v>
      </c>
    </row>
    <row r="168" spans="1:13" ht="17.25" customHeight="1">
      <c r="A168" s="215" t="s">
        <v>422</v>
      </c>
      <c r="B168" s="216"/>
      <c r="C168" s="216"/>
      <c r="D168" s="216"/>
      <c r="E168" s="216"/>
      <c r="F168" s="216"/>
      <c r="G168" s="216">
        <v>4</v>
      </c>
      <c r="H168" s="216"/>
      <c r="I168" s="216"/>
      <c r="J168" s="216"/>
      <c r="K168" s="216"/>
      <c r="L168" s="216"/>
      <c r="M168" s="216">
        <v>4</v>
      </c>
    </row>
    <row r="169" spans="1:13" ht="17.25" customHeight="1">
      <c r="A169" s="215" t="s">
        <v>178</v>
      </c>
      <c r="B169" s="216"/>
      <c r="C169" s="216"/>
      <c r="D169" s="216"/>
      <c r="E169" s="216"/>
      <c r="F169" s="216"/>
      <c r="G169" s="216"/>
      <c r="H169" s="216">
        <v>1</v>
      </c>
      <c r="I169" s="216"/>
      <c r="J169" s="216"/>
      <c r="K169" s="216"/>
      <c r="L169" s="216"/>
      <c r="M169" s="216">
        <v>1</v>
      </c>
    </row>
    <row r="170" spans="1:13" ht="17.25" customHeight="1">
      <c r="A170" s="223" t="s">
        <v>423</v>
      </c>
      <c r="B170" s="224"/>
      <c r="C170" s="224"/>
      <c r="D170" s="224"/>
      <c r="E170" s="224"/>
      <c r="F170" s="224"/>
      <c r="G170" s="224">
        <v>1</v>
      </c>
      <c r="H170" s="224"/>
      <c r="I170" s="224"/>
      <c r="J170" s="224"/>
      <c r="K170" s="224"/>
      <c r="L170" s="224"/>
      <c r="M170" s="224">
        <v>1</v>
      </c>
    </row>
    <row r="171" spans="1:13" ht="17.25" customHeight="1">
      <c r="A171" s="219" t="s">
        <v>591</v>
      </c>
      <c r="B171" s="220"/>
      <c r="C171" s="220"/>
      <c r="D171" s="220"/>
      <c r="E171" s="220"/>
      <c r="F171" s="220"/>
      <c r="G171" s="220">
        <v>1</v>
      </c>
      <c r="H171" s="220"/>
      <c r="I171" s="220"/>
      <c r="J171" s="220"/>
      <c r="K171" s="220"/>
      <c r="L171" s="220"/>
      <c r="M171" s="220">
        <v>1</v>
      </c>
    </row>
    <row r="172" spans="1:13" ht="17.25" customHeight="1">
      <c r="A172" s="221" t="s">
        <v>179</v>
      </c>
      <c r="B172" s="222"/>
      <c r="C172" s="222"/>
      <c r="D172" s="222"/>
      <c r="E172" s="222">
        <v>1</v>
      </c>
      <c r="F172" s="222"/>
      <c r="G172" s="222"/>
      <c r="H172" s="222"/>
      <c r="I172" s="222"/>
      <c r="J172" s="222"/>
      <c r="K172" s="222">
        <v>2</v>
      </c>
      <c r="L172" s="222"/>
      <c r="M172" s="222">
        <v>3</v>
      </c>
    </row>
    <row r="173" spans="1:13" ht="17.25" customHeight="1">
      <c r="A173" s="215" t="s">
        <v>330</v>
      </c>
      <c r="B173" s="216"/>
      <c r="C173" s="216"/>
      <c r="D173" s="216"/>
      <c r="E173" s="216"/>
      <c r="F173" s="216"/>
      <c r="G173" s="216"/>
      <c r="H173" s="216"/>
      <c r="I173" s="216"/>
      <c r="J173" s="216"/>
      <c r="K173" s="216">
        <v>2</v>
      </c>
      <c r="L173" s="216"/>
      <c r="M173" s="216">
        <v>2</v>
      </c>
    </row>
    <row r="174" spans="1:13" ht="17.25" customHeight="1">
      <c r="A174" s="215" t="s">
        <v>590</v>
      </c>
      <c r="B174" s="216"/>
      <c r="C174" s="216"/>
      <c r="D174" s="216"/>
      <c r="E174" s="216">
        <v>1</v>
      </c>
      <c r="F174" s="216"/>
      <c r="G174" s="216"/>
      <c r="H174" s="216"/>
      <c r="I174" s="216"/>
      <c r="J174" s="216"/>
      <c r="K174" s="216"/>
      <c r="L174" s="216"/>
      <c r="M174" s="216">
        <v>1</v>
      </c>
    </row>
    <row r="175" spans="1:13" ht="17.25" customHeight="1">
      <c r="A175" s="223" t="s">
        <v>180</v>
      </c>
      <c r="B175" s="224"/>
      <c r="C175" s="224"/>
      <c r="D175" s="224"/>
      <c r="E175" s="224">
        <v>1</v>
      </c>
      <c r="F175" s="224"/>
      <c r="G175" s="224"/>
      <c r="H175" s="224"/>
      <c r="I175" s="224">
        <v>1</v>
      </c>
      <c r="J175" s="224"/>
      <c r="K175" s="224"/>
      <c r="L175" s="224"/>
      <c r="M175" s="224">
        <v>2</v>
      </c>
    </row>
    <row r="176" spans="1:13" ht="17.25" customHeight="1">
      <c r="A176" s="219" t="s">
        <v>589</v>
      </c>
      <c r="B176" s="220"/>
      <c r="C176" s="220"/>
      <c r="D176" s="220"/>
      <c r="E176" s="220">
        <v>1</v>
      </c>
      <c r="F176" s="220"/>
      <c r="G176" s="220"/>
      <c r="H176" s="220"/>
      <c r="I176" s="220"/>
      <c r="J176" s="220"/>
      <c r="K176" s="220"/>
      <c r="L176" s="220"/>
      <c r="M176" s="220">
        <v>1</v>
      </c>
    </row>
    <row r="177" spans="1:13" ht="17.25" customHeight="1">
      <c r="A177" s="215" t="s">
        <v>424</v>
      </c>
      <c r="B177" s="216"/>
      <c r="C177" s="216"/>
      <c r="D177" s="216"/>
      <c r="E177" s="216"/>
      <c r="F177" s="216"/>
      <c r="G177" s="216"/>
      <c r="H177" s="216"/>
      <c r="I177" s="216">
        <v>1</v>
      </c>
      <c r="J177" s="216"/>
      <c r="K177" s="216"/>
      <c r="L177" s="216"/>
      <c r="M177" s="216">
        <v>1</v>
      </c>
    </row>
    <row r="178" spans="1:13" ht="17.25" customHeight="1">
      <c r="A178" s="221" t="s">
        <v>181</v>
      </c>
      <c r="B178" s="222"/>
      <c r="C178" s="222"/>
      <c r="D178" s="222"/>
      <c r="E178" s="222">
        <v>2</v>
      </c>
      <c r="F178" s="222"/>
      <c r="G178" s="222">
        <v>1</v>
      </c>
      <c r="H178" s="222"/>
      <c r="I178" s="222"/>
      <c r="J178" s="222"/>
      <c r="K178" s="222"/>
      <c r="L178" s="222"/>
      <c r="M178" s="222">
        <v>3</v>
      </c>
    </row>
    <row r="179" spans="1:13" ht="17.25" customHeight="1">
      <c r="A179" s="215" t="s">
        <v>425</v>
      </c>
      <c r="B179" s="216"/>
      <c r="C179" s="216"/>
      <c r="D179" s="216"/>
      <c r="E179" s="216">
        <v>1</v>
      </c>
      <c r="F179" s="216"/>
      <c r="G179" s="216">
        <v>1</v>
      </c>
      <c r="H179" s="216"/>
      <c r="I179" s="216"/>
      <c r="J179" s="216"/>
      <c r="K179" s="216"/>
      <c r="L179" s="216"/>
      <c r="M179" s="216">
        <v>2</v>
      </c>
    </row>
    <row r="180" spans="1:13" ht="17.25" customHeight="1">
      <c r="A180" s="215" t="s">
        <v>426</v>
      </c>
      <c r="B180" s="216"/>
      <c r="C180" s="216"/>
      <c r="D180" s="216"/>
      <c r="E180" s="216">
        <v>1</v>
      </c>
      <c r="F180" s="216"/>
      <c r="G180" s="216"/>
      <c r="H180" s="216"/>
      <c r="I180" s="216"/>
      <c r="J180" s="216"/>
      <c r="K180" s="216"/>
      <c r="L180" s="216"/>
      <c r="M180" s="216">
        <v>1</v>
      </c>
    </row>
    <row r="181" spans="1:13" ht="17.25" customHeight="1">
      <c r="A181" s="223" t="s">
        <v>182</v>
      </c>
      <c r="B181" s="224">
        <v>22</v>
      </c>
      <c r="C181" s="224">
        <v>7</v>
      </c>
      <c r="D181" s="224">
        <v>5</v>
      </c>
      <c r="E181" s="224">
        <v>73</v>
      </c>
      <c r="F181" s="224"/>
      <c r="G181" s="224">
        <v>1</v>
      </c>
      <c r="H181" s="224">
        <v>29</v>
      </c>
      <c r="I181" s="224"/>
      <c r="J181" s="224"/>
      <c r="K181" s="224">
        <v>12</v>
      </c>
      <c r="L181" s="224">
        <v>5</v>
      </c>
      <c r="M181" s="224">
        <v>154</v>
      </c>
    </row>
    <row r="182" spans="1:13" ht="17.25" customHeight="1">
      <c r="A182" s="219" t="s">
        <v>331</v>
      </c>
      <c r="B182" s="220">
        <v>6</v>
      </c>
      <c r="C182" s="220">
        <v>2</v>
      </c>
      <c r="D182" s="220"/>
      <c r="E182" s="220">
        <v>12</v>
      </c>
      <c r="F182" s="220"/>
      <c r="G182" s="220"/>
      <c r="H182" s="220">
        <v>5</v>
      </c>
      <c r="I182" s="220"/>
      <c r="J182" s="220"/>
      <c r="K182" s="220"/>
      <c r="L182" s="220">
        <v>1</v>
      </c>
      <c r="M182" s="220">
        <v>26</v>
      </c>
    </row>
    <row r="183" spans="1:13" ht="17.25" customHeight="1">
      <c r="A183" s="215" t="s">
        <v>427</v>
      </c>
      <c r="B183" s="225">
        <v>16</v>
      </c>
      <c r="C183" s="225">
        <v>5</v>
      </c>
      <c r="D183" s="225">
        <v>5</v>
      </c>
      <c r="E183" s="225">
        <v>61</v>
      </c>
      <c r="F183" s="216"/>
      <c r="G183" s="216"/>
      <c r="H183" s="225">
        <v>24</v>
      </c>
      <c r="I183" s="216"/>
      <c r="J183" s="216"/>
      <c r="K183" s="216">
        <v>11</v>
      </c>
      <c r="L183" s="216">
        <v>4</v>
      </c>
      <c r="M183" s="225">
        <v>126</v>
      </c>
    </row>
    <row r="184" spans="1:13" ht="17.25" customHeight="1">
      <c r="A184" s="215" t="s">
        <v>588</v>
      </c>
      <c r="B184" s="216"/>
      <c r="C184" s="216"/>
      <c r="D184" s="216"/>
      <c r="E184" s="216"/>
      <c r="F184" s="216"/>
      <c r="G184" s="216"/>
      <c r="H184" s="216"/>
      <c r="I184" s="216"/>
      <c r="J184" s="216"/>
      <c r="K184" s="216">
        <v>1</v>
      </c>
      <c r="L184" s="216"/>
      <c r="M184" s="216">
        <v>1</v>
      </c>
    </row>
    <row r="185" spans="1:13" ht="17.25" customHeight="1">
      <c r="A185" s="215" t="s">
        <v>587</v>
      </c>
      <c r="B185" s="216"/>
      <c r="C185" s="216"/>
      <c r="D185" s="216"/>
      <c r="E185" s="216"/>
      <c r="F185" s="216"/>
      <c r="G185" s="216">
        <v>1</v>
      </c>
      <c r="H185" s="216"/>
      <c r="I185" s="216"/>
      <c r="J185" s="216"/>
      <c r="K185" s="216"/>
      <c r="L185" s="216"/>
      <c r="M185" s="216">
        <v>1</v>
      </c>
    </row>
    <row r="186" spans="1:13" ht="17.25" customHeight="1">
      <c r="A186" s="221" t="s">
        <v>183</v>
      </c>
      <c r="B186" s="222"/>
      <c r="C186" s="222"/>
      <c r="D186" s="222"/>
      <c r="E186" s="222"/>
      <c r="F186" s="222"/>
      <c r="G186" s="222"/>
      <c r="H186" s="222">
        <v>24</v>
      </c>
      <c r="I186" s="222"/>
      <c r="J186" s="222"/>
      <c r="K186" s="222"/>
      <c r="L186" s="222">
        <v>1</v>
      </c>
      <c r="M186" s="222">
        <v>25</v>
      </c>
    </row>
    <row r="187" spans="1:13" ht="17.25" customHeight="1">
      <c r="A187" s="215" t="s">
        <v>428</v>
      </c>
      <c r="B187" s="216"/>
      <c r="C187" s="216"/>
      <c r="D187" s="216"/>
      <c r="E187" s="216"/>
      <c r="F187" s="216"/>
      <c r="G187" s="216"/>
      <c r="H187" s="216">
        <v>5</v>
      </c>
      <c r="I187" s="216"/>
      <c r="J187" s="216"/>
      <c r="K187" s="216"/>
      <c r="L187" s="216">
        <v>1</v>
      </c>
      <c r="M187" s="216">
        <v>6</v>
      </c>
    </row>
    <row r="188" spans="1:13" ht="17.25" customHeight="1">
      <c r="A188" s="215" t="s">
        <v>586</v>
      </c>
      <c r="B188" s="216"/>
      <c r="C188" s="216"/>
      <c r="D188" s="216"/>
      <c r="E188" s="216"/>
      <c r="F188" s="216"/>
      <c r="G188" s="216"/>
      <c r="H188" s="216">
        <v>1</v>
      </c>
      <c r="I188" s="216"/>
      <c r="J188" s="216"/>
      <c r="K188" s="216"/>
      <c r="L188" s="216"/>
      <c r="M188" s="216">
        <v>1</v>
      </c>
    </row>
    <row r="189" spans="1:13" ht="17.25" customHeight="1">
      <c r="A189" s="215" t="s">
        <v>429</v>
      </c>
      <c r="B189" s="216"/>
      <c r="C189" s="216"/>
      <c r="D189" s="216"/>
      <c r="E189" s="216"/>
      <c r="F189" s="216"/>
      <c r="G189" s="216"/>
      <c r="H189" s="216">
        <v>1</v>
      </c>
      <c r="I189" s="216"/>
      <c r="J189" s="216"/>
      <c r="K189" s="216"/>
      <c r="L189" s="216"/>
      <c r="M189" s="216">
        <v>1</v>
      </c>
    </row>
    <row r="190" spans="1:13" ht="17.25" customHeight="1">
      <c r="A190" s="215" t="s">
        <v>585</v>
      </c>
      <c r="B190" s="216"/>
      <c r="C190" s="216"/>
      <c r="D190" s="216"/>
      <c r="E190" s="216"/>
      <c r="F190" s="216"/>
      <c r="G190" s="216"/>
      <c r="H190" s="216">
        <v>1</v>
      </c>
      <c r="I190" s="216"/>
      <c r="J190" s="216"/>
      <c r="K190" s="216"/>
      <c r="L190" s="216"/>
      <c r="M190" s="216">
        <v>1</v>
      </c>
    </row>
    <row r="191" spans="1:13" ht="17.25" customHeight="1">
      <c r="A191" s="215" t="s">
        <v>584</v>
      </c>
      <c r="B191" s="216"/>
      <c r="C191" s="216"/>
      <c r="D191" s="216"/>
      <c r="E191" s="216"/>
      <c r="F191" s="216"/>
      <c r="G191" s="216"/>
      <c r="H191" s="216">
        <v>4</v>
      </c>
      <c r="I191" s="216"/>
      <c r="J191" s="216"/>
      <c r="K191" s="216"/>
      <c r="L191" s="216"/>
      <c r="M191" s="216">
        <v>4</v>
      </c>
    </row>
    <row r="192" spans="1:13" ht="17.25" customHeight="1">
      <c r="A192" s="215" t="s">
        <v>430</v>
      </c>
      <c r="B192" s="216"/>
      <c r="C192" s="216"/>
      <c r="D192" s="216"/>
      <c r="E192" s="216"/>
      <c r="F192" s="216"/>
      <c r="G192" s="216"/>
      <c r="H192" s="216">
        <v>3</v>
      </c>
      <c r="I192" s="216"/>
      <c r="J192" s="216"/>
      <c r="K192" s="216"/>
      <c r="L192" s="216"/>
      <c r="M192" s="216">
        <v>3</v>
      </c>
    </row>
    <row r="193" spans="1:13" ht="17.25" customHeight="1">
      <c r="A193" s="215" t="s">
        <v>184</v>
      </c>
      <c r="B193" s="216"/>
      <c r="C193" s="216"/>
      <c r="D193" s="216"/>
      <c r="E193" s="216"/>
      <c r="F193" s="216"/>
      <c r="G193" s="216"/>
      <c r="H193" s="216">
        <v>7</v>
      </c>
      <c r="I193" s="216"/>
      <c r="J193" s="216"/>
      <c r="K193" s="216"/>
      <c r="L193" s="216"/>
      <c r="M193" s="216">
        <v>7</v>
      </c>
    </row>
    <row r="194" spans="1:13" ht="17.25" customHeight="1">
      <c r="A194" s="215" t="s">
        <v>575</v>
      </c>
      <c r="B194" s="216"/>
      <c r="C194" s="216"/>
      <c r="D194" s="216"/>
      <c r="E194" s="216"/>
      <c r="F194" s="216"/>
      <c r="G194" s="216"/>
      <c r="H194" s="216">
        <v>1</v>
      </c>
      <c r="I194" s="216"/>
      <c r="J194" s="216"/>
      <c r="K194" s="216"/>
      <c r="L194" s="216"/>
      <c r="M194" s="216">
        <v>1</v>
      </c>
    </row>
    <row r="195" spans="1:13" ht="17.25" customHeight="1">
      <c r="A195" s="215" t="s">
        <v>667</v>
      </c>
      <c r="B195" s="216"/>
      <c r="C195" s="216"/>
      <c r="D195" s="216"/>
      <c r="E195" s="216"/>
      <c r="F195" s="216"/>
      <c r="G195" s="216"/>
      <c r="H195" s="216">
        <v>1</v>
      </c>
      <c r="I195" s="216"/>
      <c r="J195" s="216"/>
      <c r="K195" s="216"/>
      <c r="L195" s="216"/>
      <c r="M195" s="216">
        <v>1</v>
      </c>
    </row>
    <row r="196" spans="1:13" ht="17.25" customHeight="1">
      <c r="A196" s="223" t="s">
        <v>332</v>
      </c>
      <c r="B196" s="224"/>
      <c r="C196" s="224"/>
      <c r="D196" s="224"/>
      <c r="E196" s="224"/>
      <c r="F196" s="224"/>
      <c r="G196" s="224"/>
      <c r="H196" s="224"/>
      <c r="I196" s="224">
        <v>6</v>
      </c>
      <c r="J196" s="224"/>
      <c r="K196" s="224"/>
      <c r="L196" s="224"/>
      <c r="M196" s="224">
        <v>6</v>
      </c>
    </row>
    <row r="197" spans="1:13" ht="17.25" customHeight="1">
      <c r="A197" s="219" t="s">
        <v>431</v>
      </c>
      <c r="B197" s="220"/>
      <c r="C197" s="220"/>
      <c r="D197" s="220"/>
      <c r="E197" s="220"/>
      <c r="F197" s="220"/>
      <c r="G197" s="220"/>
      <c r="H197" s="220"/>
      <c r="I197" s="220">
        <v>2</v>
      </c>
      <c r="J197" s="220"/>
      <c r="K197" s="220"/>
      <c r="L197" s="220"/>
      <c r="M197" s="220">
        <v>2</v>
      </c>
    </row>
    <row r="198" spans="1:13" ht="17.25" customHeight="1">
      <c r="A198" s="215" t="s">
        <v>583</v>
      </c>
      <c r="B198" s="216"/>
      <c r="C198" s="216"/>
      <c r="D198" s="216"/>
      <c r="E198" s="216"/>
      <c r="F198" s="216"/>
      <c r="G198" s="216"/>
      <c r="H198" s="216"/>
      <c r="I198" s="216">
        <v>1</v>
      </c>
      <c r="J198" s="216"/>
      <c r="K198" s="216"/>
      <c r="L198" s="216"/>
      <c r="M198" s="216">
        <v>1</v>
      </c>
    </row>
    <row r="199" spans="1:13" ht="17.25" customHeight="1">
      <c r="A199" s="215" t="s">
        <v>582</v>
      </c>
      <c r="B199" s="216"/>
      <c r="C199" s="216"/>
      <c r="D199" s="216"/>
      <c r="E199" s="216"/>
      <c r="F199" s="216"/>
      <c r="G199" s="216"/>
      <c r="H199" s="216"/>
      <c r="I199" s="216">
        <v>1</v>
      </c>
      <c r="J199" s="216"/>
      <c r="K199" s="216"/>
      <c r="L199" s="216"/>
      <c r="M199" s="216">
        <v>1</v>
      </c>
    </row>
    <row r="200" spans="1:13" ht="17.25" customHeight="1">
      <c r="A200" s="215" t="s">
        <v>581</v>
      </c>
      <c r="B200" s="216"/>
      <c r="C200" s="216"/>
      <c r="D200" s="216"/>
      <c r="E200" s="216"/>
      <c r="F200" s="216"/>
      <c r="G200" s="216"/>
      <c r="H200" s="216"/>
      <c r="I200" s="216">
        <v>2</v>
      </c>
      <c r="J200" s="216"/>
      <c r="K200" s="216"/>
      <c r="L200" s="216"/>
      <c r="M200" s="216">
        <v>2</v>
      </c>
    </row>
    <row r="201" spans="1:13" ht="17.25" customHeight="1">
      <c r="A201" s="221" t="s">
        <v>185</v>
      </c>
      <c r="B201" s="222"/>
      <c r="C201" s="222"/>
      <c r="D201" s="222"/>
      <c r="E201" s="222">
        <v>1</v>
      </c>
      <c r="F201" s="222"/>
      <c r="G201" s="222">
        <v>1</v>
      </c>
      <c r="H201" s="222"/>
      <c r="I201" s="222">
        <v>1</v>
      </c>
      <c r="J201" s="222">
        <v>1</v>
      </c>
      <c r="K201" s="222">
        <v>1</v>
      </c>
      <c r="L201" s="222">
        <v>1</v>
      </c>
      <c r="M201" s="222">
        <v>6</v>
      </c>
    </row>
    <row r="202" spans="1:13" ht="17.25" customHeight="1">
      <c r="A202" s="215" t="s">
        <v>580</v>
      </c>
      <c r="B202" s="216"/>
      <c r="C202" s="216"/>
      <c r="D202" s="216"/>
      <c r="E202" s="216"/>
      <c r="F202" s="216"/>
      <c r="G202" s="216">
        <v>1</v>
      </c>
      <c r="H202" s="216"/>
      <c r="I202" s="216"/>
      <c r="J202" s="216"/>
      <c r="K202" s="216"/>
      <c r="L202" s="216"/>
      <c r="M202" s="216">
        <v>1</v>
      </c>
    </row>
    <row r="203" spans="1:13" ht="17.25" customHeight="1">
      <c r="A203" s="215" t="s">
        <v>579</v>
      </c>
      <c r="B203" s="216"/>
      <c r="C203" s="216"/>
      <c r="D203" s="216"/>
      <c r="E203" s="216">
        <v>1</v>
      </c>
      <c r="F203" s="216"/>
      <c r="G203" s="216"/>
      <c r="H203" s="216"/>
      <c r="I203" s="216"/>
      <c r="J203" s="216"/>
      <c r="K203" s="216"/>
      <c r="L203" s="216"/>
      <c r="M203" s="216">
        <v>1</v>
      </c>
    </row>
    <row r="204" spans="1:13" ht="17.25" customHeight="1">
      <c r="A204" s="215" t="s">
        <v>578</v>
      </c>
      <c r="B204" s="216"/>
      <c r="C204" s="216"/>
      <c r="D204" s="216"/>
      <c r="E204" s="216"/>
      <c r="F204" s="216"/>
      <c r="G204" s="216"/>
      <c r="H204" s="216"/>
      <c r="I204" s="216"/>
      <c r="J204" s="216"/>
      <c r="K204" s="216"/>
      <c r="L204" s="216">
        <v>1</v>
      </c>
      <c r="M204" s="216">
        <v>1</v>
      </c>
    </row>
    <row r="205" spans="1:13" ht="17.25" customHeight="1">
      <c r="A205" s="215" t="s">
        <v>432</v>
      </c>
      <c r="B205" s="216"/>
      <c r="C205" s="216"/>
      <c r="D205" s="216"/>
      <c r="E205" s="216"/>
      <c r="F205" s="216"/>
      <c r="G205" s="216"/>
      <c r="H205" s="216"/>
      <c r="I205" s="216"/>
      <c r="J205" s="216"/>
      <c r="K205" s="216">
        <v>1</v>
      </c>
      <c r="L205" s="216"/>
      <c r="M205" s="216">
        <v>1</v>
      </c>
    </row>
    <row r="206" spans="1:13" ht="17.25" customHeight="1">
      <c r="A206" s="215" t="s">
        <v>577</v>
      </c>
      <c r="B206" s="216"/>
      <c r="C206" s="216"/>
      <c r="D206" s="216"/>
      <c r="E206" s="216"/>
      <c r="F206" s="216"/>
      <c r="G206" s="216"/>
      <c r="H206" s="216"/>
      <c r="I206" s="216"/>
      <c r="J206" s="216">
        <v>1</v>
      </c>
      <c r="K206" s="216"/>
      <c r="L206" s="216"/>
      <c r="M206" s="216">
        <v>1</v>
      </c>
    </row>
    <row r="207" spans="1:13" ht="17.25" customHeight="1">
      <c r="A207" s="215" t="s">
        <v>576</v>
      </c>
      <c r="B207" s="216"/>
      <c r="C207" s="216"/>
      <c r="D207" s="216"/>
      <c r="E207" s="216"/>
      <c r="F207" s="216"/>
      <c r="G207" s="216"/>
      <c r="H207" s="216"/>
      <c r="I207" s="216">
        <v>1</v>
      </c>
      <c r="J207" s="216"/>
      <c r="K207" s="216"/>
      <c r="L207" s="216"/>
      <c r="M207" s="216">
        <v>1</v>
      </c>
    </row>
    <row r="208" spans="1:13" ht="17.25" customHeight="1">
      <c r="A208" s="223" t="s">
        <v>186</v>
      </c>
      <c r="B208" s="224"/>
      <c r="C208" s="224"/>
      <c r="D208" s="224"/>
      <c r="E208" s="224">
        <v>1</v>
      </c>
      <c r="F208" s="224"/>
      <c r="G208" s="224"/>
      <c r="H208" s="224"/>
      <c r="I208" s="224"/>
      <c r="J208" s="224"/>
      <c r="K208" s="224"/>
      <c r="L208" s="224"/>
      <c r="M208" s="224">
        <v>1</v>
      </c>
    </row>
    <row r="209" spans="1:13" ht="17.25" customHeight="1">
      <c r="A209" s="219" t="s">
        <v>574</v>
      </c>
      <c r="B209" s="220"/>
      <c r="C209" s="220"/>
      <c r="D209" s="220"/>
      <c r="E209" s="220">
        <v>1</v>
      </c>
      <c r="F209" s="220"/>
      <c r="G209" s="220"/>
      <c r="H209" s="220"/>
      <c r="I209" s="220"/>
      <c r="J209" s="220"/>
      <c r="K209" s="220"/>
      <c r="L209" s="220"/>
      <c r="M209" s="220">
        <v>1</v>
      </c>
    </row>
    <row r="210" spans="1:13" ht="17.25" customHeight="1">
      <c r="A210" s="221" t="s">
        <v>187</v>
      </c>
      <c r="B210" s="222"/>
      <c r="C210" s="222"/>
      <c r="D210" s="222"/>
      <c r="E210" s="222">
        <v>4</v>
      </c>
      <c r="F210" s="222"/>
      <c r="G210" s="222"/>
      <c r="H210" s="222"/>
      <c r="I210" s="222"/>
      <c r="J210" s="222"/>
      <c r="K210" s="222"/>
      <c r="L210" s="222"/>
      <c r="M210" s="222">
        <v>4</v>
      </c>
    </row>
    <row r="211" spans="1:13" ht="17.25" customHeight="1">
      <c r="A211" s="215" t="s">
        <v>573</v>
      </c>
      <c r="B211" s="216"/>
      <c r="C211" s="216"/>
      <c r="D211" s="216"/>
      <c r="E211" s="216">
        <v>1</v>
      </c>
      <c r="F211" s="216"/>
      <c r="G211" s="216"/>
      <c r="H211" s="216"/>
      <c r="I211" s="216"/>
      <c r="J211" s="216"/>
      <c r="K211" s="216"/>
      <c r="L211" s="216"/>
      <c r="M211" s="216">
        <v>1</v>
      </c>
    </row>
    <row r="212" spans="1:13" ht="17.25" customHeight="1">
      <c r="A212" s="215" t="s">
        <v>333</v>
      </c>
      <c r="B212" s="216"/>
      <c r="C212" s="216"/>
      <c r="D212" s="216"/>
      <c r="E212" s="216">
        <v>2</v>
      </c>
      <c r="F212" s="216"/>
      <c r="G212" s="216"/>
      <c r="H212" s="216"/>
      <c r="I212" s="216"/>
      <c r="J212" s="216"/>
      <c r="K212" s="216"/>
      <c r="L212" s="216"/>
      <c r="M212" s="216">
        <v>2</v>
      </c>
    </row>
    <row r="213" spans="1:13" ht="17.25" customHeight="1">
      <c r="A213" s="215" t="s">
        <v>572</v>
      </c>
      <c r="B213" s="216"/>
      <c r="C213" s="216"/>
      <c r="D213" s="216"/>
      <c r="E213" s="216">
        <v>1</v>
      </c>
      <c r="F213" s="216"/>
      <c r="G213" s="216"/>
      <c r="H213" s="216"/>
      <c r="I213" s="216"/>
      <c r="J213" s="216"/>
      <c r="K213" s="216"/>
      <c r="L213" s="216"/>
      <c r="M213" s="216">
        <v>1</v>
      </c>
    </row>
    <row r="214" spans="1:13" ht="17.25" customHeight="1">
      <c r="A214" s="223" t="s">
        <v>571</v>
      </c>
      <c r="B214" s="224"/>
      <c r="C214" s="224"/>
      <c r="D214" s="224"/>
      <c r="E214" s="224"/>
      <c r="F214" s="224"/>
      <c r="G214" s="224"/>
      <c r="H214" s="224"/>
      <c r="I214" s="224">
        <v>2</v>
      </c>
      <c r="J214" s="224"/>
      <c r="K214" s="224"/>
      <c r="L214" s="224"/>
      <c r="M214" s="224">
        <v>2</v>
      </c>
    </row>
    <row r="215" spans="1:13" ht="17.25" customHeight="1">
      <c r="A215" s="219" t="s">
        <v>570</v>
      </c>
      <c r="B215" s="220"/>
      <c r="C215" s="220"/>
      <c r="D215" s="220"/>
      <c r="E215" s="220"/>
      <c r="F215" s="220"/>
      <c r="G215" s="220"/>
      <c r="H215" s="220"/>
      <c r="I215" s="220">
        <v>1</v>
      </c>
      <c r="J215" s="220"/>
      <c r="K215" s="220"/>
      <c r="L215" s="220"/>
      <c r="M215" s="220">
        <v>1</v>
      </c>
    </row>
    <row r="216" spans="1:13" ht="17.25" customHeight="1">
      <c r="A216" s="215" t="s">
        <v>569</v>
      </c>
      <c r="B216" s="216"/>
      <c r="C216" s="216"/>
      <c r="D216" s="216"/>
      <c r="E216" s="216"/>
      <c r="F216" s="216"/>
      <c r="G216" s="216"/>
      <c r="H216" s="216"/>
      <c r="I216" s="216">
        <v>1</v>
      </c>
      <c r="J216" s="216"/>
      <c r="K216" s="216"/>
      <c r="L216" s="216"/>
      <c r="M216" s="216">
        <v>1</v>
      </c>
    </row>
    <row r="217" spans="1:13" ht="17.25" customHeight="1">
      <c r="A217" s="221" t="s">
        <v>568</v>
      </c>
      <c r="B217" s="222"/>
      <c r="C217" s="222"/>
      <c r="D217" s="222"/>
      <c r="E217" s="222"/>
      <c r="F217" s="222"/>
      <c r="G217" s="222"/>
      <c r="H217" s="222"/>
      <c r="I217" s="222">
        <v>2</v>
      </c>
      <c r="J217" s="222"/>
      <c r="K217" s="222"/>
      <c r="L217" s="222"/>
      <c r="M217" s="222">
        <v>2</v>
      </c>
    </row>
    <row r="218" spans="1:13" ht="17.25" customHeight="1">
      <c r="A218" s="215" t="s">
        <v>567</v>
      </c>
      <c r="B218" s="216"/>
      <c r="C218" s="216"/>
      <c r="D218" s="216"/>
      <c r="E218" s="216"/>
      <c r="F218" s="216"/>
      <c r="G218" s="216"/>
      <c r="H218" s="216"/>
      <c r="I218" s="216">
        <v>1</v>
      </c>
      <c r="J218" s="216"/>
      <c r="K218" s="216"/>
      <c r="L218" s="216"/>
      <c r="M218" s="216">
        <v>1</v>
      </c>
    </row>
    <row r="219" spans="1:13" ht="17.25" customHeight="1">
      <c r="A219" s="215" t="s">
        <v>566</v>
      </c>
      <c r="B219" s="216"/>
      <c r="C219" s="216"/>
      <c r="D219" s="216"/>
      <c r="E219" s="216"/>
      <c r="F219" s="216"/>
      <c r="G219" s="216"/>
      <c r="H219" s="216"/>
      <c r="I219" s="216">
        <v>1</v>
      </c>
      <c r="J219" s="216"/>
      <c r="K219" s="216"/>
      <c r="L219" s="216"/>
      <c r="M219" s="216">
        <v>1</v>
      </c>
    </row>
    <row r="220" spans="1:13" ht="17.25" customHeight="1">
      <c r="A220" s="223" t="s">
        <v>443</v>
      </c>
      <c r="B220" s="224"/>
      <c r="C220" s="224"/>
      <c r="D220" s="224"/>
      <c r="E220" s="224"/>
      <c r="F220" s="224"/>
      <c r="G220" s="224"/>
      <c r="H220" s="224">
        <v>7</v>
      </c>
      <c r="I220" s="224">
        <v>2</v>
      </c>
      <c r="J220" s="224"/>
      <c r="K220" s="224"/>
      <c r="L220" s="224"/>
      <c r="M220" s="224">
        <v>9</v>
      </c>
    </row>
    <row r="221" spans="1:13" ht="17.25" customHeight="1">
      <c r="A221" s="219" t="s">
        <v>444</v>
      </c>
      <c r="B221" s="220"/>
      <c r="C221" s="220"/>
      <c r="D221" s="220"/>
      <c r="E221" s="220"/>
      <c r="F221" s="220"/>
      <c r="G221" s="220"/>
      <c r="H221" s="220">
        <v>4</v>
      </c>
      <c r="I221" s="220"/>
      <c r="J221" s="220"/>
      <c r="K221" s="220"/>
      <c r="L221" s="220"/>
      <c r="M221" s="220">
        <v>4</v>
      </c>
    </row>
    <row r="222" spans="1:13" ht="17.25" customHeight="1">
      <c r="A222" s="215" t="s">
        <v>565</v>
      </c>
      <c r="B222" s="216"/>
      <c r="C222" s="216"/>
      <c r="D222" s="216"/>
      <c r="E222" s="216"/>
      <c r="F222" s="216"/>
      <c r="G222" s="216"/>
      <c r="H222" s="216">
        <v>3</v>
      </c>
      <c r="I222" s="216">
        <v>1</v>
      </c>
      <c r="J222" s="216"/>
      <c r="K222" s="216"/>
      <c r="L222" s="216"/>
      <c r="M222" s="216">
        <v>4</v>
      </c>
    </row>
    <row r="223" spans="1:13" ht="17.25" customHeight="1">
      <c r="A223" s="215" t="s">
        <v>415</v>
      </c>
      <c r="B223" s="216"/>
      <c r="C223" s="216"/>
      <c r="D223" s="216"/>
      <c r="E223" s="216"/>
      <c r="F223" s="216"/>
      <c r="G223" s="216"/>
      <c r="H223" s="216"/>
      <c r="I223" s="216">
        <v>1</v>
      </c>
      <c r="J223" s="216"/>
      <c r="K223" s="216"/>
      <c r="L223" s="216"/>
      <c r="M223" s="216">
        <v>1</v>
      </c>
    </row>
    <row r="224" spans="1:13" ht="17.25" customHeight="1">
      <c r="A224" s="221" t="s">
        <v>188</v>
      </c>
      <c r="B224" s="222"/>
      <c r="C224" s="222"/>
      <c r="D224" s="222"/>
      <c r="E224" s="222"/>
      <c r="F224" s="222"/>
      <c r="G224" s="222"/>
      <c r="H224" s="222">
        <v>1</v>
      </c>
      <c r="I224" s="222">
        <v>1</v>
      </c>
      <c r="J224" s="222"/>
      <c r="K224" s="222"/>
      <c r="L224" s="222"/>
      <c r="M224" s="222">
        <v>2</v>
      </c>
    </row>
    <row r="225" spans="1:13" ht="17.25" customHeight="1">
      <c r="A225" s="215" t="s">
        <v>311</v>
      </c>
      <c r="B225" s="216"/>
      <c r="C225" s="216"/>
      <c r="D225" s="216"/>
      <c r="E225" s="216"/>
      <c r="F225" s="216"/>
      <c r="G225" s="216"/>
      <c r="H225" s="216"/>
      <c r="I225" s="216">
        <v>1</v>
      </c>
      <c r="J225" s="216"/>
      <c r="K225" s="216"/>
      <c r="L225" s="216"/>
      <c r="M225" s="216">
        <v>1</v>
      </c>
    </row>
    <row r="226" spans="1:13" ht="17.25" customHeight="1">
      <c r="A226" s="215" t="s">
        <v>564</v>
      </c>
      <c r="B226" s="216"/>
      <c r="C226" s="216"/>
      <c r="D226" s="216"/>
      <c r="E226" s="216"/>
      <c r="F226" s="216"/>
      <c r="G226" s="216"/>
      <c r="H226" s="216">
        <v>1</v>
      </c>
      <c r="I226" s="216"/>
      <c r="J226" s="216"/>
      <c r="K226" s="216"/>
      <c r="L226" s="216"/>
      <c r="M226" s="216">
        <v>1</v>
      </c>
    </row>
    <row r="227" spans="1:13" ht="17.25" customHeight="1">
      <c r="A227" s="223" t="s">
        <v>189</v>
      </c>
      <c r="B227" s="224"/>
      <c r="C227" s="224"/>
      <c r="D227" s="224"/>
      <c r="E227" s="224"/>
      <c r="F227" s="224"/>
      <c r="G227" s="224">
        <v>1</v>
      </c>
      <c r="H227" s="224">
        <v>9</v>
      </c>
      <c r="I227" s="224">
        <v>2</v>
      </c>
      <c r="J227" s="224">
        <v>2</v>
      </c>
      <c r="K227" s="224"/>
      <c r="L227" s="224"/>
      <c r="M227" s="224">
        <v>14</v>
      </c>
    </row>
    <row r="228" spans="1:13" ht="17.25" customHeight="1">
      <c r="A228" s="219" t="s">
        <v>302</v>
      </c>
      <c r="B228" s="220"/>
      <c r="C228" s="220"/>
      <c r="D228" s="220"/>
      <c r="E228" s="220"/>
      <c r="F228" s="220"/>
      <c r="G228" s="220">
        <v>1</v>
      </c>
      <c r="H228" s="220">
        <v>9</v>
      </c>
      <c r="I228" s="220">
        <v>2</v>
      </c>
      <c r="J228" s="220">
        <v>2</v>
      </c>
      <c r="K228" s="220"/>
      <c r="L228" s="220"/>
      <c r="M228" s="220">
        <v>14</v>
      </c>
    </row>
    <row r="229" spans="1:13" ht="17.25" customHeight="1">
      <c r="A229" s="221" t="s">
        <v>306</v>
      </c>
      <c r="B229" s="222"/>
      <c r="C229" s="222">
        <v>1</v>
      </c>
      <c r="D229" s="222"/>
      <c r="E229" s="222">
        <v>3</v>
      </c>
      <c r="F229" s="222">
        <v>1</v>
      </c>
      <c r="G229" s="222">
        <v>13</v>
      </c>
      <c r="H229" s="222">
        <v>1</v>
      </c>
      <c r="I229" s="222"/>
      <c r="J229" s="222"/>
      <c r="K229" s="222"/>
      <c r="L229" s="222">
        <v>2</v>
      </c>
      <c r="M229" s="222">
        <v>21</v>
      </c>
    </row>
    <row r="230" spans="1:13" ht="17.25" customHeight="1">
      <c r="A230" s="215" t="s">
        <v>190</v>
      </c>
      <c r="B230" s="216"/>
      <c r="C230" s="216"/>
      <c r="D230" s="216"/>
      <c r="E230" s="216">
        <v>3</v>
      </c>
      <c r="F230" s="216">
        <v>1</v>
      </c>
      <c r="G230" s="216">
        <v>3</v>
      </c>
      <c r="H230" s="216">
        <v>1</v>
      </c>
      <c r="I230" s="216"/>
      <c r="J230" s="216"/>
      <c r="K230" s="216"/>
      <c r="L230" s="216">
        <v>2</v>
      </c>
      <c r="M230" s="216">
        <v>10</v>
      </c>
    </row>
    <row r="231" spans="1:13" ht="17.25" customHeight="1">
      <c r="A231" s="215" t="s">
        <v>191</v>
      </c>
      <c r="B231" s="216"/>
      <c r="C231" s="216">
        <v>1</v>
      </c>
      <c r="D231" s="216"/>
      <c r="E231" s="216"/>
      <c r="F231" s="216"/>
      <c r="G231" s="225">
        <v>10</v>
      </c>
      <c r="H231" s="216"/>
      <c r="I231" s="216"/>
      <c r="J231" s="216"/>
      <c r="K231" s="216"/>
      <c r="L231" s="216"/>
      <c r="M231" s="216">
        <v>11</v>
      </c>
    </row>
    <row r="232" spans="1:13" ht="17.25" customHeight="1">
      <c r="A232" s="223" t="s">
        <v>192</v>
      </c>
      <c r="B232" s="224"/>
      <c r="C232" s="224"/>
      <c r="D232" s="224"/>
      <c r="E232" s="224"/>
      <c r="F232" s="224"/>
      <c r="G232" s="224"/>
      <c r="H232" s="224"/>
      <c r="I232" s="224">
        <v>6</v>
      </c>
      <c r="J232" s="224"/>
      <c r="K232" s="224"/>
      <c r="L232" s="224"/>
      <c r="M232" s="224">
        <v>6</v>
      </c>
    </row>
    <row r="233" spans="1:13" ht="17.25" customHeight="1">
      <c r="A233" s="219" t="s">
        <v>433</v>
      </c>
      <c r="B233" s="220"/>
      <c r="C233" s="220"/>
      <c r="D233" s="220"/>
      <c r="E233" s="220"/>
      <c r="F233" s="220"/>
      <c r="G233" s="220"/>
      <c r="H233" s="220"/>
      <c r="I233" s="220">
        <v>5</v>
      </c>
      <c r="J233" s="220"/>
      <c r="K233" s="220"/>
      <c r="L233" s="220"/>
      <c r="M233" s="220">
        <v>5</v>
      </c>
    </row>
    <row r="234" spans="1:13" ht="17.25" customHeight="1">
      <c r="A234" s="215" t="s">
        <v>300</v>
      </c>
      <c r="B234" s="216"/>
      <c r="C234" s="216"/>
      <c r="D234" s="216"/>
      <c r="E234" s="216"/>
      <c r="F234" s="216"/>
      <c r="G234" s="216"/>
      <c r="H234" s="216"/>
      <c r="I234" s="216">
        <v>1</v>
      </c>
      <c r="J234" s="216"/>
      <c r="K234" s="216"/>
      <c r="L234" s="216"/>
      <c r="M234" s="216">
        <v>1</v>
      </c>
    </row>
    <row r="235" spans="1:13" ht="17.25" customHeight="1">
      <c r="A235" s="221" t="s">
        <v>193</v>
      </c>
      <c r="B235" s="222"/>
      <c r="C235" s="222"/>
      <c r="D235" s="222"/>
      <c r="E235" s="222"/>
      <c r="F235" s="222"/>
      <c r="G235" s="222"/>
      <c r="H235" s="222"/>
      <c r="I235" s="222">
        <v>8</v>
      </c>
      <c r="J235" s="222"/>
      <c r="K235" s="222"/>
      <c r="L235" s="222"/>
      <c r="M235" s="222">
        <v>8</v>
      </c>
    </row>
    <row r="236" spans="1:13" ht="17.25" customHeight="1">
      <c r="A236" s="215" t="s">
        <v>303</v>
      </c>
      <c r="B236" s="216"/>
      <c r="C236" s="216"/>
      <c r="D236" s="216"/>
      <c r="E236" s="216"/>
      <c r="F236" s="216"/>
      <c r="G236" s="216"/>
      <c r="H236" s="216"/>
      <c r="I236" s="225">
        <v>8</v>
      </c>
      <c r="J236" s="216"/>
      <c r="K236" s="216"/>
      <c r="L236" s="216"/>
      <c r="M236" s="216">
        <v>8</v>
      </c>
    </row>
    <row r="237" spans="1:13" ht="17.25" customHeight="1">
      <c r="A237" s="223" t="s">
        <v>194</v>
      </c>
      <c r="B237" s="224"/>
      <c r="C237" s="224"/>
      <c r="D237" s="224">
        <v>5</v>
      </c>
      <c r="E237" s="224">
        <v>3</v>
      </c>
      <c r="F237" s="224">
        <v>1</v>
      </c>
      <c r="G237" s="224"/>
      <c r="H237" s="224">
        <v>2</v>
      </c>
      <c r="I237" s="224">
        <v>13</v>
      </c>
      <c r="J237" s="224">
        <v>5</v>
      </c>
      <c r="K237" s="224">
        <v>2</v>
      </c>
      <c r="L237" s="224">
        <v>5</v>
      </c>
      <c r="M237" s="224">
        <v>36</v>
      </c>
    </row>
    <row r="238" spans="1:13" ht="17.25" customHeight="1">
      <c r="A238" s="219" t="s">
        <v>302</v>
      </c>
      <c r="B238" s="220"/>
      <c r="C238" s="220"/>
      <c r="D238" s="220"/>
      <c r="E238" s="220"/>
      <c r="F238" s="220"/>
      <c r="G238" s="220"/>
      <c r="H238" s="220"/>
      <c r="I238" s="220"/>
      <c r="J238" s="220">
        <v>1</v>
      </c>
      <c r="K238" s="220"/>
      <c r="L238" s="220"/>
      <c r="M238" s="220">
        <v>1</v>
      </c>
    </row>
    <row r="239" spans="1:13" ht="17.25" customHeight="1">
      <c r="A239" s="215" t="s">
        <v>396</v>
      </c>
      <c r="B239" s="216"/>
      <c r="C239" s="216"/>
      <c r="D239" s="216"/>
      <c r="E239" s="216"/>
      <c r="F239" s="216"/>
      <c r="G239" s="216"/>
      <c r="H239" s="216"/>
      <c r="I239" s="216">
        <v>1</v>
      </c>
      <c r="J239" s="216"/>
      <c r="K239" s="216"/>
      <c r="L239" s="216"/>
      <c r="M239" s="216">
        <v>1</v>
      </c>
    </row>
    <row r="240" spans="1:13" ht="17.25" customHeight="1">
      <c r="A240" s="215" t="s">
        <v>563</v>
      </c>
      <c r="B240" s="216"/>
      <c r="C240" s="216"/>
      <c r="D240" s="216">
        <v>1</v>
      </c>
      <c r="E240" s="216"/>
      <c r="F240" s="216"/>
      <c r="G240" s="216"/>
      <c r="H240" s="216"/>
      <c r="I240" s="216"/>
      <c r="J240" s="216"/>
      <c r="K240" s="216"/>
      <c r="L240" s="216"/>
      <c r="M240" s="216">
        <v>1</v>
      </c>
    </row>
    <row r="241" spans="1:13" ht="17.25" customHeight="1">
      <c r="A241" s="215" t="s">
        <v>562</v>
      </c>
      <c r="B241" s="216"/>
      <c r="C241" s="216"/>
      <c r="D241" s="216"/>
      <c r="E241" s="216"/>
      <c r="F241" s="216"/>
      <c r="G241" s="216"/>
      <c r="H241" s="216">
        <v>1</v>
      </c>
      <c r="I241" s="216"/>
      <c r="J241" s="216"/>
      <c r="K241" s="216"/>
      <c r="L241" s="216"/>
      <c r="M241" s="216">
        <v>1</v>
      </c>
    </row>
    <row r="242" spans="1:13" ht="17.25" customHeight="1">
      <c r="A242" s="215" t="s">
        <v>561</v>
      </c>
      <c r="B242" s="216"/>
      <c r="C242" s="216"/>
      <c r="D242" s="216"/>
      <c r="E242" s="216"/>
      <c r="F242" s="216"/>
      <c r="G242" s="216"/>
      <c r="H242" s="216"/>
      <c r="I242" s="216"/>
      <c r="J242" s="216"/>
      <c r="K242" s="216">
        <v>1</v>
      </c>
      <c r="L242" s="216"/>
      <c r="M242" s="216">
        <v>1</v>
      </c>
    </row>
    <row r="243" spans="1:13" ht="17.25" customHeight="1">
      <c r="A243" s="215" t="s">
        <v>560</v>
      </c>
      <c r="B243" s="216"/>
      <c r="C243" s="216"/>
      <c r="D243" s="216"/>
      <c r="E243" s="216"/>
      <c r="F243" s="216"/>
      <c r="G243" s="216"/>
      <c r="H243" s="216"/>
      <c r="I243" s="216"/>
      <c r="J243" s="216"/>
      <c r="K243" s="216"/>
      <c r="L243" s="216">
        <v>1</v>
      </c>
      <c r="M243" s="216">
        <v>1</v>
      </c>
    </row>
    <row r="244" spans="1:13" ht="17.25" customHeight="1">
      <c r="A244" s="215" t="s">
        <v>559</v>
      </c>
      <c r="B244" s="216"/>
      <c r="C244" s="216"/>
      <c r="D244" s="216"/>
      <c r="E244" s="216"/>
      <c r="F244" s="216"/>
      <c r="G244" s="216"/>
      <c r="H244" s="216"/>
      <c r="I244" s="216"/>
      <c r="J244" s="216">
        <v>1</v>
      </c>
      <c r="K244" s="216"/>
      <c r="L244" s="216"/>
      <c r="M244" s="216">
        <v>1</v>
      </c>
    </row>
    <row r="245" spans="1:13" ht="17.25" customHeight="1">
      <c r="A245" s="215" t="s">
        <v>558</v>
      </c>
      <c r="B245" s="216"/>
      <c r="C245" s="216"/>
      <c r="D245" s="216">
        <v>2</v>
      </c>
      <c r="E245" s="216"/>
      <c r="F245" s="216"/>
      <c r="G245" s="216"/>
      <c r="H245" s="216"/>
      <c r="I245" s="216"/>
      <c r="J245" s="216"/>
      <c r="K245" s="216"/>
      <c r="L245" s="216"/>
      <c r="M245" s="216">
        <v>2</v>
      </c>
    </row>
    <row r="246" spans="1:13" ht="17.25" customHeight="1">
      <c r="A246" s="215" t="s">
        <v>557</v>
      </c>
      <c r="B246" s="216"/>
      <c r="C246" s="216"/>
      <c r="D246" s="216"/>
      <c r="E246" s="216">
        <v>1</v>
      </c>
      <c r="F246" s="216"/>
      <c r="G246" s="216"/>
      <c r="H246" s="216"/>
      <c r="I246" s="216"/>
      <c r="J246" s="216"/>
      <c r="K246" s="216"/>
      <c r="L246" s="216"/>
      <c r="M246" s="216">
        <v>1</v>
      </c>
    </row>
    <row r="247" spans="1:13" ht="17.25" customHeight="1">
      <c r="A247" s="215" t="s">
        <v>556</v>
      </c>
      <c r="B247" s="216"/>
      <c r="C247" s="216"/>
      <c r="D247" s="216"/>
      <c r="E247" s="216">
        <v>1</v>
      </c>
      <c r="F247" s="216"/>
      <c r="G247" s="216"/>
      <c r="H247" s="216"/>
      <c r="I247" s="216"/>
      <c r="J247" s="216"/>
      <c r="K247" s="216"/>
      <c r="L247" s="216"/>
      <c r="M247" s="216">
        <v>1</v>
      </c>
    </row>
    <row r="248" spans="1:13" ht="17.25" customHeight="1">
      <c r="A248" s="215" t="s">
        <v>304</v>
      </c>
      <c r="B248" s="216"/>
      <c r="C248" s="216"/>
      <c r="D248" s="216"/>
      <c r="E248" s="216">
        <v>1</v>
      </c>
      <c r="F248" s="216">
        <v>1</v>
      </c>
      <c r="G248" s="216"/>
      <c r="H248" s="216"/>
      <c r="I248" s="216">
        <v>7</v>
      </c>
      <c r="J248" s="216">
        <v>1</v>
      </c>
      <c r="K248" s="216"/>
      <c r="L248" s="216">
        <v>1</v>
      </c>
      <c r="M248" s="216">
        <v>11</v>
      </c>
    </row>
    <row r="249" spans="1:13" ht="17.25" customHeight="1">
      <c r="A249" s="215" t="s">
        <v>291</v>
      </c>
      <c r="B249" s="216"/>
      <c r="C249" s="216"/>
      <c r="D249" s="216"/>
      <c r="E249" s="216"/>
      <c r="F249" s="216"/>
      <c r="G249" s="216"/>
      <c r="H249" s="216"/>
      <c r="I249" s="216">
        <v>1</v>
      </c>
      <c r="J249" s="216"/>
      <c r="K249" s="216"/>
      <c r="L249" s="216"/>
      <c r="M249" s="216">
        <v>1</v>
      </c>
    </row>
    <row r="250" spans="1:13" ht="17.25" customHeight="1">
      <c r="A250" s="215" t="s">
        <v>555</v>
      </c>
      <c r="B250" s="216"/>
      <c r="C250" s="216"/>
      <c r="D250" s="216"/>
      <c r="E250" s="216"/>
      <c r="F250" s="216"/>
      <c r="G250" s="216"/>
      <c r="H250" s="216"/>
      <c r="I250" s="216"/>
      <c r="J250" s="216">
        <v>1</v>
      </c>
      <c r="K250" s="216"/>
      <c r="L250" s="216"/>
      <c r="M250" s="216">
        <v>1</v>
      </c>
    </row>
    <row r="251" spans="1:13" ht="17.25" customHeight="1">
      <c r="A251" s="215" t="s">
        <v>554</v>
      </c>
      <c r="B251" s="216"/>
      <c r="C251" s="216"/>
      <c r="D251" s="216"/>
      <c r="E251" s="216"/>
      <c r="F251" s="216"/>
      <c r="G251" s="216"/>
      <c r="H251" s="216"/>
      <c r="I251" s="216">
        <v>4</v>
      </c>
      <c r="J251" s="216">
        <v>1</v>
      </c>
      <c r="K251" s="216"/>
      <c r="L251" s="216"/>
      <c r="M251" s="216">
        <v>5</v>
      </c>
    </row>
    <row r="252" spans="1:13" ht="17.25" customHeight="1">
      <c r="A252" s="215" t="s">
        <v>434</v>
      </c>
      <c r="B252" s="216"/>
      <c r="C252" s="216"/>
      <c r="D252" s="216">
        <v>1</v>
      </c>
      <c r="E252" s="216"/>
      <c r="F252" s="216"/>
      <c r="G252" s="216"/>
      <c r="H252" s="216">
        <v>1</v>
      </c>
      <c r="I252" s="216"/>
      <c r="J252" s="216"/>
      <c r="K252" s="216"/>
      <c r="L252" s="216">
        <v>1</v>
      </c>
      <c r="M252" s="216">
        <v>3</v>
      </c>
    </row>
    <row r="253" spans="1:13" ht="17.25" customHeight="1">
      <c r="A253" s="215" t="s">
        <v>305</v>
      </c>
      <c r="B253" s="216"/>
      <c r="C253" s="216"/>
      <c r="D253" s="216">
        <v>1</v>
      </c>
      <c r="E253" s="216"/>
      <c r="F253" s="216"/>
      <c r="G253" s="216"/>
      <c r="H253" s="216"/>
      <c r="I253" s="216"/>
      <c r="J253" s="216"/>
      <c r="K253" s="216">
        <v>1</v>
      </c>
      <c r="L253" s="216">
        <v>1</v>
      </c>
      <c r="M253" s="216">
        <v>3</v>
      </c>
    </row>
    <row r="254" spans="1:13" ht="17.25" customHeight="1">
      <c r="A254" s="215" t="s">
        <v>553</v>
      </c>
      <c r="B254" s="216"/>
      <c r="C254" s="216"/>
      <c r="D254" s="216"/>
      <c r="E254" s="216"/>
      <c r="F254" s="216"/>
      <c r="G254" s="216"/>
      <c r="H254" s="216"/>
      <c r="I254" s="216"/>
      <c r="J254" s="216"/>
      <c r="K254" s="216"/>
      <c r="L254" s="216">
        <v>1</v>
      </c>
      <c r="M254" s="216">
        <v>1</v>
      </c>
    </row>
    <row r="255" spans="1:13" ht="17.25" customHeight="1">
      <c r="A255" s="221" t="s">
        <v>552</v>
      </c>
      <c r="B255" s="222"/>
      <c r="C255" s="222"/>
      <c r="D255" s="222"/>
      <c r="E255" s="222"/>
      <c r="F255" s="222">
        <v>1</v>
      </c>
      <c r="G255" s="222"/>
      <c r="H255" s="222"/>
      <c r="I255" s="222"/>
      <c r="J255" s="222"/>
      <c r="K255" s="222"/>
      <c r="L255" s="222"/>
      <c r="M255" s="222">
        <v>1</v>
      </c>
    </row>
    <row r="256" spans="1:13" ht="17.25" customHeight="1">
      <c r="A256" s="215" t="s">
        <v>551</v>
      </c>
      <c r="B256" s="216"/>
      <c r="C256" s="216"/>
      <c r="D256" s="216"/>
      <c r="E256" s="216"/>
      <c r="F256" s="216">
        <v>1</v>
      </c>
      <c r="G256" s="216"/>
      <c r="H256" s="216"/>
      <c r="I256" s="216"/>
      <c r="J256" s="216"/>
      <c r="K256" s="216"/>
      <c r="L256" s="216"/>
      <c r="M256" s="216">
        <v>1</v>
      </c>
    </row>
    <row r="257" spans="1:13" ht="17.25" customHeight="1">
      <c r="A257" s="223" t="s">
        <v>195</v>
      </c>
      <c r="B257" s="224"/>
      <c r="C257" s="224"/>
      <c r="D257" s="224"/>
      <c r="E257" s="224"/>
      <c r="F257" s="224"/>
      <c r="G257" s="224">
        <v>5</v>
      </c>
      <c r="H257" s="224"/>
      <c r="I257" s="224">
        <v>5</v>
      </c>
      <c r="J257" s="224"/>
      <c r="K257" s="224"/>
      <c r="L257" s="224"/>
      <c r="M257" s="224">
        <v>10</v>
      </c>
    </row>
    <row r="258" spans="1:13" ht="17.25" customHeight="1">
      <c r="A258" s="219" t="s">
        <v>196</v>
      </c>
      <c r="B258" s="220"/>
      <c r="C258" s="220"/>
      <c r="D258" s="220"/>
      <c r="E258" s="220"/>
      <c r="F258" s="220"/>
      <c r="G258" s="220">
        <v>5</v>
      </c>
      <c r="H258" s="220"/>
      <c r="I258" s="220">
        <v>5</v>
      </c>
      <c r="J258" s="220"/>
      <c r="K258" s="220"/>
      <c r="L258" s="220"/>
      <c r="M258" s="220">
        <v>10</v>
      </c>
    </row>
    <row r="259" spans="1:13" ht="17.25" customHeight="1">
      <c r="A259" s="221" t="s">
        <v>197</v>
      </c>
      <c r="B259" s="222">
        <v>1</v>
      </c>
      <c r="C259" s="222"/>
      <c r="D259" s="222">
        <v>2</v>
      </c>
      <c r="E259" s="222"/>
      <c r="F259" s="222">
        <v>1</v>
      </c>
      <c r="G259" s="222">
        <v>2</v>
      </c>
      <c r="H259" s="222"/>
      <c r="I259" s="222">
        <v>3</v>
      </c>
      <c r="J259" s="222">
        <v>2</v>
      </c>
      <c r="K259" s="222"/>
      <c r="L259" s="222">
        <v>2</v>
      </c>
      <c r="M259" s="222">
        <v>13</v>
      </c>
    </row>
    <row r="260" spans="1:13" ht="17.25" customHeight="1">
      <c r="A260" s="215" t="s">
        <v>550</v>
      </c>
      <c r="B260" s="216"/>
      <c r="C260" s="216"/>
      <c r="D260" s="216"/>
      <c r="E260" s="216"/>
      <c r="F260" s="216"/>
      <c r="G260" s="216"/>
      <c r="H260" s="216"/>
      <c r="I260" s="216"/>
      <c r="J260" s="216">
        <v>1</v>
      </c>
      <c r="K260" s="216"/>
      <c r="L260" s="216"/>
      <c r="M260" s="216">
        <v>1</v>
      </c>
    </row>
    <row r="261" spans="1:13" ht="17.25" customHeight="1">
      <c r="A261" s="215" t="s">
        <v>549</v>
      </c>
      <c r="B261" s="216"/>
      <c r="C261" s="216"/>
      <c r="D261" s="216"/>
      <c r="E261" s="216"/>
      <c r="F261" s="216">
        <v>1</v>
      </c>
      <c r="G261" s="216"/>
      <c r="H261" s="216"/>
      <c r="I261" s="216"/>
      <c r="J261" s="216"/>
      <c r="K261" s="216"/>
      <c r="L261" s="216"/>
      <c r="M261" s="216">
        <v>1</v>
      </c>
    </row>
    <row r="262" spans="1:13" ht="17.25" customHeight="1">
      <c r="A262" s="215" t="s">
        <v>548</v>
      </c>
      <c r="B262" s="216"/>
      <c r="C262" s="216"/>
      <c r="D262" s="216">
        <v>1</v>
      </c>
      <c r="E262" s="216"/>
      <c r="F262" s="216"/>
      <c r="G262" s="216"/>
      <c r="H262" s="216"/>
      <c r="I262" s="216"/>
      <c r="J262" s="216"/>
      <c r="K262" s="216"/>
      <c r="L262" s="216"/>
      <c r="M262" s="216">
        <v>1</v>
      </c>
    </row>
    <row r="263" spans="1:13" ht="17.25" customHeight="1">
      <c r="A263" s="215" t="s">
        <v>547</v>
      </c>
      <c r="B263" s="216"/>
      <c r="C263" s="216"/>
      <c r="D263" s="216"/>
      <c r="E263" s="216"/>
      <c r="F263" s="216"/>
      <c r="G263" s="216"/>
      <c r="H263" s="216"/>
      <c r="I263" s="216"/>
      <c r="J263" s="216"/>
      <c r="K263" s="216"/>
      <c r="L263" s="216">
        <v>1</v>
      </c>
      <c r="M263" s="216">
        <v>1</v>
      </c>
    </row>
    <row r="264" spans="1:13" ht="17.25" customHeight="1">
      <c r="A264" s="215" t="s">
        <v>546</v>
      </c>
      <c r="B264" s="216"/>
      <c r="C264" s="216"/>
      <c r="D264" s="216"/>
      <c r="E264" s="216"/>
      <c r="F264" s="216"/>
      <c r="G264" s="216"/>
      <c r="H264" s="216"/>
      <c r="I264" s="216">
        <v>1</v>
      </c>
      <c r="J264" s="216"/>
      <c r="K264" s="216"/>
      <c r="L264" s="216"/>
      <c r="M264" s="216">
        <v>1</v>
      </c>
    </row>
    <row r="265" spans="1:13" ht="17.25" customHeight="1">
      <c r="A265" s="215" t="s">
        <v>545</v>
      </c>
      <c r="B265" s="216"/>
      <c r="C265" s="216"/>
      <c r="D265" s="216"/>
      <c r="E265" s="216"/>
      <c r="F265" s="216"/>
      <c r="G265" s="216"/>
      <c r="H265" s="216"/>
      <c r="I265" s="216">
        <v>1</v>
      </c>
      <c r="J265" s="216"/>
      <c r="K265" s="216"/>
      <c r="L265" s="216"/>
      <c r="M265" s="216">
        <v>1</v>
      </c>
    </row>
    <row r="266" spans="1:13" ht="17.25" customHeight="1">
      <c r="A266" s="215" t="s">
        <v>289</v>
      </c>
      <c r="B266" s="216"/>
      <c r="C266" s="216"/>
      <c r="D266" s="216"/>
      <c r="E266" s="216"/>
      <c r="F266" s="216"/>
      <c r="G266" s="216"/>
      <c r="H266" s="216"/>
      <c r="I266" s="216">
        <v>1</v>
      </c>
      <c r="J266" s="216"/>
      <c r="K266" s="216"/>
      <c r="L266" s="216">
        <v>1</v>
      </c>
      <c r="M266" s="216">
        <v>2</v>
      </c>
    </row>
    <row r="267" spans="1:13" ht="17.25" customHeight="1">
      <c r="A267" s="215" t="s">
        <v>544</v>
      </c>
      <c r="B267" s="216"/>
      <c r="C267" s="216"/>
      <c r="D267" s="216"/>
      <c r="E267" s="216"/>
      <c r="F267" s="216"/>
      <c r="G267" s="216"/>
      <c r="H267" s="216"/>
      <c r="I267" s="216"/>
      <c r="J267" s="216">
        <v>1</v>
      </c>
      <c r="K267" s="216"/>
      <c r="L267" s="216"/>
      <c r="M267" s="216">
        <v>1</v>
      </c>
    </row>
    <row r="268" spans="1:13" ht="17.25" customHeight="1">
      <c r="A268" s="215" t="s">
        <v>198</v>
      </c>
      <c r="B268" s="216">
        <v>1</v>
      </c>
      <c r="C268" s="216"/>
      <c r="D268" s="216">
        <v>1</v>
      </c>
      <c r="E268" s="216"/>
      <c r="F268" s="216"/>
      <c r="G268" s="216">
        <v>2</v>
      </c>
      <c r="H268" s="216"/>
      <c r="I268" s="216"/>
      <c r="J268" s="216"/>
      <c r="K268" s="216"/>
      <c r="L268" s="216"/>
      <c r="M268" s="216">
        <v>4</v>
      </c>
    </row>
    <row r="269" spans="1:13" ht="17.25" customHeight="1">
      <c r="A269" s="223" t="s">
        <v>543</v>
      </c>
      <c r="B269" s="224"/>
      <c r="C269" s="224"/>
      <c r="D269" s="224">
        <v>1</v>
      </c>
      <c r="E269" s="224">
        <v>1</v>
      </c>
      <c r="F269" s="224"/>
      <c r="G269" s="224"/>
      <c r="H269" s="224"/>
      <c r="I269" s="224"/>
      <c r="J269" s="224"/>
      <c r="K269" s="224">
        <v>3</v>
      </c>
      <c r="L269" s="224"/>
      <c r="M269" s="224">
        <v>5</v>
      </c>
    </row>
    <row r="270" spans="1:13" ht="17.25" customHeight="1">
      <c r="A270" s="219" t="s">
        <v>542</v>
      </c>
      <c r="B270" s="220"/>
      <c r="C270" s="220"/>
      <c r="D270" s="220">
        <v>1</v>
      </c>
      <c r="E270" s="220">
        <v>1</v>
      </c>
      <c r="F270" s="220"/>
      <c r="G270" s="220"/>
      <c r="H270" s="220"/>
      <c r="I270" s="220"/>
      <c r="J270" s="220"/>
      <c r="K270" s="220">
        <v>3</v>
      </c>
      <c r="L270" s="220"/>
      <c r="M270" s="220">
        <v>5</v>
      </c>
    </row>
    <row r="271" spans="1:13" ht="17.25" customHeight="1">
      <c r="A271" s="221" t="s">
        <v>199</v>
      </c>
      <c r="B271" s="222"/>
      <c r="C271" s="222"/>
      <c r="D271" s="222"/>
      <c r="E271" s="222">
        <v>1</v>
      </c>
      <c r="F271" s="222"/>
      <c r="G271" s="222"/>
      <c r="H271" s="222"/>
      <c r="I271" s="222"/>
      <c r="J271" s="222"/>
      <c r="K271" s="222">
        <v>70</v>
      </c>
      <c r="L271" s="222">
        <v>1</v>
      </c>
      <c r="M271" s="222">
        <v>72</v>
      </c>
    </row>
    <row r="272" spans="1:13" ht="17.25" customHeight="1">
      <c r="A272" s="215" t="s">
        <v>288</v>
      </c>
      <c r="B272" s="216"/>
      <c r="C272" s="216"/>
      <c r="D272" s="216"/>
      <c r="E272" s="216">
        <v>1</v>
      </c>
      <c r="F272" s="216"/>
      <c r="G272" s="216"/>
      <c r="H272" s="216"/>
      <c r="I272" s="216"/>
      <c r="J272" s="216"/>
      <c r="K272" s="225">
        <v>70</v>
      </c>
      <c r="L272" s="216">
        <v>1</v>
      </c>
      <c r="M272" s="225">
        <v>72</v>
      </c>
    </row>
    <row r="273" spans="1:13" ht="17.25" customHeight="1">
      <c r="A273" s="223" t="s">
        <v>541</v>
      </c>
      <c r="B273" s="224"/>
      <c r="C273" s="224"/>
      <c r="D273" s="224"/>
      <c r="E273" s="224"/>
      <c r="F273" s="224"/>
      <c r="G273" s="224">
        <v>4</v>
      </c>
      <c r="H273" s="224"/>
      <c r="I273" s="224"/>
      <c r="J273" s="224"/>
      <c r="K273" s="224"/>
      <c r="L273" s="224"/>
      <c r="M273" s="224">
        <v>4</v>
      </c>
    </row>
    <row r="274" spans="1:13" ht="17.25" customHeight="1">
      <c r="A274" s="219" t="s">
        <v>540</v>
      </c>
      <c r="B274" s="220"/>
      <c r="C274" s="220"/>
      <c r="D274" s="220"/>
      <c r="E274" s="220"/>
      <c r="F274" s="220"/>
      <c r="G274" s="220">
        <v>4</v>
      </c>
      <c r="H274" s="220"/>
      <c r="I274" s="220"/>
      <c r="J274" s="220"/>
      <c r="K274" s="220"/>
      <c r="L274" s="220"/>
      <c r="M274" s="220">
        <v>4</v>
      </c>
    </row>
    <row r="275" spans="1:13" ht="17.25" customHeight="1">
      <c r="A275" s="221" t="s">
        <v>307</v>
      </c>
      <c r="B275" s="222"/>
      <c r="C275" s="222"/>
      <c r="D275" s="222">
        <v>1</v>
      </c>
      <c r="E275" s="222">
        <v>1</v>
      </c>
      <c r="F275" s="222">
        <v>1</v>
      </c>
      <c r="G275" s="222">
        <v>6</v>
      </c>
      <c r="H275" s="222">
        <v>3</v>
      </c>
      <c r="I275" s="222">
        <v>7</v>
      </c>
      <c r="J275" s="222">
        <v>1</v>
      </c>
      <c r="K275" s="222"/>
      <c r="L275" s="222"/>
      <c r="M275" s="222">
        <v>20</v>
      </c>
    </row>
    <row r="276" spans="1:13" ht="17.25" customHeight="1">
      <c r="A276" s="215" t="s">
        <v>435</v>
      </c>
      <c r="B276" s="216"/>
      <c r="C276" s="216"/>
      <c r="D276" s="216"/>
      <c r="E276" s="216"/>
      <c r="F276" s="216">
        <v>1</v>
      </c>
      <c r="G276" s="216">
        <v>3</v>
      </c>
      <c r="H276" s="216">
        <v>1</v>
      </c>
      <c r="I276" s="216">
        <v>4</v>
      </c>
      <c r="J276" s="216">
        <v>1</v>
      </c>
      <c r="K276" s="216"/>
      <c r="L276" s="216"/>
      <c r="M276" s="216">
        <v>10</v>
      </c>
    </row>
    <row r="277" spans="1:13" ht="17.25" customHeight="1">
      <c r="A277" s="215" t="s">
        <v>200</v>
      </c>
      <c r="B277" s="216"/>
      <c r="C277" s="216"/>
      <c r="D277" s="216">
        <v>1</v>
      </c>
      <c r="E277" s="216">
        <v>1</v>
      </c>
      <c r="F277" s="216"/>
      <c r="G277" s="216">
        <v>2</v>
      </c>
      <c r="H277" s="216">
        <v>2</v>
      </c>
      <c r="I277" s="216">
        <v>3</v>
      </c>
      <c r="J277" s="216"/>
      <c r="K277" s="216"/>
      <c r="L277" s="216"/>
      <c r="M277" s="216">
        <v>9</v>
      </c>
    </row>
    <row r="278" spans="1:13" ht="17.25" customHeight="1">
      <c r="A278" s="215" t="s">
        <v>539</v>
      </c>
      <c r="B278" s="216"/>
      <c r="C278" s="216"/>
      <c r="D278" s="216"/>
      <c r="E278" s="216"/>
      <c r="F278" s="216"/>
      <c r="G278" s="216">
        <v>1</v>
      </c>
      <c r="H278" s="216"/>
      <c r="I278" s="216"/>
      <c r="J278" s="216"/>
      <c r="K278" s="216"/>
      <c r="L278" s="216"/>
      <c r="M278" s="216">
        <v>1</v>
      </c>
    </row>
    <row r="279" spans="1:13" ht="17.25" customHeight="1">
      <c r="A279" s="223" t="s">
        <v>334</v>
      </c>
      <c r="B279" s="224"/>
      <c r="C279" s="224"/>
      <c r="D279" s="224"/>
      <c r="E279" s="224"/>
      <c r="F279" s="224"/>
      <c r="G279" s="224"/>
      <c r="H279" s="224"/>
      <c r="I279" s="224">
        <v>2</v>
      </c>
      <c r="J279" s="224">
        <v>1</v>
      </c>
      <c r="K279" s="224"/>
      <c r="L279" s="224"/>
      <c r="M279" s="224">
        <v>3</v>
      </c>
    </row>
    <row r="280" spans="1:13" ht="17.25" customHeight="1">
      <c r="A280" s="219" t="s">
        <v>538</v>
      </c>
      <c r="B280" s="220"/>
      <c r="C280" s="220"/>
      <c r="D280" s="220"/>
      <c r="E280" s="220"/>
      <c r="F280" s="220"/>
      <c r="G280" s="220"/>
      <c r="H280" s="220"/>
      <c r="I280" s="220">
        <v>1</v>
      </c>
      <c r="J280" s="220"/>
      <c r="K280" s="220"/>
      <c r="L280" s="220"/>
      <c r="M280" s="220">
        <v>1</v>
      </c>
    </row>
    <row r="281" spans="1:13" ht="17.25" customHeight="1">
      <c r="A281" s="215" t="s">
        <v>537</v>
      </c>
      <c r="B281" s="216"/>
      <c r="C281" s="216"/>
      <c r="D281" s="216"/>
      <c r="E281" s="216"/>
      <c r="F281" s="216"/>
      <c r="G281" s="216"/>
      <c r="H281" s="216"/>
      <c r="I281" s="216"/>
      <c r="J281" s="216">
        <v>1</v>
      </c>
      <c r="K281" s="216"/>
      <c r="L281" s="216"/>
      <c r="M281" s="216">
        <v>1</v>
      </c>
    </row>
    <row r="282" spans="1:13" ht="17.25" customHeight="1">
      <c r="A282" s="215" t="s">
        <v>668</v>
      </c>
      <c r="B282" s="216"/>
      <c r="C282" s="216"/>
      <c r="D282" s="216"/>
      <c r="E282" s="216"/>
      <c r="F282" s="216"/>
      <c r="G282" s="216"/>
      <c r="H282" s="216"/>
      <c r="I282" s="216">
        <v>1</v>
      </c>
      <c r="J282" s="216"/>
      <c r="K282" s="216"/>
      <c r="L282" s="216"/>
      <c r="M282" s="216">
        <v>1</v>
      </c>
    </row>
    <row r="283" spans="1:13" ht="17.25" customHeight="1">
      <c r="A283" s="221" t="s">
        <v>220</v>
      </c>
      <c r="B283" s="222"/>
      <c r="C283" s="222">
        <v>1</v>
      </c>
      <c r="D283" s="222"/>
      <c r="E283" s="222"/>
      <c r="F283" s="222"/>
      <c r="G283" s="222">
        <v>1</v>
      </c>
      <c r="H283" s="222">
        <v>2</v>
      </c>
      <c r="I283" s="222">
        <v>2</v>
      </c>
      <c r="J283" s="222"/>
      <c r="K283" s="222"/>
      <c r="L283" s="222">
        <v>1</v>
      </c>
      <c r="M283" s="222">
        <v>7</v>
      </c>
    </row>
    <row r="284" spans="1:13" ht="17.25" customHeight="1">
      <c r="A284" s="215" t="s">
        <v>536</v>
      </c>
      <c r="B284" s="216"/>
      <c r="C284" s="216"/>
      <c r="D284" s="216"/>
      <c r="E284" s="216"/>
      <c r="F284" s="216"/>
      <c r="G284" s="216"/>
      <c r="H284" s="216">
        <v>1</v>
      </c>
      <c r="I284" s="216"/>
      <c r="J284" s="216"/>
      <c r="K284" s="216"/>
      <c r="L284" s="216"/>
      <c r="M284" s="216">
        <v>1</v>
      </c>
    </row>
    <row r="285" spans="1:13" ht="17.25" customHeight="1">
      <c r="A285" s="215" t="s">
        <v>535</v>
      </c>
      <c r="B285" s="216"/>
      <c r="C285" s="216"/>
      <c r="D285" s="216"/>
      <c r="E285" s="216"/>
      <c r="F285" s="216"/>
      <c r="G285" s="216">
        <v>1</v>
      </c>
      <c r="H285" s="216"/>
      <c r="I285" s="216"/>
      <c r="J285" s="216"/>
      <c r="K285" s="216"/>
      <c r="L285" s="216"/>
      <c r="M285" s="216">
        <v>1</v>
      </c>
    </row>
    <row r="286" spans="1:13" ht="17.25" customHeight="1">
      <c r="A286" s="215" t="s">
        <v>534</v>
      </c>
      <c r="B286" s="216"/>
      <c r="C286" s="216"/>
      <c r="D286" s="216"/>
      <c r="E286" s="216"/>
      <c r="F286" s="216"/>
      <c r="G286" s="216"/>
      <c r="H286" s="216"/>
      <c r="I286" s="216"/>
      <c r="J286" s="216"/>
      <c r="K286" s="216"/>
      <c r="L286" s="216">
        <v>1</v>
      </c>
      <c r="M286" s="216">
        <v>1</v>
      </c>
    </row>
    <row r="287" spans="1:13" ht="17.25" customHeight="1">
      <c r="A287" s="215" t="s">
        <v>605</v>
      </c>
      <c r="B287" s="216"/>
      <c r="C287" s="216"/>
      <c r="D287" s="216"/>
      <c r="E287" s="216"/>
      <c r="F287" s="216"/>
      <c r="G287" s="216"/>
      <c r="H287" s="216">
        <v>1</v>
      </c>
      <c r="I287" s="216"/>
      <c r="J287" s="216"/>
      <c r="K287" s="216"/>
      <c r="L287" s="216"/>
      <c r="M287" s="216">
        <v>1</v>
      </c>
    </row>
    <row r="288" spans="1:13" ht="17.25" customHeight="1">
      <c r="A288" s="215" t="s">
        <v>533</v>
      </c>
      <c r="B288" s="216"/>
      <c r="C288" s="216">
        <v>1</v>
      </c>
      <c r="D288" s="216"/>
      <c r="E288" s="216"/>
      <c r="F288" s="216"/>
      <c r="G288" s="216"/>
      <c r="H288" s="216"/>
      <c r="I288" s="216"/>
      <c r="J288" s="216"/>
      <c r="K288" s="216"/>
      <c r="L288" s="216"/>
      <c r="M288" s="216">
        <v>1</v>
      </c>
    </row>
    <row r="289" spans="1:13" ht="17.25" customHeight="1">
      <c r="A289" s="215" t="s">
        <v>220</v>
      </c>
      <c r="B289" s="216"/>
      <c r="C289" s="216"/>
      <c r="D289" s="216"/>
      <c r="E289" s="216"/>
      <c r="F289" s="216"/>
      <c r="G289" s="216"/>
      <c r="H289" s="216"/>
      <c r="I289" s="216">
        <v>2</v>
      </c>
      <c r="J289" s="216"/>
      <c r="K289" s="216"/>
      <c r="L289" s="216"/>
      <c r="M289" s="216">
        <v>2</v>
      </c>
    </row>
    <row r="290" spans="1:13" ht="17.25" customHeight="1">
      <c r="A290" s="223" t="s">
        <v>201</v>
      </c>
      <c r="B290" s="224"/>
      <c r="C290" s="224"/>
      <c r="D290" s="224"/>
      <c r="E290" s="224"/>
      <c r="F290" s="224"/>
      <c r="G290" s="224"/>
      <c r="H290" s="224">
        <v>2</v>
      </c>
      <c r="I290" s="224"/>
      <c r="J290" s="224">
        <v>1</v>
      </c>
      <c r="K290" s="224"/>
      <c r="L290" s="224"/>
      <c r="M290" s="224">
        <v>3</v>
      </c>
    </row>
    <row r="291" spans="1:13" ht="17.25" customHeight="1">
      <c r="A291" s="219" t="s">
        <v>204</v>
      </c>
      <c r="B291" s="220"/>
      <c r="C291" s="220"/>
      <c r="D291" s="220"/>
      <c r="E291" s="220"/>
      <c r="F291" s="220"/>
      <c r="G291" s="220"/>
      <c r="H291" s="220">
        <v>2</v>
      </c>
      <c r="I291" s="220"/>
      <c r="J291" s="220"/>
      <c r="K291" s="220"/>
      <c r="L291" s="220"/>
      <c r="M291" s="220">
        <v>2</v>
      </c>
    </row>
    <row r="292" spans="1:13" ht="17.25" customHeight="1">
      <c r="A292" s="215" t="s">
        <v>436</v>
      </c>
      <c r="B292" s="216"/>
      <c r="C292" s="216"/>
      <c r="D292" s="216"/>
      <c r="E292" s="216"/>
      <c r="F292" s="216"/>
      <c r="G292" s="216"/>
      <c r="H292" s="216"/>
      <c r="I292" s="216"/>
      <c r="J292" s="216">
        <v>1</v>
      </c>
      <c r="K292" s="216"/>
      <c r="L292" s="216"/>
      <c r="M292" s="216">
        <v>1</v>
      </c>
    </row>
    <row r="293" spans="1:13" ht="17.25" customHeight="1">
      <c r="A293" s="221" t="s">
        <v>202</v>
      </c>
      <c r="B293" s="222"/>
      <c r="C293" s="222"/>
      <c r="D293" s="222">
        <v>2</v>
      </c>
      <c r="E293" s="222"/>
      <c r="F293" s="222"/>
      <c r="G293" s="222"/>
      <c r="H293" s="222">
        <v>1</v>
      </c>
      <c r="I293" s="222">
        <v>2</v>
      </c>
      <c r="J293" s="222">
        <v>11</v>
      </c>
      <c r="K293" s="222"/>
      <c r="L293" s="222"/>
      <c r="M293" s="222">
        <v>16</v>
      </c>
    </row>
    <row r="294" spans="1:13" ht="17.25" customHeight="1">
      <c r="A294" s="215" t="s">
        <v>532</v>
      </c>
      <c r="B294" s="216"/>
      <c r="C294" s="216"/>
      <c r="D294" s="216">
        <v>1</v>
      </c>
      <c r="E294" s="216"/>
      <c r="F294" s="216"/>
      <c r="G294" s="216"/>
      <c r="H294" s="216"/>
      <c r="I294" s="216"/>
      <c r="J294" s="216">
        <v>1</v>
      </c>
      <c r="K294" s="216"/>
      <c r="L294" s="216"/>
      <c r="M294" s="216">
        <v>2</v>
      </c>
    </row>
    <row r="295" spans="1:13" ht="17.25" customHeight="1">
      <c r="A295" s="215" t="s">
        <v>335</v>
      </c>
      <c r="B295" s="216"/>
      <c r="C295" s="216"/>
      <c r="D295" s="216"/>
      <c r="E295" s="216"/>
      <c r="F295" s="216"/>
      <c r="G295" s="216"/>
      <c r="H295" s="216">
        <v>1</v>
      </c>
      <c r="I295" s="216">
        <v>1</v>
      </c>
      <c r="J295" s="216">
        <v>2</v>
      </c>
      <c r="K295" s="216"/>
      <c r="L295" s="216"/>
      <c r="M295" s="216">
        <v>4</v>
      </c>
    </row>
    <row r="296" spans="1:13" ht="17.25" customHeight="1">
      <c r="A296" s="215" t="s">
        <v>292</v>
      </c>
      <c r="B296" s="216"/>
      <c r="C296" s="216"/>
      <c r="D296" s="216">
        <v>1</v>
      </c>
      <c r="E296" s="216"/>
      <c r="F296" s="216"/>
      <c r="G296" s="216"/>
      <c r="H296" s="216"/>
      <c r="I296" s="216">
        <v>1</v>
      </c>
      <c r="J296" s="225">
        <v>8</v>
      </c>
      <c r="K296" s="216"/>
      <c r="L296" s="216"/>
      <c r="M296" s="216">
        <v>10</v>
      </c>
    </row>
    <row r="297" spans="1:13" ht="17.25" customHeight="1">
      <c r="A297" s="223" t="s">
        <v>203</v>
      </c>
      <c r="B297" s="224"/>
      <c r="C297" s="224"/>
      <c r="D297" s="224"/>
      <c r="E297" s="224"/>
      <c r="F297" s="224"/>
      <c r="G297" s="224">
        <v>2</v>
      </c>
      <c r="H297" s="224"/>
      <c r="I297" s="224"/>
      <c r="J297" s="224"/>
      <c r="K297" s="224"/>
      <c r="L297" s="224"/>
      <c r="M297" s="224">
        <v>2</v>
      </c>
    </row>
    <row r="298" spans="1:13" ht="17.25" customHeight="1">
      <c r="A298" s="219" t="s">
        <v>531</v>
      </c>
      <c r="B298" s="220"/>
      <c r="C298" s="220"/>
      <c r="D298" s="220"/>
      <c r="E298" s="220"/>
      <c r="F298" s="220"/>
      <c r="G298" s="220">
        <v>2</v>
      </c>
      <c r="H298" s="220"/>
      <c r="I298" s="220"/>
      <c r="J298" s="220"/>
      <c r="K298" s="220"/>
      <c r="L298" s="220"/>
      <c r="M298" s="220">
        <v>2</v>
      </c>
    </row>
    <row r="299" spans="1:13" ht="17.25" customHeight="1">
      <c r="A299" s="221" t="s">
        <v>205</v>
      </c>
      <c r="B299" s="222"/>
      <c r="C299" s="222"/>
      <c r="D299" s="222"/>
      <c r="E299" s="222"/>
      <c r="F299" s="222"/>
      <c r="G299" s="222">
        <v>1</v>
      </c>
      <c r="H299" s="222"/>
      <c r="I299" s="222">
        <v>1</v>
      </c>
      <c r="J299" s="222">
        <v>1</v>
      </c>
      <c r="K299" s="222"/>
      <c r="L299" s="222"/>
      <c r="M299" s="222">
        <v>3</v>
      </c>
    </row>
    <row r="300" spans="1:13" ht="17.25" customHeight="1">
      <c r="A300" s="215" t="s">
        <v>530</v>
      </c>
      <c r="B300" s="216"/>
      <c r="C300" s="216"/>
      <c r="D300" s="216"/>
      <c r="E300" s="216"/>
      <c r="F300" s="216"/>
      <c r="G300" s="216">
        <v>1</v>
      </c>
      <c r="H300" s="216"/>
      <c r="I300" s="216"/>
      <c r="J300" s="216"/>
      <c r="K300" s="216"/>
      <c r="L300" s="216"/>
      <c r="M300" s="216">
        <v>1</v>
      </c>
    </row>
    <row r="301" spans="1:13" ht="17.25" customHeight="1">
      <c r="A301" s="215" t="s">
        <v>529</v>
      </c>
      <c r="B301" s="216"/>
      <c r="C301" s="216"/>
      <c r="D301" s="216"/>
      <c r="E301" s="216"/>
      <c r="F301" s="216"/>
      <c r="G301" s="216"/>
      <c r="H301" s="216"/>
      <c r="I301" s="216"/>
      <c r="J301" s="216">
        <v>1</v>
      </c>
      <c r="K301" s="216"/>
      <c r="L301" s="216"/>
      <c r="M301" s="216">
        <v>1</v>
      </c>
    </row>
    <row r="302" spans="1:13" ht="17.25" customHeight="1">
      <c r="A302" s="215" t="s">
        <v>437</v>
      </c>
      <c r="B302" s="216"/>
      <c r="C302" s="216"/>
      <c r="D302" s="216"/>
      <c r="E302" s="216"/>
      <c r="F302" s="216"/>
      <c r="G302" s="216"/>
      <c r="H302" s="216"/>
      <c r="I302" s="216">
        <v>1</v>
      </c>
      <c r="J302" s="216"/>
      <c r="K302" s="216"/>
      <c r="L302" s="216"/>
      <c r="M302" s="216">
        <v>1</v>
      </c>
    </row>
    <row r="303" spans="1:13" ht="17.25" customHeight="1">
      <c r="A303" s="223" t="s">
        <v>206</v>
      </c>
      <c r="B303" s="224"/>
      <c r="C303" s="224"/>
      <c r="D303" s="224">
        <v>1</v>
      </c>
      <c r="E303" s="224"/>
      <c r="F303" s="224"/>
      <c r="G303" s="224"/>
      <c r="H303" s="224">
        <v>1</v>
      </c>
      <c r="I303" s="224"/>
      <c r="J303" s="224">
        <v>7</v>
      </c>
      <c r="K303" s="224"/>
      <c r="L303" s="224"/>
      <c r="M303" s="224">
        <v>9</v>
      </c>
    </row>
    <row r="304" spans="1:13" ht="17.25" customHeight="1">
      <c r="A304" s="219" t="s">
        <v>528</v>
      </c>
      <c r="B304" s="220"/>
      <c r="C304" s="220"/>
      <c r="D304" s="220"/>
      <c r="E304" s="220"/>
      <c r="F304" s="220"/>
      <c r="G304" s="220"/>
      <c r="H304" s="220"/>
      <c r="I304" s="220"/>
      <c r="J304" s="220">
        <v>2</v>
      </c>
      <c r="K304" s="220"/>
      <c r="L304" s="220"/>
      <c r="M304" s="220">
        <v>2</v>
      </c>
    </row>
    <row r="305" spans="1:13" ht="17.25" customHeight="1">
      <c r="A305" s="215" t="s">
        <v>527</v>
      </c>
      <c r="B305" s="216"/>
      <c r="C305" s="216"/>
      <c r="D305" s="216">
        <v>1</v>
      </c>
      <c r="E305" s="216"/>
      <c r="F305" s="216"/>
      <c r="G305" s="216"/>
      <c r="H305" s="216">
        <v>1</v>
      </c>
      <c r="I305" s="216"/>
      <c r="J305" s="216">
        <v>5</v>
      </c>
      <c r="K305" s="216"/>
      <c r="L305" s="216"/>
      <c r="M305" s="216">
        <v>7</v>
      </c>
    </row>
    <row r="306" spans="1:13" ht="17.25" customHeight="1">
      <c r="A306" s="221" t="s">
        <v>526</v>
      </c>
      <c r="B306" s="222"/>
      <c r="C306" s="222"/>
      <c r="D306" s="222"/>
      <c r="E306" s="222"/>
      <c r="F306" s="222"/>
      <c r="G306" s="222"/>
      <c r="H306" s="222"/>
      <c r="I306" s="222">
        <v>1</v>
      </c>
      <c r="J306" s="222"/>
      <c r="K306" s="222"/>
      <c r="L306" s="222"/>
      <c r="M306" s="222">
        <v>1</v>
      </c>
    </row>
    <row r="307" spans="1:13" ht="17.25" customHeight="1">
      <c r="A307" s="215" t="s">
        <v>525</v>
      </c>
      <c r="B307" s="216"/>
      <c r="C307" s="216"/>
      <c r="D307" s="216"/>
      <c r="E307" s="216"/>
      <c r="F307" s="216"/>
      <c r="G307" s="216"/>
      <c r="H307" s="216"/>
      <c r="I307" s="216">
        <v>1</v>
      </c>
      <c r="J307" s="216"/>
      <c r="K307" s="216"/>
      <c r="L307" s="216"/>
      <c r="M307" s="216">
        <v>1</v>
      </c>
    </row>
    <row r="308" spans="1:13" ht="17.25" customHeight="1">
      <c r="A308" s="223" t="s">
        <v>207</v>
      </c>
      <c r="B308" s="224"/>
      <c r="C308" s="224"/>
      <c r="D308" s="224"/>
      <c r="E308" s="224"/>
      <c r="F308" s="224"/>
      <c r="G308" s="224"/>
      <c r="H308" s="224"/>
      <c r="I308" s="224">
        <v>2</v>
      </c>
      <c r="J308" s="224"/>
      <c r="K308" s="224"/>
      <c r="L308" s="224"/>
      <c r="M308" s="224">
        <v>2</v>
      </c>
    </row>
    <row r="309" spans="1:13" ht="17.25" customHeight="1">
      <c r="A309" s="219" t="s">
        <v>524</v>
      </c>
      <c r="B309" s="220"/>
      <c r="C309" s="220"/>
      <c r="D309" s="220"/>
      <c r="E309" s="220"/>
      <c r="F309" s="220"/>
      <c r="G309" s="220"/>
      <c r="H309" s="220"/>
      <c r="I309" s="220">
        <v>1</v>
      </c>
      <c r="J309" s="220"/>
      <c r="K309" s="220"/>
      <c r="L309" s="220"/>
      <c r="M309" s="220">
        <v>1</v>
      </c>
    </row>
    <row r="310" spans="1:13" ht="17.25" customHeight="1">
      <c r="A310" s="215" t="s">
        <v>523</v>
      </c>
      <c r="B310" s="216"/>
      <c r="C310" s="216"/>
      <c r="D310" s="216"/>
      <c r="E310" s="216"/>
      <c r="F310" s="216"/>
      <c r="G310" s="216"/>
      <c r="H310" s="216"/>
      <c r="I310" s="216">
        <v>1</v>
      </c>
      <c r="J310" s="216"/>
      <c r="K310" s="216"/>
      <c r="L310" s="216"/>
      <c r="M310" s="216">
        <v>1</v>
      </c>
    </row>
    <row r="311" spans="1:13" ht="17.25" customHeight="1">
      <c r="A311" s="221" t="s">
        <v>208</v>
      </c>
      <c r="B311" s="222"/>
      <c r="C311" s="222"/>
      <c r="D311" s="222">
        <v>1</v>
      </c>
      <c r="E311" s="222">
        <v>3</v>
      </c>
      <c r="F311" s="222"/>
      <c r="G311" s="222">
        <v>1</v>
      </c>
      <c r="H311" s="222"/>
      <c r="I311" s="222"/>
      <c r="J311" s="222"/>
      <c r="K311" s="222"/>
      <c r="L311" s="222"/>
      <c r="M311" s="222">
        <v>5</v>
      </c>
    </row>
    <row r="312" spans="1:13" ht="17.25" customHeight="1">
      <c r="A312" s="215" t="s">
        <v>522</v>
      </c>
      <c r="B312" s="216"/>
      <c r="C312" s="216"/>
      <c r="D312" s="216"/>
      <c r="E312" s="216">
        <v>2</v>
      </c>
      <c r="F312" s="216"/>
      <c r="G312" s="216"/>
      <c r="H312" s="216"/>
      <c r="I312" s="216"/>
      <c r="J312" s="216"/>
      <c r="K312" s="216"/>
      <c r="L312" s="216"/>
      <c r="M312" s="216">
        <v>2</v>
      </c>
    </row>
    <row r="313" spans="1:13" ht="17.25" customHeight="1">
      <c r="A313" s="215" t="s">
        <v>521</v>
      </c>
      <c r="B313" s="216"/>
      <c r="C313" s="216"/>
      <c r="D313" s="216"/>
      <c r="E313" s="216">
        <v>1</v>
      </c>
      <c r="F313" s="216"/>
      <c r="G313" s="216">
        <v>1</v>
      </c>
      <c r="H313" s="216"/>
      <c r="I313" s="216"/>
      <c r="J313" s="216"/>
      <c r="K313" s="216"/>
      <c r="L313" s="216"/>
      <c r="M313" s="216">
        <v>2</v>
      </c>
    </row>
    <row r="314" spans="1:13" ht="17.25" customHeight="1">
      <c r="A314" s="215" t="s">
        <v>520</v>
      </c>
      <c r="B314" s="216"/>
      <c r="C314" s="216"/>
      <c r="D314" s="216">
        <v>1</v>
      </c>
      <c r="E314" s="216"/>
      <c r="F314" s="216"/>
      <c r="G314" s="216"/>
      <c r="H314" s="216"/>
      <c r="I314" s="216"/>
      <c r="J314" s="216"/>
      <c r="K314" s="216"/>
      <c r="L314" s="216"/>
      <c r="M314" s="216">
        <v>1</v>
      </c>
    </row>
    <row r="315" spans="1:13" ht="17.25" customHeight="1">
      <c r="A315" s="223" t="s">
        <v>209</v>
      </c>
      <c r="B315" s="224"/>
      <c r="C315" s="224"/>
      <c r="D315" s="224"/>
      <c r="E315" s="224"/>
      <c r="F315" s="224"/>
      <c r="G315" s="224"/>
      <c r="H315" s="224">
        <v>8</v>
      </c>
      <c r="I315" s="224"/>
      <c r="J315" s="224"/>
      <c r="K315" s="224"/>
      <c r="L315" s="224"/>
      <c r="M315" s="224">
        <v>8</v>
      </c>
    </row>
    <row r="316" spans="1:13" ht="17.25" customHeight="1">
      <c r="A316" s="219" t="s">
        <v>519</v>
      </c>
      <c r="B316" s="220"/>
      <c r="C316" s="220"/>
      <c r="D316" s="220"/>
      <c r="E316" s="220"/>
      <c r="F316" s="220"/>
      <c r="G316" s="220"/>
      <c r="H316" s="220">
        <v>1</v>
      </c>
      <c r="I316" s="220"/>
      <c r="J316" s="220"/>
      <c r="K316" s="220"/>
      <c r="L316" s="220"/>
      <c r="M316" s="220">
        <v>1</v>
      </c>
    </row>
    <row r="317" spans="1:13" ht="17.25" customHeight="1">
      <c r="A317" s="215" t="s">
        <v>518</v>
      </c>
      <c r="B317" s="216"/>
      <c r="C317" s="216"/>
      <c r="D317" s="216"/>
      <c r="E317" s="216"/>
      <c r="F317" s="216"/>
      <c r="G317" s="216"/>
      <c r="H317" s="216">
        <v>2</v>
      </c>
      <c r="I317" s="216"/>
      <c r="J317" s="216"/>
      <c r="K317" s="216"/>
      <c r="L317" s="216"/>
      <c r="M317" s="216">
        <v>2</v>
      </c>
    </row>
    <row r="318" spans="1:13" ht="17.25" customHeight="1">
      <c r="A318" s="215" t="s">
        <v>517</v>
      </c>
      <c r="B318" s="216"/>
      <c r="C318" s="216"/>
      <c r="D318" s="216"/>
      <c r="E318" s="216"/>
      <c r="F318" s="216"/>
      <c r="G318" s="216"/>
      <c r="H318" s="216">
        <v>2</v>
      </c>
      <c r="I318" s="216"/>
      <c r="J318" s="216"/>
      <c r="K318" s="216"/>
      <c r="L318" s="216"/>
      <c r="M318" s="216">
        <v>2</v>
      </c>
    </row>
    <row r="319" spans="1:13" ht="17.25" customHeight="1">
      <c r="A319" s="215" t="s">
        <v>516</v>
      </c>
      <c r="B319" s="216"/>
      <c r="C319" s="216"/>
      <c r="D319" s="216"/>
      <c r="E319" s="216"/>
      <c r="F319" s="216"/>
      <c r="G319" s="216"/>
      <c r="H319" s="216">
        <v>2</v>
      </c>
      <c r="I319" s="216"/>
      <c r="J319" s="216"/>
      <c r="K319" s="216"/>
      <c r="L319" s="216"/>
      <c r="M319" s="216">
        <v>2</v>
      </c>
    </row>
    <row r="320" spans="1:13" ht="17.25" customHeight="1">
      <c r="A320" s="215" t="s">
        <v>515</v>
      </c>
      <c r="B320" s="216"/>
      <c r="C320" s="216"/>
      <c r="D320" s="216"/>
      <c r="E320" s="216"/>
      <c r="F320" s="216"/>
      <c r="G320" s="216"/>
      <c r="H320" s="216">
        <v>1</v>
      </c>
      <c r="I320" s="216"/>
      <c r="J320" s="216"/>
      <c r="K320" s="216"/>
      <c r="L320" s="216"/>
      <c r="M320" s="216">
        <v>1</v>
      </c>
    </row>
    <row r="321" spans="1:13" ht="17.25" customHeight="1">
      <c r="A321" s="221" t="s">
        <v>439</v>
      </c>
      <c r="B321" s="222"/>
      <c r="C321" s="222"/>
      <c r="D321" s="222"/>
      <c r="E321" s="222"/>
      <c r="F321" s="222"/>
      <c r="G321" s="222">
        <v>1</v>
      </c>
      <c r="H321" s="222">
        <v>1</v>
      </c>
      <c r="I321" s="222">
        <v>1</v>
      </c>
      <c r="J321" s="222"/>
      <c r="K321" s="222">
        <v>1</v>
      </c>
      <c r="L321" s="222"/>
      <c r="M321" s="222">
        <v>4</v>
      </c>
    </row>
    <row r="322" spans="1:13" ht="17.25" customHeight="1">
      <c r="A322" s="215" t="s">
        <v>514</v>
      </c>
      <c r="B322" s="216"/>
      <c r="C322" s="216"/>
      <c r="D322" s="216"/>
      <c r="E322" s="216"/>
      <c r="F322" s="216"/>
      <c r="G322" s="216"/>
      <c r="H322" s="216">
        <v>1</v>
      </c>
      <c r="I322" s="216"/>
      <c r="J322" s="216"/>
      <c r="K322" s="216"/>
      <c r="L322" s="216"/>
      <c r="M322" s="216">
        <v>1</v>
      </c>
    </row>
    <row r="323" spans="1:13" ht="17.25" customHeight="1">
      <c r="A323" s="215" t="s">
        <v>513</v>
      </c>
      <c r="B323" s="216"/>
      <c r="C323" s="216"/>
      <c r="D323" s="216"/>
      <c r="E323" s="216"/>
      <c r="F323" s="216"/>
      <c r="G323" s="216"/>
      <c r="H323" s="216"/>
      <c r="I323" s="216"/>
      <c r="J323" s="216"/>
      <c r="K323" s="216">
        <v>1</v>
      </c>
      <c r="L323" s="216"/>
      <c r="M323" s="216">
        <v>1</v>
      </c>
    </row>
    <row r="324" spans="1:13" ht="17.25" customHeight="1">
      <c r="A324" s="215" t="s">
        <v>512</v>
      </c>
      <c r="B324" s="216"/>
      <c r="C324" s="216"/>
      <c r="D324" s="216"/>
      <c r="E324" s="216"/>
      <c r="F324" s="216"/>
      <c r="G324" s="216"/>
      <c r="H324" s="216"/>
      <c r="I324" s="216">
        <v>1</v>
      </c>
      <c r="J324" s="216"/>
      <c r="K324" s="216"/>
      <c r="L324" s="216"/>
      <c r="M324" s="216">
        <v>1</v>
      </c>
    </row>
    <row r="325" spans="1:13" ht="17.25" customHeight="1">
      <c r="A325" s="215" t="s">
        <v>511</v>
      </c>
      <c r="B325" s="216"/>
      <c r="C325" s="216"/>
      <c r="D325" s="216"/>
      <c r="E325" s="216"/>
      <c r="F325" s="216"/>
      <c r="G325" s="216">
        <v>1</v>
      </c>
      <c r="H325" s="216"/>
      <c r="I325" s="216"/>
      <c r="J325" s="216"/>
      <c r="K325" s="216"/>
      <c r="L325" s="216"/>
      <c r="M325" s="216">
        <v>1</v>
      </c>
    </row>
    <row r="326" spans="1:13" ht="17.25" customHeight="1">
      <c r="A326" s="223" t="s">
        <v>336</v>
      </c>
      <c r="B326" s="224">
        <v>1</v>
      </c>
      <c r="C326" s="224"/>
      <c r="D326" s="224">
        <v>1</v>
      </c>
      <c r="E326" s="224"/>
      <c r="F326" s="224"/>
      <c r="G326" s="224"/>
      <c r="H326" s="224"/>
      <c r="I326" s="224"/>
      <c r="J326" s="224"/>
      <c r="K326" s="224"/>
      <c r="L326" s="224">
        <v>3</v>
      </c>
      <c r="M326" s="224">
        <v>5</v>
      </c>
    </row>
    <row r="327" spans="1:13" ht="17.25" customHeight="1">
      <c r="A327" s="219" t="s">
        <v>308</v>
      </c>
      <c r="B327" s="220">
        <v>1</v>
      </c>
      <c r="C327" s="220"/>
      <c r="D327" s="220">
        <v>1</v>
      </c>
      <c r="E327" s="220"/>
      <c r="F327" s="220"/>
      <c r="G327" s="220"/>
      <c r="H327" s="220"/>
      <c r="I327" s="220"/>
      <c r="J327" s="220"/>
      <c r="K327" s="220"/>
      <c r="L327" s="220">
        <v>3</v>
      </c>
      <c r="M327" s="220">
        <v>5</v>
      </c>
    </row>
    <row r="328" spans="1:13" ht="17.25" customHeight="1">
      <c r="A328" s="221" t="s">
        <v>210</v>
      </c>
      <c r="B328" s="222"/>
      <c r="C328" s="222"/>
      <c r="D328" s="222"/>
      <c r="E328" s="222"/>
      <c r="F328" s="222"/>
      <c r="G328" s="222"/>
      <c r="H328" s="222">
        <v>1</v>
      </c>
      <c r="I328" s="222"/>
      <c r="J328" s="222"/>
      <c r="K328" s="222"/>
      <c r="L328" s="222"/>
      <c r="M328" s="222">
        <v>1</v>
      </c>
    </row>
    <row r="329" spans="1:13" ht="17.25" customHeight="1">
      <c r="A329" s="215" t="s">
        <v>510</v>
      </c>
      <c r="B329" s="216"/>
      <c r="C329" s="216"/>
      <c r="D329" s="216"/>
      <c r="E329" s="216"/>
      <c r="F329" s="216"/>
      <c r="G329" s="216"/>
      <c r="H329" s="216">
        <v>1</v>
      </c>
      <c r="I329" s="216"/>
      <c r="J329" s="216"/>
      <c r="K329" s="216"/>
      <c r="L329" s="216"/>
      <c r="M329" s="216">
        <v>1</v>
      </c>
    </row>
    <row r="330" spans="1:13" ht="17.25" customHeight="1">
      <c r="A330" s="223" t="s">
        <v>440</v>
      </c>
      <c r="B330" s="224">
        <v>1</v>
      </c>
      <c r="C330" s="224"/>
      <c r="D330" s="224"/>
      <c r="E330" s="224"/>
      <c r="F330" s="224"/>
      <c r="G330" s="224"/>
      <c r="H330" s="224"/>
      <c r="I330" s="224"/>
      <c r="J330" s="224"/>
      <c r="K330" s="224"/>
      <c r="L330" s="224">
        <v>2</v>
      </c>
      <c r="M330" s="224">
        <v>3</v>
      </c>
    </row>
    <row r="331" spans="1:13" ht="17.25" customHeight="1">
      <c r="A331" s="219" t="s">
        <v>211</v>
      </c>
      <c r="B331" s="220">
        <v>1</v>
      </c>
      <c r="C331" s="220"/>
      <c r="D331" s="220"/>
      <c r="E331" s="220"/>
      <c r="F331" s="220"/>
      <c r="G331" s="220"/>
      <c r="H331" s="220"/>
      <c r="I331" s="220"/>
      <c r="J331" s="220"/>
      <c r="K331" s="220"/>
      <c r="L331" s="220">
        <v>2</v>
      </c>
      <c r="M331" s="220">
        <v>3</v>
      </c>
    </row>
    <row r="332" spans="1:13" ht="17.25" customHeight="1">
      <c r="A332" s="221" t="s">
        <v>212</v>
      </c>
      <c r="B332" s="222"/>
      <c r="C332" s="222"/>
      <c r="D332" s="222"/>
      <c r="E332" s="222">
        <v>4</v>
      </c>
      <c r="F332" s="222"/>
      <c r="G332" s="222">
        <v>1</v>
      </c>
      <c r="H332" s="222"/>
      <c r="I332" s="222"/>
      <c r="J332" s="222"/>
      <c r="K332" s="222"/>
      <c r="L332" s="222"/>
      <c r="M332" s="222">
        <v>5</v>
      </c>
    </row>
    <row r="333" spans="1:13" ht="17.25" customHeight="1">
      <c r="A333" s="215" t="s">
        <v>309</v>
      </c>
      <c r="B333" s="216"/>
      <c r="C333" s="216"/>
      <c r="D333" s="216"/>
      <c r="E333" s="216">
        <v>4</v>
      </c>
      <c r="F333" s="216"/>
      <c r="G333" s="216">
        <v>1</v>
      </c>
      <c r="H333" s="216"/>
      <c r="I333" s="216"/>
      <c r="J333" s="216"/>
      <c r="K333" s="216"/>
      <c r="L333" s="216"/>
      <c r="M333" s="216">
        <v>5</v>
      </c>
    </row>
    <row r="334" spans="1:13" ht="17.25" customHeight="1">
      <c r="A334" s="223" t="s">
        <v>213</v>
      </c>
      <c r="B334" s="224">
        <v>4</v>
      </c>
      <c r="C334" s="224"/>
      <c r="D334" s="224"/>
      <c r="E334" s="224">
        <v>19</v>
      </c>
      <c r="F334" s="224"/>
      <c r="G334" s="224"/>
      <c r="H334" s="224"/>
      <c r="I334" s="224"/>
      <c r="J334" s="224"/>
      <c r="K334" s="224"/>
      <c r="L334" s="224"/>
      <c r="M334" s="224">
        <v>23</v>
      </c>
    </row>
    <row r="335" spans="1:13" ht="17.25" customHeight="1">
      <c r="A335" s="219" t="s">
        <v>441</v>
      </c>
      <c r="B335" s="220">
        <v>4</v>
      </c>
      <c r="C335" s="220"/>
      <c r="D335" s="220"/>
      <c r="E335" s="277">
        <v>19</v>
      </c>
      <c r="F335" s="220"/>
      <c r="G335" s="220"/>
      <c r="H335" s="220"/>
      <c r="I335" s="220"/>
      <c r="J335" s="220"/>
      <c r="K335" s="220"/>
      <c r="L335" s="220"/>
      <c r="M335" s="220">
        <v>23</v>
      </c>
    </row>
    <row r="336" spans="1:13" ht="17.25" customHeight="1">
      <c r="A336" s="221" t="s">
        <v>214</v>
      </c>
      <c r="B336" s="222"/>
      <c r="C336" s="222"/>
      <c r="D336" s="222"/>
      <c r="E336" s="222">
        <v>1</v>
      </c>
      <c r="F336" s="222"/>
      <c r="G336" s="222"/>
      <c r="H336" s="222">
        <v>1</v>
      </c>
      <c r="I336" s="222">
        <v>3</v>
      </c>
      <c r="J336" s="222"/>
      <c r="K336" s="222"/>
      <c r="L336" s="222"/>
      <c r="M336" s="222">
        <v>5</v>
      </c>
    </row>
    <row r="337" spans="1:13" ht="17.25" customHeight="1">
      <c r="A337" s="215" t="s">
        <v>276</v>
      </c>
      <c r="B337" s="216"/>
      <c r="C337" s="216"/>
      <c r="D337" s="216"/>
      <c r="E337" s="216"/>
      <c r="F337" s="216"/>
      <c r="G337" s="216"/>
      <c r="H337" s="216">
        <v>1</v>
      </c>
      <c r="I337" s="216">
        <v>1</v>
      </c>
      <c r="J337" s="216"/>
      <c r="K337" s="216"/>
      <c r="L337" s="216"/>
      <c r="M337" s="216">
        <v>2</v>
      </c>
    </row>
    <row r="338" spans="1:13" ht="17.25" customHeight="1">
      <c r="A338" s="215" t="s">
        <v>509</v>
      </c>
      <c r="B338" s="216"/>
      <c r="C338" s="216"/>
      <c r="D338" s="216"/>
      <c r="E338" s="216">
        <v>1</v>
      </c>
      <c r="F338" s="216"/>
      <c r="G338" s="216"/>
      <c r="H338" s="216"/>
      <c r="I338" s="216"/>
      <c r="J338" s="216"/>
      <c r="K338" s="216"/>
      <c r="L338" s="216"/>
      <c r="M338" s="216">
        <v>1</v>
      </c>
    </row>
    <row r="339" spans="1:13" ht="17.25" customHeight="1">
      <c r="A339" s="215" t="s">
        <v>214</v>
      </c>
      <c r="B339" s="216"/>
      <c r="C339" s="216"/>
      <c r="D339" s="216"/>
      <c r="E339" s="216"/>
      <c r="F339" s="216"/>
      <c r="G339" s="216"/>
      <c r="H339" s="216"/>
      <c r="I339" s="216">
        <v>2</v>
      </c>
      <c r="J339" s="216"/>
      <c r="K339" s="216"/>
      <c r="L339" s="216"/>
      <c r="M339" s="216">
        <v>2</v>
      </c>
    </row>
    <row r="340" spans="1:13" ht="17.25" customHeight="1">
      <c r="A340" s="223" t="s">
        <v>215</v>
      </c>
      <c r="B340" s="224"/>
      <c r="C340" s="224"/>
      <c r="D340" s="224">
        <v>6</v>
      </c>
      <c r="E340" s="224"/>
      <c r="F340" s="224"/>
      <c r="G340" s="224"/>
      <c r="H340" s="224"/>
      <c r="I340" s="224"/>
      <c r="J340" s="224"/>
      <c r="K340" s="224"/>
      <c r="L340" s="224"/>
      <c r="M340" s="224">
        <v>6</v>
      </c>
    </row>
    <row r="341" spans="1:13" ht="17.25" customHeight="1">
      <c r="A341" s="219" t="s">
        <v>508</v>
      </c>
      <c r="B341" s="220"/>
      <c r="C341" s="220"/>
      <c r="D341" s="220">
        <v>2</v>
      </c>
      <c r="E341" s="220"/>
      <c r="F341" s="220"/>
      <c r="G341" s="220"/>
      <c r="H341" s="220"/>
      <c r="I341" s="220"/>
      <c r="J341" s="220"/>
      <c r="K341" s="220"/>
      <c r="L341" s="220"/>
      <c r="M341" s="220">
        <v>2</v>
      </c>
    </row>
    <row r="342" spans="1:13" ht="17.25" customHeight="1">
      <c r="A342" s="215" t="s">
        <v>507</v>
      </c>
      <c r="B342" s="216"/>
      <c r="C342" s="216"/>
      <c r="D342" s="216">
        <v>2</v>
      </c>
      <c r="E342" s="216"/>
      <c r="F342" s="216"/>
      <c r="G342" s="216"/>
      <c r="H342" s="216"/>
      <c r="I342" s="216"/>
      <c r="J342" s="216"/>
      <c r="K342" s="216"/>
      <c r="L342" s="216"/>
      <c r="M342" s="216">
        <v>2</v>
      </c>
    </row>
    <row r="343" spans="1:13" ht="17.25" customHeight="1">
      <c r="A343" s="215" t="s">
        <v>337</v>
      </c>
      <c r="B343" s="216"/>
      <c r="C343" s="216"/>
      <c r="D343" s="216">
        <v>2</v>
      </c>
      <c r="E343" s="216"/>
      <c r="F343" s="216"/>
      <c r="G343" s="216"/>
      <c r="H343" s="216"/>
      <c r="I343" s="216"/>
      <c r="J343" s="216"/>
      <c r="K343" s="216"/>
      <c r="L343" s="216"/>
      <c r="M343" s="216">
        <v>2</v>
      </c>
    </row>
    <row r="344" spans="1:13" ht="17.25" customHeight="1">
      <c r="A344" s="221" t="s">
        <v>338</v>
      </c>
      <c r="B344" s="222"/>
      <c r="C344" s="222"/>
      <c r="D344" s="222"/>
      <c r="E344" s="222"/>
      <c r="F344" s="222"/>
      <c r="G344" s="222">
        <v>2</v>
      </c>
      <c r="H344" s="222"/>
      <c r="I344" s="222">
        <v>1</v>
      </c>
      <c r="J344" s="222"/>
      <c r="K344" s="222"/>
      <c r="L344" s="222"/>
      <c r="M344" s="222">
        <v>3</v>
      </c>
    </row>
    <row r="345" spans="1:13" ht="17.25" customHeight="1">
      <c r="A345" s="215" t="s">
        <v>301</v>
      </c>
      <c r="B345" s="216"/>
      <c r="C345" s="216"/>
      <c r="D345" s="216"/>
      <c r="E345" s="216"/>
      <c r="F345" s="216"/>
      <c r="G345" s="216">
        <v>2</v>
      </c>
      <c r="H345" s="216"/>
      <c r="I345" s="216"/>
      <c r="J345" s="216"/>
      <c r="K345" s="216"/>
      <c r="L345" s="216"/>
      <c r="M345" s="216">
        <v>2</v>
      </c>
    </row>
    <row r="346" spans="1:13" ht="17.25" customHeight="1">
      <c r="A346" s="215" t="s">
        <v>506</v>
      </c>
      <c r="B346" s="216"/>
      <c r="C346" s="216"/>
      <c r="D346" s="216"/>
      <c r="E346" s="216"/>
      <c r="F346" s="216"/>
      <c r="G346" s="216"/>
      <c r="H346" s="216"/>
      <c r="I346" s="216">
        <v>1</v>
      </c>
      <c r="J346" s="216"/>
      <c r="K346" s="216"/>
      <c r="L346" s="216"/>
      <c r="M346" s="216">
        <v>1</v>
      </c>
    </row>
    <row r="347" spans="1:13" ht="17.25" customHeight="1">
      <c r="A347" s="223" t="s">
        <v>216</v>
      </c>
      <c r="B347" s="224"/>
      <c r="C347" s="224"/>
      <c r="D347" s="224"/>
      <c r="E347" s="224"/>
      <c r="F347" s="224"/>
      <c r="G347" s="224"/>
      <c r="H347" s="224"/>
      <c r="I347" s="224">
        <v>5</v>
      </c>
      <c r="J347" s="224"/>
      <c r="K347" s="224"/>
      <c r="L347" s="224"/>
      <c r="M347" s="224">
        <v>5</v>
      </c>
    </row>
    <row r="348" spans="1:13" ht="17.25" customHeight="1">
      <c r="A348" s="219" t="s">
        <v>505</v>
      </c>
      <c r="B348" s="220"/>
      <c r="C348" s="220"/>
      <c r="D348" s="220"/>
      <c r="E348" s="220"/>
      <c r="F348" s="220"/>
      <c r="G348" s="220"/>
      <c r="H348" s="220"/>
      <c r="I348" s="220">
        <v>1</v>
      </c>
      <c r="J348" s="220"/>
      <c r="K348" s="220"/>
      <c r="L348" s="220"/>
      <c r="M348" s="220">
        <v>1</v>
      </c>
    </row>
    <row r="349" spans="1:13" ht="17.25" customHeight="1">
      <c r="A349" s="215" t="s">
        <v>300</v>
      </c>
      <c r="B349" s="216"/>
      <c r="C349" s="216"/>
      <c r="D349" s="216"/>
      <c r="E349" s="216"/>
      <c r="F349" s="216"/>
      <c r="G349" s="216"/>
      <c r="H349" s="216"/>
      <c r="I349" s="216">
        <v>4</v>
      </c>
      <c r="J349" s="216"/>
      <c r="K349" s="216"/>
      <c r="L349" s="216"/>
      <c r="M349" s="216">
        <v>4</v>
      </c>
    </row>
    <row r="350" spans="1:13" ht="17.25" customHeight="1">
      <c r="A350" s="221" t="s">
        <v>217</v>
      </c>
      <c r="B350" s="222"/>
      <c r="C350" s="222">
        <v>1</v>
      </c>
      <c r="D350" s="222"/>
      <c r="E350" s="222"/>
      <c r="F350" s="222"/>
      <c r="G350" s="222"/>
      <c r="H350" s="222">
        <v>2</v>
      </c>
      <c r="I350" s="222"/>
      <c r="J350" s="222">
        <v>1</v>
      </c>
      <c r="K350" s="222"/>
      <c r="L350" s="222"/>
      <c r="M350" s="222">
        <v>4</v>
      </c>
    </row>
    <row r="351" spans="1:13" ht="17.25" customHeight="1">
      <c r="A351" s="215" t="s">
        <v>504</v>
      </c>
      <c r="B351" s="216"/>
      <c r="C351" s="216"/>
      <c r="D351" s="216"/>
      <c r="E351" s="216"/>
      <c r="F351" s="216"/>
      <c r="G351" s="216"/>
      <c r="H351" s="216"/>
      <c r="I351" s="216"/>
      <c r="J351" s="216">
        <v>1</v>
      </c>
      <c r="K351" s="216"/>
      <c r="L351" s="216"/>
      <c r="M351" s="216">
        <v>1</v>
      </c>
    </row>
    <row r="352" spans="1:13" ht="17.25" customHeight="1">
      <c r="A352" s="215" t="s">
        <v>503</v>
      </c>
      <c r="B352" s="216"/>
      <c r="C352" s="216">
        <v>1</v>
      </c>
      <c r="D352" s="216"/>
      <c r="E352" s="216"/>
      <c r="F352" s="216"/>
      <c r="G352" s="216"/>
      <c r="H352" s="216"/>
      <c r="I352" s="216"/>
      <c r="J352" s="216"/>
      <c r="K352" s="216"/>
      <c r="L352" s="216"/>
      <c r="M352" s="216">
        <v>1</v>
      </c>
    </row>
    <row r="353" spans="1:13" ht="17.25" customHeight="1">
      <c r="A353" s="215" t="s">
        <v>502</v>
      </c>
      <c r="B353" s="216"/>
      <c r="C353" s="216"/>
      <c r="D353" s="216"/>
      <c r="E353" s="216"/>
      <c r="F353" s="216"/>
      <c r="G353" s="216"/>
      <c r="H353" s="216">
        <v>1</v>
      </c>
      <c r="I353" s="216"/>
      <c r="J353" s="216"/>
      <c r="K353" s="216"/>
      <c r="L353" s="216"/>
      <c r="M353" s="216">
        <v>1</v>
      </c>
    </row>
    <row r="354" spans="1:13" ht="17.25" customHeight="1">
      <c r="A354" s="215" t="s">
        <v>501</v>
      </c>
      <c r="B354" s="216"/>
      <c r="C354" s="216"/>
      <c r="D354" s="216"/>
      <c r="E354" s="216"/>
      <c r="F354" s="216"/>
      <c r="G354" s="216"/>
      <c r="H354" s="216">
        <v>1</v>
      </c>
      <c r="I354" s="216"/>
      <c r="J354" s="216"/>
      <c r="K354" s="216"/>
      <c r="L354" s="216"/>
      <c r="M354" s="216">
        <v>1</v>
      </c>
    </row>
    <row r="355" spans="1:13" ht="17.25" customHeight="1">
      <c r="A355" s="223" t="s">
        <v>500</v>
      </c>
      <c r="B355" s="224"/>
      <c r="C355" s="224"/>
      <c r="D355" s="224"/>
      <c r="E355" s="224"/>
      <c r="F355" s="224"/>
      <c r="G355" s="224"/>
      <c r="H355" s="224">
        <v>2</v>
      </c>
      <c r="I355" s="224"/>
      <c r="J355" s="224"/>
      <c r="K355" s="224"/>
      <c r="L355" s="224">
        <v>1</v>
      </c>
      <c r="M355" s="224">
        <v>3</v>
      </c>
    </row>
    <row r="356" spans="1:13" ht="17.25" customHeight="1">
      <c r="A356" s="219" t="s">
        <v>499</v>
      </c>
      <c r="B356" s="220"/>
      <c r="C356" s="220"/>
      <c r="D356" s="220"/>
      <c r="E356" s="220"/>
      <c r="F356" s="220"/>
      <c r="G356" s="220"/>
      <c r="H356" s="220">
        <v>1</v>
      </c>
      <c r="I356" s="220"/>
      <c r="J356" s="220"/>
      <c r="K356" s="220"/>
      <c r="L356" s="220">
        <v>1</v>
      </c>
      <c r="M356" s="220">
        <v>2</v>
      </c>
    </row>
    <row r="357" spans="1:13" ht="17.25" customHeight="1">
      <c r="A357" s="215" t="s">
        <v>498</v>
      </c>
      <c r="B357" s="216"/>
      <c r="C357" s="216"/>
      <c r="D357" s="216"/>
      <c r="E357" s="216"/>
      <c r="F357" s="216"/>
      <c r="G357" s="216"/>
      <c r="H357" s="216">
        <v>1</v>
      </c>
      <c r="I357" s="216"/>
      <c r="J357" s="216"/>
      <c r="K357" s="216"/>
      <c r="L357" s="216"/>
      <c r="M357" s="216">
        <v>1</v>
      </c>
    </row>
    <row r="358" spans="1:13" ht="17.25" customHeight="1">
      <c r="A358" s="221" t="s">
        <v>497</v>
      </c>
      <c r="B358" s="222"/>
      <c r="C358" s="222"/>
      <c r="D358" s="222"/>
      <c r="E358" s="222"/>
      <c r="F358" s="222">
        <v>1</v>
      </c>
      <c r="G358" s="222">
        <v>1</v>
      </c>
      <c r="H358" s="222"/>
      <c r="I358" s="222"/>
      <c r="J358" s="222">
        <v>1</v>
      </c>
      <c r="K358" s="222"/>
      <c r="L358" s="222">
        <v>1</v>
      </c>
      <c r="M358" s="222">
        <v>4</v>
      </c>
    </row>
    <row r="359" spans="1:13" ht="17.25" customHeight="1">
      <c r="A359" s="215" t="s">
        <v>496</v>
      </c>
      <c r="B359" s="216"/>
      <c r="C359" s="216"/>
      <c r="D359" s="216"/>
      <c r="E359" s="216"/>
      <c r="F359" s="216"/>
      <c r="G359" s="216">
        <v>1</v>
      </c>
      <c r="H359" s="216"/>
      <c r="I359" s="216"/>
      <c r="J359" s="216"/>
      <c r="K359" s="216"/>
      <c r="L359" s="216"/>
      <c r="M359" s="216">
        <v>1</v>
      </c>
    </row>
    <row r="360" spans="1:13" ht="17.25" customHeight="1">
      <c r="A360" s="215" t="s">
        <v>495</v>
      </c>
      <c r="B360" s="216"/>
      <c r="C360" s="216"/>
      <c r="D360" s="216"/>
      <c r="E360" s="216"/>
      <c r="F360" s="216"/>
      <c r="G360" s="216"/>
      <c r="H360" s="216"/>
      <c r="I360" s="216"/>
      <c r="J360" s="216">
        <v>1</v>
      </c>
      <c r="K360" s="216"/>
      <c r="L360" s="216"/>
      <c r="M360" s="216">
        <v>1</v>
      </c>
    </row>
    <row r="361" spans="1:13" ht="17.25" customHeight="1">
      <c r="A361" s="215" t="s">
        <v>494</v>
      </c>
      <c r="B361" s="216"/>
      <c r="C361" s="216"/>
      <c r="D361" s="216"/>
      <c r="E361" s="216"/>
      <c r="F361" s="216">
        <v>1</v>
      </c>
      <c r="G361" s="216"/>
      <c r="H361" s="216"/>
      <c r="I361" s="216"/>
      <c r="J361" s="216"/>
      <c r="K361" s="216"/>
      <c r="L361" s="216"/>
      <c r="M361" s="216">
        <v>1</v>
      </c>
    </row>
    <row r="362" spans="1:13" ht="17.25" customHeight="1">
      <c r="A362" s="215" t="s">
        <v>493</v>
      </c>
      <c r="B362" s="216"/>
      <c r="C362" s="216"/>
      <c r="D362" s="216"/>
      <c r="E362" s="216"/>
      <c r="F362" s="216"/>
      <c r="G362" s="216"/>
      <c r="H362" s="216"/>
      <c r="I362" s="216"/>
      <c r="J362" s="216"/>
      <c r="K362" s="216"/>
      <c r="L362" s="216">
        <v>1</v>
      </c>
      <c r="M362" s="216">
        <v>1</v>
      </c>
    </row>
    <row r="363" spans="1:13" ht="17.25" customHeight="1">
      <c r="A363" s="223" t="s">
        <v>492</v>
      </c>
      <c r="B363" s="224"/>
      <c r="C363" s="224"/>
      <c r="D363" s="224"/>
      <c r="E363" s="224"/>
      <c r="F363" s="224"/>
      <c r="G363" s="224"/>
      <c r="H363" s="224"/>
      <c r="I363" s="224">
        <v>1</v>
      </c>
      <c r="J363" s="224"/>
      <c r="K363" s="224"/>
      <c r="L363" s="224"/>
      <c r="M363" s="224">
        <v>1</v>
      </c>
    </row>
    <row r="364" spans="1:13" ht="17.25" customHeight="1">
      <c r="A364" s="219" t="s">
        <v>491</v>
      </c>
      <c r="B364" s="220"/>
      <c r="C364" s="220"/>
      <c r="D364" s="220"/>
      <c r="E364" s="220"/>
      <c r="F364" s="220"/>
      <c r="G364" s="220"/>
      <c r="H364" s="220"/>
      <c r="I364" s="220">
        <v>1</v>
      </c>
      <c r="J364" s="220"/>
      <c r="K364" s="220"/>
      <c r="L364" s="220"/>
      <c r="M364" s="220">
        <v>1</v>
      </c>
    </row>
    <row r="365" spans="1:13" ht="17.25" customHeight="1">
      <c r="A365" s="221" t="s">
        <v>442</v>
      </c>
      <c r="B365" s="222"/>
      <c r="C365" s="222"/>
      <c r="D365" s="222"/>
      <c r="E365" s="222"/>
      <c r="F365" s="222"/>
      <c r="G365" s="222"/>
      <c r="H365" s="222">
        <v>2</v>
      </c>
      <c r="I365" s="222"/>
      <c r="J365" s="222"/>
      <c r="K365" s="222"/>
      <c r="L365" s="222"/>
      <c r="M365" s="222">
        <v>2</v>
      </c>
    </row>
    <row r="366" spans="1:13" ht="17.25" customHeight="1">
      <c r="A366" s="215" t="s">
        <v>490</v>
      </c>
      <c r="B366" s="216"/>
      <c r="C366" s="216"/>
      <c r="D366" s="216"/>
      <c r="E366" s="216"/>
      <c r="F366" s="216"/>
      <c r="G366" s="216"/>
      <c r="H366" s="216">
        <v>1</v>
      </c>
      <c r="I366" s="216"/>
      <c r="J366" s="216"/>
      <c r="K366" s="216"/>
      <c r="L366" s="216"/>
      <c r="M366" s="216">
        <v>1</v>
      </c>
    </row>
    <row r="367" spans="1:13" ht="17.25" customHeight="1">
      <c r="A367" s="215" t="s">
        <v>489</v>
      </c>
      <c r="B367" s="216"/>
      <c r="C367" s="216"/>
      <c r="D367" s="216"/>
      <c r="E367" s="216"/>
      <c r="F367" s="216"/>
      <c r="G367" s="216"/>
      <c r="H367" s="216">
        <v>1</v>
      </c>
      <c r="I367" s="216"/>
      <c r="J367" s="216"/>
      <c r="K367" s="216"/>
      <c r="L367" s="216"/>
      <c r="M367" s="216">
        <v>1</v>
      </c>
    </row>
    <row r="368" spans="1:13" ht="17.25" customHeight="1">
      <c r="A368" s="223" t="s">
        <v>218</v>
      </c>
      <c r="B368" s="224"/>
      <c r="C368" s="224"/>
      <c r="D368" s="224"/>
      <c r="E368" s="224"/>
      <c r="F368" s="224">
        <v>1</v>
      </c>
      <c r="G368" s="224">
        <v>1</v>
      </c>
      <c r="H368" s="224"/>
      <c r="I368" s="224">
        <v>10</v>
      </c>
      <c r="J368" s="224">
        <v>1</v>
      </c>
      <c r="K368" s="224"/>
      <c r="L368" s="224"/>
      <c r="M368" s="224">
        <v>13</v>
      </c>
    </row>
    <row r="369" spans="1:13" ht="17.25" customHeight="1">
      <c r="A369" s="219" t="s">
        <v>488</v>
      </c>
      <c r="B369" s="220"/>
      <c r="C369" s="220"/>
      <c r="D369" s="220"/>
      <c r="E369" s="220"/>
      <c r="F369" s="220"/>
      <c r="G369" s="220"/>
      <c r="H369" s="220"/>
      <c r="I369" s="220">
        <v>1</v>
      </c>
      <c r="J369" s="220"/>
      <c r="K369" s="220"/>
      <c r="L369" s="220"/>
      <c r="M369" s="220">
        <v>1</v>
      </c>
    </row>
    <row r="370" spans="1:13" ht="17.25" customHeight="1">
      <c r="A370" s="215" t="s">
        <v>219</v>
      </c>
      <c r="B370" s="216"/>
      <c r="C370" s="216"/>
      <c r="D370" s="216"/>
      <c r="E370" s="216"/>
      <c r="F370" s="216"/>
      <c r="G370" s="216"/>
      <c r="H370" s="216"/>
      <c r="I370" s="216">
        <v>2</v>
      </c>
      <c r="J370" s="216"/>
      <c r="K370" s="216"/>
      <c r="L370" s="216"/>
      <c r="M370" s="216">
        <v>2</v>
      </c>
    </row>
    <row r="371" spans="1:13" ht="17.25" customHeight="1">
      <c r="A371" s="215" t="s">
        <v>487</v>
      </c>
      <c r="B371" s="216"/>
      <c r="C371" s="216"/>
      <c r="D371" s="216"/>
      <c r="E371" s="216"/>
      <c r="F371" s="216"/>
      <c r="G371" s="216">
        <v>1</v>
      </c>
      <c r="H371" s="216"/>
      <c r="I371" s="216"/>
      <c r="J371" s="216"/>
      <c r="K371" s="216"/>
      <c r="L371" s="216"/>
      <c r="M371" s="216">
        <v>1</v>
      </c>
    </row>
    <row r="372" spans="1:13" ht="17.25" customHeight="1">
      <c r="A372" s="215" t="s">
        <v>486</v>
      </c>
      <c r="B372" s="216"/>
      <c r="C372" s="216"/>
      <c r="D372" s="216"/>
      <c r="E372" s="216"/>
      <c r="F372" s="216"/>
      <c r="G372" s="216"/>
      <c r="H372" s="216"/>
      <c r="I372" s="216">
        <v>4</v>
      </c>
      <c r="J372" s="216"/>
      <c r="K372" s="216"/>
      <c r="L372" s="216"/>
      <c r="M372" s="216">
        <v>4</v>
      </c>
    </row>
    <row r="373" spans="1:13" ht="17.25" customHeight="1">
      <c r="A373" s="215" t="s">
        <v>485</v>
      </c>
      <c r="B373" s="216"/>
      <c r="C373" s="216"/>
      <c r="D373" s="216"/>
      <c r="E373" s="216"/>
      <c r="F373" s="216"/>
      <c r="G373" s="216"/>
      <c r="H373" s="216"/>
      <c r="I373" s="216">
        <v>1</v>
      </c>
      <c r="J373" s="216">
        <v>1</v>
      </c>
      <c r="K373" s="216"/>
      <c r="L373" s="216"/>
      <c r="M373" s="216">
        <v>2</v>
      </c>
    </row>
    <row r="374" spans="1:13" ht="17.25" customHeight="1">
      <c r="A374" s="215" t="s">
        <v>484</v>
      </c>
      <c r="B374" s="216"/>
      <c r="C374" s="216"/>
      <c r="D374" s="216"/>
      <c r="E374" s="216"/>
      <c r="F374" s="216">
        <v>1</v>
      </c>
      <c r="G374" s="216"/>
      <c r="H374" s="216"/>
      <c r="I374" s="216">
        <v>1</v>
      </c>
      <c r="J374" s="216"/>
      <c r="K374" s="216"/>
      <c r="L374" s="216"/>
      <c r="M374" s="216">
        <v>2</v>
      </c>
    </row>
    <row r="375" spans="1:13" ht="17.25" customHeight="1">
      <c r="A375" s="215" t="s">
        <v>483</v>
      </c>
      <c r="B375" s="216"/>
      <c r="C375" s="216"/>
      <c r="D375" s="216"/>
      <c r="E375" s="216"/>
      <c r="F375" s="216"/>
      <c r="G375" s="216"/>
      <c r="H375" s="216"/>
      <c r="I375" s="216">
        <v>1</v>
      </c>
      <c r="J375" s="216"/>
      <c r="K375" s="216"/>
      <c r="L375" s="216"/>
      <c r="M375" s="216">
        <v>1</v>
      </c>
    </row>
    <row r="376" spans="1:13" ht="17.25" customHeight="1">
      <c r="A376" s="221" t="s">
        <v>482</v>
      </c>
      <c r="B376" s="222"/>
      <c r="C376" s="222"/>
      <c r="D376" s="222">
        <v>1</v>
      </c>
      <c r="E376" s="222">
        <v>4</v>
      </c>
      <c r="F376" s="222"/>
      <c r="G376" s="222"/>
      <c r="H376" s="222"/>
      <c r="I376" s="222"/>
      <c r="J376" s="222"/>
      <c r="K376" s="222"/>
      <c r="L376" s="222"/>
      <c r="M376" s="222">
        <v>5</v>
      </c>
    </row>
    <row r="377" spans="1:13" ht="17.25" customHeight="1">
      <c r="A377" s="215" t="s">
        <v>481</v>
      </c>
      <c r="B377" s="216"/>
      <c r="C377" s="216"/>
      <c r="D377" s="216">
        <v>1</v>
      </c>
      <c r="E377" s="216"/>
      <c r="F377" s="216"/>
      <c r="G377" s="216"/>
      <c r="H377" s="216"/>
      <c r="I377" s="216"/>
      <c r="J377" s="216"/>
      <c r="K377" s="216"/>
      <c r="L377" s="216"/>
      <c r="M377" s="216">
        <v>1</v>
      </c>
    </row>
    <row r="378" spans="1:13" ht="17.25" customHeight="1">
      <c r="A378" s="215" t="s">
        <v>480</v>
      </c>
      <c r="B378" s="216"/>
      <c r="C378" s="216"/>
      <c r="D378" s="216"/>
      <c r="E378" s="216">
        <v>1</v>
      </c>
      <c r="F378" s="216"/>
      <c r="G378" s="216"/>
      <c r="H378" s="216"/>
      <c r="I378" s="216"/>
      <c r="J378" s="216"/>
      <c r="K378" s="216"/>
      <c r="L378" s="216"/>
      <c r="M378" s="216">
        <v>1</v>
      </c>
    </row>
    <row r="379" spans="1:13" ht="17.25" customHeight="1">
      <c r="A379" s="215" t="s">
        <v>479</v>
      </c>
      <c r="B379" s="216"/>
      <c r="C379" s="216"/>
      <c r="D379" s="216"/>
      <c r="E379" s="216">
        <v>1</v>
      </c>
      <c r="F379" s="216"/>
      <c r="G379" s="216"/>
      <c r="H379" s="216"/>
      <c r="I379" s="216"/>
      <c r="J379" s="216"/>
      <c r="K379" s="216"/>
      <c r="L379" s="216"/>
      <c r="M379" s="216">
        <v>1</v>
      </c>
    </row>
    <row r="380" spans="1:13" ht="17.25" customHeight="1" thickBot="1">
      <c r="A380" s="215" t="s">
        <v>478</v>
      </c>
      <c r="B380" s="216"/>
      <c r="C380" s="216"/>
      <c r="D380" s="216"/>
      <c r="E380" s="216">
        <v>2</v>
      </c>
      <c r="F380" s="216"/>
      <c r="G380" s="216"/>
      <c r="H380" s="216"/>
      <c r="I380" s="216"/>
      <c r="J380" s="216"/>
      <c r="K380" s="216"/>
      <c r="L380" s="216"/>
      <c r="M380" s="216">
        <v>2</v>
      </c>
    </row>
    <row r="381" spans="1:13" ht="17.25" customHeight="1" thickTop="1">
      <c r="A381" s="217" t="s">
        <v>107</v>
      </c>
      <c r="B381" s="218">
        <v>40</v>
      </c>
      <c r="C381" s="218">
        <v>17</v>
      </c>
      <c r="D381" s="218">
        <v>35</v>
      </c>
      <c r="E381" s="218">
        <v>218</v>
      </c>
      <c r="F381" s="218">
        <v>28</v>
      </c>
      <c r="G381" s="218">
        <v>171</v>
      </c>
      <c r="H381" s="218">
        <v>206</v>
      </c>
      <c r="I381" s="218">
        <v>161</v>
      </c>
      <c r="J381" s="218">
        <v>88</v>
      </c>
      <c r="K381" s="218">
        <v>120</v>
      </c>
      <c r="L381" s="218">
        <v>45</v>
      </c>
      <c r="M381" s="218">
        <v>1129</v>
      </c>
    </row>
  </sheetData>
  <autoFilter ref="A3:M3"/>
  <phoneticPr fontId="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0"/>
  <sheetViews>
    <sheetView view="pageBreakPreview" topLeftCell="A214" zoomScale="60" zoomScaleNormal="100" workbookViewId="0">
      <selection activeCell="J6" sqref="J6"/>
    </sheetView>
  </sheetViews>
  <sheetFormatPr defaultRowHeight="13.5"/>
  <cols>
    <col min="1" max="1" width="5.625" customWidth="1"/>
    <col min="2" max="2" width="9.75" customWidth="1"/>
    <col min="3" max="3" width="9.125" customWidth="1"/>
    <col min="4" max="4" width="5.625" customWidth="1"/>
    <col min="5" max="5" width="10.25" customWidth="1"/>
    <col min="6" max="6" width="49" customWidth="1"/>
  </cols>
  <sheetData>
    <row r="1" spans="1:6" ht="22.5" customHeight="1">
      <c r="A1" s="5" t="s">
        <v>283</v>
      </c>
      <c r="B1" s="188"/>
      <c r="C1" s="188"/>
      <c r="D1" s="188"/>
      <c r="E1" s="188"/>
      <c r="F1" s="188"/>
    </row>
    <row r="2" spans="1:6">
      <c r="A2" s="189"/>
      <c r="B2" s="188"/>
      <c r="C2" s="188"/>
      <c r="D2" s="188"/>
      <c r="E2" s="188"/>
      <c r="F2" s="188"/>
    </row>
    <row r="3" spans="1:6">
      <c r="A3" s="32" t="s">
        <v>461</v>
      </c>
      <c r="B3" s="6"/>
      <c r="C3" s="6"/>
      <c r="D3" s="6"/>
      <c r="E3" s="6"/>
      <c r="F3" s="6"/>
    </row>
    <row r="4" spans="1:6" ht="22.5" customHeight="1">
      <c r="A4" s="192" t="s">
        <v>447</v>
      </c>
      <c r="B4" s="192" t="s">
        <v>448</v>
      </c>
      <c r="C4" s="192" t="s">
        <v>116</v>
      </c>
      <c r="D4" s="192" t="s">
        <v>104</v>
      </c>
      <c r="E4" s="192" t="s">
        <v>115</v>
      </c>
      <c r="F4" s="192" t="s">
        <v>462</v>
      </c>
    </row>
    <row r="5" spans="1:6" s="229" customFormat="1" ht="29.25" customHeight="1">
      <c r="A5" s="190">
        <v>1</v>
      </c>
      <c r="B5" s="190" t="s">
        <v>672</v>
      </c>
      <c r="C5" s="190" t="s">
        <v>121</v>
      </c>
      <c r="D5" s="190" t="s">
        <v>464</v>
      </c>
      <c r="E5" s="190" t="s">
        <v>457</v>
      </c>
      <c r="F5" s="190" t="s">
        <v>925</v>
      </c>
    </row>
    <row r="6" spans="1:6" s="229" customFormat="1" ht="29.25" customHeight="1">
      <c r="A6" s="190">
        <v>3</v>
      </c>
      <c r="B6" s="190" t="s">
        <v>670</v>
      </c>
      <c r="C6" s="190" t="s">
        <v>669</v>
      </c>
      <c r="D6" s="190" t="s">
        <v>465</v>
      </c>
      <c r="E6" s="190" t="s">
        <v>458</v>
      </c>
      <c r="F6" s="190" t="s">
        <v>673</v>
      </c>
    </row>
    <row r="7" spans="1:6" s="229" customFormat="1" ht="18" customHeight="1">
      <c r="A7" s="190">
        <v>4</v>
      </c>
      <c r="B7" s="190" t="s">
        <v>670</v>
      </c>
      <c r="C7" s="190" t="s">
        <v>669</v>
      </c>
      <c r="D7" s="190" t="s">
        <v>465</v>
      </c>
      <c r="E7" s="190" t="s">
        <v>924</v>
      </c>
      <c r="F7" s="190" t="s">
        <v>674</v>
      </c>
    </row>
    <row r="8" spans="1:6" s="229" customFormat="1" ht="28.5" customHeight="1">
      <c r="A8" s="190">
        <v>5</v>
      </c>
      <c r="B8" s="190" t="s">
        <v>670</v>
      </c>
      <c r="C8" s="190" t="s">
        <v>669</v>
      </c>
      <c r="D8" s="190" t="s">
        <v>465</v>
      </c>
      <c r="E8" s="190" t="s">
        <v>456</v>
      </c>
      <c r="F8" s="190" t="s">
        <v>675</v>
      </c>
    </row>
    <row r="9" spans="1:6" s="229" customFormat="1" ht="18" customHeight="1">
      <c r="A9" s="190">
        <v>6</v>
      </c>
      <c r="B9" s="190" t="s">
        <v>670</v>
      </c>
      <c r="C9" s="190" t="s">
        <v>669</v>
      </c>
      <c r="D9" s="190" t="s">
        <v>464</v>
      </c>
      <c r="E9" s="190" t="s">
        <v>456</v>
      </c>
      <c r="F9" s="190" t="s">
        <v>676</v>
      </c>
    </row>
    <row r="10" spans="1:6" s="229" customFormat="1" ht="18" customHeight="1">
      <c r="A10" s="190">
        <v>7</v>
      </c>
      <c r="B10" s="190" t="s">
        <v>670</v>
      </c>
      <c r="C10" s="190" t="s">
        <v>669</v>
      </c>
      <c r="D10" s="190" t="s">
        <v>465</v>
      </c>
      <c r="E10" s="190" t="s">
        <v>460</v>
      </c>
      <c r="F10" s="190" t="s">
        <v>677</v>
      </c>
    </row>
    <row r="11" spans="1:6" s="229" customFormat="1" ht="42.75" customHeight="1">
      <c r="A11" s="190">
        <v>8</v>
      </c>
      <c r="B11" s="190" t="s">
        <v>670</v>
      </c>
      <c r="C11" s="190" t="s">
        <v>117</v>
      </c>
      <c r="D11" s="190" t="s">
        <v>465</v>
      </c>
      <c r="E11" s="190" t="s">
        <v>456</v>
      </c>
      <c r="F11" s="190" t="s">
        <v>678</v>
      </c>
    </row>
    <row r="12" spans="1:6" s="229" customFormat="1" ht="18" customHeight="1">
      <c r="A12" s="190">
        <v>9</v>
      </c>
      <c r="B12" s="190" t="s">
        <v>670</v>
      </c>
      <c r="C12" s="190" t="s">
        <v>669</v>
      </c>
      <c r="D12" s="190" t="s">
        <v>465</v>
      </c>
      <c r="E12" s="190" t="s">
        <v>457</v>
      </c>
      <c r="F12" s="190" t="s">
        <v>679</v>
      </c>
    </row>
    <row r="13" spans="1:6" s="229" customFormat="1" ht="42" customHeight="1">
      <c r="A13" s="190">
        <v>10</v>
      </c>
      <c r="B13" s="190" t="s">
        <v>670</v>
      </c>
      <c r="C13" s="190" t="s">
        <v>118</v>
      </c>
      <c r="D13" s="190" t="s">
        <v>465</v>
      </c>
      <c r="E13" s="190" t="s">
        <v>458</v>
      </c>
      <c r="F13" s="190" t="s">
        <v>680</v>
      </c>
    </row>
    <row r="14" spans="1:6" s="229" customFormat="1" ht="18" customHeight="1">
      <c r="A14" s="190">
        <v>11</v>
      </c>
      <c r="B14" s="190" t="s">
        <v>672</v>
      </c>
      <c r="C14" s="190" t="s">
        <v>681</v>
      </c>
      <c r="D14" s="190" t="s">
        <v>465</v>
      </c>
      <c r="E14" s="190" t="s">
        <v>456</v>
      </c>
      <c r="F14" s="190" t="s">
        <v>452</v>
      </c>
    </row>
    <row r="15" spans="1:6" s="229" customFormat="1" ht="33.75" customHeight="1">
      <c r="A15" s="190">
        <v>12</v>
      </c>
      <c r="B15" s="190" t="s">
        <v>672</v>
      </c>
      <c r="C15" s="190" t="s">
        <v>681</v>
      </c>
      <c r="D15" s="190" t="s">
        <v>465</v>
      </c>
      <c r="E15" s="190" t="s">
        <v>456</v>
      </c>
      <c r="F15" s="190" t="s">
        <v>682</v>
      </c>
    </row>
    <row r="16" spans="1:6" s="229" customFormat="1" ht="18" customHeight="1">
      <c r="A16" s="190">
        <v>13</v>
      </c>
      <c r="B16" s="190" t="s">
        <v>922</v>
      </c>
      <c r="C16" s="190" t="s">
        <v>922</v>
      </c>
      <c r="D16" s="190" t="s">
        <v>465</v>
      </c>
      <c r="E16" s="190" t="s">
        <v>456</v>
      </c>
      <c r="F16" s="190" t="s">
        <v>683</v>
      </c>
    </row>
    <row r="17" spans="1:6" s="229" customFormat="1" ht="18" customHeight="1">
      <c r="A17" s="190">
        <v>14</v>
      </c>
      <c r="B17" s="190" t="s">
        <v>672</v>
      </c>
      <c r="C17" s="190" t="s">
        <v>684</v>
      </c>
      <c r="D17" s="190" t="s">
        <v>464</v>
      </c>
      <c r="E17" s="190" t="s">
        <v>456</v>
      </c>
      <c r="F17" s="190" t="s">
        <v>685</v>
      </c>
    </row>
    <row r="18" spans="1:6" s="229" customFormat="1" ht="18" customHeight="1">
      <c r="A18" s="190">
        <v>15</v>
      </c>
      <c r="B18" s="190" t="s">
        <v>672</v>
      </c>
      <c r="C18" s="190" t="s">
        <v>684</v>
      </c>
      <c r="D18" s="190" t="s">
        <v>464</v>
      </c>
      <c r="E18" s="190" t="s">
        <v>924</v>
      </c>
      <c r="F18" s="190" t="s">
        <v>452</v>
      </c>
    </row>
    <row r="19" spans="1:6" s="229" customFormat="1" ht="28.5" customHeight="1">
      <c r="A19" s="190">
        <v>16</v>
      </c>
      <c r="B19" s="190" t="s">
        <v>672</v>
      </c>
      <c r="C19" s="190" t="s">
        <v>121</v>
      </c>
      <c r="D19" s="190" t="s">
        <v>465</v>
      </c>
      <c r="E19" s="190" t="s">
        <v>458</v>
      </c>
      <c r="F19" s="190" t="s">
        <v>686</v>
      </c>
    </row>
    <row r="20" spans="1:6" s="229" customFormat="1" ht="18" customHeight="1">
      <c r="A20" s="190">
        <v>17</v>
      </c>
      <c r="B20" s="190" t="s">
        <v>671</v>
      </c>
      <c r="C20" s="190" t="s">
        <v>129</v>
      </c>
      <c r="D20" s="190" t="s">
        <v>465</v>
      </c>
      <c r="E20" s="190" t="s">
        <v>924</v>
      </c>
      <c r="F20" s="190" t="s">
        <v>688</v>
      </c>
    </row>
    <row r="21" spans="1:6" s="229" customFormat="1" ht="18" customHeight="1">
      <c r="A21" s="190">
        <v>18</v>
      </c>
      <c r="B21" s="190" t="s">
        <v>671</v>
      </c>
      <c r="C21" s="190" t="s">
        <v>129</v>
      </c>
      <c r="D21" s="190" t="s">
        <v>465</v>
      </c>
      <c r="E21" s="190" t="s">
        <v>924</v>
      </c>
      <c r="F21" s="190" t="s">
        <v>689</v>
      </c>
    </row>
    <row r="22" spans="1:6" s="229" customFormat="1" ht="18" customHeight="1">
      <c r="A22" s="190">
        <v>19</v>
      </c>
      <c r="B22" s="190" t="s">
        <v>671</v>
      </c>
      <c r="C22" s="190" t="s">
        <v>129</v>
      </c>
      <c r="D22" s="190" t="s">
        <v>465</v>
      </c>
      <c r="E22" s="190" t="s">
        <v>456</v>
      </c>
      <c r="F22" s="190" t="s">
        <v>691</v>
      </c>
    </row>
    <row r="23" spans="1:6" s="229" customFormat="1" ht="18" customHeight="1">
      <c r="A23" s="190">
        <v>20</v>
      </c>
      <c r="B23" s="190" t="s">
        <v>671</v>
      </c>
      <c r="C23" s="190" t="s">
        <v>129</v>
      </c>
      <c r="D23" s="190" t="s">
        <v>464</v>
      </c>
      <c r="E23" s="190" t="s">
        <v>924</v>
      </c>
      <c r="F23" s="190" t="s">
        <v>692</v>
      </c>
    </row>
    <row r="24" spans="1:6" s="229" customFormat="1" ht="18" customHeight="1">
      <c r="A24" s="190">
        <v>21</v>
      </c>
      <c r="B24" s="190" t="s">
        <v>671</v>
      </c>
      <c r="C24" s="190" t="s">
        <v>129</v>
      </c>
      <c r="D24" s="190" t="s">
        <v>464</v>
      </c>
      <c r="E24" s="190" t="s">
        <v>924</v>
      </c>
      <c r="F24" s="190" t="s">
        <v>693</v>
      </c>
    </row>
    <row r="25" spans="1:6" s="229" customFormat="1" ht="18" customHeight="1">
      <c r="A25" s="190">
        <v>22</v>
      </c>
      <c r="B25" s="190" t="s">
        <v>671</v>
      </c>
      <c r="C25" s="190" t="s">
        <v>129</v>
      </c>
      <c r="D25" s="190" t="s">
        <v>464</v>
      </c>
      <c r="E25" s="190" t="s">
        <v>924</v>
      </c>
      <c r="F25" s="190" t="s">
        <v>694</v>
      </c>
    </row>
    <row r="26" spans="1:6" s="229" customFormat="1" ht="18" customHeight="1">
      <c r="A26" s="190">
        <v>23</v>
      </c>
      <c r="B26" s="190" t="s">
        <v>922</v>
      </c>
      <c r="C26" s="190" t="s">
        <v>922</v>
      </c>
      <c r="D26" s="190" t="s">
        <v>464</v>
      </c>
      <c r="E26" s="190" t="s">
        <v>457</v>
      </c>
      <c r="F26" s="190" t="s">
        <v>695</v>
      </c>
    </row>
    <row r="27" spans="1:6" s="229" customFormat="1" ht="18" customHeight="1">
      <c r="A27" s="190">
        <v>24</v>
      </c>
      <c r="B27" s="190" t="s">
        <v>671</v>
      </c>
      <c r="C27" s="190" t="s">
        <v>129</v>
      </c>
      <c r="D27" s="190" t="s">
        <v>464</v>
      </c>
      <c r="E27" s="190" t="s">
        <v>458</v>
      </c>
      <c r="F27" s="190" t="s">
        <v>696</v>
      </c>
    </row>
    <row r="28" spans="1:6" s="229" customFormat="1" ht="28.5" customHeight="1">
      <c r="A28" s="190">
        <v>25</v>
      </c>
      <c r="B28" s="190" t="s">
        <v>671</v>
      </c>
      <c r="C28" s="190" t="s">
        <v>129</v>
      </c>
      <c r="D28" s="190" t="s">
        <v>465</v>
      </c>
      <c r="E28" s="190" t="s">
        <v>924</v>
      </c>
      <c r="F28" s="190" t="s">
        <v>697</v>
      </c>
    </row>
    <row r="29" spans="1:6" s="229" customFormat="1" ht="18" customHeight="1">
      <c r="A29" s="190">
        <v>26</v>
      </c>
      <c r="B29" s="190" t="s">
        <v>922</v>
      </c>
      <c r="C29" s="190" t="s">
        <v>922</v>
      </c>
      <c r="D29" s="190" t="s">
        <v>464</v>
      </c>
      <c r="E29" s="190" t="s">
        <v>459</v>
      </c>
      <c r="F29" s="190" t="s">
        <v>698</v>
      </c>
    </row>
    <row r="30" spans="1:6" s="229" customFormat="1" ht="18" customHeight="1">
      <c r="A30" s="190">
        <v>27</v>
      </c>
      <c r="B30" s="190" t="s">
        <v>671</v>
      </c>
      <c r="C30" s="190" t="s">
        <v>129</v>
      </c>
      <c r="D30" s="190" t="s">
        <v>465</v>
      </c>
      <c r="E30" s="190" t="s">
        <v>460</v>
      </c>
      <c r="F30" s="190" t="s">
        <v>699</v>
      </c>
    </row>
    <row r="31" spans="1:6" s="229" customFormat="1" ht="18" customHeight="1">
      <c r="A31" s="190">
        <v>28</v>
      </c>
      <c r="B31" s="190" t="s">
        <v>687</v>
      </c>
      <c r="C31" s="190" t="s">
        <v>123</v>
      </c>
      <c r="D31" s="190" t="s">
        <v>465</v>
      </c>
      <c r="E31" s="190" t="s">
        <v>460</v>
      </c>
      <c r="F31" s="190" t="s">
        <v>700</v>
      </c>
    </row>
    <row r="32" spans="1:6" s="229" customFormat="1" ht="18" customHeight="1">
      <c r="A32" s="190">
        <v>29</v>
      </c>
      <c r="B32" s="190" t="s">
        <v>687</v>
      </c>
      <c r="C32" s="190" t="s">
        <v>123</v>
      </c>
      <c r="D32" s="190" t="s">
        <v>465</v>
      </c>
      <c r="E32" s="190" t="s">
        <v>460</v>
      </c>
      <c r="F32" s="190" t="s">
        <v>701</v>
      </c>
    </row>
    <row r="33" spans="1:6" s="229" customFormat="1" ht="18" customHeight="1">
      <c r="A33" s="190">
        <v>30</v>
      </c>
      <c r="B33" s="190" t="s">
        <v>922</v>
      </c>
      <c r="C33" s="190" t="s">
        <v>922</v>
      </c>
      <c r="D33" s="190" t="s">
        <v>464</v>
      </c>
      <c r="E33" s="190" t="s">
        <v>457</v>
      </c>
      <c r="F33" s="190" t="s">
        <v>702</v>
      </c>
    </row>
    <row r="34" spans="1:6" s="229" customFormat="1" ht="28.5" customHeight="1">
      <c r="A34" s="190">
        <v>31</v>
      </c>
      <c r="B34" s="190" t="s">
        <v>687</v>
      </c>
      <c r="C34" s="190" t="s">
        <v>122</v>
      </c>
      <c r="D34" s="190" t="s">
        <v>464</v>
      </c>
      <c r="E34" s="190" t="s">
        <v>457</v>
      </c>
      <c r="F34" s="190" t="s">
        <v>703</v>
      </c>
    </row>
    <row r="35" spans="1:6" s="229" customFormat="1" ht="27.75" customHeight="1">
      <c r="A35" s="190">
        <v>32</v>
      </c>
      <c r="B35" s="190" t="s">
        <v>687</v>
      </c>
      <c r="C35" s="190" t="s">
        <v>122</v>
      </c>
      <c r="D35" s="190" t="s">
        <v>464</v>
      </c>
      <c r="E35" s="190" t="s">
        <v>924</v>
      </c>
      <c r="F35" s="190" t="s">
        <v>704</v>
      </c>
    </row>
    <row r="36" spans="1:6" s="229" customFormat="1" ht="18" customHeight="1">
      <c r="A36" s="190">
        <v>33</v>
      </c>
      <c r="B36" s="190" t="s">
        <v>687</v>
      </c>
      <c r="C36" s="190" t="s">
        <v>122</v>
      </c>
      <c r="D36" s="190" t="s">
        <v>464</v>
      </c>
      <c r="E36" s="190" t="s">
        <v>924</v>
      </c>
      <c r="F36" s="190" t="s">
        <v>707</v>
      </c>
    </row>
    <row r="37" spans="1:6" s="229" customFormat="1" ht="40.5" customHeight="1">
      <c r="A37" s="190">
        <v>34</v>
      </c>
      <c r="B37" s="190" t="s">
        <v>687</v>
      </c>
      <c r="C37" s="190" t="s">
        <v>705</v>
      </c>
      <c r="D37" s="190" t="s">
        <v>465</v>
      </c>
      <c r="E37" s="190" t="s">
        <v>457</v>
      </c>
      <c r="F37" s="190" t="s">
        <v>708</v>
      </c>
    </row>
    <row r="38" spans="1:6" s="229" customFormat="1" ht="31.5" customHeight="1">
      <c r="A38" s="190">
        <v>35</v>
      </c>
      <c r="B38" s="190" t="s">
        <v>687</v>
      </c>
      <c r="C38" s="190" t="s">
        <v>122</v>
      </c>
      <c r="D38" s="190" t="s">
        <v>465</v>
      </c>
      <c r="E38" s="190" t="s">
        <v>924</v>
      </c>
      <c r="F38" s="190" t="s">
        <v>709</v>
      </c>
    </row>
    <row r="39" spans="1:6" s="229" customFormat="1" ht="33.75" customHeight="1">
      <c r="A39" s="190">
        <v>36</v>
      </c>
      <c r="B39" s="190" t="s">
        <v>687</v>
      </c>
      <c r="C39" s="190" t="s">
        <v>122</v>
      </c>
      <c r="D39" s="190" t="s">
        <v>464</v>
      </c>
      <c r="E39" s="190" t="s">
        <v>456</v>
      </c>
      <c r="F39" s="190" t="s">
        <v>710</v>
      </c>
    </row>
    <row r="40" spans="1:6" s="229" customFormat="1" ht="33" customHeight="1">
      <c r="A40" s="190">
        <v>37</v>
      </c>
      <c r="B40" s="190" t="s">
        <v>687</v>
      </c>
      <c r="C40" s="190" t="s">
        <v>705</v>
      </c>
      <c r="D40" s="190" t="s">
        <v>464</v>
      </c>
      <c r="E40" s="190" t="s">
        <v>924</v>
      </c>
      <c r="F40" s="190" t="s">
        <v>711</v>
      </c>
    </row>
    <row r="41" spans="1:6" s="229" customFormat="1" ht="30.75" customHeight="1">
      <c r="A41" s="190">
        <v>38</v>
      </c>
      <c r="B41" s="190" t="s">
        <v>687</v>
      </c>
      <c r="C41" s="190" t="s">
        <v>705</v>
      </c>
      <c r="D41" s="190" t="s">
        <v>465</v>
      </c>
      <c r="E41" s="190" t="s">
        <v>458</v>
      </c>
      <c r="F41" s="190" t="s">
        <v>712</v>
      </c>
    </row>
    <row r="42" spans="1:6" s="229" customFormat="1" ht="18" customHeight="1">
      <c r="A42" s="190">
        <v>39</v>
      </c>
      <c r="B42" s="190" t="s">
        <v>687</v>
      </c>
      <c r="C42" s="190" t="s">
        <v>122</v>
      </c>
      <c r="D42" s="190" t="s">
        <v>465</v>
      </c>
      <c r="E42" s="190" t="s">
        <v>924</v>
      </c>
      <c r="F42" s="190" t="s">
        <v>713</v>
      </c>
    </row>
    <row r="43" spans="1:6" s="229" customFormat="1" ht="18" customHeight="1">
      <c r="A43" s="190">
        <v>40</v>
      </c>
      <c r="B43" s="190" t="s">
        <v>687</v>
      </c>
      <c r="C43" s="190" t="s">
        <v>122</v>
      </c>
      <c r="D43" s="190" t="s">
        <v>465</v>
      </c>
      <c r="E43" s="190" t="s">
        <v>924</v>
      </c>
      <c r="F43" s="190"/>
    </row>
    <row r="44" spans="1:6" s="229" customFormat="1" ht="58.5" customHeight="1">
      <c r="A44" s="190">
        <v>41</v>
      </c>
      <c r="B44" s="190" t="s">
        <v>687</v>
      </c>
      <c r="C44" s="190" t="s">
        <v>706</v>
      </c>
      <c r="D44" s="190" t="s">
        <v>465</v>
      </c>
      <c r="E44" s="190" t="s">
        <v>457</v>
      </c>
      <c r="F44" s="190" t="s">
        <v>714</v>
      </c>
    </row>
    <row r="45" spans="1:6" s="229" customFormat="1" ht="28.5" customHeight="1">
      <c r="A45" s="190">
        <v>42</v>
      </c>
      <c r="B45" s="190" t="s">
        <v>687</v>
      </c>
      <c r="C45" s="190" t="s">
        <v>122</v>
      </c>
      <c r="D45" s="190" t="s">
        <v>465</v>
      </c>
      <c r="E45" s="190" t="s">
        <v>458</v>
      </c>
      <c r="F45" s="190" t="s">
        <v>715</v>
      </c>
    </row>
    <row r="46" spans="1:6" s="229" customFormat="1" ht="36.75" customHeight="1">
      <c r="A46" s="190">
        <v>43</v>
      </c>
      <c r="B46" s="190" t="s">
        <v>687</v>
      </c>
      <c r="C46" s="190" t="s">
        <v>706</v>
      </c>
      <c r="D46" s="190" t="s">
        <v>464</v>
      </c>
      <c r="E46" s="190" t="s">
        <v>457</v>
      </c>
      <c r="F46" s="190" t="s">
        <v>716</v>
      </c>
    </row>
    <row r="47" spans="1:6" s="229" customFormat="1" ht="39.75" customHeight="1">
      <c r="A47" s="190">
        <v>44</v>
      </c>
      <c r="B47" s="228" t="s">
        <v>717</v>
      </c>
      <c r="C47" s="228" t="s">
        <v>139</v>
      </c>
      <c r="D47" s="190" t="s">
        <v>464</v>
      </c>
      <c r="E47" s="190" t="s">
        <v>457</v>
      </c>
      <c r="F47" s="190" t="s">
        <v>718</v>
      </c>
    </row>
    <row r="48" spans="1:6" s="229" customFormat="1" ht="18" customHeight="1">
      <c r="A48" s="190">
        <v>45</v>
      </c>
      <c r="B48" s="190" t="s">
        <v>687</v>
      </c>
      <c r="C48" s="190" t="s">
        <v>706</v>
      </c>
      <c r="D48" s="190" t="s">
        <v>464</v>
      </c>
      <c r="E48" s="190" t="s">
        <v>924</v>
      </c>
      <c r="F48" s="190" t="s">
        <v>720</v>
      </c>
    </row>
    <row r="49" spans="1:6" s="229" customFormat="1" ht="37.5" customHeight="1">
      <c r="A49" s="190">
        <v>46</v>
      </c>
      <c r="B49" s="190" t="s">
        <v>687</v>
      </c>
      <c r="C49" s="190" t="s">
        <v>123</v>
      </c>
      <c r="D49" s="190" t="s">
        <v>465</v>
      </c>
      <c r="E49" s="190" t="s">
        <v>457</v>
      </c>
      <c r="F49" s="190" t="s">
        <v>721</v>
      </c>
    </row>
    <row r="50" spans="1:6" s="229" customFormat="1" ht="18" customHeight="1">
      <c r="A50" s="190">
        <v>47</v>
      </c>
      <c r="B50" s="190" t="s">
        <v>671</v>
      </c>
      <c r="C50" s="228" t="s">
        <v>129</v>
      </c>
      <c r="D50" s="190" t="s">
        <v>464</v>
      </c>
      <c r="E50" s="190" t="s">
        <v>460</v>
      </c>
      <c r="F50" s="190" t="s">
        <v>722</v>
      </c>
    </row>
    <row r="51" spans="1:6" s="229" customFormat="1" ht="58.5" customHeight="1">
      <c r="A51" s="190">
        <v>48</v>
      </c>
      <c r="B51" s="190" t="s">
        <v>687</v>
      </c>
      <c r="C51" s="190" t="s">
        <v>122</v>
      </c>
      <c r="D51" s="190" t="s">
        <v>465</v>
      </c>
      <c r="E51" s="190" t="s">
        <v>458</v>
      </c>
      <c r="F51" s="190" t="s">
        <v>723</v>
      </c>
    </row>
    <row r="52" spans="1:6" s="229" customFormat="1" ht="37.5" customHeight="1">
      <c r="A52" s="190">
        <v>49</v>
      </c>
      <c r="B52" s="190" t="s">
        <v>687</v>
      </c>
      <c r="C52" s="190" t="s">
        <v>122</v>
      </c>
      <c r="D52" s="190" t="s">
        <v>464</v>
      </c>
      <c r="E52" s="190" t="s">
        <v>457</v>
      </c>
      <c r="F52" s="190" t="s">
        <v>724</v>
      </c>
    </row>
    <row r="53" spans="1:6" s="229" customFormat="1" ht="45" customHeight="1">
      <c r="A53" s="190">
        <v>50</v>
      </c>
      <c r="B53" s="190" t="s">
        <v>687</v>
      </c>
      <c r="C53" s="190" t="s">
        <v>122</v>
      </c>
      <c r="D53" s="190" t="s">
        <v>465</v>
      </c>
      <c r="E53" s="190" t="s">
        <v>458</v>
      </c>
      <c r="F53" s="190" t="s">
        <v>726</v>
      </c>
    </row>
    <row r="54" spans="1:6" s="229" customFormat="1" ht="37.5" customHeight="1">
      <c r="A54" s="190">
        <v>51</v>
      </c>
      <c r="B54" s="190" t="s">
        <v>687</v>
      </c>
      <c r="C54" s="190" t="s">
        <v>122</v>
      </c>
      <c r="D54" s="190" t="s">
        <v>464</v>
      </c>
      <c r="E54" s="190" t="s">
        <v>459</v>
      </c>
      <c r="F54" s="190" t="s">
        <v>727</v>
      </c>
    </row>
    <row r="55" spans="1:6" s="229" customFormat="1" ht="41.25" customHeight="1">
      <c r="A55" s="190">
        <v>52</v>
      </c>
      <c r="B55" s="190" t="s">
        <v>923</v>
      </c>
      <c r="C55" s="190" t="s">
        <v>922</v>
      </c>
      <c r="D55" s="190" t="s">
        <v>465</v>
      </c>
      <c r="E55" s="190" t="s">
        <v>459</v>
      </c>
      <c r="F55" s="190" t="s">
        <v>728</v>
      </c>
    </row>
    <row r="56" spans="1:6" s="229" customFormat="1" ht="18" customHeight="1">
      <c r="A56" s="190">
        <v>53</v>
      </c>
      <c r="B56" s="190" t="s">
        <v>687</v>
      </c>
      <c r="C56" s="190" t="s">
        <v>123</v>
      </c>
      <c r="D56" s="190" t="s">
        <v>465</v>
      </c>
      <c r="E56" s="190" t="s">
        <v>924</v>
      </c>
      <c r="F56" s="190" t="s">
        <v>729</v>
      </c>
    </row>
    <row r="57" spans="1:6" s="229" customFormat="1" ht="18" customHeight="1">
      <c r="A57" s="190">
        <v>54</v>
      </c>
      <c r="B57" s="190" t="s">
        <v>687</v>
      </c>
      <c r="C57" s="190" t="s">
        <v>123</v>
      </c>
      <c r="D57" s="190" t="s">
        <v>465</v>
      </c>
      <c r="E57" s="190" t="s">
        <v>459</v>
      </c>
      <c r="F57" s="190" t="s">
        <v>730</v>
      </c>
    </row>
    <row r="58" spans="1:6" s="229" customFormat="1" ht="41.25" customHeight="1">
      <c r="A58" s="190">
        <v>55</v>
      </c>
      <c r="B58" s="190" t="s">
        <v>687</v>
      </c>
      <c r="C58" s="190" t="s">
        <v>123</v>
      </c>
      <c r="D58" s="190" t="s">
        <v>465</v>
      </c>
      <c r="E58" s="190" t="s">
        <v>459</v>
      </c>
      <c r="F58" s="190" t="s">
        <v>731</v>
      </c>
    </row>
    <row r="59" spans="1:6" s="229" customFormat="1" ht="18" customHeight="1">
      <c r="A59" s="190">
        <v>56</v>
      </c>
      <c r="B59" s="190" t="s">
        <v>687</v>
      </c>
      <c r="C59" s="190" t="s">
        <v>123</v>
      </c>
      <c r="D59" s="190" t="s">
        <v>465</v>
      </c>
      <c r="E59" s="190" t="s">
        <v>458</v>
      </c>
      <c r="F59" s="190" t="s">
        <v>732</v>
      </c>
    </row>
    <row r="60" spans="1:6" s="229" customFormat="1" ht="18" customHeight="1">
      <c r="A60" s="190">
        <v>57</v>
      </c>
      <c r="B60" s="190" t="s">
        <v>687</v>
      </c>
      <c r="C60" s="190" t="s">
        <v>123</v>
      </c>
      <c r="D60" s="190" t="s">
        <v>464</v>
      </c>
      <c r="E60" s="190" t="s">
        <v>458</v>
      </c>
      <c r="F60" s="190" t="s">
        <v>733</v>
      </c>
    </row>
    <row r="61" spans="1:6" s="229" customFormat="1" ht="36" customHeight="1">
      <c r="A61" s="190">
        <v>58</v>
      </c>
      <c r="B61" s="190" t="s">
        <v>687</v>
      </c>
      <c r="C61" s="190" t="s">
        <v>123</v>
      </c>
      <c r="D61" s="190" t="s">
        <v>465</v>
      </c>
      <c r="E61" s="190" t="s">
        <v>459</v>
      </c>
      <c r="F61" s="190" t="s">
        <v>734</v>
      </c>
    </row>
    <row r="62" spans="1:6" s="229" customFormat="1" ht="37.5" customHeight="1">
      <c r="A62" s="190">
        <v>59</v>
      </c>
      <c r="B62" s="190" t="s">
        <v>687</v>
      </c>
      <c r="C62" s="190" t="s">
        <v>123</v>
      </c>
      <c r="D62" s="190" t="s">
        <v>465</v>
      </c>
      <c r="E62" s="190" t="s">
        <v>458</v>
      </c>
      <c r="F62" s="190" t="s">
        <v>735</v>
      </c>
    </row>
    <row r="63" spans="1:6" s="229" customFormat="1" ht="38.25" customHeight="1">
      <c r="A63" s="190">
        <v>60</v>
      </c>
      <c r="B63" s="190" t="s">
        <v>687</v>
      </c>
      <c r="C63" s="190" t="s">
        <v>123</v>
      </c>
      <c r="D63" s="190" t="s">
        <v>465</v>
      </c>
      <c r="E63" s="190" t="s">
        <v>458</v>
      </c>
      <c r="F63" s="190" t="s">
        <v>736</v>
      </c>
    </row>
    <row r="64" spans="1:6" s="229" customFormat="1" ht="34.5" customHeight="1">
      <c r="A64" s="190">
        <v>61</v>
      </c>
      <c r="B64" s="190" t="s">
        <v>687</v>
      </c>
      <c r="C64" s="190" t="s">
        <v>123</v>
      </c>
      <c r="D64" s="190" t="s">
        <v>465</v>
      </c>
      <c r="E64" s="190" t="s">
        <v>458</v>
      </c>
      <c r="F64" s="190" t="s">
        <v>737</v>
      </c>
    </row>
    <row r="65" spans="1:6" s="229" customFormat="1" ht="18" customHeight="1">
      <c r="A65" s="190">
        <v>62</v>
      </c>
      <c r="B65" s="190" t="s">
        <v>672</v>
      </c>
      <c r="C65" s="190" t="s">
        <v>121</v>
      </c>
      <c r="D65" s="190" t="s">
        <v>465</v>
      </c>
      <c r="E65" s="190" t="s">
        <v>460</v>
      </c>
      <c r="F65" s="190" t="s">
        <v>738</v>
      </c>
    </row>
    <row r="66" spans="1:6" s="229" customFormat="1" ht="57.75" customHeight="1">
      <c r="A66" s="190">
        <v>63</v>
      </c>
      <c r="B66" s="190" t="s">
        <v>739</v>
      </c>
      <c r="C66" s="190" t="s">
        <v>3</v>
      </c>
      <c r="D66" s="190" t="s">
        <v>465</v>
      </c>
      <c r="E66" s="190" t="s">
        <v>457</v>
      </c>
      <c r="F66" s="190" t="s">
        <v>926</v>
      </c>
    </row>
    <row r="67" spans="1:6" s="229" customFormat="1" ht="18" customHeight="1">
      <c r="A67" s="190">
        <v>64</v>
      </c>
      <c r="B67" s="190" t="s">
        <v>687</v>
      </c>
      <c r="C67" s="190" t="s">
        <v>122</v>
      </c>
      <c r="D67" s="190" t="s">
        <v>465</v>
      </c>
      <c r="E67" s="190" t="s">
        <v>460</v>
      </c>
      <c r="F67" s="190" t="s">
        <v>740</v>
      </c>
    </row>
    <row r="68" spans="1:6" s="229" customFormat="1" ht="18" customHeight="1">
      <c r="A68" s="190">
        <v>65</v>
      </c>
      <c r="B68" s="190" t="s">
        <v>687</v>
      </c>
      <c r="C68" s="190" t="s">
        <v>122</v>
      </c>
      <c r="D68" s="190" t="s">
        <v>464</v>
      </c>
      <c r="E68" s="190" t="s">
        <v>457</v>
      </c>
      <c r="F68" s="190" t="s">
        <v>741</v>
      </c>
    </row>
    <row r="69" spans="1:6" s="229" customFormat="1" ht="18" customHeight="1">
      <c r="A69" s="190">
        <v>66</v>
      </c>
      <c r="B69" s="190" t="s">
        <v>922</v>
      </c>
      <c r="C69" s="190" t="s">
        <v>922</v>
      </c>
      <c r="D69" s="190" t="s">
        <v>464</v>
      </c>
      <c r="E69" s="190" t="s">
        <v>457</v>
      </c>
      <c r="F69" s="190" t="s">
        <v>742</v>
      </c>
    </row>
    <row r="70" spans="1:6" s="229" customFormat="1" ht="18" customHeight="1">
      <c r="A70" s="190">
        <v>67</v>
      </c>
      <c r="B70" s="190" t="s">
        <v>687</v>
      </c>
      <c r="C70" s="190" t="s">
        <v>123</v>
      </c>
      <c r="D70" s="190" t="s">
        <v>464</v>
      </c>
      <c r="E70" s="190" t="s">
        <v>458</v>
      </c>
      <c r="F70" s="190" t="s">
        <v>451</v>
      </c>
    </row>
    <row r="71" spans="1:6" s="229" customFormat="1" ht="57" customHeight="1">
      <c r="A71" s="190">
        <v>68</v>
      </c>
      <c r="B71" s="190" t="s">
        <v>687</v>
      </c>
      <c r="C71" s="190" t="s">
        <v>123</v>
      </c>
      <c r="D71" s="190" t="s">
        <v>465</v>
      </c>
      <c r="E71" s="190" t="s">
        <v>458</v>
      </c>
      <c r="F71" s="190" t="s">
        <v>743</v>
      </c>
    </row>
    <row r="72" spans="1:6" s="229" customFormat="1" ht="18" customHeight="1">
      <c r="A72" s="190">
        <v>69</v>
      </c>
      <c r="B72" s="190" t="s">
        <v>687</v>
      </c>
      <c r="C72" s="190" t="s">
        <v>123</v>
      </c>
      <c r="D72" s="190" t="s">
        <v>465</v>
      </c>
      <c r="E72" s="190" t="s">
        <v>456</v>
      </c>
      <c r="F72" s="190" t="s">
        <v>744</v>
      </c>
    </row>
    <row r="73" spans="1:6" s="229" customFormat="1" ht="35.25" customHeight="1">
      <c r="A73" s="190">
        <v>70</v>
      </c>
      <c r="B73" s="190" t="s">
        <v>671</v>
      </c>
      <c r="C73" s="190" t="s">
        <v>129</v>
      </c>
      <c r="D73" s="190" t="s">
        <v>465</v>
      </c>
      <c r="E73" s="190" t="s">
        <v>458</v>
      </c>
      <c r="F73" s="190" t="s">
        <v>745</v>
      </c>
    </row>
    <row r="74" spans="1:6" s="229" customFormat="1" ht="18" customHeight="1">
      <c r="A74" s="190">
        <v>71</v>
      </c>
      <c r="B74" s="228" t="s">
        <v>719</v>
      </c>
      <c r="C74" s="190" t="s">
        <v>131</v>
      </c>
      <c r="D74" s="190" t="s">
        <v>464</v>
      </c>
      <c r="E74" s="190" t="s">
        <v>459</v>
      </c>
      <c r="F74" s="190" t="s">
        <v>746</v>
      </c>
    </row>
    <row r="75" spans="1:6" s="229" customFormat="1" ht="18" customHeight="1">
      <c r="A75" s="190">
        <v>72</v>
      </c>
      <c r="B75" s="190" t="s">
        <v>671</v>
      </c>
      <c r="C75" s="190" t="s">
        <v>129</v>
      </c>
      <c r="D75" s="190" t="s">
        <v>464</v>
      </c>
      <c r="E75" s="190" t="s">
        <v>458</v>
      </c>
      <c r="F75" s="190" t="s">
        <v>747</v>
      </c>
    </row>
    <row r="76" spans="1:6" s="229" customFormat="1" ht="18" customHeight="1">
      <c r="A76" s="190">
        <v>73</v>
      </c>
      <c r="B76" s="190" t="s">
        <v>687</v>
      </c>
      <c r="C76" s="190" t="s">
        <v>123</v>
      </c>
      <c r="D76" s="190" t="s">
        <v>465</v>
      </c>
      <c r="E76" s="190" t="s">
        <v>458</v>
      </c>
      <c r="F76" s="190" t="s">
        <v>748</v>
      </c>
    </row>
    <row r="77" spans="1:6" s="229" customFormat="1" ht="34.5" customHeight="1">
      <c r="A77" s="190">
        <v>74</v>
      </c>
      <c r="B77" s="190" t="s">
        <v>687</v>
      </c>
      <c r="C77" s="190" t="s">
        <v>123</v>
      </c>
      <c r="D77" s="190" t="s">
        <v>465</v>
      </c>
      <c r="E77" s="190" t="s">
        <v>458</v>
      </c>
      <c r="F77" s="190" t="s">
        <v>749</v>
      </c>
    </row>
    <row r="78" spans="1:6" s="229" customFormat="1" ht="36.75" customHeight="1">
      <c r="A78" s="190">
        <v>75</v>
      </c>
      <c r="B78" s="190" t="s">
        <v>687</v>
      </c>
      <c r="C78" s="190" t="s">
        <v>123</v>
      </c>
      <c r="D78" s="190" t="s">
        <v>465</v>
      </c>
      <c r="E78" s="190" t="s">
        <v>457</v>
      </c>
      <c r="F78" s="190" t="s">
        <v>750</v>
      </c>
    </row>
    <row r="79" spans="1:6" s="229" customFormat="1" ht="37.5" customHeight="1">
      <c r="A79" s="190">
        <v>76</v>
      </c>
      <c r="B79" s="190" t="s">
        <v>687</v>
      </c>
      <c r="C79" s="190" t="s">
        <v>123</v>
      </c>
      <c r="D79" s="190" t="s">
        <v>465</v>
      </c>
      <c r="E79" s="190" t="s">
        <v>457</v>
      </c>
      <c r="F79" s="190" t="s">
        <v>751</v>
      </c>
    </row>
    <row r="80" spans="1:6" s="229" customFormat="1" ht="18" customHeight="1">
      <c r="A80" s="190">
        <v>77</v>
      </c>
      <c r="B80" s="190" t="s">
        <v>671</v>
      </c>
      <c r="C80" s="190" t="s">
        <v>129</v>
      </c>
      <c r="D80" s="190" t="s">
        <v>465</v>
      </c>
      <c r="E80" s="190" t="s">
        <v>458</v>
      </c>
      <c r="F80" s="190" t="s">
        <v>752</v>
      </c>
    </row>
    <row r="81" spans="1:6" s="229" customFormat="1" ht="18" customHeight="1">
      <c r="A81" s="190">
        <v>78</v>
      </c>
      <c r="B81" s="190" t="s">
        <v>687</v>
      </c>
      <c r="C81" s="190" t="s">
        <v>123</v>
      </c>
      <c r="D81" s="190" t="s">
        <v>465</v>
      </c>
      <c r="E81" s="190" t="s">
        <v>458</v>
      </c>
      <c r="F81" s="190" t="s">
        <v>753</v>
      </c>
    </row>
    <row r="82" spans="1:6" s="229" customFormat="1" ht="18" customHeight="1">
      <c r="A82" s="190">
        <v>79</v>
      </c>
      <c r="B82" s="190" t="s">
        <v>687</v>
      </c>
      <c r="C82" s="190" t="s">
        <v>123</v>
      </c>
      <c r="D82" s="190" t="s">
        <v>465</v>
      </c>
      <c r="E82" s="190" t="s">
        <v>927</v>
      </c>
      <c r="F82" s="190" t="s">
        <v>754</v>
      </c>
    </row>
    <row r="83" spans="1:6" s="229" customFormat="1" ht="37.5" customHeight="1">
      <c r="A83" s="190">
        <v>80</v>
      </c>
      <c r="B83" s="228" t="s">
        <v>717</v>
      </c>
      <c r="C83" s="190" t="s">
        <v>755</v>
      </c>
      <c r="D83" s="190" t="s">
        <v>465</v>
      </c>
      <c r="E83" s="190" t="s">
        <v>456</v>
      </c>
      <c r="F83" s="190" t="s">
        <v>756</v>
      </c>
    </row>
    <row r="84" spans="1:6" s="229" customFormat="1" ht="18" customHeight="1">
      <c r="A84" s="190">
        <v>81</v>
      </c>
      <c r="B84" s="228" t="s">
        <v>717</v>
      </c>
      <c r="C84" s="190" t="s">
        <v>340</v>
      </c>
      <c r="D84" s="190" t="s">
        <v>465</v>
      </c>
      <c r="E84" s="190" t="s">
        <v>456</v>
      </c>
      <c r="F84" s="190" t="s">
        <v>758</v>
      </c>
    </row>
    <row r="85" spans="1:6" s="229" customFormat="1" ht="18" customHeight="1">
      <c r="A85" s="190">
        <v>82</v>
      </c>
      <c r="B85" s="228" t="s">
        <v>717</v>
      </c>
      <c r="C85" s="190" t="s">
        <v>757</v>
      </c>
      <c r="D85" s="190" t="s">
        <v>465</v>
      </c>
      <c r="E85" s="190" t="s">
        <v>458</v>
      </c>
      <c r="F85" s="190" t="s">
        <v>760</v>
      </c>
    </row>
    <row r="86" spans="1:6" s="229" customFormat="1" ht="41.25" customHeight="1">
      <c r="A86" s="190">
        <v>83</v>
      </c>
      <c r="B86" s="228" t="s">
        <v>717</v>
      </c>
      <c r="C86" s="190" t="s">
        <v>757</v>
      </c>
      <c r="D86" s="190" t="s">
        <v>465</v>
      </c>
      <c r="E86" s="190" t="s">
        <v>457</v>
      </c>
      <c r="F86" s="190" t="s">
        <v>761</v>
      </c>
    </row>
    <row r="87" spans="1:6" s="229" customFormat="1" ht="18" customHeight="1">
      <c r="A87" s="190">
        <v>84</v>
      </c>
      <c r="B87" s="190" t="s">
        <v>671</v>
      </c>
      <c r="C87" s="190" t="s">
        <v>129</v>
      </c>
      <c r="D87" s="190" t="s">
        <v>464</v>
      </c>
      <c r="E87" s="190" t="s">
        <v>459</v>
      </c>
      <c r="F87" s="190" t="s">
        <v>762</v>
      </c>
    </row>
    <row r="88" spans="1:6" s="229" customFormat="1" ht="18" customHeight="1">
      <c r="A88" s="190">
        <v>85</v>
      </c>
      <c r="B88" s="190" t="s">
        <v>922</v>
      </c>
      <c r="C88" s="190" t="s">
        <v>922</v>
      </c>
      <c r="D88" s="190" t="s">
        <v>464</v>
      </c>
      <c r="E88" s="190" t="s">
        <v>460</v>
      </c>
      <c r="F88" s="190" t="s">
        <v>765</v>
      </c>
    </row>
    <row r="89" spans="1:6" s="229" customFormat="1" ht="18" customHeight="1">
      <c r="A89" s="190">
        <v>86</v>
      </c>
      <c r="B89" s="190" t="s">
        <v>922</v>
      </c>
      <c r="C89" s="190" t="s">
        <v>922</v>
      </c>
      <c r="D89" s="190" t="s">
        <v>464</v>
      </c>
      <c r="E89" s="190" t="s">
        <v>458</v>
      </c>
      <c r="F89" s="190" t="s">
        <v>766</v>
      </c>
    </row>
    <row r="90" spans="1:6" s="229" customFormat="1" ht="18" customHeight="1">
      <c r="A90" s="190">
        <v>87</v>
      </c>
      <c r="B90" s="190" t="s">
        <v>922</v>
      </c>
      <c r="C90" s="190" t="s">
        <v>922</v>
      </c>
      <c r="D90" s="190" t="s">
        <v>464</v>
      </c>
      <c r="E90" s="190" t="s">
        <v>457</v>
      </c>
      <c r="F90" s="190" t="s">
        <v>767</v>
      </c>
    </row>
    <row r="91" spans="1:6" s="229" customFormat="1" ht="29.25" customHeight="1">
      <c r="A91" s="190">
        <v>88</v>
      </c>
      <c r="B91" s="228" t="s">
        <v>719</v>
      </c>
      <c r="C91" s="190" t="s">
        <v>764</v>
      </c>
      <c r="D91" s="190" t="s">
        <v>464</v>
      </c>
      <c r="E91" s="190" t="s">
        <v>460</v>
      </c>
      <c r="F91" s="190" t="s">
        <v>768</v>
      </c>
    </row>
    <row r="92" spans="1:6" s="229" customFormat="1" ht="39.75" customHeight="1">
      <c r="A92" s="190">
        <v>89</v>
      </c>
      <c r="B92" s="190" t="s">
        <v>687</v>
      </c>
      <c r="C92" s="190" t="s">
        <v>123</v>
      </c>
      <c r="D92" s="190" t="s">
        <v>464</v>
      </c>
      <c r="E92" s="190" t="s">
        <v>460</v>
      </c>
      <c r="F92" s="190" t="s">
        <v>769</v>
      </c>
    </row>
    <row r="93" spans="1:6" s="229" customFormat="1" ht="28.5" customHeight="1">
      <c r="A93" s="190">
        <v>90</v>
      </c>
      <c r="B93" s="228" t="s">
        <v>719</v>
      </c>
      <c r="C93" s="190" t="s">
        <v>140</v>
      </c>
      <c r="D93" s="190" t="s">
        <v>465</v>
      </c>
      <c r="E93" s="190" t="s">
        <v>456</v>
      </c>
      <c r="F93" s="190" t="s">
        <v>770</v>
      </c>
    </row>
    <row r="94" spans="1:6" s="229" customFormat="1" ht="29.25" customHeight="1">
      <c r="A94" s="190">
        <v>91</v>
      </c>
      <c r="B94" s="228" t="s">
        <v>719</v>
      </c>
      <c r="C94" s="190" t="s">
        <v>140</v>
      </c>
      <c r="D94" s="190" t="s">
        <v>465</v>
      </c>
      <c r="E94" s="190" t="s">
        <v>457</v>
      </c>
      <c r="F94" s="190" t="s">
        <v>771</v>
      </c>
    </row>
    <row r="95" spans="1:6" s="229" customFormat="1" ht="18" customHeight="1">
      <c r="A95" s="190">
        <v>92</v>
      </c>
      <c r="B95" s="228" t="s">
        <v>719</v>
      </c>
      <c r="C95" s="190" t="s">
        <v>140</v>
      </c>
      <c r="D95" s="190" t="s">
        <v>465</v>
      </c>
      <c r="E95" s="190" t="s">
        <v>457</v>
      </c>
      <c r="F95" s="190" t="s">
        <v>772</v>
      </c>
    </row>
    <row r="96" spans="1:6" s="229" customFormat="1" ht="36" customHeight="1">
      <c r="A96" s="190">
        <v>93</v>
      </c>
      <c r="B96" s="228" t="s">
        <v>719</v>
      </c>
      <c r="C96" s="190" t="s">
        <v>140</v>
      </c>
      <c r="D96" s="190" t="s">
        <v>465</v>
      </c>
      <c r="E96" s="190" t="s">
        <v>456</v>
      </c>
      <c r="F96" s="190" t="s">
        <v>773</v>
      </c>
    </row>
    <row r="97" spans="1:6" s="229" customFormat="1" ht="27" customHeight="1">
      <c r="A97" s="190">
        <v>94</v>
      </c>
      <c r="B97" s="228" t="s">
        <v>719</v>
      </c>
      <c r="C97" s="190" t="s">
        <v>140</v>
      </c>
      <c r="D97" s="190" t="s">
        <v>465</v>
      </c>
      <c r="E97" s="190" t="s">
        <v>456</v>
      </c>
      <c r="F97" s="190" t="s">
        <v>774</v>
      </c>
    </row>
    <row r="98" spans="1:6" s="229" customFormat="1" ht="18" customHeight="1">
      <c r="A98" s="190">
        <v>95</v>
      </c>
      <c r="B98" s="228" t="s">
        <v>719</v>
      </c>
      <c r="C98" s="190" t="s">
        <v>140</v>
      </c>
      <c r="D98" s="190" t="s">
        <v>465</v>
      </c>
      <c r="E98" s="190" t="s">
        <v>457</v>
      </c>
      <c r="F98" s="190" t="s">
        <v>775</v>
      </c>
    </row>
    <row r="99" spans="1:6" s="229" customFormat="1" ht="18" customHeight="1">
      <c r="A99" s="190">
        <v>96</v>
      </c>
      <c r="B99" s="228" t="s">
        <v>719</v>
      </c>
      <c r="C99" s="190" t="s">
        <v>140</v>
      </c>
      <c r="D99" s="190" t="s">
        <v>464</v>
      </c>
      <c r="E99" s="190" t="s">
        <v>456</v>
      </c>
      <c r="F99" s="190" t="s">
        <v>776</v>
      </c>
    </row>
    <row r="100" spans="1:6" s="229" customFormat="1" ht="37.5" customHeight="1">
      <c r="A100" s="190">
        <v>97</v>
      </c>
      <c r="B100" s="228" t="s">
        <v>719</v>
      </c>
      <c r="C100" s="190" t="s">
        <v>764</v>
      </c>
      <c r="D100" s="190" t="s">
        <v>464</v>
      </c>
      <c r="E100" s="190" t="s">
        <v>456</v>
      </c>
      <c r="F100" s="190" t="s">
        <v>777</v>
      </c>
    </row>
    <row r="101" spans="1:6" s="229" customFormat="1" ht="36.75" customHeight="1">
      <c r="A101" s="190">
        <v>98</v>
      </c>
      <c r="B101" s="228" t="s">
        <v>719</v>
      </c>
      <c r="C101" s="190" t="s">
        <v>140</v>
      </c>
      <c r="D101" s="190" t="s">
        <v>464</v>
      </c>
      <c r="E101" s="190" t="s">
        <v>456</v>
      </c>
      <c r="F101" s="190" t="s">
        <v>778</v>
      </c>
    </row>
    <row r="102" spans="1:6" s="229" customFormat="1" ht="38.25" customHeight="1">
      <c r="A102" s="190">
        <v>99</v>
      </c>
      <c r="B102" s="228" t="s">
        <v>719</v>
      </c>
      <c r="C102" s="190" t="s">
        <v>779</v>
      </c>
      <c r="D102" s="190" t="s">
        <v>465</v>
      </c>
      <c r="E102" s="190" t="s">
        <v>459</v>
      </c>
      <c r="F102" s="190" t="s">
        <v>780</v>
      </c>
    </row>
    <row r="103" spans="1:6" s="229" customFormat="1" ht="54.75" customHeight="1">
      <c r="A103" s="190">
        <v>100</v>
      </c>
      <c r="B103" s="228" t="s">
        <v>717</v>
      </c>
      <c r="C103" s="190" t="s">
        <v>124</v>
      </c>
      <c r="D103" s="190" t="s">
        <v>465</v>
      </c>
      <c r="E103" s="190" t="s">
        <v>459</v>
      </c>
      <c r="F103" s="190" t="s">
        <v>781</v>
      </c>
    </row>
    <row r="104" spans="1:6" s="229" customFormat="1" ht="35.25" customHeight="1">
      <c r="A104" s="190">
        <v>101</v>
      </c>
      <c r="B104" s="228" t="s">
        <v>719</v>
      </c>
      <c r="C104" s="190" t="s">
        <v>131</v>
      </c>
      <c r="D104" s="190" t="s">
        <v>464</v>
      </c>
      <c r="E104" s="190" t="s">
        <v>459</v>
      </c>
      <c r="F104" s="190" t="s">
        <v>782</v>
      </c>
    </row>
    <row r="105" spans="1:6" s="229" customFormat="1" ht="36.75" customHeight="1">
      <c r="A105" s="190">
        <v>102</v>
      </c>
      <c r="B105" s="228" t="s">
        <v>719</v>
      </c>
      <c r="C105" s="190" t="s">
        <v>764</v>
      </c>
      <c r="D105" s="190" t="s">
        <v>464</v>
      </c>
      <c r="E105" s="190" t="s">
        <v>458</v>
      </c>
      <c r="F105" s="190" t="s">
        <v>783</v>
      </c>
    </row>
    <row r="106" spans="1:6" s="229" customFormat="1" ht="38.25" customHeight="1">
      <c r="A106" s="190">
        <v>103</v>
      </c>
      <c r="B106" s="228" t="s">
        <v>719</v>
      </c>
      <c r="C106" s="190" t="s">
        <v>764</v>
      </c>
      <c r="D106" s="190" t="s">
        <v>464</v>
      </c>
      <c r="E106" s="190" t="s">
        <v>458</v>
      </c>
      <c r="F106" s="190" t="s">
        <v>784</v>
      </c>
    </row>
    <row r="107" spans="1:6" s="229" customFormat="1" ht="39.75" customHeight="1">
      <c r="A107" s="190">
        <v>104</v>
      </c>
      <c r="B107" s="228" t="s">
        <v>719</v>
      </c>
      <c r="C107" s="190" t="s">
        <v>140</v>
      </c>
      <c r="D107" s="190" t="s">
        <v>464</v>
      </c>
      <c r="E107" s="190" t="s">
        <v>459</v>
      </c>
      <c r="F107" s="190" t="s">
        <v>785</v>
      </c>
    </row>
    <row r="108" spans="1:6" s="229" customFormat="1" ht="27.75" customHeight="1">
      <c r="A108" s="190">
        <v>105</v>
      </c>
      <c r="B108" s="228" t="s">
        <v>719</v>
      </c>
      <c r="C108" s="190" t="s">
        <v>764</v>
      </c>
      <c r="D108" s="190" t="s">
        <v>465</v>
      </c>
      <c r="E108" s="190" t="s">
        <v>456</v>
      </c>
      <c r="F108" s="190" t="s">
        <v>786</v>
      </c>
    </row>
    <row r="109" spans="1:6" s="229" customFormat="1" ht="18" customHeight="1">
      <c r="A109" s="190">
        <v>106</v>
      </c>
      <c r="B109" s="228" t="s">
        <v>719</v>
      </c>
      <c r="C109" s="190" t="s">
        <v>764</v>
      </c>
      <c r="D109" s="190" t="s">
        <v>465</v>
      </c>
      <c r="E109" s="190" t="s">
        <v>456</v>
      </c>
      <c r="F109" s="190" t="s">
        <v>787</v>
      </c>
    </row>
    <row r="110" spans="1:6" s="229" customFormat="1" ht="18" customHeight="1">
      <c r="A110" s="190">
        <v>107</v>
      </c>
      <c r="B110" s="228" t="s">
        <v>719</v>
      </c>
      <c r="C110" s="190" t="s">
        <v>764</v>
      </c>
      <c r="D110" s="190" t="s">
        <v>465</v>
      </c>
      <c r="E110" s="190" t="s">
        <v>924</v>
      </c>
      <c r="F110" s="190" t="s">
        <v>788</v>
      </c>
    </row>
    <row r="111" spans="1:6" s="229" customFormat="1" ht="18" customHeight="1">
      <c r="A111" s="190">
        <v>108</v>
      </c>
      <c r="B111" s="228" t="s">
        <v>719</v>
      </c>
      <c r="C111" s="190" t="s">
        <v>779</v>
      </c>
      <c r="D111" s="190" t="s">
        <v>465</v>
      </c>
      <c r="E111" s="190" t="s">
        <v>459</v>
      </c>
      <c r="F111" s="190" t="s">
        <v>789</v>
      </c>
    </row>
    <row r="112" spans="1:6" s="229" customFormat="1" ht="18" customHeight="1">
      <c r="A112" s="190">
        <v>109</v>
      </c>
      <c r="B112" s="228" t="s">
        <v>719</v>
      </c>
      <c r="C112" s="190" t="s">
        <v>779</v>
      </c>
      <c r="D112" s="190" t="s">
        <v>464</v>
      </c>
      <c r="E112" s="190" t="s">
        <v>456</v>
      </c>
      <c r="F112" s="190" t="s">
        <v>790</v>
      </c>
    </row>
    <row r="113" spans="1:6" s="229" customFormat="1" ht="18" customHeight="1">
      <c r="A113" s="190">
        <v>110</v>
      </c>
      <c r="B113" s="228" t="s">
        <v>719</v>
      </c>
      <c r="C113" s="190" t="s">
        <v>779</v>
      </c>
      <c r="D113" s="190" t="s">
        <v>465</v>
      </c>
      <c r="E113" s="190" t="s">
        <v>456</v>
      </c>
      <c r="F113" s="190" t="s">
        <v>791</v>
      </c>
    </row>
    <row r="114" spans="1:6" s="229" customFormat="1" ht="18" customHeight="1">
      <c r="A114" s="190">
        <v>111</v>
      </c>
      <c r="B114" s="228" t="s">
        <v>719</v>
      </c>
      <c r="C114" s="190" t="s">
        <v>779</v>
      </c>
      <c r="D114" s="190" t="s">
        <v>465</v>
      </c>
      <c r="E114" s="190" t="s">
        <v>459</v>
      </c>
      <c r="F114" s="190" t="s">
        <v>792</v>
      </c>
    </row>
    <row r="115" spans="1:6" s="229" customFormat="1" ht="39.75" customHeight="1">
      <c r="A115" s="190">
        <v>112</v>
      </c>
      <c r="B115" s="228" t="s">
        <v>719</v>
      </c>
      <c r="C115" s="190" t="s">
        <v>779</v>
      </c>
      <c r="D115" s="190" t="s">
        <v>465</v>
      </c>
      <c r="E115" s="190" t="s">
        <v>456</v>
      </c>
      <c r="F115" s="190" t="s">
        <v>793</v>
      </c>
    </row>
    <row r="116" spans="1:6" s="229" customFormat="1" ht="34.5" customHeight="1">
      <c r="A116" s="190">
        <v>113</v>
      </c>
      <c r="B116" s="228" t="s">
        <v>719</v>
      </c>
      <c r="C116" s="190" t="s">
        <v>779</v>
      </c>
      <c r="D116" s="190" t="s">
        <v>465</v>
      </c>
      <c r="E116" s="190" t="s">
        <v>457</v>
      </c>
      <c r="F116" s="190" t="s">
        <v>794</v>
      </c>
    </row>
    <row r="117" spans="1:6" s="229" customFormat="1" ht="18" customHeight="1">
      <c r="A117" s="190">
        <v>114</v>
      </c>
      <c r="B117" s="228" t="s">
        <v>725</v>
      </c>
      <c r="C117" s="190" t="s">
        <v>132</v>
      </c>
      <c r="D117" s="190" t="s">
        <v>464</v>
      </c>
      <c r="E117" s="190"/>
      <c r="F117" s="190" t="s">
        <v>795</v>
      </c>
    </row>
    <row r="118" spans="1:6" s="229" customFormat="1" ht="18" customHeight="1">
      <c r="A118" s="190">
        <v>115</v>
      </c>
      <c r="B118" s="228" t="s">
        <v>725</v>
      </c>
      <c r="C118" s="190" t="s">
        <v>132</v>
      </c>
      <c r="D118" s="190" t="s">
        <v>464</v>
      </c>
      <c r="E118" s="190" t="s">
        <v>456</v>
      </c>
      <c r="F118" s="190" t="s">
        <v>796</v>
      </c>
    </row>
    <row r="119" spans="1:6" s="229" customFormat="1" ht="18" customHeight="1">
      <c r="A119" s="190">
        <v>116</v>
      </c>
      <c r="B119" s="228" t="s">
        <v>725</v>
      </c>
      <c r="C119" s="190" t="s">
        <v>132</v>
      </c>
      <c r="D119" s="190" t="s">
        <v>464</v>
      </c>
      <c r="E119" s="190" t="s">
        <v>924</v>
      </c>
      <c r="F119" s="190" t="s">
        <v>797</v>
      </c>
    </row>
    <row r="120" spans="1:6" s="229" customFormat="1" ht="18" customHeight="1">
      <c r="A120" s="190">
        <v>117</v>
      </c>
      <c r="B120" s="228" t="s">
        <v>725</v>
      </c>
      <c r="C120" s="190" t="s">
        <v>132</v>
      </c>
      <c r="D120" s="190" t="s">
        <v>465</v>
      </c>
      <c r="E120" s="190" t="s">
        <v>924</v>
      </c>
      <c r="F120" s="190" t="s">
        <v>798</v>
      </c>
    </row>
    <row r="121" spans="1:6" s="229" customFormat="1" ht="36.75" customHeight="1">
      <c r="A121" s="190">
        <v>118</v>
      </c>
      <c r="B121" s="228" t="s">
        <v>725</v>
      </c>
      <c r="C121" s="190" t="s">
        <v>132</v>
      </c>
      <c r="D121" s="190" t="s">
        <v>465</v>
      </c>
      <c r="E121" s="190" t="s">
        <v>456</v>
      </c>
      <c r="F121" s="190" t="s">
        <v>799</v>
      </c>
    </row>
    <row r="122" spans="1:6" s="229" customFormat="1" ht="34.5" customHeight="1">
      <c r="A122" s="190">
        <v>119</v>
      </c>
      <c r="B122" s="228" t="s">
        <v>725</v>
      </c>
      <c r="C122" s="190" t="s">
        <v>132</v>
      </c>
      <c r="D122" s="190" t="s">
        <v>465</v>
      </c>
      <c r="E122" s="190" t="s">
        <v>456</v>
      </c>
      <c r="F122" s="190" t="s">
        <v>800</v>
      </c>
    </row>
    <row r="123" spans="1:6" s="229" customFormat="1" ht="18" customHeight="1">
      <c r="A123" s="190">
        <v>120</v>
      </c>
      <c r="B123" s="228" t="s">
        <v>725</v>
      </c>
      <c r="C123" s="190" t="s">
        <v>132</v>
      </c>
      <c r="D123" s="190" t="s">
        <v>465</v>
      </c>
      <c r="E123" s="190" t="s">
        <v>924</v>
      </c>
      <c r="F123" s="190" t="s">
        <v>801</v>
      </c>
    </row>
    <row r="124" spans="1:6" s="229" customFormat="1" ht="27.75" customHeight="1">
      <c r="A124" s="190">
        <v>121</v>
      </c>
      <c r="B124" s="228" t="s">
        <v>725</v>
      </c>
      <c r="C124" s="190" t="s">
        <v>312</v>
      </c>
      <c r="D124" s="190" t="s">
        <v>465</v>
      </c>
      <c r="E124" s="190" t="s">
        <v>457</v>
      </c>
      <c r="F124" s="190" t="s">
        <v>802</v>
      </c>
    </row>
    <row r="125" spans="1:6" s="229" customFormat="1" ht="30.75" customHeight="1">
      <c r="A125" s="190">
        <v>122</v>
      </c>
      <c r="B125" s="228" t="s">
        <v>725</v>
      </c>
      <c r="C125" s="190" t="s">
        <v>132</v>
      </c>
      <c r="D125" s="190" t="s">
        <v>465</v>
      </c>
      <c r="E125" s="190" t="s">
        <v>457</v>
      </c>
      <c r="F125" s="190" t="s">
        <v>803</v>
      </c>
    </row>
    <row r="126" spans="1:6" s="229" customFormat="1" ht="41.25" customHeight="1">
      <c r="A126" s="190">
        <v>123</v>
      </c>
      <c r="B126" s="228" t="s">
        <v>725</v>
      </c>
      <c r="C126" s="190" t="s">
        <v>0</v>
      </c>
      <c r="D126" s="190" t="s">
        <v>465</v>
      </c>
      <c r="E126" s="190" t="s">
        <v>458</v>
      </c>
      <c r="F126" s="190" t="s">
        <v>804</v>
      </c>
    </row>
    <row r="127" spans="1:6" s="229" customFormat="1" ht="18" customHeight="1">
      <c r="A127" s="190">
        <v>124</v>
      </c>
      <c r="B127" s="228" t="s">
        <v>725</v>
      </c>
      <c r="C127" s="190" t="s">
        <v>0</v>
      </c>
      <c r="D127" s="190" t="s">
        <v>464</v>
      </c>
      <c r="E127" s="190" t="s">
        <v>458</v>
      </c>
      <c r="F127" s="190" t="s">
        <v>805</v>
      </c>
    </row>
    <row r="128" spans="1:6" s="229" customFormat="1" ht="18" customHeight="1">
      <c r="A128" s="190">
        <v>125</v>
      </c>
      <c r="B128" s="228" t="s">
        <v>725</v>
      </c>
      <c r="C128" s="190" t="s">
        <v>0</v>
      </c>
      <c r="D128" s="190" t="s">
        <v>465</v>
      </c>
      <c r="E128" s="190" t="s">
        <v>924</v>
      </c>
      <c r="F128" s="190" t="s">
        <v>806</v>
      </c>
    </row>
    <row r="129" spans="1:6" s="229" customFormat="1" ht="48" customHeight="1">
      <c r="A129" s="190">
        <v>126</v>
      </c>
      <c r="B129" s="228" t="s">
        <v>725</v>
      </c>
      <c r="C129" s="190" t="s">
        <v>0</v>
      </c>
      <c r="D129" s="190" t="s">
        <v>465</v>
      </c>
      <c r="E129" s="190" t="s">
        <v>457</v>
      </c>
      <c r="F129" s="190" t="s">
        <v>807</v>
      </c>
    </row>
    <row r="130" spans="1:6" s="229" customFormat="1" ht="27.75" customHeight="1">
      <c r="A130" s="190">
        <v>127</v>
      </c>
      <c r="B130" s="228" t="s">
        <v>725</v>
      </c>
      <c r="C130" s="190" t="s">
        <v>0</v>
      </c>
      <c r="D130" s="190" t="s">
        <v>465</v>
      </c>
      <c r="E130" s="190" t="s">
        <v>457</v>
      </c>
      <c r="F130" s="190" t="s">
        <v>808</v>
      </c>
    </row>
    <row r="131" spans="1:6" s="229" customFormat="1" ht="18" customHeight="1">
      <c r="A131" s="190">
        <v>128</v>
      </c>
      <c r="B131" s="228" t="s">
        <v>725</v>
      </c>
      <c r="C131" s="190" t="s">
        <v>0</v>
      </c>
      <c r="D131" s="190" t="s">
        <v>465</v>
      </c>
      <c r="E131" s="190" t="s">
        <v>456</v>
      </c>
      <c r="F131" s="190" t="s">
        <v>809</v>
      </c>
    </row>
    <row r="132" spans="1:6" s="229" customFormat="1" ht="30" customHeight="1">
      <c r="A132" s="190">
        <v>129</v>
      </c>
      <c r="B132" s="228" t="s">
        <v>725</v>
      </c>
      <c r="C132" s="190" t="s">
        <v>125</v>
      </c>
      <c r="D132" s="190" t="s">
        <v>465</v>
      </c>
      <c r="E132" s="190" t="s">
        <v>456</v>
      </c>
      <c r="F132" s="190" t="s">
        <v>810</v>
      </c>
    </row>
    <row r="133" spans="1:6" s="229" customFormat="1" ht="31.5" customHeight="1">
      <c r="A133" s="190">
        <v>130</v>
      </c>
      <c r="B133" s="228" t="s">
        <v>725</v>
      </c>
      <c r="C133" s="190" t="s">
        <v>125</v>
      </c>
      <c r="D133" s="190" t="s">
        <v>465</v>
      </c>
      <c r="E133" s="190" t="s">
        <v>458</v>
      </c>
      <c r="F133" s="190" t="s">
        <v>811</v>
      </c>
    </row>
    <row r="134" spans="1:6" s="229" customFormat="1" ht="18" customHeight="1">
      <c r="A134" s="190">
        <v>131</v>
      </c>
      <c r="B134" s="228" t="s">
        <v>725</v>
      </c>
      <c r="C134" s="190" t="s">
        <v>125</v>
      </c>
      <c r="D134" s="190" t="s">
        <v>465</v>
      </c>
      <c r="E134" s="190" t="s">
        <v>456</v>
      </c>
      <c r="F134" s="190" t="s">
        <v>812</v>
      </c>
    </row>
    <row r="135" spans="1:6" s="229" customFormat="1" ht="18" customHeight="1">
      <c r="A135" s="190">
        <v>132</v>
      </c>
      <c r="B135" s="228" t="s">
        <v>725</v>
      </c>
      <c r="C135" s="190" t="s">
        <v>125</v>
      </c>
      <c r="D135" s="190" t="s">
        <v>465</v>
      </c>
      <c r="E135" s="190" t="s">
        <v>456</v>
      </c>
      <c r="F135" s="190" t="s">
        <v>813</v>
      </c>
    </row>
    <row r="136" spans="1:6" s="229" customFormat="1" ht="18" customHeight="1">
      <c r="A136" s="190">
        <v>133</v>
      </c>
      <c r="B136" s="228" t="s">
        <v>725</v>
      </c>
      <c r="C136" s="190" t="s">
        <v>125</v>
      </c>
      <c r="D136" s="190" t="s">
        <v>465</v>
      </c>
      <c r="E136" s="190" t="s">
        <v>456</v>
      </c>
      <c r="F136" s="190" t="s">
        <v>814</v>
      </c>
    </row>
    <row r="137" spans="1:6" s="229" customFormat="1" ht="18" customHeight="1">
      <c r="A137" s="190">
        <v>134</v>
      </c>
      <c r="B137" s="228" t="s">
        <v>725</v>
      </c>
      <c r="C137" s="190" t="s">
        <v>1</v>
      </c>
      <c r="D137" s="190" t="s">
        <v>464</v>
      </c>
      <c r="E137" s="190"/>
      <c r="F137" s="190" t="s">
        <v>815</v>
      </c>
    </row>
    <row r="138" spans="1:6" s="229" customFormat="1" ht="18" customHeight="1">
      <c r="A138" s="190">
        <v>135</v>
      </c>
      <c r="B138" s="228" t="s">
        <v>725</v>
      </c>
      <c r="C138" s="190" t="s">
        <v>1</v>
      </c>
      <c r="D138" s="190" t="s">
        <v>465</v>
      </c>
      <c r="E138" s="190" t="s">
        <v>457</v>
      </c>
      <c r="F138" s="190" t="s">
        <v>816</v>
      </c>
    </row>
    <row r="139" spans="1:6" s="229" customFormat="1" ht="18" customHeight="1">
      <c r="A139" s="190">
        <v>136</v>
      </c>
      <c r="B139" s="228" t="s">
        <v>725</v>
      </c>
      <c r="C139" s="190" t="s">
        <v>1</v>
      </c>
      <c r="D139" s="190" t="s">
        <v>465</v>
      </c>
      <c r="E139" s="190" t="s">
        <v>927</v>
      </c>
      <c r="F139" s="190" t="s">
        <v>452</v>
      </c>
    </row>
    <row r="140" spans="1:6" s="229" customFormat="1" ht="18" customHeight="1">
      <c r="A140" s="190">
        <v>137</v>
      </c>
      <c r="B140" s="228" t="s">
        <v>725</v>
      </c>
      <c r="C140" s="190" t="s">
        <v>1</v>
      </c>
      <c r="D140" s="190" t="s">
        <v>465</v>
      </c>
      <c r="E140" s="190" t="s">
        <v>456</v>
      </c>
      <c r="F140" s="190" t="s">
        <v>817</v>
      </c>
    </row>
    <row r="141" spans="1:6" s="229" customFormat="1" ht="18" customHeight="1">
      <c r="A141" s="190">
        <v>138</v>
      </c>
      <c r="B141" s="228" t="s">
        <v>725</v>
      </c>
      <c r="C141" s="190" t="s">
        <v>132</v>
      </c>
      <c r="D141" s="190" t="s">
        <v>464</v>
      </c>
      <c r="E141" s="190" t="s">
        <v>924</v>
      </c>
      <c r="F141" s="190" t="s">
        <v>818</v>
      </c>
    </row>
    <row r="142" spans="1:6" s="229" customFormat="1" ht="29.25" customHeight="1">
      <c r="A142" s="190">
        <v>139</v>
      </c>
      <c r="B142" s="228" t="s">
        <v>725</v>
      </c>
      <c r="C142" s="190" t="s">
        <v>312</v>
      </c>
      <c r="D142" s="190" t="s">
        <v>465</v>
      </c>
      <c r="E142" s="190" t="s">
        <v>456</v>
      </c>
      <c r="F142" s="190" t="s">
        <v>819</v>
      </c>
    </row>
    <row r="143" spans="1:6" s="229" customFormat="1" ht="18" customHeight="1">
      <c r="A143" s="190">
        <v>140</v>
      </c>
      <c r="B143" s="228" t="s">
        <v>725</v>
      </c>
      <c r="C143" s="190" t="s">
        <v>312</v>
      </c>
      <c r="D143" s="190" t="s">
        <v>465</v>
      </c>
      <c r="E143" s="190" t="s">
        <v>924</v>
      </c>
      <c r="F143" s="190" t="s">
        <v>820</v>
      </c>
    </row>
    <row r="144" spans="1:6" s="229" customFormat="1" ht="18" customHeight="1">
      <c r="A144" s="190">
        <v>141</v>
      </c>
      <c r="B144" s="228" t="s">
        <v>725</v>
      </c>
      <c r="C144" s="190" t="s">
        <v>312</v>
      </c>
      <c r="D144" s="190" t="s">
        <v>465</v>
      </c>
      <c r="E144" s="190" t="s">
        <v>924</v>
      </c>
      <c r="F144" s="190" t="s">
        <v>821</v>
      </c>
    </row>
    <row r="145" spans="1:6" s="229" customFormat="1" ht="37.5" customHeight="1">
      <c r="A145" s="190">
        <v>142</v>
      </c>
      <c r="B145" s="228" t="s">
        <v>725</v>
      </c>
      <c r="C145" s="190" t="s">
        <v>5</v>
      </c>
      <c r="D145" s="190" t="s">
        <v>465</v>
      </c>
      <c r="E145" s="190" t="s">
        <v>924</v>
      </c>
      <c r="F145" s="190" t="s">
        <v>822</v>
      </c>
    </row>
    <row r="146" spans="1:6" s="229" customFormat="1" ht="18" customHeight="1">
      <c r="A146" s="190">
        <v>143</v>
      </c>
      <c r="B146" s="228" t="s">
        <v>725</v>
      </c>
      <c r="C146" s="190" t="s">
        <v>5</v>
      </c>
      <c r="D146" s="190" t="s">
        <v>465</v>
      </c>
      <c r="E146" s="190" t="s">
        <v>924</v>
      </c>
      <c r="F146" s="190" t="s">
        <v>823</v>
      </c>
    </row>
    <row r="147" spans="1:6" s="229" customFormat="1" ht="18" customHeight="1">
      <c r="A147" s="190">
        <v>144</v>
      </c>
      <c r="B147" s="228" t="s">
        <v>725</v>
      </c>
      <c r="C147" s="190" t="s">
        <v>5</v>
      </c>
      <c r="D147" s="190" t="s">
        <v>465</v>
      </c>
      <c r="E147" s="190" t="s">
        <v>456</v>
      </c>
      <c r="F147" s="190" t="s">
        <v>824</v>
      </c>
    </row>
    <row r="148" spans="1:6" s="229" customFormat="1" ht="36.75" customHeight="1">
      <c r="A148" s="190">
        <v>145</v>
      </c>
      <c r="B148" s="228" t="s">
        <v>725</v>
      </c>
      <c r="C148" s="190" t="s">
        <v>453</v>
      </c>
      <c r="D148" s="190" t="s">
        <v>465</v>
      </c>
      <c r="E148" s="190" t="s">
        <v>456</v>
      </c>
      <c r="F148" s="190" t="s">
        <v>825</v>
      </c>
    </row>
    <row r="149" spans="1:6" s="229" customFormat="1" ht="37.5" customHeight="1">
      <c r="A149" s="190">
        <v>146</v>
      </c>
      <c r="B149" s="190" t="s">
        <v>739</v>
      </c>
      <c r="C149" s="190" t="s">
        <v>826</v>
      </c>
      <c r="D149" s="190" t="s">
        <v>465</v>
      </c>
      <c r="E149" s="190" t="s">
        <v>456</v>
      </c>
      <c r="F149" s="190" t="s">
        <v>827</v>
      </c>
    </row>
    <row r="150" spans="1:6" s="229" customFormat="1" ht="35.25" customHeight="1">
      <c r="A150" s="190">
        <v>147</v>
      </c>
      <c r="B150" s="190" t="s">
        <v>739</v>
      </c>
      <c r="C150" s="190" t="s">
        <v>826</v>
      </c>
      <c r="D150" s="190" t="s">
        <v>464</v>
      </c>
      <c r="E150" s="190" t="s">
        <v>459</v>
      </c>
      <c r="F150" s="190" t="s">
        <v>828</v>
      </c>
    </row>
    <row r="151" spans="1:6" s="229" customFormat="1" ht="29.25" customHeight="1">
      <c r="A151" s="190">
        <v>148</v>
      </c>
      <c r="B151" s="190" t="s">
        <v>739</v>
      </c>
      <c r="C151" s="190" t="s">
        <v>829</v>
      </c>
      <c r="D151" s="190" t="s">
        <v>465</v>
      </c>
      <c r="E151" s="190" t="s">
        <v>924</v>
      </c>
      <c r="F151" s="190" t="s">
        <v>830</v>
      </c>
    </row>
    <row r="152" spans="1:6" s="229" customFormat="1" ht="18" customHeight="1">
      <c r="A152" s="190">
        <v>149</v>
      </c>
      <c r="B152" s="190" t="s">
        <v>739</v>
      </c>
      <c r="C152" s="190" t="s">
        <v>831</v>
      </c>
      <c r="D152" s="190" t="s">
        <v>465</v>
      </c>
      <c r="E152" s="190" t="s">
        <v>457</v>
      </c>
      <c r="F152" s="227" t="s">
        <v>832</v>
      </c>
    </row>
    <row r="153" spans="1:6" s="229" customFormat="1" ht="39.75" customHeight="1">
      <c r="A153" s="190">
        <v>150</v>
      </c>
      <c r="B153" s="190" t="s">
        <v>739</v>
      </c>
      <c r="C153" s="190" t="s">
        <v>831</v>
      </c>
      <c r="D153" s="190" t="s">
        <v>465</v>
      </c>
      <c r="E153" s="190" t="s">
        <v>458</v>
      </c>
      <c r="F153" s="190" t="s">
        <v>833</v>
      </c>
    </row>
    <row r="154" spans="1:6" s="229" customFormat="1" ht="35.25" customHeight="1">
      <c r="A154" s="190">
        <v>151</v>
      </c>
      <c r="B154" s="190" t="s">
        <v>739</v>
      </c>
      <c r="C154" s="190" t="s">
        <v>831</v>
      </c>
      <c r="D154" s="190" t="s">
        <v>465</v>
      </c>
      <c r="E154" s="190" t="s">
        <v>459</v>
      </c>
      <c r="F154" s="190" t="s">
        <v>834</v>
      </c>
    </row>
    <row r="155" spans="1:6" s="229" customFormat="1" ht="18" customHeight="1">
      <c r="A155" s="190">
        <v>152</v>
      </c>
      <c r="B155" s="190" t="s">
        <v>739</v>
      </c>
      <c r="C155" s="190" t="s">
        <v>831</v>
      </c>
      <c r="D155" s="190" t="s">
        <v>465</v>
      </c>
      <c r="E155" s="190" t="s">
        <v>456</v>
      </c>
      <c r="F155" s="190" t="s">
        <v>835</v>
      </c>
    </row>
    <row r="156" spans="1:6" s="229" customFormat="1" ht="38.25" customHeight="1">
      <c r="A156" s="190">
        <v>153</v>
      </c>
      <c r="B156" s="190" t="s">
        <v>739</v>
      </c>
      <c r="C156" s="190" t="s">
        <v>826</v>
      </c>
      <c r="D156" s="190" t="s">
        <v>465</v>
      </c>
      <c r="E156" s="190" t="s">
        <v>460</v>
      </c>
      <c r="F156" s="190" t="s">
        <v>836</v>
      </c>
    </row>
    <row r="157" spans="1:6" s="229" customFormat="1" ht="18" customHeight="1">
      <c r="A157" s="190">
        <v>154</v>
      </c>
      <c r="B157" s="190" t="s">
        <v>739</v>
      </c>
      <c r="C157" s="190" t="s">
        <v>826</v>
      </c>
      <c r="D157" s="190" t="s">
        <v>465</v>
      </c>
      <c r="E157" s="190" t="s">
        <v>458</v>
      </c>
      <c r="F157" s="190" t="s">
        <v>837</v>
      </c>
    </row>
    <row r="158" spans="1:6" s="229" customFormat="1" ht="31.5" customHeight="1">
      <c r="A158" s="190">
        <v>155</v>
      </c>
      <c r="B158" s="190" t="s">
        <v>739</v>
      </c>
      <c r="C158" s="190" t="s">
        <v>826</v>
      </c>
      <c r="D158" s="190" t="s">
        <v>465</v>
      </c>
      <c r="E158" s="190" t="s">
        <v>457</v>
      </c>
      <c r="F158" s="190" t="s">
        <v>838</v>
      </c>
    </row>
    <row r="159" spans="1:6" s="229" customFormat="1" ht="18" customHeight="1">
      <c r="A159" s="190">
        <v>156</v>
      </c>
      <c r="B159" s="190" t="s">
        <v>739</v>
      </c>
      <c r="C159" s="190" t="s">
        <v>826</v>
      </c>
      <c r="D159" s="190" t="s">
        <v>465</v>
      </c>
      <c r="E159" s="190" t="s">
        <v>924</v>
      </c>
      <c r="F159" s="190" t="s">
        <v>839</v>
      </c>
    </row>
    <row r="160" spans="1:6" s="229" customFormat="1" ht="18" customHeight="1">
      <c r="A160" s="190">
        <v>157</v>
      </c>
      <c r="B160" s="190" t="s">
        <v>739</v>
      </c>
      <c r="C160" s="190" t="s">
        <v>826</v>
      </c>
      <c r="D160" s="190" t="s">
        <v>465</v>
      </c>
      <c r="E160" s="190" t="s">
        <v>924</v>
      </c>
      <c r="F160" s="227" t="s">
        <v>840</v>
      </c>
    </row>
    <row r="161" spans="1:6" s="229" customFormat="1" ht="18" customHeight="1">
      <c r="A161" s="190">
        <v>158</v>
      </c>
      <c r="B161" s="190" t="s">
        <v>739</v>
      </c>
      <c r="C161" s="190" t="s">
        <v>826</v>
      </c>
      <c r="D161" s="190" t="s">
        <v>465</v>
      </c>
      <c r="E161" s="190" t="s">
        <v>924</v>
      </c>
      <c r="F161" s="227" t="s">
        <v>841</v>
      </c>
    </row>
    <row r="162" spans="1:6" s="229" customFormat="1" ht="35.25" customHeight="1">
      <c r="A162" s="190">
        <v>159</v>
      </c>
      <c r="B162" s="190" t="s">
        <v>739</v>
      </c>
      <c r="C162" s="190" t="s">
        <v>3</v>
      </c>
      <c r="D162" s="190" t="s">
        <v>465</v>
      </c>
      <c r="E162" s="190" t="s">
        <v>458</v>
      </c>
      <c r="F162" s="190" t="s">
        <v>842</v>
      </c>
    </row>
    <row r="163" spans="1:6" s="229" customFormat="1" ht="18" customHeight="1">
      <c r="A163" s="190">
        <v>160</v>
      </c>
      <c r="B163" s="190" t="s">
        <v>739</v>
      </c>
      <c r="C163" s="190" t="s">
        <v>126</v>
      </c>
      <c r="D163" s="190" t="s">
        <v>465</v>
      </c>
      <c r="E163" s="190" t="s">
        <v>924</v>
      </c>
      <c r="F163" s="190" t="s">
        <v>843</v>
      </c>
    </row>
    <row r="164" spans="1:6" s="229" customFormat="1" ht="18" customHeight="1">
      <c r="A164" s="190">
        <v>161</v>
      </c>
      <c r="B164" s="190" t="s">
        <v>739</v>
      </c>
      <c r="C164" s="190" t="s">
        <v>141</v>
      </c>
      <c r="D164" s="190" t="s">
        <v>465</v>
      </c>
      <c r="E164" s="190" t="s">
        <v>456</v>
      </c>
      <c r="F164" s="190" t="s">
        <v>844</v>
      </c>
    </row>
    <row r="165" spans="1:6" s="229" customFormat="1" ht="35.25" customHeight="1">
      <c r="A165" s="190">
        <v>162</v>
      </c>
      <c r="B165" s="190" t="s">
        <v>739</v>
      </c>
      <c r="C165" s="190" t="s">
        <v>126</v>
      </c>
      <c r="D165" s="190" t="s">
        <v>465</v>
      </c>
      <c r="E165" s="190" t="s">
        <v>457</v>
      </c>
      <c r="F165" s="190" t="s">
        <v>845</v>
      </c>
    </row>
    <row r="166" spans="1:6" s="229" customFormat="1" ht="38.25" customHeight="1">
      <c r="A166" s="190">
        <v>163</v>
      </c>
      <c r="B166" s="190" t="s">
        <v>739</v>
      </c>
      <c r="C166" s="190" t="s">
        <v>141</v>
      </c>
      <c r="D166" s="190" t="s">
        <v>464</v>
      </c>
      <c r="E166" s="190" t="s">
        <v>456</v>
      </c>
      <c r="F166" s="190" t="s">
        <v>846</v>
      </c>
    </row>
    <row r="167" spans="1:6" s="229" customFormat="1" ht="18" customHeight="1">
      <c r="A167" s="190">
        <v>164</v>
      </c>
      <c r="B167" s="190" t="s">
        <v>739</v>
      </c>
      <c r="C167" s="190" t="s">
        <v>141</v>
      </c>
      <c r="D167" s="190" t="s">
        <v>465</v>
      </c>
      <c r="E167" s="190" t="s">
        <v>456</v>
      </c>
      <c r="F167" s="190" t="s">
        <v>847</v>
      </c>
    </row>
    <row r="168" spans="1:6" s="229" customFormat="1" ht="18" customHeight="1">
      <c r="A168" s="190">
        <v>165</v>
      </c>
      <c r="B168" s="190" t="s">
        <v>739</v>
      </c>
      <c r="C168" s="190" t="s">
        <v>3</v>
      </c>
      <c r="D168" s="190" t="s">
        <v>465</v>
      </c>
      <c r="E168" s="190" t="s">
        <v>924</v>
      </c>
      <c r="F168" s="190" t="s">
        <v>848</v>
      </c>
    </row>
    <row r="169" spans="1:6" s="229" customFormat="1" ht="18" customHeight="1">
      <c r="A169" s="190">
        <v>166</v>
      </c>
      <c r="B169" s="190" t="s">
        <v>739</v>
      </c>
      <c r="C169" s="190" t="s">
        <v>849</v>
      </c>
      <c r="D169" s="190" t="s">
        <v>464</v>
      </c>
      <c r="E169" s="190" t="s">
        <v>457</v>
      </c>
      <c r="F169" s="190" t="s">
        <v>850</v>
      </c>
    </row>
    <row r="170" spans="1:6" s="229" customFormat="1" ht="49.5" customHeight="1">
      <c r="A170" s="190">
        <v>167</v>
      </c>
      <c r="B170" s="190" t="s">
        <v>759</v>
      </c>
      <c r="C170" s="190" t="s">
        <v>763</v>
      </c>
      <c r="D170" s="190" t="s">
        <v>465</v>
      </c>
      <c r="E170" s="190" t="s">
        <v>459</v>
      </c>
      <c r="F170" s="190" t="s">
        <v>851</v>
      </c>
    </row>
    <row r="171" spans="1:6" s="229" customFormat="1" ht="18" customHeight="1">
      <c r="A171" s="190">
        <v>168</v>
      </c>
      <c r="B171" s="190" t="s">
        <v>759</v>
      </c>
      <c r="C171" s="190" t="s">
        <v>763</v>
      </c>
      <c r="D171" s="190" t="s">
        <v>465</v>
      </c>
      <c r="E171" s="190" t="s">
        <v>458</v>
      </c>
      <c r="F171" s="190" t="s">
        <v>852</v>
      </c>
    </row>
    <row r="172" spans="1:6" s="229" customFormat="1" ht="18" customHeight="1">
      <c r="A172" s="190">
        <v>169</v>
      </c>
      <c r="B172" s="190" t="s">
        <v>759</v>
      </c>
      <c r="C172" s="190" t="s">
        <v>763</v>
      </c>
      <c r="D172" s="190" t="s">
        <v>465</v>
      </c>
      <c r="E172" s="190" t="s">
        <v>459</v>
      </c>
      <c r="F172" s="190" t="s">
        <v>853</v>
      </c>
    </row>
    <row r="173" spans="1:6" s="229" customFormat="1" ht="39.75" customHeight="1">
      <c r="A173" s="190">
        <v>170</v>
      </c>
      <c r="B173" s="190" t="s">
        <v>759</v>
      </c>
      <c r="C173" s="190" t="s">
        <v>763</v>
      </c>
      <c r="D173" s="190" t="s">
        <v>465</v>
      </c>
      <c r="E173" s="190" t="s">
        <v>457</v>
      </c>
      <c r="F173" s="190" t="s">
        <v>854</v>
      </c>
    </row>
    <row r="174" spans="1:6" s="229" customFormat="1" ht="18" customHeight="1">
      <c r="A174" s="190">
        <v>171</v>
      </c>
      <c r="B174" s="190" t="s">
        <v>759</v>
      </c>
      <c r="C174" s="228" t="s">
        <v>763</v>
      </c>
      <c r="D174" s="228" t="s">
        <v>465</v>
      </c>
      <c r="E174" s="190" t="s">
        <v>456</v>
      </c>
      <c r="F174" s="190" t="s">
        <v>855</v>
      </c>
    </row>
    <row r="175" spans="1:6" s="229" customFormat="1" ht="38.25" customHeight="1">
      <c r="A175" s="190">
        <v>172</v>
      </c>
      <c r="B175" s="190" t="s">
        <v>759</v>
      </c>
      <c r="C175" s="228" t="s">
        <v>763</v>
      </c>
      <c r="D175" s="190" t="s">
        <v>465</v>
      </c>
      <c r="E175" s="190" t="s">
        <v>924</v>
      </c>
      <c r="F175" s="190" t="s">
        <v>856</v>
      </c>
    </row>
    <row r="176" spans="1:6" s="229" customFormat="1" ht="18" customHeight="1">
      <c r="A176" s="190">
        <v>173</v>
      </c>
      <c r="B176" s="190" t="s">
        <v>759</v>
      </c>
      <c r="C176" s="228" t="s">
        <v>763</v>
      </c>
      <c r="D176" s="190" t="s">
        <v>464</v>
      </c>
      <c r="E176" s="190" t="s">
        <v>924</v>
      </c>
      <c r="F176" s="190" t="s">
        <v>857</v>
      </c>
    </row>
    <row r="177" spans="1:6" s="229" customFormat="1" ht="18" customHeight="1">
      <c r="A177" s="190">
        <v>174</v>
      </c>
      <c r="B177" s="190" t="s">
        <v>759</v>
      </c>
      <c r="C177" s="228" t="s">
        <v>763</v>
      </c>
      <c r="D177" s="190" t="s">
        <v>464</v>
      </c>
      <c r="E177" s="190" t="s">
        <v>456</v>
      </c>
      <c r="F177" s="190" t="s">
        <v>858</v>
      </c>
    </row>
    <row r="178" spans="1:6" s="229" customFormat="1" ht="18" customHeight="1">
      <c r="A178" s="190">
        <v>175</v>
      </c>
      <c r="B178" s="190" t="s">
        <v>759</v>
      </c>
      <c r="C178" s="228" t="s">
        <v>763</v>
      </c>
      <c r="D178" s="190" t="s">
        <v>464</v>
      </c>
      <c r="E178" s="228" t="s">
        <v>924</v>
      </c>
      <c r="F178" s="190" t="s">
        <v>859</v>
      </c>
    </row>
    <row r="179" spans="1:6" s="229" customFormat="1" ht="31.5" customHeight="1">
      <c r="A179" s="190">
        <v>176</v>
      </c>
      <c r="B179" s="190" t="s">
        <v>759</v>
      </c>
      <c r="C179" s="228" t="s">
        <v>763</v>
      </c>
      <c r="D179" s="190" t="s">
        <v>465</v>
      </c>
      <c r="E179" s="190" t="s">
        <v>924</v>
      </c>
      <c r="F179" s="190" t="s">
        <v>860</v>
      </c>
    </row>
    <row r="180" spans="1:6" s="229" customFormat="1" ht="44.25" customHeight="1">
      <c r="A180" s="190">
        <v>177</v>
      </c>
      <c r="B180" s="190" t="s">
        <v>759</v>
      </c>
      <c r="C180" s="228" t="s">
        <v>763</v>
      </c>
      <c r="D180" s="190" t="s">
        <v>465</v>
      </c>
      <c r="E180" s="190" t="s">
        <v>456</v>
      </c>
      <c r="F180" s="190" t="s">
        <v>861</v>
      </c>
    </row>
    <row r="181" spans="1:6" s="229" customFormat="1" ht="42" customHeight="1">
      <c r="A181" s="190">
        <v>178</v>
      </c>
      <c r="B181" s="190" t="s">
        <v>759</v>
      </c>
      <c r="C181" s="228" t="s">
        <v>763</v>
      </c>
      <c r="D181" s="190" t="s">
        <v>464</v>
      </c>
      <c r="E181" s="190" t="s">
        <v>924</v>
      </c>
      <c r="F181" s="190" t="s">
        <v>862</v>
      </c>
    </row>
    <row r="182" spans="1:6" s="229" customFormat="1" ht="39" customHeight="1">
      <c r="A182" s="190">
        <v>179</v>
      </c>
      <c r="B182" s="190" t="s">
        <v>759</v>
      </c>
      <c r="C182" s="228" t="s">
        <v>763</v>
      </c>
      <c r="D182" s="228" t="s">
        <v>464</v>
      </c>
      <c r="E182" s="228" t="s">
        <v>456</v>
      </c>
      <c r="F182" s="228" t="s">
        <v>863</v>
      </c>
    </row>
    <row r="183" spans="1:6" s="229" customFormat="1" ht="31.5" customHeight="1">
      <c r="A183" s="190">
        <v>180</v>
      </c>
      <c r="B183" s="190" t="s">
        <v>690</v>
      </c>
      <c r="C183" s="190" t="s">
        <v>454</v>
      </c>
      <c r="D183" s="190" t="s">
        <v>464</v>
      </c>
      <c r="E183" s="190" t="s">
        <v>458</v>
      </c>
      <c r="F183" s="190" t="s">
        <v>864</v>
      </c>
    </row>
    <row r="184" spans="1:6" s="229" customFormat="1" ht="36" customHeight="1">
      <c r="A184" s="190">
        <v>181</v>
      </c>
      <c r="B184" s="190" t="s">
        <v>690</v>
      </c>
      <c r="C184" s="190" t="s">
        <v>454</v>
      </c>
      <c r="D184" s="190" t="s">
        <v>465</v>
      </c>
      <c r="E184" s="190" t="s">
        <v>457</v>
      </c>
      <c r="F184" s="190" t="s">
        <v>865</v>
      </c>
    </row>
    <row r="185" spans="1:6" s="229" customFormat="1" ht="58.5" customHeight="1">
      <c r="A185" s="190">
        <v>182</v>
      </c>
      <c r="B185" s="190" t="s">
        <v>690</v>
      </c>
      <c r="C185" s="190" t="s">
        <v>454</v>
      </c>
      <c r="D185" s="190" t="s">
        <v>465</v>
      </c>
      <c r="E185" s="190" t="s">
        <v>457</v>
      </c>
      <c r="F185" s="190" t="s">
        <v>866</v>
      </c>
    </row>
    <row r="186" spans="1:6" s="229" customFormat="1" ht="18" customHeight="1">
      <c r="A186" s="190">
        <v>183</v>
      </c>
      <c r="B186" s="190" t="s">
        <v>690</v>
      </c>
      <c r="C186" s="190" t="s">
        <v>454</v>
      </c>
      <c r="D186" s="190" t="s">
        <v>465</v>
      </c>
      <c r="E186" s="190" t="s">
        <v>459</v>
      </c>
      <c r="F186" s="190" t="s">
        <v>867</v>
      </c>
    </row>
    <row r="187" spans="1:6" s="229" customFormat="1" ht="18" customHeight="1">
      <c r="A187" s="190">
        <v>184</v>
      </c>
      <c r="B187" s="190" t="s">
        <v>690</v>
      </c>
      <c r="C187" s="190" t="s">
        <v>103</v>
      </c>
      <c r="D187" s="190" t="s">
        <v>465</v>
      </c>
      <c r="E187" s="190" t="s">
        <v>457</v>
      </c>
      <c r="F187" s="190" t="s">
        <v>868</v>
      </c>
    </row>
    <row r="188" spans="1:6" s="229" customFormat="1" ht="34.5" customHeight="1">
      <c r="A188" s="190">
        <v>185</v>
      </c>
      <c r="B188" s="190" t="s">
        <v>690</v>
      </c>
      <c r="C188" s="190" t="s">
        <v>103</v>
      </c>
      <c r="D188" s="190" t="s">
        <v>465</v>
      </c>
      <c r="E188" s="190" t="s">
        <v>924</v>
      </c>
      <c r="F188" s="190" t="s">
        <v>869</v>
      </c>
    </row>
    <row r="189" spans="1:6" s="229" customFormat="1" ht="18" customHeight="1">
      <c r="A189" s="190">
        <v>186</v>
      </c>
      <c r="B189" s="190" t="s">
        <v>690</v>
      </c>
      <c r="C189" s="190" t="s">
        <v>103</v>
      </c>
      <c r="D189" s="190" t="s">
        <v>465</v>
      </c>
      <c r="E189" s="190" t="s">
        <v>457</v>
      </c>
      <c r="F189" s="190" t="s">
        <v>870</v>
      </c>
    </row>
    <row r="190" spans="1:6" s="229" customFormat="1" ht="34.5" customHeight="1">
      <c r="A190" s="190">
        <v>187</v>
      </c>
      <c r="B190" s="190" t="s">
        <v>690</v>
      </c>
      <c r="C190" s="190" t="s">
        <v>103</v>
      </c>
      <c r="D190" s="190" t="s">
        <v>465</v>
      </c>
      <c r="E190" s="190" t="s">
        <v>927</v>
      </c>
      <c r="F190" s="190" t="s">
        <v>871</v>
      </c>
    </row>
    <row r="191" spans="1:6" s="229" customFormat="1" ht="18" customHeight="1">
      <c r="A191" s="190">
        <v>188</v>
      </c>
      <c r="B191" s="190" t="s">
        <v>690</v>
      </c>
      <c r="C191" s="190" t="s">
        <v>128</v>
      </c>
      <c r="D191" s="190" t="s">
        <v>465</v>
      </c>
      <c r="E191" s="190" t="s">
        <v>460</v>
      </c>
      <c r="F191" s="190" t="s">
        <v>872</v>
      </c>
    </row>
    <row r="192" spans="1:6" s="229" customFormat="1" ht="18" customHeight="1">
      <c r="A192" s="190">
        <v>189</v>
      </c>
      <c r="B192" s="190" t="s">
        <v>690</v>
      </c>
      <c r="C192" s="190" t="s">
        <v>128</v>
      </c>
      <c r="D192" s="190" t="s">
        <v>465</v>
      </c>
      <c r="E192" s="190" t="s">
        <v>459</v>
      </c>
      <c r="F192" s="190" t="s">
        <v>873</v>
      </c>
    </row>
    <row r="193" spans="1:6" s="229" customFormat="1" ht="18" customHeight="1">
      <c r="A193" s="190">
        <v>190</v>
      </c>
      <c r="B193" s="190" t="s">
        <v>690</v>
      </c>
      <c r="C193" s="190" t="s">
        <v>454</v>
      </c>
      <c r="D193" s="190" t="s">
        <v>464</v>
      </c>
      <c r="E193" s="190" t="s">
        <v>457</v>
      </c>
      <c r="F193" s="190" t="s">
        <v>874</v>
      </c>
    </row>
    <row r="194" spans="1:6" s="229" customFormat="1" ht="34.5" customHeight="1">
      <c r="A194" s="190">
        <v>191</v>
      </c>
      <c r="B194" s="190" t="s">
        <v>687</v>
      </c>
      <c r="C194" s="190" t="s">
        <v>450</v>
      </c>
      <c r="D194" s="190" t="s">
        <v>465</v>
      </c>
      <c r="E194" s="190" t="s">
        <v>459</v>
      </c>
      <c r="F194" s="190" t="s">
        <v>875</v>
      </c>
    </row>
    <row r="195" spans="1:6" s="229" customFormat="1" ht="18" customHeight="1">
      <c r="A195" s="190">
        <v>192</v>
      </c>
      <c r="B195" s="190" t="s">
        <v>687</v>
      </c>
      <c r="C195" s="190" t="s">
        <v>876</v>
      </c>
      <c r="D195" s="190" t="s">
        <v>465</v>
      </c>
      <c r="E195" s="190" t="s">
        <v>456</v>
      </c>
      <c r="F195" s="190" t="s">
        <v>877</v>
      </c>
    </row>
    <row r="196" spans="1:6" s="229" customFormat="1" ht="38.25" customHeight="1">
      <c r="A196" s="190">
        <v>193</v>
      </c>
      <c r="B196" s="190" t="s">
        <v>687</v>
      </c>
      <c r="C196" s="190" t="s">
        <v>450</v>
      </c>
      <c r="D196" s="190" t="s">
        <v>464</v>
      </c>
      <c r="E196" s="190" t="s">
        <v>924</v>
      </c>
      <c r="F196" s="190" t="s">
        <v>878</v>
      </c>
    </row>
    <row r="197" spans="1:6" s="229" customFormat="1" ht="38.25" customHeight="1">
      <c r="A197" s="190">
        <v>194</v>
      </c>
      <c r="B197" s="190" t="s">
        <v>687</v>
      </c>
      <c r="C197" s="190" t="s">
        <v>450</v>
      </c>
      <c r="D197" s="190" t="s">
        <v>465</v>
      </c>
      <c r="E197" s="190" t="s">
        <v>459</v>
      </c>
      <c r="F197" s="190" t="s">
        <v>879</v>
      </c>
    </row>
    <row r="198" spans="1:6" s="229" customFormat="1" ht="18" customHeight="1">
      <c r="A198" s="190">
        <v>195</v>
      </c>
      <c r="B198" s="190" t="s">
        <v>687</v>
      </c>
      <c r="C198" s="190" t="s">
        <v>450</v>
      </c>
      <c r="D198" s="190" t="s">
        <v>465</v>
      </c>
      <c r="E198" s="190" t="s">
        <v>459</v>
      </c>
      <c r="F198" s="190" t="s">
        <v>880</v>
      </c>
    </row>
    <row r="199" spans="1:6" s="229" customFormat="1" ht="18" customHeight="1">
      <c r="A199" s="190">
        <v>196</v>
      </c>
      <c r="B199" s="190" t="s">
        <v>687</v>
      </c>
      <c r="C199" s="190" t="s">
        <v>450</v>
      </c>
      <c r="D199" s="190" t="s">
        <v>465</v>
      </c>
      <c r="E199" s="190" t="s">
        <v>459</v>
      </c>
      <c r="F199" s="190" t="s">
        <v>881</v>
      </c>
    </row>
    <row r="200" spans="1:6" s="229" customFormat="1" ht="18" customHeight="1">
      <c r="A200" s="190">
        <v>197</v>
      </c>
      <c r="B200" s="190" t="s">
        <v>672</v>
      </c>
      <c r="C200" s="190" t="s">
        <v>120</v>
      </c>
      <c r="D200" s="190" t="s">
        <v>465</v>
      </c>
      <c r="E200" s="190" t="s">
        <v>458</v>
      </c>
      <c r="F200" s="190" t="s">
        <v>882</v>
      </c>
    </row>
    <row r="201" spans="1:6" s="229" customFormat="1" ht="18" customHeight="1">
      <c r="A201" s="190">
        <v>198</v>
      </c>
      <c r="B201" s="190" t="s">
        <v>672</v>
      </c>
      <c r="C201" s="190" t="s">
        <v>120</v>
      </c>
      <c r="D201" s="190" t="s">
        <v>465</v>
      </c>
      <c r="E201" s="190" t="s">
        <v>459</v>
      </c>
      <c r="F201" s="190" t="s">
        <v>883</v>
      </c>
    </row>
    <row r="202" spans="1:6" s="229" customFormat="1" ht="36" customHeight="1">
      <c r="A202" s="190">
        <v>199</v>
      </c>
      <c r="B202" s="190" t="s">
        <v>672</v>
      </c>
      <c r="C202" s="190" t="s">
        <v>120</v>
      </c>
      <c r="D202" s="190" t="s">
        <v>465</v>
      </c>
      <c r="E202" s="190" t="s">
        <v>459</v>
      </c>
      <c r="F202" s="190" t="s">
        <v>884</v>
      </c>
    </row>
    <row r="203" spans="1:6" s="229" customFormat="1" ht="38.25" customHeight="1">
      <c r="A203" s="190">
        <v>200</v>
      </c>
      <c r="B203" s="190" t="s">
        <v>672</v>
      </c>
      <c r="C203" s="190" t="s">
        <v>120</v>
      </c>
      <c r="D203" s="190" t="s">
        <v>465</v>
      </c>
      <c r="E203" s="190" t="s">
        <v>458</v>
      </c>
      <c r="F203" s="190" t="s">
        <v>885</v>
      </c>
    </row>
    <row r="204" spans="1:6" s="229" customFormat="1" ht="38.25" customHeight="1">
      <c r="A204" s="190">
        <v>201</v>
      </c>
      <c r="B204" s="190" t="s">
        <v>672</v>
      </c>
      <c r="C204" s="190" t="s">
        <v>120</v>
      </c>
      <c r="D204" s="190" t="s">
        <v>465</v>
      </c>
      <c r="E204" s="190" t="s">
        <v>458</v>
      </c>
      <c r="F204" s="190" t="s">
        <v>886</v>
      </c>
    </row>
    <row r="205" spans="1:6" s="229" customFormat="1" ht="18" customHeight="1">
      <c r="A205" s="190">
        <v>202</v>
      </c>
      <c r="B205" s="190" t="s">
        <v>672</v>
      </c>
      <c r="C205" s="190" t="s">
        <v>120</v>
      </c>
      <c r="D205" s="190" t="s">
        <v>465</v>
      </c>
      <c r="E205" s="190" t="s">
        <v>459</v>
      </c>
      <c r="F205" s="190" t="s">
        <v>887</v>
      </c>
    </row>
    <row r="206" spans="1:6" s="229" customFormat="1" ht="18" customHeight="1">
      <c r="A206" s="190">
        <v>203</v>
      </c>
      <c r="B206" s="190" t="s">
        <v>672</v>
      </c>
      <c r="C206" s="190" t="s">
        <v>120</v>
      </c>
      <c r="D206" s="190" t="s">
        <v>465</v>
      </c>
      <c r="E206" s="190" t="s">
        <v>459</v>
      </c>
      <c r="F206" s="190" t="s">
        <v>888</v>
      </c>
    </row>
    <row r="207" spans="1:6" s="229" customFormat="1" ht="18" customHeight="1">
      <c r="A207" s="190">
        <v>204</v>
      </c>
      <c r="B207" s="190" t="s">
        <v>672</v>
      </c>
      <c r="C207" s="190" t="s">
        <v>120</v>
      </c>
      <c r="D207" s="190" t="s">
        <v>465</v>
      </c>
      <c r="E207" s="190" t="s">
        <v>459</v>
      </c>
      <c r="F207" s="190" t="s">
        <v>889</v>
      </c>
    </row>
    <row r="208" spans="1:6" s="229" customFormat="1" ht="18" customHeight="1">
      <c r="A208" s="190">
        <v>205</v>
      </c>
      <c r="B208" s="190" t="s">
        <v>672</v>
      </c>
      <c r="C208" s="190" t="s">
        <v>120</v>
      </c>
      <c r="D208" s="190" t="s">
        <v>465</v>
      </c>
      <c r="E208" s="190" t="s">
        <v>459</v>
      </c>
      <c r="F208" s="190" t="s">
        <v>890</v>
      </c>
    </row>
    <row r="209" spans="1:6" s="229" customFormat="1" ht="18" customHeight="1">
      <c r="A209" s="190">
        <v>206</v>
      </c>
      <c r="B209" s="228" t="s">
        <v>717</v>
      </c>
      <c r="C209" s="190" t="s">
        <v>139</v>
      </c>
      <c r="D209" s="190" t="s">
        <v>465</v>
      </c>
      <c r="E209" s="190" t="s">
        <v>458</v>
      </c>
      <c r="F209" s="190" t="s">
        <v>891</v>
      </c>
    </row>
    <row r="210" spans="1:6" s="229" customFormat="1" ht="43.5" customHeight="1">
      <c r="A210" s="190">
        <v>207</v>
      </c>
      <c r="B210" s="190" t="s">
        <v>672</v>
      </c>
      <c r="C210" s="190" t="s">
        <v>120</v>
      </c>
      <c r="D210" s="190" t="s">
        <v>465</v>
      </c>
      <c r="E210" s="190" t="s">
        <v>458</v>
      </c>
      <c r="F210" s="190" t="s">
        <v>1158</v>
      </c>
    </row>
    <row r="211" spans="1:6" s="229" customFormat="1" ht="18" customHeight="1">
      <c r="A211" s="190">
        <v>208</v>
      </c>
      <c r="B211" s="190" t="s">
        <v>672</v>
      </c>
      <c r="C211" s="190" t="s">
        <v>120</v>
      </c>
      <c r="D211" s="190" t="s">
        <v>465</v>
      </c>
      <c r="E211" s="190" t="s">
        <v>458</v>
      </c>
      <c r="F211" s="190" t="s">
        <v>892</v>
      </c>
    </row>
    <row r="212" spans="1:6" s="229" customFormat="1" ht="18" customHeight="1">
      <c r="A212" s="190">
        <v>209</v>
      </c>
      <c r="B212" s="190" t="s">
        <v>672</v>
      </c>
      <c r="C212" s="190" t="s">
        <v>893</v>
      </c>
      <c r="D212" s="190" t="s">
        <v>465</v>
      </c>
      <c r="E212" s="190" t="s">
        <v>458</v>
      </c>
      <c r="F212" s="190" t="s">
        <v>894</v>
      </c>
    </row>
    <row r="213" spans="1:6" s="229" customFormat="1" ht="32.25" customHeight="1">
      <c r="A213" s="190">
        <v>210</v>
      </c>
      <c r="B213" s="190" t="s">
        <v>672</v>
      </c>
      <c r="C213" s="190" t="s">
        <v>893</v>
      </c>
      <c r="D213" s="190" t="s">
        <v>464</v>
      </c>
      <c r="E213" s="190" t="s">
        <v>457</v>
      </c>
      <c r="F213" s="190" t="s">
        <v>895</v>
      </c>
    </row>
    <row r="214" spans="1:6" s="229" customFormat="1" ht="18" customHeight="1">
      <c r="A214" s="190">
        <v>211</v>
      </c>
      <c r="B214" s="190" t="s">
        <v>671</v>
      </c>
      <c r="C214" s="190" t="s">
        <v>274</v>
      </c>
      <c r="D214" s="190" t="s">
        <v>464</v>
      </c>
      <c r="E214" s="190" t="s">
        <v>924</v>
      </c>
      <c r="F214" s="190" t="s">
        <v>896</v>
      </c>
    </row>
    <row r="215" spans="1:6" s="229" customFormat="1" ht="18" customHeight="1">
      <c r="A215" s="190">
        <v>212</v>
      </c>
      <c r="B215" s="190" t="s">
        <v>671</v>
      </c>
      <c r="C215" s="190" t="s">
        <v>274</v>
      </c>
      <c r="D215" s="190" t="s">
        <v>464</v>
      </c>
      <c r="E215" s="190" t="s">
        <v>456</v>
      </c>
      <c r="F215" s="190" t="s">
        <v>897</v>
      </c>
    </row>
    <row r="216" spans="1:6" s="229" customFormat="1" ht="18" customHeight="1">
      <c r="A216" s="190">
        <v>213</v>
      </c>
      <c r="B216" s="228" t="s">
        <v>725</v>
      </c>
      <c r="C216" s="190" t="s">
        <v>898</v>
      </c>
      <c r="D216" s="190" t="s">
        <v>465</v>
      </c>
      <c r="E216" s="190" t="s">
        <v>457</v>
      </c>
      <c r="F216" s="190" t="s">
        <v>899</v>
      </c>
    </row>
    <row r="217" spans="1:6" s="229" customFormat="1" ht="37.5" customHeight="1">
      <c r="A217" s="190">
        <v>214</v>
      </c>
      <c r="B217" s="190" t="s">
        <v>687</v>
      </c>
      <c r="C217" s="190" t="s">
        <v>339</v>
      </c>
      <c r="D217" s="190" t="s">
        <v>464</v>
      </c>
      <c r="E217" s="190" t="s">
        <v>456</v>
      </c>
      <c r="F217" s="190" t="s">
        <v>901</v>
      </c>
    </row>
    <row r="218" spans="1:6" s="229" customFormat="1" ht="69.75" customHeight="1">
      <c r="A218" s="190">
        <v>215</v>
      </c>
      <c r="B218" s="228" t="s">
        <v>717</v>
      </c>
      <c r="C218" s="190" t="s">
        <v>902</v>
      </c>
      <c r="D218" s="190" t="s">
        <v>465</v>
      </c>
      <c r="E218" s="190" t="s">
        <v>458</v>
      </c>
      <c r="F218" s="190" t="s">
        <v>903</v>
      </c>
    </row>
    <row r="219" spans="1:6" s="229" customFormat="1" ht="29.25" customHeight="1">
      <c r="A219" s="190">
        <v>216</v>
      </c>
      <c r="B219" s="190" t="s">
        <v>670</v>
      </c>
      <c r="C219" s="190" t="s">
        <v>275</v>
      </c>
      <c r="D219" s="190" t="s">
        <v>465</v>
      </c>
      <c r="E219" s="190" t="s">
        <v>924</v>
      </c>
      <c r="F219" s="190" t="s">
        <v>904</v>
      </c>
    </row>
    <row r="220" spans="1:6" s="229" customFormat="1" ht="18" customHeight="1">
      <c r="A220" s="190">
        <v>217</v>
      </c>
      <c r="B220" s="190" t="s">
        <v>671</v>
      </c>
      <c r="C220" s="190" t="s">
        <v>905</v>
      </c>
      <c r="D220" s="190" t="s">
        <v>464</v>
      </c>
      <c r="E220" s="190" t="s">
        <v>924</v>
      </c>
      <c r="F220" s="190" t="s">
        <v>906</v>
      </c>
    </row>
    <row r="221" spans="1:6" s="229" customFormat="1" ht="36.75" customHeight="1">
      <c r="A221" s="190">
        <v>218</v>
      </c>
      <c r="B221" s="228" t="s">
        <v>717</v>
      </c>
      <c r="C221" s="190" t="s">
        <v>907</v>
      </c>
      <c r="D221" s="190" t="s">
        <v>464</v>
      </c>
      <c r="E221" s="190" t="s">
        <v>456</v>
      </c>
      <c r="F221" s="190" t="s">
        <v>908</v>
      </c>
    </row>
    <row r="222" spans="1:6" s="229" customFormat="1" ht="82.5" customHeight="1">
      <c r="A222" s="190">
        <v>219</v>
      </c>
      <c r="B222" s="190" t="s">
        <v>670</v>
      </c>
      <c r="C222" s="190" t="s">
        <v>275</v>
      </c>
      <c r="D222" s="190" t="s">
        <v>464</v>
      </c>
      <c r="E222" s="190" t="s">
        <v>924</v>
      </c>
      <c r="F222" s="190" t="s">
        <v>909</v>
      </c>
    </row>
    <row r="223" spans="1:6" s="229" customFormat="1" ht="279.75" customHeight="1">
      <c r="A223" s="190">
        <v>220</v>
      </c>
      <c r="B223" s="190" t="s">
        <v>671</v>
      </c>
      <c r="C223" s="190" t="s">
        <v>274</v>
      </c>
      <c r="D223" s="190" t="s">
        <v>464</v>
      </c>
      <c r="E223" s="190" t="s">
        <v>456</v>
      </c>
      <c r="F223" s="190" t="s">
        <v>910</v>
      </c>
    </row>
    <row r="224" spans="1:6" s="229" customFormat="1" ht="61.5" customHeight="1">
      <c r="A224" s="190">
        <v>221</v>
      </c>
      <c r="B224" s="190" t="s">
        <v>687</v>
      </c>
      <c r="C224" s="190" t="s">
        <v>911</v>
      </c>
      <c r="D224" s="190" t="s">
        <v>464</v>
      </c>
      <c r="E224" s="190" t="s">
        <v>924</v>
      </c>
      <c r="F224" s="190" t="s">
        <v>912</v>
      </c>
    </row>
    <row r="225" spans="1:6" s="229" customFormat="1" ht="18" customHeight="1">
      <c r="A225" s="190">
        <v>222</v>
      </c>
      <c r="B225" s="228" t="s">
        <v>719</v>
      </c>
      <c r="C225" s="190" t="s">
        <v>913</v>
      </c>
      <c r="D225" s="190" t="s">
        <v>464</v>
      </c>
      <c r="E225" s="190" t="s">
        <v>924</v>
      </c>
      <c r="F225" s="190" t="s">
        <v>914</v>
      </c>
    </row>
    <row r="226" spans="1:6" s="229" customFormat="1" ht="18" customHeight="1">
      <c r="A226" s="190">
        <v>223</v>
      </c>
      <c r="B226" s="190" t="s">
        <v>671</v>
      </c>
      <c r="C226" s="190" t="s">
        <v>905</v>
      </c>
      <c r="D226" s="190" t="s">
        <v>464</v>
      </c>
      <c r="E226" s="190" t="s">
        <v>458</v>
      </c>
      <c r="F226" s="190" t="s">
        <v>915</v>
      </c>
    </row>
    <row r="227" spans="1:6" s="229" customFormat="1" ht="46.5" customHeight="1">
      <c r="A227" s="190">
        <v>224</v>
      </c>
      <c r="B227" s="228" t="s">
        <v>719</v>
      </c>
      <c r="C227" s="190" t="s">
        <v>916</v>
      </c>
      <c r="D227" s="190" t="s">
        <v>465</v>
      </c>
      <c r="E227" s="190" t="s">
        <v>456</v>
      </c>
      <c r="F227" s="190" t="s">
        <v>917</v>
      </c>
    </row>
    <row r="228" spans="1:6" s="229" customFormat="1" ht="18" customHeight="1">
      <c r="A228" s="190">
        <v>225</v>
      </c>
      <c r="B228" s="190" t="s">
        <v>671</v>
      </c>
      <c r="C228" s="190" t="s">
        <v>905</v>
      </c>
      <c r="D228" s="190" t="s">
        <v>465</v>
      </c>
      <c r="E228" s="190" t="s">
        <v>458</v>
      </c>
      <c r="F228" s="190" t="s">
        <v>918</v>
      </c>
    </row>
    <row r="229" spans="1:6" s="229" customFormat="1" ht="42" customHeight="1">
      <c r="A229" s="190">
        <v>226</v>
      </c>
      <c r="B229" s="190" t="s">
        <v>672</v>
      </c>
      <c r="C229" s="190" t="s">
        <v>919</v>
      </c>
      <c r="D229" s="190" t="s">
        <v>465</v>
      </c>
      <c r="E229" s="190" t="s">
        <v>456</v>
      </c>
      <c r="F229" s="190" t="s">
        <v>920</v>
      </c>
    </row>
    <row r="230" spans="1:6" s="229" customFormat="1" ht="40.5" customHeight="1">
      <c r="A230" s="190">
        <v>227</v>
      </c>
      <c r="B230" s="190" t="s">
        <v>687</v>
      </c>
      <c r="C230" s="190" t="s">
        <v>339</v>
      </c>
      <c r="D230" s="190" t="s">
        <v>465</v>
      </c>
      <c r="E230" s="190" t="s">
        <v>459</v>
      </c>
      <c r="F230" s="190" t="s">
        <v>921</v>
      </c>
    </row>
  </sheetData>
  <phoneticPr fontId="2"/>
  <dataValidations count="2">
    <dataValidation imeMode="off" allowBlank="1" showInputMessage="1" showErrorMessage="1" sqref="D194:E211"/>
    <dataValidation imeMode="hiragana" allowBlank="1" showInputMessage="1" showErrorMessage="1" sqref="C194:C211 F194:F211"/>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CCFF"/>
  </sheetPr>
  <dimension ref="A1:S189"/>
  <sheetViews>
    <sheetView showGridLines="0" view="pageBreakPreview" topLeftCell="A145" zoomScaleNormal="100" zoomScaleSheetLayoutView="100" workbookViewId="0">
      <selection activeCell="K178" sqref="K178"/>
    </sheetView>
  </sheetViews>
  <sheetFormatPr defaultRowHeight="11.25"/>
  <cols>
    <col min="1" max="1" width="9.125" style="1" customWidth="1"/>
    <col min="2" max="2" width="5.125" style="1" customWidth="1"/>
    <col min="3" max="3" width="5.375" style="1" customWidth="1"/>
    <col min="4" max="4" width="5.125" style="1" customWidth="1"/>
    <col min="5" max="5" width="5.625" style="1" customWidth="1"/>
    <col min="6" max="19" width="5.125" style="1" customWidth="1"/>
    <col min="20" max="16384" width="9" style="1"/>
  </cols>
  <sheetData>
    <row r="1" spans="1:17" ht="18.75" customHeight="1">
      <c r="A1" s="275" t="s">
        <v>472</v>
      </c>
      <c r="B1" s="275"/>
      <c r="C1" s="275"/>
      <c r="D1" s="275"/>
      <c r="E1" s="275"/>
      <c r="F1" s="275"/>
      <c r="G1" s="275"/>
      <c r="H1" s="275"/>
      <c r="I1" s="275"/>
      <c r="J1" s="275"/>
      <c r="K1" s="275"/>
      <c r="L1" s="275"/>
      <c r="M1" s="275"/>
      <c r="N1" s="275"/>
      <c r="O1" s="275"/>
      <c r="P1" s="275"/>
      <c r="Q1" s="275"/>
    </row>
    <row r="2" spans="1:17" ht="15" customHeight="1"/>
    <row r="3" spans="1:17" ht="22.5" customHeight="1">
      <c r="A3" s="32" t="s">
        <v>221</v>
      </c>
      <c r="L3" s="73"/>
      <c r="M3" s="73"/>
      <c r="N3" s="73"/>
      <c r="O3" s="73"/>
      <c r="P3" s="73"/>
    </row>
    <row r="4" spans="1:17" s="6" customFormat="1" ht="15" customHeight="1">
      <c r="A4" s="7" t="s">
        <v>96</v>
      </c>
      <c r="B4" s="240" t="s">
        <v>105</v>
      </c>
      <c r="C4" s="240"/>
      <c r="D4" s="240" t="s">
        <v>106</v>
      </c>
      <c r="E4" s="240"/>
      <c r="F4" s="240" t="s">
        <v>142</v>
      </c>
      <c r="G4" s="240"/>
      <c r="H4" s="238" t="s">
        <v>107</v>
      </c>
      <c r="I4" s="238"/>
      <c r="L4" s="74"/>
      <c r="M4" s="74"/>
      <c r="N4" s="74"/>
      <c r="O4" s="74"/>
      <c r="P4" s="74"/>
    </row>
    <row r="5" spans="1:17" s="6" customFormat="1" ht="15" customHeight="1">
      <c r="A5" s="78" t="s">
        <v>101</v>
      </c>
      <c r="B5" s="79">
        <v>150</v>
      </c>
      <c r="C5" s="36">
        <f>B5/$H5</f>
        <v>0.44776119402985076</v>
      </c>
      <c r="D5" s="79">
        <v>183</v>
      </c>
      <c r="E5" s="36">
        <f>D5/$H5</f>
        <v>0.54626865671641789</v>
      </c>
      <c r="F5" s="79">
        <v>2</v>
      </c>
      <c r="G5" s="36">
        <f>F5/$H5</f>
        <v>5.9701492537313433E-3</v>
      </c>
      <c r="H5" s="79">
        <f>B5+D5+F5</f>
        <v>335</v>
      </c>
      <c r="I5" s="51">
        <f>H5/$H5</f>
        <v>1</v>
      </c>
      <c r="L5" s="75"/>
      <c r="M5" s="75"/>
      <c r="N5" s="75"/>
      <c r="O5" s="75"/>
      <c r="P5" s="75"/>
    </row>
    <row r="6" spans="1:17" s="6" customFormat="1" ht="15" customHeight="1">
      <c r="A6" s="82" t="s">
        <v>102</v>
      </c>
      <c r="B6" s="83">
        <v>170</v>
      </c>
      <c r="C6" s="42">
        <f>B6/$H6</f>
        <v>0.41666666666666669</v>
      </c>
      <c r="D6" s="83">
        <v>238</v>
      </c>
      <c r="E6" s="42">
        <f>D6/$H6</f>
        <v>0.58333333333333337</v>
      </c>
      <c r="F6" s="83"/>
      <c r="G6" s="42">
        <f>F6/$H6</f>
        <v>0</v>
      </c>
      <c r="H6" s="83">
        <f>B6+D6+F6</f>
        <v>408</v>
      </c>
      <c r="I6" s="57">
        <f>H6/$H6</f>
        <v>1</v>
      </c>
      <c r="L6" s="75"/>
      <c r="M6" s="75"/>
      <c r="N6" s="75"/>
      <c r="O6" s="75"/>
      <c r="P6" s="75"/>
    </row>
    <row r="7" spans="1:17" s="6" customFormat="1" ht="15" customHeight="1">
      <c r="A7" s="80" t="s">
        <v>222</v>
      </c>
      <c r="B7" s="81">
        <v>4</v>
      </c>
      <c r="C7" s="39">
        <f>B7/$H7</f>
        <v>0.2857142857142857</v>
      </c>
      <c r="D7" s="81">
        <v>8</v>
      </c>
      <c r="E7" s="39">
        <f>D7/$H7</f>
        <v>0.5714285714285714</v>
      </c>
      <c r="F7" s="81">
        <v>2</v>
      </c>
      <c r="G7" s="39">
        <f>F7/$H7</f>
        <v>0.14285714285714285</v>
      </c>
      <c r="H7" s="81">
        <f>B7+D7+F7</f>
        <v>14</v>
      </c>
      <c r="I7" s="54">
        <f>H7/$H7</f>
        <v>1</v>
      </c>
      <c r="L7" s="75"/>
      <c r="M7" s="75"/>
      <c r="N7" s="75"/>
      <c r="O7" s="75"/>
      <c r="P7" s="75"/>
    </row>
    <row r="8" spans="1:17" s="6" customFormat="1" ht="15" customHeight="1">
      <c r="A8" s="10" t="s">
        <v>107</v>
      </c>
      <c r="B8" s="3">
        <f>SUM(B5:B7)</f>
        <v>324</v>
      </c>
      <c r="C8" s="16">
        <f>B8/$H8</f>
        <v>0.42800528401585203</v>
      </c>
      <c r="D8" s="3">
        <f>SUM(D5:D7)</f>
        <v>429</v>
      </c>
      <c r="E8" s="16">
        <f>D8/$H8</f>
        <v>0.56671070013210034</v>
      </c>
      <c r="F8" s="3">
        <f>SUM(F5:F7)</f>
        <v>4</v>
      </c>
      <c r="G8" s="16">
        <f>F8/$H8</f>
        <v>5.2840158520475562E-3</v>
      </c>
      <c r="H8" s="3">
        <f>SUM(H5:H7)</f>
        <v>757</v>
      </c>
      <c r="I8" s="21">
        <f>H8/$H8</f>
        <v>1</v>
      </c>
      <c r="L8" s="75"/>
      <c r="M8" s="76"/>
      <c r="N8" s="76"/>
      <c r="O8" s="76"/>
      <c r="P8" s="76"/>
    </row>
    <row r="9" spans="1:17" s="6" customFormat="1" ht="15" customHeight="1">
      <c r="L9" s="75"/>
      <c r="M9" s="76"/>
      <c r="N9" s="76"/>
      <c r="O9" s="76"/>
      <c r="P9" s="76"/>
    </row>
    <row r="10" spans="1:17" s="6" customFormat="1" ht="15" customHeight="1">
      <c r="A10" s="7" t="s">
        <v>110</v>
      </c>
      <c r="B10" s="240" t="s">
        <v>105</v>
      </c>
      <c r="C10" s="240"/>
      <c r="D10" s="240" t="s">
        <v>106</v>
      </c>
      <c r="E10" s="240"/>
      <c r="F10" s="240" t="s">
        <v>54</v>
      </c>
      <c r="G10" s="238"/>
      <c r="H10" s="238" t="s">
        <v>107</v>
      </c>
      <c r="I10" s="238"/>
      <c r="L10" s="75"/>
      <c r="M10" s="76"/>
      <c r="N10" s="76"/>
      <c r="O10" s="76"/>
      <c r="P10" s="76"/>
    </row>
    <row r="11" spans="1:17" s="6" customFormat="1" ht="15" customHeight="1">
      <c r="A11" s="34" t="s">
        <v>85</v>
      </c>
      <c r="B11" s="79"/>
      <c r="C11" s="36">
        <f t="shared" ref="C11:C22" si="0">B11/$H11</f>
        <v>0</v>
      </c>
      <c r="D11" s="79">
        <v>3</v>
      </c>
      <c r="E11" s="36">
        <f>D11/$H11</f>
        <v>1</v>
      </c>
      <c r="F11" s="79"/>
      <c r="G11" s="36">
        <f t="shared" ref="G11:G21" si="1">F11/$H11</f>
        <v>0</v>
      </c>
      <c r="H11" s="79">
        <f>B11+D11+F11</f>
        <v>3</v>
      </c>
      <c r="I11" s="51">
        <f t="shared" ref="I11:I22" si="2">H11/$H11</f>
        <v>1</v>
      </c>
      <c r="L11" s="75"/>
      <c r="M11" s="76"/>
      <c r="N11" s="76"/>
      <c r="O11" s="76"/>
      <c r="P11" s="76"/>
    </row>
    <row r="12" spans="1:17" s="6" customFormat="1" ht="15" customHeight="1">
      <c r="A12" s="40" t="s">
        <v>223</v>
      </c>
      <c r="B12" s="83">
        <v>21</v>
      </c>
      <c r="C12" s="42">
        <f t="shared" si="0"/>
        <v>0.45652173913043476</v>
      </c>
      <c r="D12" s="83">
        <v>25</v>
      </c>
      <c r="E12" s="42">
        <f t="shared" ref="E12:E22" si="3">D12/$H12</f>
        <v>0.54347826086956519</v>
      </c>
      <c r="F12" s="83"/>
      <c r="G12" s="42">
        <f t="shared" si="1"/>
        <v>0</v>
      </c>
      <c r="H12" s="83">
        <f t="shared" ref="H12:H21" si="4">B12+D12+F12</f>
        <v>46</v>
      </c>
      <c r="I12" s="57">
        <f t="shared" si="2"/>
        <v>1</v>
      </c>
      <c r="L12" s="75"/>
      <c r="M12" s="76"/>
      <c r="N12" s="76"/>
      <c r="O12" s="76"/>
      <c r="P12" s="76"/>
    </row>
    <row r="13" spans="1:17" s="6" customFormat="1" ht="15" customHeight="1">
      <c r="A13" s="40" t="s">
        <v>69</v>
      </c>
      <c r="B13" s="83">
        <v>49</v>
      </c>
      <c r="C13" s="42">
        <f t="shared" si="0"/>
        <v>0.44954128440366975</v>
      </c>
      <c r="D13" s="83">
        <v>60</v>
      </c>
      <c r="E13" s="42">
        <f t="shared" si="3"/>
        <v>0.55045871559633031</v>
      </c>
      <c r="F13" s="83"/>
      <c r="G13" s="42">
        <f t="shared" si="1"/>
        <v>0</v>
      </c>
      <c r="H13" s="83">
        <f t="shared" si="4"/>
        <v>109</v>
      </c>
      <c r="I13" s="57">
        <f t="shared" si="2"/>
        <v>1</v>
      </c>
      <c r="L13" s="75"/>
      <c r="M13" s="76"/>
      <c r="N13" s="76"/>
      <c r="O13" s="76"/>
      <c r="P13" s="76"/>
    </row>
    <row r="14" spans="1:17" s="6" customFormat="1" ht="15" customHeight="1">
      <c r="A14" s="40" t="s">
        <v>71</v>
      </c>
      <c r="B14" s="83">
        <v>39</v>
      </c>
      <c r="C14" s="42">
        <f t="shared" si="0"/>
        <v>0.37142857142857144</v>
      </c>
      <c r="D14" s="83">
        <v>66</v>
      </c>
      <c r="E14" s="42">
        <f t="shared" si="3"/>
        <v>0.62857142857142856</v>
      </c>
      <c r="F14" s="83"/>
      <c r="G14" s="42">
        <f t="shared" si="1"/>
        <v>0</v>
      </c>
      <c r="H14" s="83">
        <f t="shared" si="4"/>
        <v>105</v>
      </c>
      <c r="I14" s="57">
        <f t="shared" si="2"/>
        <v>1</v>
      </c>
      <c r="L14" s="75"/>
      <c r="M14" s="76"/>
      <c r="N14" s="76"/>
      <c r="O14" s="76"/>
      <c r="P14" s="76"/>
    </row>
    <row r="15" spans="1:17" s="6" customFormat="1" ht="15" customHeight="1">
      <c r="A15" s="40" t="s">
        <v>73</v>
      </c>
      <c r="B15" s="83">
        <v>15</v>
      </c>
      <c r="C15" s="42">
        <f t="shared" si="0"/>
        <v>0.46875</v>
      </c>
      <c r="D15" s="83">
        <v>17</v>
      </c>
      <c r="E15" s="42">
        <f t="shared" si="3"/>
        <v>0.53125</v>
      </c>
      <c r="F15" s="83"/>
      <c r="G15" s="42">
        <f t="shared" si="1"/>
        <v>0</v>
      </c>
      <c r="H15" s="83">
        <f t="shared" si="4"/>
        <v>32</v>
      </c>
      <c r="I15" s="57">
        <f t="shared" si="2"/>
        <v>1</v>
      </c>
      <c r="L15" s="75"/>
      <c r="M15" s="76"/>
      <c r="N15" s="76"/>
      <c r="O15" s="76"/>
      <c r="P15" s="76"/>
    </row>
    <row r="16" spans="1:17" s="6" customFormat="1" ht="15" customHeight="1">
      <c r="A16" s="40" t="s">
        <v>75</v>
      </c>
      <c r="B16" s="83">
        <v>52</v>
      </c>
      <c r="C16" s="42">
        <f t="shared" si="0"/>
        <v>0.42975206611570249</v>
      </c>
      <c r="D16" s="83">
        <v>69</v>
      </c>
      <c r="E16" s="42">
        <f t="shared" si="3"/>
        <v>0.57024793388429751</v>
      </c>
      <c r="F16" s="83"/>
      <c r="G16" s="42">
        <f t="shared" si="1"/>
        <v>0</v>
      </c>
      <c r="H16" s="83">
        <f t="shared" si="4"/>
        <v>121</v>
      </c>
      <c r="I16" s="57">
        <f t="shared" si="2"/>
        <v>1</v>
      </c>
      <c r="L16" s="75"/>
      <c r="M16" s="76"/>
      <c r="N16" s="76"/>
      <c r="O16" s="76"/>
      <c r="P16" s="76"/>
    </row>
    <row r="17" spans="1:18" s="6" customFormat="1" ht="15" customHeight="1">
      <c r="A17" s="40" t="s">
        <v>224</v>
      </c>
      <c r="B17" s="83">
        <v>54</v>
      </c>
      <c r="C17" s="42">
        <f t="shared" si="0"/>
        <v>0.40601503759398494</v>
      </c>
      <c r="D17" s="83">
        <v>79</v>
      </c>
      <c r="E17" s="42">
        <f t="shared" si="3"/>
        <v>0.59398496240601506</v>
      </c>
      <c r="F17" s="83"/>
      <c r="G17" s="42">
        <f t="shared" si="1"/>
        <v>0</v>
      </c>
      <c r="H17" s="83">
        <f t="shared" si="4"/>
        <v>133</v>
      </c>
      <c r="I17" s="57">
        <f t="shared" si="2"/>
        <v>1</v>
      </c>
      <c r="L17" s="75"/>
      <c r="M17" s="76"/>
      <c r="N17" s="76"/>
      <c r="O17" s="76"/>
      <c r="P17" s="76"/>
    </row>
    <row r="18" spans="1:18" s="6" customFormat="1" ht="15" customHeight="1">
      <c r="A18" s="40" t="s">
        <v>79</v>
      </c>
      <c r="B18" s="83">
        <v>27</v>
      </c>
      <c r="C18" s="42">
        <f t="shared" si="0"/>
        <v>0.40298507462686567</v>
      </c>
      <c r="D18" s="83">
        <v>40</v>
      </c>
      <c r="E18" s="42">
        <f t="shared" si="3"/>
        <v>0.59701492537313428</v>
      </c>
      <c r="F18" s="83"/>
      <c r="G18" s="42">
        <f t="shared" si="1"/>
        <v>0</v>
      </c>
      <c r="H18" s="83">
        <f t="shared" si="4"/>
        <v>67</v>
      </c>
      <c r="I18" s="57">
        <f t="shared" si="2"/>
        <v>1</v>
      </c>
      <c r="L18" s="75"/>
      <c r="M18" s="76"/>
      <c r="N18" s="76"/>
      <c r="O18" s="76"/>
      <c r="P18" s="76"/>
    </row>
    <row r="19" spans="1:18" s="6" customFormat="1" ht="15" customHeight="1">
      <c r="A19" s="40" t="s">
        <v>81</v>
      </c>
      <c r="B19" s="83">
        <v>17</v>
      </c>
      <c r="C19" s="42">
        <f t="shared" si="0"/>
        <v>0.42499999999999999</v>
      </c>
      <c r="D19" s="83">
        <v>21</v>
      </c>
      <c r="E19" s="42">
        <f t="shared" si="3"/>
        <v>0.52500000000000002</v>
      </c>
      <c r="F19" s="83">
        <v>2</v>
      </c>
      <c r="G19" s="42">
        <f t="shared" si="1"/>
        <v>0.05</v>
      </c>
      <c r="H19" s="83">
        <f t="shared" si="4"/>
        <v>40</v>
      </c>
      <c r="I19" s="57">
        <f t="shared" si="2"/>
        <v>1</v>
      </c>
      <c r="L19" s="75"/>
      <c r="M19" s="76"/>
      <c r="N19" s="76"/>
      <c r="O19" s="76"/>
      <c r="P19" s="76"/>
    </row>
    <row r="20" spans="1:18" s="6" customFormat="1" ht="15" customHeight="1">
      <c r="A20" s="40" t="s">
        <v>83</v>
      </c>
      <c r="B20" s="83">
        <v>31</v>
      </c>
      <c r="C20" s="42">
        <f t="shared" si="0"/>
        <v>0.44927536231884058</v>
      </c>
      <c r="D20" s="83">
        <v>37</v>
      </c>
      <c r="E20" s="42">
        <f t="shared" si="3"/>
        <v>0.53623188405797106</v>
      </c>
      <c r="F20" s="83">
        <v>1</v>
      </c>
      <c r="G20" s="42">
        <f t="shared" si="1"/>
        <v>1.4492753623188406E-2</v>
      </c>
      <c r="H20" s="83">
        <f t="shared" si="4"/>
        <v>69</v>
      </c>
      <c r="I20" s="57">
        <f t="shared" si="2"/>
        <v>1</v>
      </c>
      <c r="L20" s="75"/>
      <c r="M20" s="76"/>
      <c r="N20" s="76"/>
      <c r="O20" s="76"/>
      <c r="P20" s="76"/>
    </row>
    <row r="21" spans="1:18" s="6" customFormat="1" ht="15" customHeight="1">
      <c r="A21" s="80" t="s">
        <v>54</v>
      </c>
      <c r="B21" s="81">
        <v>19</v>
      </c>
      <c r="C21" s="39">
        <f t="shared" si="0"/>
        <v>0.59375</v>
      </c>
      <c r="D21" s="81">
        <v>12</v>
      </c>
      <c r="E21" s="39">
        <f t="shared" si="3"/>
        <v>0.375</v>
      </c>
      <c r="F21" s="81">
        <v>1</v>
      </c>
      <c r="G21" s="39">
        <f t="shared" si="1"/>
        <v>3.125E-2</v>
      </c>
      <c r="H21" s="81">
        <f t="shared" si="4"/>
        <v>32</v>
      </c>
      <c r="I21" s="54">
        <f t="shared" si="2"/>
        <v>1</v>
      </c>
      <c r="L21" s="74"/>
      <c r="M21" s="74"/>
      <c r="N21" s="74"/>
      <c r="O21" s="74"/>
      <c r="P21" s="74"/>
    </row>
    <row r="22" spans="1:18" s="6" customFormat="1" ht="15" customHeight="1">
      <c r="A22" s="10" t="s">
        <v>107</v>
      </c>
      <c r="B22" s="3">
        <f>SUM(B11:B21)</f>
        <v>324</v>
      </c>
      <c r="C22" s="16">
        <f t="shared" si="0"/>
        <v>0.42800528401585203</v>
      </c>
      <c r="D22" s="3">
        <f>SUM(D11:D21)</f>
        <v>429</v>
      </c>
      <c r="E22" s="16">
        <f t="shared" si="3"/>
        <v>0.56671070013210034</v>
      </c>
      <c r="F22" s="3">
        <f>SUM(F11:F21)</f>
        <v>4</v>
      </c>
      <c r="G22" s="16">
        <f>F22/$H22</f>
        <v>5.2840158520475562E-3</v>
      </c>
      <c r="H22" s="3">
        <f>SUM(H11:H21)</f>
        <v>757</v>
      </c>
      <c r="I22" s="21">
        <f t="shared" si="2"/>
        <v>1</v>
      </c>
    </row>
    <row r="23" spans="1:18" s="6" customFormat="1" ht="15" customHeight="1"/>
    <row r="24" spans="1:18" s="6" customFormat="1" ht="22.5" customHeight="1">
      <c r="A24" s="32" t="s">
        <v>362</v>
      </c>
    </row>
    <row r="25" spans="1:18" s="6" customFormat="1" ht="27" customHeight="1">
      <c r="A25" s="181" t="s">
        <v>104</v>
      </c>
      <c r="B25" s="240" t="s">
        <v>349</v>
      </c>
      <c r="C25" s="240"/>
      <c r="D25" s="240" t="s">
        <v>350</v>
      </c>
      <c r="E25" s="240"/>
      <c r="F25" s="240" t="s">
        <v>351</v>
      </c>
      <c r="G25" s="240"/>
      <c r="H25" s="253" t="s">
        <v>352</v>
      </c>
      <c r="I25" s="254"/>
      <c r="J25" s="240" t="s">
        <v>2</v>
      </c>
      <c r="K25" s="238"/>
      <c r="L25" s="238" t="s">
        <v>107</v>
      </c>
      <c r="M25" s="238"/>
      <c r="N25" s="11"/>
      <c r="O25" s="11"/>
      <c r="P25" s="11"/>
      <c r="R25" s="11"/>
    </row>
    <row r="26" spans="1:18" s="6" customFormat="1" ht="15" customHeight="1">
      <c r="A26" s="34" t="s">
        <v>101</v>
      </c>
      <c r="B26" s="35">
        <v>68</v>
      </c>
      <c r="C26" s="36">
        <f>B26/$L26</f>
        <v>0.20298507462686566</v>
      </c>
      <c r="D26" s="35">
        <v>190</v>
      </c>
      <c r="E26" s="36">
        <f>D26/$L26</f>
        <v>0.56716417910447758</v>
      </c>
      <c r="F26" s="35">
        <v>70</v>
      </c>
      <c r="G26" s="36">
        <f>F26/$L26</f>
        <v>0.20895522388059701</v>
      </c>
      <c r="H26" s="35">
        <v>6</v>
      </c>
      <c r="I26" s="36">
        <f>H26/$L26</f>
        <v>1.7910447761194031E-2</v>
      </c>
      <c r="J26" s="35">
        <v>1</v>
      </c>
      <c r="K26" s="36">
        <f>J26/$L26</f>
        <v>2.9850746268656717E-3</v>
      </c>
      <c r="L26" s="35">
        <f>B26+D26+F26+H26+J26</f>
        <v>335</v>
      </c>
      <c r="M26" s="51">
        <f>L26/$L26</f>
        <v>1</v>
      </c>
    </row>
    <row r="27" spans="1:18" s="6" customFormat="1" ht="15" customHeight="1">
      <c r="A27" s="40" t="s">
        <v>102</v>
      </c>
      <c r="B27" s="47">
        <v>106</v>
      </c>
      <c r="C27" s="42">
        <f>B27/$L27</f>
        <v>0.25980392156862747</v>
      </c>
      <c r="D27" s="41">
        <v>219</v>
      </c>
      <c r="E27" s="42">
        <f>D27/$L27</f>
        <v>0.53676470588235292</v>
      </c>
      <c r="F27" s="41">
        <v>74</v>
      </c>
      <c r="G27" s="42">
        <f>F27/$L27</f>
        <v>0.18137254901960784</v>
      </c>
      <c r="H27" s="41">
        <v>7</v>
      </c>
      <c r="I27" s="42">
        <f>H27/$L27</f>
        <v>1.7156862745098041E-2</v>
      </c>
      <c r="J27" s="41">
        <v>2</v>
      </c>
      <c r="K27" s="42">
        <f>J27/$L27</f>
        <v>4.9019607843137254E-3</v>
      </c>
      <c r="L27" s="47">
        <f>B27+D27+F27+H27+J27</f>
        <v>408</v>
      </c>
      <c r="M27" s="57">
        <f>L27/$L27</f>
        <v>1</v>
      </c>
    </row>
    <row r="28" spans="1:18" s="6" customFormat="1" ht="15" customHeight="1">
      <c r="A28" s="37" t="s">
        <v>322</v>
      </c>
      <c r="B28" s="38">
        <v>2</v>
      </c>
      <c r="C28" s="39">
        <f>B28/$L28</f>
        <v>0.14285714285714285</v>
      </c>
      <c r="D28" s="38">
        <v>5</v>
      </c>
      <c r="E28" s="39">
        <f>D28/$L28</f>
        <v>0.35714285714285715</v>
      </c>
      <c r="F28" s="38">
        <v>2</v>
      </c>
      <c r="G28" s="39">
        <f>F28/$L28</f>
        <v>0.14285714285714285</v>
      </c>
      <c r="H28" s="38">
        <v>1</v>
      </c>
      <c r="I28" s="39">
        <f>H28/$L28</f>
        <v>7.1428571428571425E-2</v>
      </c>
      <c r="J28" s="38">
        <v>4</v>
      </c>
      <c r="K28" s="39">
        <f>J28/$L28</f>
        <v>0.2857142857142857</v>
      </c>
      <c r="L28" s="38">
        <f>B28+D28+F28+H28+J28</f>
        <v>14</v>
      </c>
      <c r="M28" s="54">
        <f>L28/$L28</f>
        <v>1</v>
      </c>
    </row>
    <row r="29" spans="1:18" s="6" customFormat="1" ht="15" customHeight="1">
      <c r="A29" s="10" t="s">
        <v>107</v>
      </c>
      <c r="B29" s="31">
        <f>SUM(B26:B28)</f>
        <v>176</v>
      </c>
      <c r="C29" s="16">
        <f>B29/$L29</f>
        <v>0.23249669749009247</v>
      </c>
      <c r="D29" s="31">
        <f>SUM(D26:D28)</f>
        <v>414</v>
      </c>
      <c r="E29" s="16">
        <f>D29/$L29</f>
        <v>0.54689564068692209</v>
      </c>
      <c r="F29" s="4">
        <f>SUM(F26:F28)</f>
        <v>146</v>
      </c>
      <c r="G29" s="16">
        <f>F29/$L29</f>
        <v>0.1928665785997358</v>
      </c>
      <c r="H29" s="4">
        <f>SUM(H26:H28)</f>
        <v>14</v>
      </c>
      <c r="I29" s="16">
        <f>H29/$L29</f>
        <v>1.8494055482166448E-2</v>
      </c>
      <c r="J29" s="4">
        <f>SUM(J26:J28)</f>
        <v>7</v>
      </c>
      <c r="K29" s="16">
        <f>J29/$L29</f>
        <v>9.247027741083224E-3</v>
      </c>
      <c r="L29" s="31">
        <f>SUM(L26:L28)</f>
        <v>757</v>
      </c>
      <c r="M29" s="21">
        <f>L29/$L29</f>
        <v>1</v>
      </c>
    </row>
    <row r="30" spans="1:18" s="6" customFormat="1" ht="15" customHeight="1"/>
    <row r="31" spans="1:18" s="6" customFormat="1" ht="27" customHeight="1">
      <c r="A31" s="181" t="s">
        <v>110</v>
      </c>
      <c r="B31" s="240" t="s">
        <v>349</v>
      </c>
      <c r="C31" s="240"/>
      <c r="D31" s="240" t="s">
        <v>350</v>
      </c>
      <c r="E31" s="240"/>
      <c r="F31" s="240" t="s">
        <v>351</v>
      </c>
      <c r="G31" s="240"/>
      <c r="H31" s="253" t="s">
        <v>352</v>
      </c>
      <c r="I31" s="254"/>
      <c r="J31" s="240" t="s">
        <v>2</v>
      </c>
      <c r="K31" s="238"/>
      <c r="L31" s="238" t="s">
        <v>107</v>
      </c>
      <c r="M31" s="238"/>
      <c r="N31" s="11"/>
      <c r="O31" s="11"/>
      <c r="P31" s="11"/>
      <c r="R31" s="11"/>
    </row>
    <row r="32" spans="1:18" s="6" customFormat="1" ht="15" customHeight="1">
      <c r="A32" s="34" t="s">
        <v>64</v>
      </c>
      <c r="B32" s="35"/>
      <c r="C32" s="36">
        <f t="shared" ref="C32:C43" si="5">B32/$L32</f>
        <v>0</v>
      </c>
      <c r="D32" s="35">
        <v>3</v>
      </c>
      <c r="E32" s="36">
        <f t="shared" ref="E32:E43" si="6">D32/$L32</f>
        <v>1</v>
      </c>
      <c r="F32" s="35"/>
      <c r="G32" s="36">
        <f t="shared" ref="G32:G42" si="7">F32/$L32</f>
        <v>0</v>
      </c>
      <c r="H32" s="35"/>
      <c r="I32" s="36">
        <f t="shared" ref="I32:I43" si="8">H32/$L32</f>
        <v>0</v>
      </c>
      <c r="J32" s="35"/>
      <c r="K32" s="36">
        <f t="shared" ref="K32:K43" si="9">J32/$L32</f>
        <v>0</v>
      </c>
      <c r="L32" s="35">
        <f>B32+D32+F32+H32+J32</f>
        <v>3</v>
      </c>
      <c r="M32" s="51">
        <f t="shared" ref="M32:M43" si="10">L32/$L32</f>
        <v>1</v>
      </c>
    </row>
    <row r="33" spans="1:18" s="6" customFormat="1" ht="15" customHeight="1">
      <c r="A33" s="40" t="s">
        <v>66</v>
      </c>
      <c r="B33" s="41">
        <v>10</v>
      </c>
      <c r="C33" s="42">
        <f t="shared" si="5"/>
        <v>0.21739130434782608</v>
      </c>
      <c r="D33" s="41">
        <v>22</v>
      </c>
      <c r="E33" s="42">
        <f t="shared" si="6"/>
        <v>0.47826086956521741</v>
      </c>
      <c r="F33" s="41">
        <v>13</v>
      </c>
      <c r="G33" s="42">
        <f t="shared" si="7"/>
        <v>0.28260869565217389</v>
      </c>
      <c r="H33" s="41">
        <v>1</v>
      </c>
      <c r="I33" s="42">
        <f t="shared" si="8"/>
        <v>2.1739130434782608E-2</v>
      </c>
      <c r="J33" s="41"/>
      <c r="K33" s="42">
        <f t="shared" si="9"/>
        <v>0</v>
      </c>
      <c r="L33" s="41">
        <f t="shared" ref="L33:L42" si="11">B33+D33+F33+H33+J33</f>
        <v>46</v>
      </c>
      <c r="M33" s="57">
        <f t="shared" si="10"/>
        <v>1</v>
      </c>
    </row>
    <row r="34" spans="1:18" s="6" customFormat="1" ht="15" customHeight="1">
      <c r="A34" s="40" t="s">
        <v>68</v>
      </c>
      <c r="B34" s="41">
        <v>18</v>
      </c>
      <c r="C34" s="42">
        <f t="shared" si="5"/>
        <v>0.16513761467889909</v>
      </c>
      <c r="D34" s="41">
        <v>63</v>
      </c>
      <c r="E34" s="42">
        <f t="shared" si="6"/>
        <v>0.57798165137614677</v>
      </c>
      <c r="F34" s="41">
        <v>25</v>
      </c>
      <c r="G34" s="42">
        <f t="shared" si="7"/>
        <v>0.22935779816513763</v>
      </c>
      <c r="H34" s="41">
        <v>3</v>
      </c>
      <c r="I34" s="42">
        <f t="shared" si="8"/>
        <v>2.7522935779816515E-2</v>
      </c>
      <c r="J34" s="41"/>
      <c r="K34" s="42">
        <f t="shared" si="9"/>
        <v>0</v>
      </c>
      <c r="L34" s="41">
        <f>B34+D34+F34+H34+J34</f>
        <v>109</v>
      </c>
      <c r="M34" s="57">
        <f t="shared" si="10"/>
        <v>1</v>
      </c>
    </row>
    <row r="35" spans="1:18" s="6" customFormat="1" ht="15" customHeight="1">
      <c r="A35" s="40" t="s">
        <v>70</v>
      </c>
      <c r="B35" s="41">
        <v>30</v>
      </c>
      <c r="C35" s="42">
        <f t="shared" si="5"/>
        <v>0.2857142857142857</v>
      </c>
      <c r="D35" s="41">
        <v>51</v>
      </c>
      <c r="E35" s="42">
        <f t="shared" si="6"/>
        <v>0.48571428571428571</v>
      </c>
      <c r="F35" s="41">
        <v>21</v>
      </c>
      <c r="G35" s="42">
        <f t="shared" si="7"/>
        <v>0.2</v>
      </c>
      <c r="H35" s="41">
        <v>2</v>
      </c>
      <c r="I35" s="42">
        <f t="shared" si="8"/>
        <v>1.9047619047619049E-2</v>
      </c>
      <c r="J35" s="41">
        <v>1</v>
      </c>
      <c r="K35" s="42">
        <f t="shared" si="9"/>
        <v>9.5238095238095247E-3</v>
      </c>
      <c r="L35" s="41">
        <f t="shared" si="11"/>
        <v>105</v>
      </c>
      <c r="M35" s="57">
        <f t="shared" si="10"/>
        <v>1</v>
      </c>
    </row>
    <row r="36" spans="1:18" s="6" customFormat="1" ht="15" customHeight="1">
      <c r="A36" s="40" t="s">
        <v>72</v>
      </c>
      <c r="B36" s="41">
        <v>7</v>
      </c>
      <c r="C36" s="42">
        <f t="shared" si="5"/>
        <v>0.21875</v>
      </c>
      <c r="D36" s="41">
        <v>20</v>
      </c>
      <c r="E36" s="42">
        <f t="shared" si="6"/>
        <v>0.625</v>
      </c>
      <c r="F36" s="41">
        <v>3</v>
      </c>
      <c r="G36" s="42">
        <f t="shared" si="7"/>
        <v>9.375E-2</v>
      </c>
      <c r="H36" s="41">
        <v>2</v>
      </c>
      <c r="I36" s="42">
        <f t="shared" si="8"/>
        <v>6.25E-2</v>
      </c>
      <c r="J36" s="41"/>
      <c r="K36" s="42">
        <f t="shared" si="9"/>
        <v>0</v>
      </c>
      <c r="L36" s="41">
        <f t="shared" si="11"/>
        <v>32</v>
      </c>
      <c r="M36" s="57">
        <f t="shared" si="10"/>
        <v>1</v>
      </c>
    </row>
    <row r="37" spans="1:18" s="6" customFormat="1" ht="15" customHeight="1">
      <c r="A37" s="40" t="s">
        <v>74</v>
      </c>
      <c r="B37" s="41">
        <v>30</v>
      </c>
      <c r="C37" s="42">
        <f t="shared" si="5"/>
        <v>0.24793388429752067</v>
      </c>
      <c r="D37" s="41">
        <v>63</v>
      </c>
      <c r="E37" s="42">
        <f t="shared" si="6"/>
        <v>0.52066115702479343</v>
      </c>
      <c r="F37" s="41">
        <v>24</v>
      </c>
      <c r="G37" s="42">
        <f t="shared" si="7"/>
        <v>0.19834710743801653</v>
      </c>
      <c r="H37" s="41">
        <v>3</v>
      </c>
      <c r="I37" s="42">
        <f t="shared" si="8"/>
        <v>2.4793388429752067E-2</v>
      </c>
      <c r="J37" s="41">
        <v>1</v>
      </c>
      <c r="K37" s="42">
        <f t="shared" si="9"/>
        <v>8.2644628099173556E-3</v>
      </c>
      <c r="L37" s="41">
        <f t="shared" si="11"/>
        <v>121</v>
      </c>
      <c r="M37" s="57">
        <f t="shared" si="10"/>
        <v>1</v>
      </c>
    </row>
    <row r="38" spans="1:18" s="6" customFormat="1" ht="15" customHeight="1">
      <c r="A38" s="40" t="s">
        <v>76</v>
      </c>
      <c r="B38" s="41">
        <v>33</v>
      </c>
      <c r="C38" s="42">
        <f t="shared" si="5"/>
        <v>0.24812030075187969</v>
      </c>
      <c r="D38" s="41">
        <v>67</v>
      </c>
      <c r="E38" s="42">
        <f t="shared" si="6"/>
        <v>0.50375939849624063</v>
      </c>
      <c r="F38" s="41">
        <v>26</v>
      </c>
      <c r="G38" s="42">
        <f t="shared" si="7"/>
        <v>0.19548872180451127</v>
      </c>
      <c r="H38" s="41">
        <v>3</v>
      </c>
      <c r="I38" s="42">
        <f t="shared" si="8"/>
        <v>2.2556390977443608E-2</v>
      </c>
      <c r="J38" s="41">
        <v>4</v>
      </c>
      <c r="K38" s="42">
        <f t="shared" si="9"/>
        <v>3.007518796992481E-2</v>
      </c>
      <c r="L38" s="41">
        <f t="shared" si="11"/>
        <v>133</v>
      </c>
      <c r="M38" s="57">
        <f t="shared" si="10"/>
        <v>1</v>
      </c>
    </row>
    <row r="39" spans="1:18" s="6" customFormat="1" ht="15" customHeight="1">
      <c r="A39" s="40" t="s">
        <v>78</v>
      </c>
      <c r="B39" s="41">
        <v>16</v>
      </c>
      <c r="C39" s="42">
        <f t="shared" si="5"/>
        <v>0.23880597014925373</v>
      </c>
      <c r="D39" s="41">
        <v>44</v>
      </c>
      <c r="E39" s="42">
        <f t="shared" si="6"/>
        <v>0.65671641791044777</v>
      </c>
      <c r="F39" s="41">
        <v>7</v>
      </c>
      <c r="G39" s="42">
        <f t="shared" si="7"/>
        <v>0.1044776119402985</v>
      </c>
      <c r="H39" s="41"/>
      <c r="I39" s="42">
        <f t="shared" si="8"/>
        <v>0</v>
      </c>
      <c r="J39" s="41"/>
      <c r="K39" s="42">
        <f t="shared" si="9"/>
        <v>0</v>
      </c>
      <c r="L39" s="41">
        <f t="shared" si="11"/>
        <v>67</v>
      </c>
      <c r="M39" s="57">
        <f t="shared" si="10"/>
        <v>1</v>
      </c>
    </row>
    <row r="40" spans="1:18" s="6" customFormat="1" ht="15" customHeight="1">
      <c r="A40" s="40" t="s">
        <v>80</v>
      </c>
      <c r="B40" s="41">
        <v>4</v>
      </c>
      <c r="C40" s="42">
        <f t="shared" si="5"/>
        <v>0.1</v>
      </c>
      <c r="D40" s="41">
        <v>23</v>
      </c>
      <c r="E40" s="42">
        <f t="shared" si="6"/>
        <v>0.57499999999999996</v>
      </c>
      <c r="F40" s="41">
        <v>12</v>
      </c>
      <c r="G40" s="42">
        <f t="shared" si="7"/>
        <v>0.3</v>
      </c>
      <c r="H40" s="41"/>
      <c r="I40" s="42">
        <f t="shared" si="8"/>
        <v>0</v>
      </c>
      <c r="J40" s="41">
        <v>1</v>
      </c>
      <c r="K40" s="42">
        <f t="shared" si="9"/>
        <v>2.5000000000000001E-2</v>
      </c>
      <c r="L40" s="41">
        <f t="shared" si="11"/>
        <v>40</v>
      </c>
      <c r="M40" s="57">
        <f t="shared" si="10"/>
        <v>1</v>
      </c>
    </row>
    <row r="41" spans="1:18" s="6" customFormat="1" ht="15" customHeight="1">
      <c r="A41" s="40" t="s">
        <v>82</v>
      </c>
      <c r="B41" s="41">
        <v>20</v>
      </c>
      <c r="C41" s="42">
        <f t="shared" si="5"/>
        <v>0.28985507246376813</v>
      </c>
      <c r="D41" s="41">
        <v>38</v>
      </c>
      <c r="E41" s="42">
        <f t="shared" si="6"/>
        <v>0.55072463768115942</v>
      </c>
      <c r="F41" s="41">
        <v>11</v>
      </c>
      <c r="G41" s="42">
        <f t="shared" si="7"/>
        <v>0.15942028985507245</v>
      </c>
      <c r="H41" s="41"/>
      <c r="I41" s="42">
        <f t="shared" si="8"/>
        <v>0</v>
      </c>
      <c r="J41" s="41"/>
      <c r="K41" s="42">
        <f t="shared" si="9"/>
        <v>0</v>
      </c>
      <c r="L41" s="41">
        <f t="shared" si="11"/>
        <v>69</v>
      </c>
      <c r="M41" s="57">
        <f t="shared" si="10"/>
        <v>1</v>
      </c>
    </row>
    <row r="42" spans="1:18" s="6" customFormat="1" ht="15" customHeight="1">
      <c r="A42" s="40" t="s">
        <v>2</v>
      </c>
      <c r="B42" s="41">
        <v>8</v>
      </c>
      <c r="C42" s="42">
        <f t="shared" si="5"/>
        <v>0.25</v>
      </c>
      <c r="D42" s="41">
        <v>20</v>
      </c>
      <c r="E42" s="42">
        <f t="shared" si="6"/>
        <v>0.625</v>
      </c>
      <c r="F42" s="41">
        <v>4</v>
      </c>
      <c r="G42" s="42">
        <f t="shared" si="7"/>
        <v>0.125</v>
      </c>
      <c r="H42" s="41"/>
      <c r="I42" s="42">
        <f t="shared" si="8"/>
        <v>0</v>
      </c>
      <c r="J42" s="41"/>
      <c r="K42" s="42">
        <f t="shared" si="9"/>
        <v>0</v>
      </c>
      <c r="L42" s="41">
        <f t="shared" si="11"/>
        <v>32</v>
      </c>
      <c r="M42" s="57">
        <f t="shared" si="10"/>
        <v>1</v>
      </c>
    </row>
    <row r="43" spans="1:18" s="6" customFormat="1" ht="15" customHeight="1">
      <c r="A43" s="10" t="s">
        <v>107</v>
      </c>
      <c r="B43" s="31">
        <f>SUM(B32:B42)</f>
        <v>176</v>
      </c>
      <c r="C43" s="16">
        <f t="shared" si="5"/>
        <v>0.23249669749009247</v>
      </c>
      <c r="D43" s="31">
        <f>SUM(D32:D42)</f>
        <v>414</v>
      </c>
      <c r="E43" s="16">
        <f t="shared" si="6"/>
        <v>0.54689564068692209</v>
      </c>
      <c r="F43" s="4">
        <f>SUM(F32:F42)</f>
        <v>146</v>
      </c>
      <c r="G43" s="16">
        <f>F43/$L43</f>
        <v>0.1928665785997358</v>
      </c>
      <c r="H43" s="4">
        <f>SUM(H32:H42)</f>
        <v>14</v>
      </c>
      <c r="I43" s="16">
        <f t="shared" si="8"/>
        <v>1.8494055482166448E-2</v>
      </c>
      <c r="J43" s="4">
        <f>SUM(J32:J42)</f>
        <v>7</v>
      </c>
      <c r="K43" s="16">
        <f t="shared" si="9"/>
        <v>9.247027741083224E-3</v>
      </c>
      <c r="L43" s="31">
        <f>SUM(L32:L42)</f>
        <v>757</v>
      </c>
      <c r="M43" s="21">
        <f t="shared" si="10"/>
        <v>1</v>
      </c>
    </row>
    <row r="44" spans="1:18" s="6" customFormat="1" ht="15" customHeight="1"/>
    <row r="45" spans="1:18" s="6" customFormat="1" ht="22.5" customHeight="1">
      <c r="A45" s="84" t="s">
        <v>380</v>
      </c>
    </row>
    <row r="46" spans="1:18" s="6" customFormat="1" ht="27" customHeight="1">
      <c r="A46" s="7" t="s">
        <v>97</v>
      </c>
      <c r="B46" s="240" t="s">
        <v>225</v>
      </c>
      <c r="C46" s="240"/>
      <c r="D46" s="240" t="s">
        <v>314</v>
      </c>
      <c r="E46" s="240"/>
      <c r="F46" s="240" t="s">
        <v>315</v>
      </c>
      <c r="G46" s="240"/>
      <c r="H46" s="240" t="s">
        <v>316</v>
      </c>
      <c r="I46" s="240"/>
      <c r="J46" s="240" t="s">
        <v>54</v>
      </c>
      <c r="K46" s="238"/>
      <c r="L46" s="238" t="s">
        <v>107</v>
      </c>
      <c r="M46" s="238"/>
      <c r="N46" s="11"/>
      <c r="O46" s="11"/>
      <c r="P46" s="11"/>
      <c r="R46" s="11"/>
    </row>
    <row r="47" spans="1:18" s="6" customFormat="1" ht="15" customHeight="1">
      <c r="A47" s="78" t="s">
        <v>101</v>
      </c>
      <c r="B47" s="79">
        <v>322</v>
      </c>
      <c r="C47" s="36">
        <f>B47/$L47</f>
        <v>0.96119402985074631</v>
      </c>
      <c r="D47" s="79">
        <v>10</v>
      </c>
      <c r="E47" s="36">
        <f>D47/$L47</f>
        <v>2.9850746268656716E-2</v>
      </c>
      <c r="F47" s="79">
        <v>3</v>
      </c>
      <c r="G47" s="36">
        <f>F47/$L47</f>
        <v>8.9552238805970154E-3</v>
      </c>
      <c r="H47" s="79"/>
      <c r="I47" s="36">
        <f>H47/$L47</f>
        <v>0</v>
      </c>
      <c r="J47" s="79"/>
      <c r="K47" s="36">
        <f>J47/$L47</f>
        <v>0</v>
      </c>
      <c r="L47" s="79">
        <f>B47+D47+F47+H47+J47</f>
        <v>335</v>
      </c>
      <c r="M47" s="51">
        <f>L47/$L47</f>
        <v>1</v>
      </c>
    </row>
    <row r="48" spans="1:18" s="6" customFormat="1" ht="15" customHeight="1">
      <c r="A48" s="82" t="s">
        <v>102</v>
      </c>
      <c r="B48" s="83">
        <v>383</v>
      </c>
      <c r="C48" s="42">
        <f>B48/$L48</f>
        <v>0.93872549019607843</v>
      </c>
      <c r="D48" s="83">
        <v>10</v>
      </c>
      <c r="E48" s="42">
        <f>D48/$L48</f>
        <v>2.4509803921568627E-2</v>
      </c>
      <c r="F48" s="83">
        <v>6</v>
      </c>
      <c r="G48" s="42">
        <f>F48/$L48</f>
        <v>1.4705882352941176E-2</v>
      </c>
      <c r="H48" s="83">
        <v>7</v>
      </c>
      <c r="I48" s="42">
        <f>H48/$L48</f>
        <v>1.7156862745098041E-2</v>
      </c>
      <c r="J48" s="83">
        <v>2</v>
      </c>
      <c r="K48" s="42">
        <f>J48/$L48</f>
        <v>4.9019607843137254E-3</v>
      </c>
      <c r="L48" s="83">
        <f>B48+D48+F48+H48+J48</f>
        <v>408</v>
      </c>
      <c r="M48" s="57">
        <f>L48/$L48</f>
        <v>1</v>
      </c>
    </row>
    <row r="49" spans="1:19" s="6" customFormat="1" ht="15" customHeight="1">
      <c r="A49" s="80" t="s">
        <v>54</v>
      </c>
      <c r="B49" s="81">
        <v>9</v>
      </c>
      <c r="C49" s="54">
        <f>B49/$L49</f>
        <v>0.6428571428571429</v>
      </c>
      <c r="D49" s="81"/>
      <c r="E49" s="39">
        <f>D49/$L49</f>
        <v>0</v>
      </c>
      <c r="F49" s="81"/>
      <c r="G49" s="39">
        <f>F49/$L49</f>
        <v>0</v>
      </c>
      <c r="H49" s="81">
        <v>1</v>
      </c>
      <c r="I49" s="39">
        <f>H49/$L49</f>
        <v>7.1428571428571425E-2</v>
      </c>
      <c r="J49" s="81">
        <v>4</v>
      </c>
      <c r="K49" s="39">
        <f>J49/$L49</f>
        <v>0.2857142857142857</v>
      </c>
      <c r="L49" s="81">
        <f>B49+D49+F49+H49+J49</f>
        <v>14</v>
      </c>
      <c r="M49" s="54">
        <f>L49/$L49</f>
        <v>1</v>
      </c>
    </row>
    <row r="50" spans="1:19" s="6" customFormat="1" ht="15" customHeight="1">
      <c r="A50" s="10" t="s">
        <v>107</v>
      </c>
      <c r="B50" s="3">
        <f>SUM(B47:B49)</f>
        <v>714</v>
      </c>
      <c r="C50" s="16">
        <f>B50/$L50</f>
        <v>0.94319682959048878</v>
      </c>
      <c r="D50" s="3">
        <f>SUM(D47:D49)</f>
        <v>20</v>
      </c>
      <c r="E50" s="16">
        <f>D50/$L50</f>
        <v>2.6420079260237782E-2</v>
      </c>
      <c r="F50" s="3">
        <f>SUM(F47:F49)</f>
        <v>9</v>
      </c>
      <c r="G50" s="16">
        <f>F50/$L50</f>
        <v>1.1889035667107001E-2</v>
      </c>
      <c r="H50" s="3">
        <f>SUM(H47:H49)</f>
        <v>8</v>
      </c>
      <c r="I50" s="16">
        <f>H50/$L50</f>
        <v>1.0568031704095112E-2</v>
      </c>
      <c r="J50" s="3">
        <f>SUM(J47:J49)</f>
        <v>6</v>
      </c>
      <c r="K50" s="16">
        <f>J50/$L50</f>
        <v>7.9260237780713338E-3</v>
      </c>
      <c r="L50" s="3">
        <f>SUM(L47:L49)</f>
        <v>757</v>
      </c>
      <c r="M50" s="21">
        <f>L50/$L50</f>
        <v>1</v>
      </c>
    </row>
    <row r="51" spans="1:19" s="6" customFormat="1" ht="15" customHeight="1"/>
    <row r="52" spans="1:19" s="6" customFormat="1" ht="27" customHeight="1">
      <c r="A52" s="7" t="s">
        <v>110</v>
      </c>
      <c r="B52" s="240" t="s">
        <v>225</v>
      </c>
      <c r="C52" s="240"/>
      <c r="D52" s="240" t="s">
        <v>314</v>
      </c>
      <c r="E52" s="240"/>
      <c r="F52" s="240" t="s">
        <v>315</v>
      </c>
      <c r="G52" s="240"/>
      <c r="H52" s="240" t="s">
        <v>316</v>
      </c>
      <c r="I52" s="240"/>
      <c r="J52" s="240" t="s">
        <v>54</v>
      </c>
      <c r="K52" s="238"/>
      <c r="L52" s="238" t="s">
        <v>107</v>
      </c>
      <c r="M52" s="238"/>
    </row>
    <row r="53" spans="1:19" s="6" customFormat="1" ht="15" customHeight="1">
      <c r="A53" s="34" t="s">
        <v>85</v>
      </c>
      <c r="B53" s="79">
        <v>3</v>
      </c>
      <c r="C53" s="63">
        <f t="shared" ref="C53:C62" si="12">B53/$L53</f>
        <v>1</v>
      </c>
      <c r="D53" s="79"/>
      <c r="E53" s="36">
        <f t="shared" ref="E53:E62" si="13">D53/$L53</f>
        <v>0</v>
      </c>
      <c r="F53" s="79"/>
      <c r="G53" s="36">
        <f t="shared" ref="G53:G62" si="14">F53/$L53</f>
        <v>0</v>
      </c>
      <c r="H53" s="79"/>
      <c r="I53" s="36">
        <f t="shared" ref="I53:I62" si="15">H53/$L53</f>
        <v>0</v>
      </c>
      <c r="J53" s="79"/>
      <c r="K53" s="36">
        <f t="shared" ref="K53:K62" si="16">J53/$L53</f>
        <v>0</v>
      </c>
      <c r="L53" s="79">
        <f>B53+D53+F53+H53+J53</f>
        <v>3</v>
      </c>
      <c r="M53" s="51">
        <f t="shared" ref="M53:M62" si="17">L53/$L53</f>
        <v>1</v>
      </c>
      <c r="P53" s="74"/>
      <c r="Q53" s="74"/>
      <c r="R53" s="74"/>
      <c r="S53" s="74"/>
    </row>
    <row r="54" spans="1:19" s="6" customFormat="1" ht="15" customHeight="1">
      <c r="A54" s="40" t="s">
        <v>86</v>
      </c>
      <c r="B54" s="83">
        <v>43</v>
      </c>
      <c r="C54" s="67">
        <f t="shared" si="12"/>
        <v>0.93478260869565222</v>
      </c>
      <c r="D54" s="83">
        <v>2</v>
      </c>
      <c r="E54" s="42">
        <f t="shared" si="13"/>
        <v>4.3478260869565216E-2</v>
      </c>
      <c r="F54" s="83">
        <v>1</v>
      </c>
      <c r="G54" s="42">
        <f t="shared" si="14"/>
        <v>2.1739130434782608E-2</v>
      </c>
      <c r="H54" s="83"/>
      <c r="I54" s="42">
        <f t="shared" si="15"/>
        <v>0</v>
      </c>
      <c r="J54" s="83"/>
      <c r="K54" s="42">
        <f t="shared" si="16"/>
        <v>0</v>
      </c>
      <c r="L54" s="83">
        <f t="shared" ref="L54:L63" si="18">B54+D54+F54+H54+J54</f>
        <v>46</v>
      </c>
      <c r="M54" s="57">
        <f t="shared" si="17"/>
        <v>1</v>
      </c>
      <c r="P54" s="74"/>
      <c r="Q54" s="74"/>
      <c r="R54" s="74"/>
      <c r="S54" s="74"/>
    </row>
    <row r="55" spans="1:19" s="6" customFormat="1" ht="15" customHeight="1">
      <c r="A55" s="40" t="s">
        <v>226</v>
      </c>
      <c r="B55" s="83">
        <v>104</v>
      </c>
      <c r="C55" s="67">
        <f t="shared" si="12"/>
        <v>0.95412844036697253</v>
      </c>
      <c r="D55" s="83">
        <v>2</v>
      </c>
      <c r="E55" s="42">
        <f t="shared" si="13"/>
        <v>1.834862385321101E-2</v>
      </c>
      <c r="F55" s="83">
        <v>2</v>
      </c>
      <c r="G55" s="42">
        <f t="shared" si="14"/>
        <v>1.834862385321101E-2</v>
      </c>
      <c r="H55" s="83"/>
      <c r="I55" s="42">
        <f t="shared" si="15"/>
        <v>0</v>
      </c>
      <c r="J55" s="83">
        <v>1</v>
      </c>
      <c r="K55" s="42">
        <f t="shared" si="16"/>
        <v>9.1743119266055051E-3</v>
      </c>
      <c r="L55" s="83">
        <f t="shared" si="18"/>
        <v>109</v>
      </c>
      <c r="M55" s="57">
        <f t="shared" si="17"/>
        <v>1</v>
      </c>
      <c r="P55" s="74"/>
      <c r="Q55" s="74"/>
      <c r="R55" s="74"/>
      <c r="S55" s="74"/>
    </row>
    <row r="56" spans="1:19" s="6" customFormat="1" ht="15" customHeight="1">
      <c r="A56" s="40" t="s">
        <v>71</v>
      </c>
      <c r="B56" s="83">
        <v>100</v>
      </c>
      <c r="C56" s="67">
        <f t="shared" si="12"/>
        <v>0.95238095238095233</v>
      </c>
      <c r="D56" s="83">
        <v>2</v>
      </c>
      <c r="E56" s="42">
        <f t="shared" si="13"/>
        <v>1.9047619047619049E-2</v>
      </c>
      <c r="F56" s="83">
        <v>2</v>
      </c>
      <c r="G56" s="42">
        <f t="shared" si="14"/>
        <v>1.9047619047619049E-2</v>
      </c>
      <c r="H56" s="83"/>
      <c r="I56" s="42">
        <f t="shared" si="15"/>
        <v>0</v>
      </c>
      <c r="J56" s="83">
        <v>1</v>
      </c>
      <c r="K56" s="42">
        <f t="shared" si="16"/>
        <v>9.5238095238095247E-3</v>
      </c>
      <c r="L56" s="83">
        <f t="shared" si="18"/>
        <v>105</v>
      </c>
      <c r="M56" s="57">
        <f t="shared" si="17"/>
        <v>1</v>
      </c>
      <c r="P56" s="74"/>
      <c r="Q56" s="74"/>
      <c r="R56" s="74"/>
      <c r="S56" s="74"/>
    </row>
    <row r="57" spans="1:19" s="6" customFormat="1" ht="15" customHeight="1">
      <c r="A57" s="40" t="s">
        <v>73</v>
      </c>
      <c r="B57" s="83">
        <v>31</v>
      </c>
      <c r="C57" s="89">
        <f t="shared" si="12"/>
        <v>0.96875</v>
      </c>
      <c r="D57" s="83">
        <v>1</v>
      </c>
      <c r="E57" s="42">
        <f t="shared" si="13"/>
        <v>3.125E-2</v>
      </c>
      <c r="F57" s="83"/>
      <c r="G57" s="42">
        <f t="shared" si="14"/>
        <v>0</v>
      </c>
      <c r="H57" s="83"/>
      <c r="I57" s="42">
        <f t="shared" si="15"/>
        <v>0</v>
      </c>
      <c r="J57" s="83"/>
      <c r="K57" s="42">
        <f t="shared" si="16"/>
        <v>0</v>
      </c>
      <c r="L57" s="83">
        <f t="shared" si="18"/>
        <v>32</v>
      </c>
      <c r="M57" s="57">
        <f t="shared" si="17"/>
        <v>1</v>
      </c>
      <c r="P57" s="74"/>
      <c r="Q57" s="74"/>
      <c r="R57" s="74"/>
      <c r="S57" s="74"/>
    </row>
    <row r="58" spans="1:19" s="6" customFormat="1" ht="15" customHeight="1">
      <c r="A58" s="40" t="s">
        <v>75</v>
      </c>
      <c r="B58" s="83">
        <v>111</v>
      </c>
      <c r="C58" s="89">
        <f t="shared" si="12"/>
        <v>0.9173553719008265</v>
      </c>
      <c r="D58" s="83">
        <v>5</v>
      </c>
      <c r="E58" s="42">
        <f t="shared" si="13"/>
        <v>4.1322314049586778E-2</v>
      </c>
      <c r="F58" s="83"/>
      <c r="G58" s="42">
        <f t="shared" si="14"/>
        <v>0</v>
      </c>
      <c r="H58" s="83">
        <v>5</v>
      </c>
      <c r="I58" s="42">
        <f t="shared" si="15"/>
        <v>4.1322314049586778E-2</v>
      </c>
      <c r="J58" s="83"/>
      <c r="K58" s="42">
        <f t="shared" si="16"/>
        <v>0</v>
      </c>
      <c r="L58" s="83">
        <f t="shared" si="18"/>
        <v>121</v>
      </c>
      <c r="M58" s="57">
        <f t="shared" si="17"/>
        <v>1</v>
      </c>
      <c r="P58" s="74"/>
      <c r="Q58" s="74"/>
      <c r="R58" s="74"/>
      <c r="S58" s="74"/>
    </row>
    <row r="59" spans="1:19" s="6" customFormat="1" ht="15" customHeight="1">
      <c r="A59" s="40" t="s">
        <v>77</v>
      </c>
      <c r="B59" s="83">
        <v>120</v>
      </c>
      <c r="C59" s="67">
        <f t="shared" si="12"/>
        <v>0.90225563909774431</v>
      </c>
      <c r="D59" s="83">
        <v>5</v>
      </c>
      <c r="E59" s="42">
        <f t="shared" si="13"/>
        <v>3.7593984962406013E-2</v>
      </c>
      <c r="F59" s="83">
        <v>2</v>
      </c>
      <c r="G59" s="42">
        <f t="shared" si="14"/>
        <v>1.5037593984962405E-2</v>
      </c>
      <c r="H59" s="83">
        <v>2</v>
      </c>
      <c r="I59" s="42">
        <f t="shared" si="15"/>
        <v>1.5037593984962405E-2</v>
      </c>
      <c r="J59" s="83">
        <v>4</v>
      </c>
      <c r="K59" s="42">
        <f t="shared" si="16"/>
        <v>3.007518796992481E-2</v>
      </c>
      <c r="L59" s="83">
        <f t="shared" si="18"/>
        <v>133</v>
      </c>
      <c r="M59" s="57">
        <f t="shared" si="17"/>
        <v>1</v>
      </c>
      <c r="P59" s="74"/>
      <c r="Q59" s="74"/>
      <c r="R59" s="74"/>
      <c r="S59" s="74"/>
    </row>
    <row r="60" spans="1:19" s="6" customFormat="1" ht="15" customHeight="1">
      <c r="A60" s="40" t="s">
        <v>227</v>
      </c>
      <c r="B60" s="83">
        <v>65</v>
      </c>
      <c r="C60" s="67">
        <f t="shared" si="12"/>
        <v>0.97014925373134331</v>
      </c>
      <c r="D60" s="83">
        <v>1</v>
      </c>
      <c r="E60" s="42">
        <f t="shared" si="13"/>
        <v>1.4925373134328358E-2</v>
      </c>
      <c r="F60" s="83">
        <v>1</v>
      </c>
      <c r="G60" s="42">
        <f t="shared" si="14"/>
        <v>1.4925373134328358E-2</v>
      </c>
      <c r="H60" s="83"/>
      <c r="I60" s="42">
        <f t="shared" si="15"/>
        <v>0</v>
      </c>
      <c r="J60" s="83"/>
      <c r="K60" s="42">
        <f t="shared" si="16"/>
        <v>0</v>
      </c>
      <c r="L60" s="83">
        <f t="shared" si="18"/>
        <v>67</v>
      </c>
      <c r="M60" s="57">
        <f t="shared" si="17"/>
        <v>1</v>
      </c>
      <c r="P60" s="74"/>
      <c r="Q60" s="74"/>
      <c r="R60" s="74"/>
      <c r="S60" s="74"/>
    </row>
    <row r="61" spans="1:19" s="6" customFormat="1" ht="15" customHeight="1">
      <c r="A61" s="40" t="s">
        <v>81</v>
      </c>
      <c r="B61" s="83">
        <v>40</v>
      </c>
      <c r="C61" s="67">
        <f t="shared" si="12"/>
        <v>1</v>
      </c>
      <c r="D61" s="83"/>
      <c r="E61" s="42">
        <f t="shared" si="13"/>
        <v>0</v>
      </c>
      <c r="F61" s="83"/>
      <c r="G61" s="42">
        <f t="shared" si="14"/>
        <v>0</v>
      </c>
      <c r="H61" s="83"/>
      <c r="I61" s="42">
        <f t="shared" si="15"/>
        <v>0</v>
      </c>
      <c r="J61" s="83"/>
      <c r="K61" s="42">
        <f t="shared" si="16"/>
        <v>0</v>
      </c>
      <c r="L61" s="83">
        <f t="shared" si="18"/>
        <v>40</v>
      </c>
      <c r="M61" s="57">
        <f t="shared" si="17"/>
        <v>1</v>
      </c>
      <c r="P61" s="74"/>
      <c r="Q61" s="74"/>
      <c r="R61" s="74"/>
      <c r="S61" s="74"/>
    </row>
    <row r="62" spans="1:19" s="6" customFormat="1" ht="15" customHeight="1">
      <c r="A62" s="40" t="s">
        <v>83</v>
      </c>
      <c r="B62" s="83">
        <v>68</v>
      </c>
      <c r="C62" s="67">
        <f t="shared" si="12"/>
        <v>0.98550724637681164</v>
      </c>
      <c r="D62" s="83">
        <v>1</v>
      </c>
      <c r="E62" s="42">
        <f t="shared" si="13"/>
        <v>1.4492753623188406E-2</v>
      </c>
      <c r="F62" s="83"/>
      <c r="G62" s="42">
        <f t="shared" si="14"/>
        <v>0</v>
      </c>
      <c r="H62" s="83"/>
      <c r="I62" s="42">
        <f t="shared" si="15"/>
        <v>0</v>
      </c>
      <c r="J62" s="83"/>
      <c r="K62" s="42">
        <f t="shared" si="16"/>
        <v>0</v>
      </c>
      <c r="L62" s="83">
        <f t="shared" si="18"/>
        <v>69</v>
      </c>
      <c r="M62" s="57">
        <f t="shared" si="17"/>
        <v>1</v>
      </c>
      <c r="P62" s="74"/>
      <c r="Q62" s="74"/>
      <c r="R62" s="74"/>
      <c r="S62" s="74"/>
    </row>
    <row r="63" spans="1:19" s="6" customFormat="1" ht="15" customHeight="1">
      <c r="A63" s="80" t="s">
        <v>54</v>
      </c>
      <c r="B63" s="81">
        <v>29</v>
      </c>
      <c r="C63" s="65">
        <f>B63/$L63</f>
        <v>0.90625</v>
      </c>
      <c r="D63" s="81">
        <v>1</v>
      </c>
      <c r="E63" s="39">
        <f>D63/$L63</f>
        <v>3.125E-2</v>
      </c>
      <c r="F63" s="81">
        <v>1</v>
      </c>
      <c r="G63" s="39">
        <f>F63/$L63</f>
        <v>3.125E-2</v>
      </c>
      <c r="H63" s="81">
        <v>1</v>
      </c>
      <c r="I63" s="39">
        <f>H63/$L63</f>
        <v>3.125E-2</v>
      </c>
      <c r="J63" s="81"/>
      <c r="K63" s="39">
        <f>J63/$L63</f>
        <v>0</v>
      </c>
      <c r="L63" s="81">
        <f t="shared" si="18"/>
        <v>32</v>
      </c>
      <c r="M63" s="54">
        <f>L63/$L63</f>
        <v>1</v>
      </c>
      <c r="P63" s="74"/>
      <c r="Q63" s="74"/>
      <c r="R63" s="74"/>
      <c r="S63" s="74"/>
    </row>
    <row r="64" spans="1:19" s="6" customFormat="1" ht="15" customHeight="1">
      <c r="A64" s="10" t="s">
        <v>107</v>
      </c>
      <c r="B64" s="3">
        <f>SUM(B53:B63)</f>
        <v>714</v>
      </c>
      <c r="C64" s="16">
        <f>B64/$L64</f>
        <v>0.94319682959048878</v>
      </c>
      <c r="D64" s="3">
        <f>SUM(D53:D63)</f>
        <v>20</v>
      </c>
      <c r="E64" s="16">
        <f>D64/$L64</f>
        <v>2.6420079260237782E-2</v>
      </c>
      <c r="F64" s="3">
        <f>SUM(F53:F63)</f>
        <v>9</v>
      </c>
      <c r="G64" s="16">
        <f>F64/$L64</f>
        <v>1.1889035667107001E-2</v>
      </c>
      <c r="H64" s="3">
        <f>SUM(H53:H63)</f>
        <v>8</v>
      </c>
      <c r="I64" s="16">
        <f>H64/$L64</f>
        <v>1.0568031704095112E-2</v>
      </c>
      <c r="J64" s="3">
        <f>SUM(J53:J63)</f>
        <v>6</v>
      </c>
      <c r="K64" s="16">
        <f>J64/$L64</f>
        <v>7.9260237780713338E-3</v>
      </c>
      <c r="L64" s="3">
        <f>SUM(L53:L63)</f>
        <v>757</v>
      </c>
      <c r="M64" s="21">
        <f>L64/$L64</f>
        <v>1</v>
      </c>
      <c r="P64" s="74"/>
      <c r="Q64" s="74"/>
      <c r="R64" s="74"/>
      <c r="S64" s="74"/>
    </row>
    <row r="65" spans="1:18" s="6" customFormat="1" ht="15" customHeight="1"/>
    <row r="66" spans="1:18" s="6" customFormat="1" ht="22.5" customHeight="1">
      <c r="A66" s="84" t="s">
        <v>381</v>
      </c>
    </row>
    <row r="67" spans="1:18" s="6" customFormat="1" ht="52.5" customHeight="1">
      <c r="A67" s="7" t="s">
        <v>98</v>
      </c>
      <c r="B67" s="240" t="s">
        <v>317</v>
      </c>
      <c r="C67" s="240"/>
      <c r="D67" s="240" t="s">
        <v>233</v>
      </c>
      <c r="E67" s="240"/>
      <c r="F67" s="240" t="s">
        <v>234</v>
      </c>
      <c r="G67" s="240"/>
      <c r="H67" s="240" t="s">
        <v>228</v>
      </c>
      <c r="I67" s="240"/>
      <c r="J67" s="240" t="s">
        <v>229</v>
      </c>
      <c r="K67" s="240"/>
      <c r="L67" s="240" t="s">
        <v>6</v>
      </c>
      <c r="M67" s="240"/>
      <c r="N67" s="240" t="s">
        <v>232</v>
      </c>
      <c r="O67" s="240"/>
      <c r="P67" s="240" t="s">
        <v>230</v>
      </c>
      <c r="Q67" s="240"/>
      <c r="R67" s="11"/>
    </row>
    <row r="68" spans="1:18" s="6" customFormat="1" ht="15" customHeight="1">
      <c r="A68" s="78" t="s">
        <v>101</v>
      </c>
      <c r="B68" s="79">
        <v>328</v>
      </c>
      <c r="C68" s="36">
        <f>B68/$H$5</f>
        <v>0.9791044776119403</v>
      </c>
      <c r="D68" s="79">
        <v>122</v>
      </c>
      <c r="E68" s="36">
        <f>D68/$H$5</f>
        <v>0.36417910447761193</v>
      </c>
      <c r="F68" s="79">
        <v>144</v>
      </c>
      <c r="G68" s="36">
        <f>F68/$H$5</f>
        <v>0.42985074626865671</v>
      </c>
      <c r="H68" s="79">
        <v>203</v>
      </c>
      <c r="I68" s="36">
        <f>H68/$H$5</f>
        <v>0.60597014925373138</v>
      </c>
      <c r="J68" s="79">
        <v>153</v>
      </c>
      <c r="K68" s="36">
        <f>J68/$H$5</f>
        <v>0.45671641791044776</v>
      </c>
      <c r="L68" s="79">
        <v>52</v>
      </c>
      <c r="M68" s="36">
        <f>L68/$H$5</f>
        <v>0.15522388059701492</v>
      </c>
      <c r="N68" s="79">
        <v>23</v>
      </c>
      <c r="O68" s="36">
        <f>N68/$H$5</f>
        <v>6.8656716417910449E-2</v>
      </c>
      <c r="P68" s="79">
        <v>9</v>
      </c>
      <c r="Q68" s="36">
        <f>P68/$H$5</f>
        <v>2.6865671641791045E-2</v>
      </c>
    </row>
    <row r="69" spans="1:18" s="6" customFormat="1" ht="15" customHeight="1">
      <c r="A69" s="82" t="s">
        <v>102</v>
      </c>
      <c r="B69" s="83">
        <v>401</v>
      </c>
      <c r="C69" s="42">
        <f>B69/$H$6</f>
        <v>0.98284313725490191</v>
      </c>
      <c r="D69" s="83">
        <v>153</v>
      </c>
      <c r="E69" s="42">
        <f>D69/$H$6</f>
        <v>0.375</v>
      </c>
      <c r="F69" s="83">
        <v>212</v>
      </c>
      <c r="G69" s="42">
        <f>F69/$H$6</f>
        <v>0.51960784313725494</v>
      </c>
      <c r="H69" s="83">
        <v>245</v>
      </c>
      <c r="I69" s="42">
        <f>H69/$H$6</f>
        <v>0.60049019607843135</v>
      </c>
      <c r="J69" s="83">
        <v>153</v>
      </c>
      <c r="K69" s="42">
        <f>J69/$H$6</f>
        <v>0.375</v>
      </c>
      <c r="L69" s="83">
        <v>66</v>
      </c>
      <c r="M69" s="42">
        <f>L69/$H$6</f>
        <v>0.16176470588235295</v>
      </c>
      <c r="N69" s="83">
        <v>58</v>
      </c>
      <c r="O69" s="42">
        <f>N69/$H$6</f>
        <v>0.14215686274509803</v>
      </c>
      <c r="P69" s="83">
        <v>9</v>
      </c>
      <c r="Q69" s="42">
        <f>P69/$H$6</f>
        <v>2.2058823529411766E-2</v>
      </c>
    </row>
    <row r="70" spans="1:18" s="6" customFormat="1" ht="15" customHeight="1">
      <c r="A70" s="80" t="s">
        <v>61</v>
      </c>
      <c r="B70" s="81">
        <v>10</v>
      </c>
      <c r="C70" s="54">
        <f>B70/$H$7</f>
        <v>0.7142857142857143</v>
      </c>
      <c r="D70" s="81">
        <v>1</v>
      </c>
      <c r="E70" s="39">
        <f>D70/$H$7</f>
        <v>7.1428571428571425E-2</v>
      </c>
      <c r="F70" s="81">
        <v>3</v>
      </c>
      <c r="G70" s="39">
        <f>F70/$H$7</f>
        <v>0.21428571428571427</v>
      </c>
      <c r="H70" s="81">
        <v>6</v>
      </c>
      <c r="I70" s="39">
        <f>H70/$H$7</f>
        <v>0.42857142857142855</v>
      </c>
      <c r="J70" s="81">
        <v>5</v>
      </c>
      <c r="K70" s="39">
        <f>J70/$H$7</f>
        <v>0.35714285714285715</v>
      </c>
      <c r="L70" s="81">
        <v>1</v>
      </c>
      <c r="M70" s="39">
        <f>L70/$H$7</f>
        <v>7.1428571428571425E-2</v>
      </c>
      <c r="N70" s="81">
        <v>2</v>
      </c>
      <c r="O70" s="39">
        <f>N70/$H$7</f>
        <v>0.14285714285714285</v>
      </c>
      <c r="P70" s="81"/>
      <c r="Q70" s="39">
        <f>P70/$H$7</f>
        <v>0</v>
      </c>
    </row>
    <row r="71" spans="1:18" s="6" customFormat="1" ht="15" customHeight="1">
      <c r="A71" s="10" t="s">
        <v>107</v>
      </c>
      <c r="B71" s="3">
        <f>SUM(B68:B70)</f>
        <v>739</v>
      </c>
      <c r="C71" s="16">
        <f>B71/$H$8</f>
        <v>0.97622192866578594</v>
      </c>
      <c r="D71" s="3">
        <f>SUM(D68:D70)</f>
        <v>276</v>
      </c>
      <c r="E71" s="16">
        <f>D71/$H$8</f>
        <v>0.36459709379128136</v>
      </c>
      <c r="F71" s="3">
        <f>SUM(F68:F70)</f>
        <v>359</v>
      </c>
      <c r="G71" s="16">
        <f>F71/$H$8</f>
        <v>0.47424042272126815</v>
      </c>
      <c r="H71" s="3">
        <f>SUM(H68:H70)</f>
        <v>454</v>
      </c>
      <c r="I71" s="16">
        <f>H71/$H$8</f>
        <v>0.59973579920739761</v>
      </c>
      <c r="J71" s="3">
        <f>SUM(J68:J70)</f>
        <v>311</v>
      </c>
      <c r="K71" s="16">
        <f>J71/$H$8</f>
        <v>0.41083223249669748</v>
      </c>
      <c r="L71" s="3">
        <f>SUM(L68:L70)</f>
        <v>119</v>
      </c>
      <c r="M71" s="16">
        <f>L71/$H$8</f>
        <v>0.1571994715984148</v>
      </c>
      <c r="N71" s="3">
        <f>SUM(N68:N70)</f>
        <v>83</v>
      </c>
      <c r="O71" s="16">
        <f>N71/$H$8</f>
        <v>0.10964332892998679</v>
      </c>
      <c r="P71" s="3">
        <f>SUM(P68:P70)</f>
        <v>18</v>
      </c>
      <c r="Q71" s="16">
        <f>P71/$H$8</f>
        <v>2.3778071334214002E-2</v>
      </c>
    </row>
    <row r="72" spans="1:18" s="6" customFormat="1" ht="15" customHeight="1"/>
    <row r="73" spans="1:18" s="6" customFormat="1" ht="52.5" customHeight="1">
      <c r="A73" s="7" t="s">
        <v>110</v>
      </c>
      <c r="B73" s="240" t="s">
        <v>317</v>
      </c>
      <c r="C73" s="240"/>
      <c r="D73" s="240" t="s">
        <v>318</v>
      </c>
      <c r="E73" s="240"/>
      <c r="F73" s="240" t="s">
        <v>234</v>
      </c>
      <c r="G73" s="240"/>
      <c r="H73" s="240" t="s">
        <v>228</v>
      </c>
      <c r="I73" s="240"/>
      <c r="J73" s="240" t="s">
        <v>229</v>
      </c>
      <c r="K73" s="240"/>
      <c r="L73" s="240" t="s">
        <v>6</v>
      </c>
      <c r="M73" s="240"/>
      <c r="N73" s="240" t="s">
        <v>231</v>
      </c>
      <c r="O73" s="240"/>
      <c r="P73" s="240" t="s">
        <v>230</v>
      </c>
      <c r="Q73" s="240"/>
      <c r="R73" s="11"/>
    </row>
    <row r="74" spans="1:18" s="6" customFormat="1" ht="15" customHeight="1">
      <c r="A74" s="34" t="s">
        <v>85</v>
      </c>
      <c r="B74" s="79">
        <v>3</v>
      </c>
      <c r="C74" s="88">
        <f t="shared" ref="C74:C85" si="19">B74/$H11</f>
        <v>1</v>
      </c>
      <c r="D74" s="79">
        <v>2</v>
      </c>
      <c r="E74" s="36">
        <f t="shared" ref="E74:E85" si="20">D74/$H11</f>
        <v>0.66666666666666663</v>
      </c>
      <c r="F74" s="79">
        <v>2</v>
      </c>
      <c r="G74" s="36">
        <f t="shared" ref="G74:G85" si="21">F74/$H11</f>
        <v>0.66666666666666663</v>
      </c>
      <c r="H74" s="79">
        <v>1</v>
      </c>
      <c r="I74" s="36">
        <f t="shared" ref="I74:I85" si="22">H74/$H11</f>
        <v>0.33333333333333331</v>
      </c>
      <c r="J74" s="79">
        <v>1</v>
      </c>
      <c r="K74" s="36">
        <f t="shared" ref="K74:K85" si="23">J74/$H11</f>
        <v>0.33333333333333331</v>
      </c>
      <c r="L74" s="79"/>
      <c r="M74" s="36">
        <f t="shared" ref="M74:M85" si="24">L74/$H11</f>
        <v>0</v>
      </c>
      <c r="N74" s="79"/>
      <c r="O74" s="36">
        <f t="shared" ref="O74:O85" si="25">N74/$H11</f>
        <v>0</v>
      </c>
      <c r="P74" s="79"/>
      <c r="Q74" s="36">
        <f t="shared" ref="Q74:Q85" si="26">P74/$H11</f>
        <v>0</v>
      </c>
    </row>
    <row r="75" spans="1:18" s="6" customFormat="1" ht="15" customHeight="1">
      <c r="A75" s="40" t="s">
        <v>235</v>
      </c>
      <c r="B75" s="83">
        <v>45</v>
      </c>
      <c r="C75" s="89">
        <f t="shared" si="19"/>
        <v>0.97826086956521741</v>
      </c>
      <c r="D75" s="83">
        <v>14</v>
      </c>
      <c r="E75" s="42">
        <f t="shared" si="20"/>
        <v>0.30434782608695654</v>
      </c>
      <c r="F75" s="83">
        <v>21</v>
      </c>
      <c r="G75" s="42">
        <f t="shared" si="21"/>
        <v>0.45652173913043476</v>
      </c>
      <c r="H75" s="83">
        <v>24</v>
      </c>
      <c r="I75" s="42">
        <f t="shared" si="22"/>
        <v>0.52173913043478259</v>
      </c>
      <c r="J75" s="83">
        <v>19</v>
      </c>
      <c r="K75" s="42">
        <f t="shared" si="23"/>
        <v>0.41304347826086957</v>
      </c>
      <c r="L75" s="83">
        <v>2</v>
      </c>
      <c r="M75" s="42">
        <f t="shared" si="24"/>
        <v>4.3478260869565216E-2</v>
      </c>
      <c r="N75" s="83">
        <v>4</v>
      </c>
      <c r="O75" s="42">
        <f t="shared" si="25"/>
        <v>8.6956521739130432E-2</v>
      </c>
      <c r="P75" s="83">
        <v>2</v>
      </c>
      <c r="Q75" s="42">
        <f t="shared" si="26"/>
        <v>4.3478260869565216E-2</v>
      </c>
    </row>
    <row r="76" spans="1:18" s="6" customFormat="1" ht="15" customHeight="1">
      <c r="A76" s="40" t="s">
        <v>69</v>
      </c>
      <c r="B76" s="83">
        <v>107</v>
      </c>
      <c r="C76" s="89">
        <f t="shared" si="19"/>
        <v>0.98165137614678899</v>
      </c>
      <c r="D76" s="83">
        <v>39</v>
      </c>
      <c r="E76" s="42">
        <f t="shared" si="20"/>
        <v>0.3577981651376147</v>
      </c>
      <c r="F76" s="83">
        <v>53</v>
      </c>
      <c r="G76" s="42">
        <f t="shared" si="21"/>
        <v>0.48623853211009177</v>
      </c>
      <c r="H76" s="83">
        <v>66</v>
      </c>
      <c r="I76" s="42">
        <f t="shared" si="22"/>
        <v>0.60550458715596334</v>
      </c>
      <c r="J76" s="83">
        <v>38</v>
      </c>
      <c r="K76" s="42">
        <f t="shared" si="23"/>
        <v>0.34862385321100919</v>
      </c>
      <c r="L76" s="83">
        <v>16</v>
      </c>
      <c r="M76" s="42">
        <f t="shared" si="24"/>
        <v>0.14678899082568808</v>
      </c>
      <c r="N76" s="83">
        <v>9</v>
      </c>
      <c r="O76" s="42">
        <f t="shared" si="25"/>
        <v>8.2568807339449546E-2</v>
      </c>
      <c r="P76" s="83">
        <v>2</v>
      </c>
      <c r="Q76" s="42">
        <f t="shared" si="26"/>
        <v>1.834862385321101E-2</v>
      </c>
    </row>
    <row r="77" spans="1:18" s="6" customFormat="1" ht="15" customHeight="1">
      <c r="A77" s="40" t="s">
        <v>71</v>
      </c>
      <c r="B77" s="83">
        <v>102</v>
      </c>
      <c r="C77" s="89">
        <f t="shared" si="19"/>
        <v>0.97142857142857142</v>
      </c>
      <c r="D77" s="83">
        <v>39</v>
      </c>
      <c r="E77" s="42">
        <f t="shared" si="20"/>
        <v>0.37142857142857144</v>
      </c>
      <c r="F77" s="83">
        <v>44</v>
      </c>
      <c r="G77" s="42">
        <f t="shared" si="21"/>
        <v>0.41904761904761906</v>
      </c>
      <c r="H77" s="83">
        <v>54</v>
      </c>
      <c r="I77" s="42">
        <f t="shared" si="22"/>
        <v>0.51428571428571423</v>
      </c>
      <c r="J77" s="83">
        <v>36</v>
      </c>
      <c r="K77" s="42">
        <f t="shared" si="23"/>
        <v>0.34285714285714286</v>
      </c>
      <c r="L77" s="83">
        <v>17</v>
      </c>
      <c r="M77" s="42">
        <f t="shared" si="24"/>
        <v>0.16190476190476191</v>
      </c>
      <c r="N77" s="83">
        <v>11</v>
      </c>
      <c r="O77" s="42">
        <f t="shared" si="25"/>
        <v>0.10476190476190476</v>
      </c>
      <c r="P77" s="83">
        <v>3</v>
      </c>
      <c r="Q77" s="42">
        <f t="shared" si="26"/>
        <v>2.8571428571428571E-2</v>
      </c>
    </row>
    <row r="78" spans="1:18" s="6" customFormat="1" ht="15" customHeight="1">
      <c r="A78" s="40" t="s">
        <v>73</v>
      </c>
      <c r="B78" s="83">
        <v>30</v>
      </c>
      <c r="C78" s="89">
        <f t="shared" si="19"/>
        <v>0.9375</v>
      </c>
      <c r="D78" s="83">
        <v>14</v>
      </c>
      <c r="E78" s="42">
        <f t="shared" si="20"/>
        <v>0.4375</v>
      </c>
      <c r="F78" s="83">
        <v>18</v>
      </c>
      <c r="G78" s="42">
        <f t="shared" si="21"/>
        <v>0.5625</v>
      </c>
      <c r="H78" s="83">
        <v>25</v>
      </c>
      <c r="I78" s="42">
        <f t="shared" si="22"/>
        <v>0.78125</v>
      </c>
      <c r="J78" s="83">
        <v>12</v>
      </c>
      <c r="K78" s="42">
        <f t="shared" si="23"/>
        <v>0.375</v>
      </c>
      <c r="L78" s="83">
        <v>10</v>
      </c>
      <c r="M78" s="42">
        <f t="shared" si="24"/>
        <v>0.3125</v>
      </c>
      <c r="N78" s="83">
        <v>3</v>
      </c>
      <c r="O78" s="42">
        <f t="shared" si="25"/>
        <v>9.375E-2</v>
      </c>
      <c r="P78" s="83">
        <v>1</v>
      </c>
      <c r="Q78" s="42">
        <f t="shared" si="26"/>
        <v>3.125E-2</v>
      </c>
    </row>
    <row r="79" spans="1:18" s="6" customFormat="1" ht="15" customHeight="1">
      <c r="A79" s="40" t="s">
        <v>75</v>
      </c>
      <c r="B79" s="83">
        <v>120</v>
      </c>
      <c r="C79" s="67">
        <f t="shared" si="19"/>
        <v>0.99173553719008267</v>
      </c>
      <c r="D79" s="83">
        <v>51</v>
      </c>
      <c r="E79" s="42">
        <f t="shared" si="20"/>
        <v>0.42148760330578511</v>
      </c>
      <c r="F79" s="83">
        <v>65</v>
      </c>
      <c r="G79" s="42">
        <f t="shared" si="21"/>
        <v>0.53719008264462809</v>
      </c>
      <c r="H79" s="83">
        <v>68</v>
      </c>
      <c r="I79" s="42">
        <f t="shared" si="22"/>
        <v>0.56198347107438018</v>
      </c>
      <c r="J79" s="83">
        <v>44</v>
      </c>
      <c r="K79" s="42">
        <f t="shared" si="23"/>
        <v>0.36363636363636365</v>
      </c>
      <c r="L79" s="83">
        <v>21</v>
      </c>
      <c r="M79" s="42">
        <f t="shared" si="24"/>
        <v>0.17355371900826447</v>
      </c>
      <c r="N79" s="83">
        <v>21</v>
      </c>
      <c r="O79" s="42">
        <f t="shared" si="25"/>
        <v>0.17355371900826447</v>
      </c>
      <c r="P79" s="83">
        <v>3</v>
      </c>
      <c r="Q79" s="42">
        <f t="shared" si="26"/>
        <v>2.4793388429752067E-2</v>
      </c>
    </row>
    <row r="80" spans="1:18" s="6" customFormat="1" ht="15" customHeight="1">
      <c r="A80" s="40" t="s">
        <v>236</v>
      </c>
      <c r="B80" s="83">
        <v>128</v>
      </c>
      <c r="C80" s="67">
        <f t="shared" si="19"/>
        <v>0.96240601503759393</v>
      </c>
      <c r="D80" s="83">
        <v>47</v>
      </c>
      <c r="E80" s="42">
        <f t="shared" si="20"/>
        <v>0.35338345864661652</v>
      </c>
      <c r="F80" s="83">
        <v>64</v>
      </c>
      <c r="G80" s="42">
        <f t="shared" si="21"/>
        <v>0.48120300751879697</v>
      </c>
      <c r="H80" s="83">
        <v>90</v>
      </c>
      <c r="I80" s="42">
        <f t="shared" si="22"/>
        <v>0.67669172932330823</v>
      </c>
      <c r="J80" s="83">
        <v>70</v>
      </c>
      <c r="K80" s="42">
        <f t="shared" si="23"/>
        <v>0.52631578947368418</v>
      </c>
      <c r="L80" s="83">
        <v>21</v>
      </c>
      <c r="M80" s="42">
        <f t="shared" si="24"/>
        <v>0.15789473684210525</v>
      </c>
      <c r="N80" s="83">
        <v>16</v>
      </c>
      <c r="O80" s="42">
        <f t="shared" si="25"/>
        <v>0.12030075187969924</v>
      </c>
      <c r="P80" s="83">
        <v>3</v>
      </c>
      <c r="Q80" s="42">
        <f t="shared" si="26"/>
        <v>2.2556390977443608E-2</v>
      </c>
    </row>
    <row r="81" spans="1:17" s="6" customFormat="1" ht="15" customHeight="1">
      <c r="A81" s="40" t="s">
        <v>79</v>
      </c>
      <c r="B81" s="83">
        <v>66</v>
      </c>
      <c r="C81" s="89">
        <f t="shared" si="19"/>
        <v>0.9850746268656716</v>
      </c>
      <c r="D81" s="83">
        <v>26</v>
      </c>
      <c r="E81" s="42">
        <f t="shared" si="20"/>
        <v>0.38805970149253732</v>
      </c>
      <c r="F81" s="83">
        <v>35</v>
      </c>
      <c r="G81" s="42">
        <f t="shared" si="21"/>
        <v>0.52238805970149249</v>
      </c>
      <c r="H81" s="83">
        <v>43</v>
      </c>
      <c r="I81" s="42">
        <f t="shared" si="22"/>
        <v>0.64179104477611937</v>
      </c>
      <c r="J81" s="83">
        <v>25</v>
      </c>
      <c r="K81" s="42">
        <f t="shared" si="23"/>
        <v>0.37313432835820898</v>
      </c>
      <c r="L81" s="83">
        <v>8</v>
      </c>
      <c r="M81" s="42">
        <f t="shared" si="24"/>
        <v>0.11940298507462686</v>
      </c>
      <c r="N81" s="83">
        <v>3</v>
      </c>
      <c r="O81" s="42">
        <f t="shared" si="25"/>
        <v>4.4776119402985072E-2</v>
      </c>
      <c r="P81" s="83"/>
      <c r="Q81" s="42">
        <f t="shared" si="26"/>
        <v>0</v>
      </c>
    </row>
    <row r="82" spans="1:17" s="6" customFormat="1" ht="15" customHeight="1">
      <c r="A82" s="40" t="s">
        <v>81</v>
      </c>
      <c r="B82" s="83">
        <v>40</v>
      </c>
      <c r="C82" s="67">
        <f t="shared" si="19"/>
        <v>1</v>
      </c>
      <c r="D82" s="83">
        <v>8</v>
      </c>
      <c r="E82" s="42">
        <f t="shared" si="20"/>
        <v>0.2</v>
      </c>
      <c r="F82" s="83">
        <v>11</v>
      </c>
      <c r="G82" s="42">
        <f t="shared" si="21"/>
        <v>0.27500000000000002</v>
      </c>
      <c r="H82" s="83">
        <v>25</v>
      </c>
      <c r="I82" s="42">
        <f t="shared" si="22"/>
        <v>0.625</v>
      </c>
      <c r="J82" s="83">
        <v>14</v>
      </c>
      <c r="K82" s="42">
        <f t="shared" si="23"/>
        <v>0.35</v>
      </c>
      <c r="L82" s="83">
        <v>10</v>
      </c>
      <c r="M82" s="42">
        <f t="shared" si="24"/>
        <v>0.25</v>
      </c>
      <c r="N82" s="83">
        <v>3</v>
      </c>
      <c r="O82" s="42">
        <f t="shared" si="25"/>
        <v>7.4999999999999997E-2</v>
      </c>
      <c r="P82" s="83">
        <v>2</v>
      </c>
      <c r="Q82" s="42">
        <f t="shared" si="26"/>
        <v>0.05</v>
      </c>
    </row>
    <row r="83" spans="1:17" s="6" customFormat="1" ht="15" customHeight="1">
      <c r="A83" s="40" t="s">
        <v>83</v>
      </c>
      <c r="B83" s="83">
        <v>67</v>
      </c>
      <c r="C83" s="89">
        <f t="shared" si="19"/>
        <v>0.97101449275362317</v>
      </c>
      <c r="D83" s="83">
        <v>27</v>
      </c>
      <c r="E83" s="42">
        <f t="shared" si="20"/>
        <v>0.39130434782608697</v>
      </c>
      <c r="F83" s="83">
        <v>32</v>
      </c>
      <c r="G83" s="42">
        <f t="shared" si="21"/>
        <v>0.46376811594202899</v>
      </c>
      <c r="H83" s="83">
        <v>40</v>
      </c>
      <c r="I83" s="42">
        <f t="shared" si="22"/>
        <v>0.57971014492753625</v>
      </c>
      <c r="J83" s="83">
        <v>37</v>
      </c>
      <c r="K83" s="42">
        <f t="shared" si="23"/>
        <v>0.53623188405797106</v>
      </c>
      <c r="L83" s="83">
        <v>12</v>
      </c>
      <c r="M83" s="42">
        <f t="shared" si="24"/>
        <v>0.17391304347826086</v>
      </c>
      <c r="N83" s="83">
        <v>9</v>
      </c>
      <c r="O83" s="42">
        <f t="shared" si="25"/>
        <v>0.13043478260869565</v>
      </c>
      <c r="P83" s="83">
        <v>2</v>
      </c>
      <c r="Q83" s="42">
        <f t="shared" si="26"/>
        <v>2.8985507246376812E-2</v>
      </c>
    </row>
    <row r="84" spans="1:17" s="6" customFormat="1" ht="15" customHeight="1">
      <c r="A84" s="80" t="s">
        <v>54</v>
      </c>
      <c r="B84" s="81">
        <v>31</v>
      </c>
      <c r="C84" s="65">
        <f t="shared" si="19"/>
        <v>0.96875</v>
      </c>
      <c r="D84" s="81">
        <v>9</v>
      </c>
      <c r="E84" s="39">
        <f t="shared" si="20"/>
        <v>0.28125</v>
      </c>
      <c r="F84" s="81">
        <v>14</v>
      </c>
      <c r="G84" s="39">
        <f t="shared" si="21"/>
        <v>0.4375</v>
      </c>
      <c r="H84" s="81">
        <v>18</v>
      </c>
      <c r="I84" s="39">
        <f t="shared" si="22"/>
        <v>0.5625</v>
      </c>
      <c r="J84" s="81">
        <v>15</v>
      </c>
      <c r="K84" s="39">
        <f t="shared" si="23"/>
        <v>0.46875</v>
      </c>
      <c r="L84" s="81">
        <v>2</v>
      </c>
      <c r="M84" s="39">
        <f t="shared" si="24"/>
        <v>6.25E-2</v>
      </c>
      <c r="N84" s="81">
        <v>4</v>
      </c>
      <c r="O84" s="39">
        <f t="shared" si="25"/>
        <v>0.125</v>
      </c>
      <c r="P84" s="81"/>
      <c r="Q84" s="39">
        <f t="shared" si="26"/>
        <v>0</v>
      </c>
    </row>
    <row r="85" spans="1:17" s="6" customFormat="1" ht="15" customHeight="1">
      <c r="A85" s="10" t="s">
        <v>107</v>
      </c>
      <c r="B85" s="3">
        <f>SUM(B74:B84)</f>
        <v>739</v>
      </c>
      <c r="C85" s="13">
        <f t="shared" si="19"/>
        <v>0.97622192866578594</v>
      </c>
      <c r="D85" s="3">
        <f>SUM(D74:D84)</f>
        <v>276</v>
      </c>
      <c r="E85" s="16">
        <f t="shared" si="20"/>
        <v>0.36459709379128136</v>
      </c>
      <c r="F85" s="3">
        <f>SUM(F74:F84)</f>
        <v>359</v>
      </c>
      <c r="G85" s="16">
        <f t="shared" si="21"/>
        <v>0.47424042272126815</v>
      </c>
      <c r="H85" s="3">
        <f>SUM(H74:H84)</f>
        <v>454</v>
      </c>
      <c r="I85" s="16">
        <f t="shared" si="22"/>
        <v>0.59973579920739761</v>
      </c>
      <c r="J85" s="3">
        <f>SUM(J74:J84)</f>
        <v>311</v>
      </c>
      <c r="K85" s="16">
        <f t="shared" si="23"/>
        <v>0.41083223249669748</v>
      </c>
      <c r="L85" s="3">
        <f>SUM(L74:L84)</f>
        <v>119</v>
      </c>
      <c r="M85" s="16">
        <f t="shared" si="24"/>
        <v>0.1571994715984148</v>
      </c>
      <c r="N85" s="3">
        <f>SUM(N74:N84)</f>
        <v>83</v>
      </c>
      <c r="O85" s="16">
        <f t="shared" si="25"/>
        <v>0.10964332892998679</v>
      </c>
      <c r="P85" s="3">
        <f>SUM(P74:P84)</f>
        <v>18</v>
      </c>
      <c r="Q85" s="16">
        <f t="shared" si="26"/>
        <v>2.3778071334214002E-2</v>
      </c>
    </row>
    <row r="86" spans="1:17" s="6" customFormat="1" ht="15" customHeight="1">
      <c r="N86" s="2"/>
    </row>
    <row r="87" spans="1:17" s="95" customFormat="1" ht="13.5">
      <c r="A87" s="154" t="s">
        <v>4</v>
      </c>
    </row>
    <row r="88" spans="1:17" s="95" customFormat="1" ht="25.5" customHeight="1">
      <c r="A88" s="110"/>
      <c r="B88" s="255" t="s">
        <v>268</v>
      </c>
      <c r="C88" s="255"/>
      <c r="D88" s="253" t="s">
        <v>267</v>
      </c>
      <c r="E88" s="254"/>
      <c r="F88" s="255" t="s">
        <v>55</v>
      </c>
      <c r="G88" s="255"/>
    </row>
    <row r="89" spans="1:17" s="95" customFormat="1" ht="15" customHeight="1">
      <c r="A89" s="78" t="s">
        <v>101</v>
      </c>
      <c r="B89" s="159">
        <v>85</v>
      </c>
      <c r="C89" s="36">
        <f>B89/$F89</f>
        <v>0.2537313432835821</v>
      </c>
      <c r="D89" s="159">
        <v>250</v>
      </c>
      <c r="E89" s="36">
        <f>D89/$F89</f>
        <v>0.74626865671641796</v>
      </c>
      <c r="F89" s="159">
        <f>B89+D89</f>
        <v>335</v>
      </c>
      <c r="G89" s="160">
        <f>F89/$F89</f>
        <v>1</v>
      </c>
    </row>
    <row r="90" spans="1:17" s="95" customFormat="1" ht="15" customHeight="1">
      <c r="A90" s="82" t="s">
        <v>102</v>
      </c>
      <c r="B90" s="101">
        <v>113</v>
      </c>
      <c r="C90" s="42">
        <f>B90/$F90</f>
        <v>0.27696078431372551</v>
      </c>
      <c r="D90" s="101">
        <v>295</v>
      </c>
      <c r="E90" s="42">
        <f>D90/$F90</f>
        <v>0.72303921568627449</v>
      </c>
      <c r="F90" s="101">
        <f>B90+D90</f>
        <v>408</v>
      </c>
      <c r="G90" s="163">
        <f>F90/$F90</f>
        <v>1</v>
      </c>
    </row>
    <row r="91" spans="1:17" s="95" customFormat="1" ht="15" customHeight="1">
      <c r="A91" s="80" t="s">
        <v>61</v>
      </c>
      <c r="B91" s="161"/>
      <c r="C91" s="39">
        <f>B91/$F91</f>
        <v>0</v>
      </c>
      <c r="D91" s="161">
        <v>14</v>
      </c>
      <c r="E91" s="39">
        <f>D91/$F91</f>
        <v>1</v>
      </c>
      <c r="F91" s="161">
        <f>B91+D91</f>
        <v>14</v>
      </c>
      <c r="G91" s="162">
        <f>F91/$F91</f>
        <v>1</v>
      </c>
    </row>
    <row r="92" spans="1:17" s="95" customFormat="1" ht="15" customHeight="1">
      <c r="A92" s="10" t="s">
        <v>107</v>
      </c>
      <c r="B92" s="97">
        <f>SUM(B89:B91)</f>
        <v>198</v>
      </c>
      <c r="C92" s="16">
        <f>B92/$F92</f>
        <v>0.26155878467635402</v>
      </c>
      <c r="D92" s="97">
        <f>SUM(D89:D91)</f>
        <v>559</v>
      </c>
      <c r="E92" s="16">
        <f>D92/$F92</f>
        <v>0.73844121532364593</v>
      </c>
      <c r="F92" s="97">
        <f>B92+D92</f>
        <v>757</v>
      </c>
      <c r="G92" s="98">
        <f>F92/$F92</f>
        <v>1</v>
      </c>
    </row>
    <row r="93" spans="1:17" s="95" customFormat="1" ht="12">
      <c r="C93" s="6"/>
      <c r="E93" s="6"/>
    </row>
    <row r="94" spans="1:17" s="95" customFormat="1" ht="25.5" customHeight="1">
      <c r="A94" s="7" t="s">
        <v>110</v>
      </c>
      <c r="B94" s="255" t="s">
        <v>268</v>
      </c>
      <c r="C94" s="255"/>
      <c r="D94" s="253" t="s">
        <v>267</v>
      </c>
      <c r="E94" s="254"/>
      <c r="F94" s="255" t="s">
        <v>55</v>
      </c>
      <c r="G94" s="255"/>
    </row>
    <row r="95" spans="1:17" s="95" customFormat="1" ht="15" customHeight="1">
      <c r="A95" s="34" t="s">
        <v>64</v>
      </c>
      <c r="B95" s="99">
        <v>2</v>
      </c>
      <c r="C95" s="103">
        <f t="shared" ref="C95:E106" si="27">B95/$F95</f>
        <v>0.66666666666666663</v>
      </c>
      <c r="D95" s="99">
        <v>1</v>
      </c>
      <c r="E95" s="103">
        <f t="shared" si="27"/>
        <v>0.33333333333333331</v>
      </c>
      <c r="F95" s="100">
        <f>B95+D95</f>
        <v>3</v>
      </c>
      <c r="G95" s="104">
        <f t="shared" ref="G95:G105" si="28">F95/$F95</f>
        <v>1</v>
      </c>
    </row>
    <row r="96" spans="1:17" s="95" customFormat="1" ht="15" customHeight="1">
      <c r="A96" s="40" t="s">
        <v>66</v>
      </c>
      <c r="B96" s="101">
        <v>11</v>
      </c>
      <c r="C96" s="68">
        <f t="shared" si="27"/>
        <v>0.2391304347826087</v>
      </c>
      <c r="D96" s="101">
        <v>35</v>
      </c>
      <c r="E96" s="68">
        <f t="shared" si="27"/>
        <v>0.76086956521739135</v>
      </c>
      <c r="F96" s="102">
        <f t="shared" ref="F96:F105" si="29">B96+D96</f>
        <v>46</v>
      </c>
      <c r="G96" s="105">
        <f t="shared" si="28"/>
        <v>1</v>
      </c>
    </row>
    <row r="97" spans="1:11" s="95" customFormat="1" ht="15" customHeight="1">
      <c r="A97" s="40" t="s">
        <v>68</v>
      </c>
      <c r="B97" s="101">
        <v>28</v>
      </c>
      <c r="C97" s="68">
        <f t="shared" si="27"/>
        <v>0.25688073394495414</v>
      </c>
      <c r="D97" s="101">
        <v>81</v>
      </c>
      <c r="E97" s="68">
        <f t="shared" si="27"/>
        <v>0.74311926605504586</v>
      </c>
      <c r="F97" s="102">
        <f t="shared" si="29"/>
        <v>109</v>
      </c>
      <c r="G97" s="105">
        <f t="shared" si="28"/>
        <v>1</v>
      </c>
    </row>
    <row r="98" spans="1:11" s="95" customFormat="1" ht="15" customHeight="1">
      <c r="A98" s="40" t="s">
        <v>70</v>
      </c>
      <c r="B98" s="101">
        <v>25</v>
      </c>
      <c r="C98" s="68">
        <f t="shared" si="27"/>
        <v>0.23809523809523808</v>
      </c>
      <c r="D98" s="101">
        <v>80</v>
      </c>
      <c r="E98" s="68">
        <f t="shared" si="27"/>
        <v>0.76190476190476186</v>
      </c>
      <c r="F98" s="102">
        <f t="shared" si="29"/>
        <v>105</v>
      </c>
      <c r="G98" s="105">
        <f t="shared" si="28"/>
        <v>1</v>
      </c>
    </row>
    <row r="99" spans="1:11" s="95" customFormat="1" ht="15" customHeight="1">
      <c r="A99" s="40" t="s">
        <v>72</v>
      </c>
      <c r="B99" s="101">
        <v>10</v>
      </c>
      <c r="C99" s="68">
        <f t="shared" si="27"/>
        <v>0.3125</v>
      </c>
      <c r="D99" s="101">
        <v>22</v>
      </c>
      <c r="E99" s="68">
        <f t="shared" si="27"/>
        <v>0.6875</v>
      </c>
      <c r="F99" s="102">
        <f t="shared" si="29"/>
        <v>32</v>
      </c>
      <c r="G99" s="105">
        <f t="shared" si="28"/>
        <v>1</v>
      </c>
    </row>
    <row r="100" spans="1:11" s="95" customFormat="1" ht="15" customHeight="1">
      <c r="A100" s="40" t="s">
        <v>74</v>
      </c>
      <c r="B100" s="101">
        <v>36</v>
      </c>
      <c r="C100" s="68">
        <f t="shared" si="27"/>
        <v>0.2975206611570248</v>
      </c>
      <c r="D100" s="101">
        <v>85</v>
      </c>
      <c r="E100" s="68">
        <f t="shared" si="27"/>
        <v>0.7024793388429752</v>
      </c>
      <c r="F100" s="102">
        <f t="shared" si="29"/>
        <v>121</v>
      </c>
      <c r="G100" s="105">
        <f t="shared" si="28"/>
        <v>1</v>
      </c>
    </row>
    <row r="101" spans="1:11" s="95" customFormat="1" ht="15" customHeight="1">
      <c r="A101" s="40" t="s">
        <v>76</v>
      </c>
      <c r="B101" s="101">
        <v>32</v>
      </c>
      <c r="C101" s="68">
        <f t="shared" si="27"/>
        <v>0.24060150375939848</v>
      </c>
      <c r="D101" s="101">
        <v>101</v>
      </c>
      <c r="E101" s="68">
        <f t="shared" si="27"/>
        <v>0.75939849624060152</v>
      </c>
      <c r="F101" s="102">
        <f t="shared" si="29"/>
        <v>133</v>
      </c>
      <c r="G101" s="105">
        <f t="shared" si="28"/>
        <v>1</v>
      </c>
    </row>
    <row r="102" spans="1:11" s="95" customFormat="1" ht="15" customHeight="1">
      <c r="A102" s="40" t="s">
        <v>78</v>
      </c>
      <c r="B102" s="101">
        <v>20</v>
      </c>
      <c r="C102" s="68">
        <f t="shared" si="27"/>
        <v>0.29850746268656714</v>
      </c>
      <c r="D102" s="101">
        <v>47</v>
      </c>
      <c r="E102" s="68">
        <f t="shared" si="27"/>
        <v>0.70149253731343286</v>
      </c>
      <c r="F102" s="102">
        <f t="shared" si="29"/>
        <v>67</v>
      </c>
      <c r="G102" s="105">
        <f t="shared" si="28"/>
        <v>1</v>
      </c>
    </row>
    <row r="103" spans="1:11" s="95" customFormat="1" ht="15" customHeight="1">
      <c r="A103" s="40" t="s">
        <v>80</v>
      </c>
      <c r="B103" s="101">
        <v>7</v>
      </c>
      <c r="C103" s="68">
        <f t="shared" si="27"/>
        <v>0.17499999999999999</v>
      </c>
      <c r="D103" s="101">
        <v>33</v>
      </c>
      <c r="E103" s="68">
        <f t="shared" si="27"/>
        <v>0.82499999999999996</v>
      </c>
      <c r="F103" s="102">
        <f t="shared" si="29"/>
        <v>40</v>
      </c>
      <c r="G103" s="105">
        <f t="shared" si="28"/>
        <v>1</v>
      </c>
    </row>
    <row r="104" spans="1:11" s="95" customFormat="1" ht="15" customHeight="1">
      <c r="A104" s="40" t="s">
        <v>82</v>
      </c>
      <c r="B104" s="101">
        <v>20</v>
      </c>
      <c r="C104" s="68">
        <f t="shared" si="27"/>
        <v>0.28985507246376813</v>
      </c>
      <c r="D104" s="101">
        <v>49</v>
      </c>
      <c r="E104" s="68">
        <f t="shared" si="27"/>
        <v>0.71014492753623193</v>
      </c>
      <c r="F104" s="102">
        <f t="shared" si="29"/>
        <v>69</v>
      </c>
      <c r="G104" s="105">
        <f t="shared" si="28"/>
        <v>1</v>
      </c>
    </row>
    <row r="105" spans="1:11" s="95" customFormat="1" ht="15" customHeight="1">
      <c r="A105" s="40" t="s">
        <v>54</v>
      </c>
      <c r="B105" s="101">
        <v>7</v>
      </c>
      <c r="C105" s="68">
        <f t="shared" si="27"/>
        <v>0.21875</v>
      </c>
      <c r="D105" s="101">
        <v>25</v>
      </c>
      <c r="E105" s="68">
        <f t="shared" si="27"/>
        <v>0.78125</v>
      </c>
      <c r="F105" s="102">
        <f t="shared" si="29"/>
        <v>32</v>
      </c>
      <c r="G105" s="105">
        <f t="shared" si="28"/>
        <v>1</v>
      </c>
    </row>
    <row r="106" spans="1:11" s="95" customFormat="1" ht="15" customHeight="1">
      <c r="A106" s="96" t="s">
        <v>107</v>
      </c>
      <c r="B106" s="97">
        <f>SUM(B95:B105)</f>
        <v>198</v>
      </c>
      <c r="C106" s="62">
        <f t="shared" si="27"/>
        <v>0.26155878467635402</v>
      </c>
      <c r="D106" s="97">
        <f>SUM(D95:D105)</f>
        <v>559</v>
      </c>
      <c r="E106" s="62">
        <f t="shared" si="27"/>
        <v>0.73844121532364593</v>
      </c>
      <c r="F106" s="97">
        <f>SUM(F95:F105)</f>
        <v>757</v>
      </c>
      <c r="G106" s="106">
        <f>F106/$F106</f>
        <v>1</v>
      </c>
    </row>
    <row r="107" spans="1:11" customFormat="1" ht="13.5"/>
    <row r="108" spans="1:11" s="6" customFormat="1" ht="22.5" customHeight="1">
      <c r="A108" s="84" t="s">
        <v>382</v>
      </c>
    </row>
    <row r="109" spans="1:11" s="6" customFormat="1" ht="27" customHeight="1">
      <c r="A109" s="7" t="s">
        <v>98</v>
      </c>
      <c r="B109" s="240" t="s">
        <v>237</v>
      </c>
      <c r="C109" s="240"/>
      <c r="D109" s="240" t="s">
        <v>238</v>
      </c>
      <c r="E109" s="240"/>
      <c r="F109" s="240" t="s">
        <v>239</v>
      </c>
      <c r="G109" s="240"/>
      <c r="H109" s="240" t="s">
        <v>54</v>
      </c>
      <c r="I109" s="238"/>
      <c r="J109" s="238" t="s">
        <v>107</v>
      </c>
      <c r="K109" s="238"/>
    </row>
    <row r="110" spans="1:11" s="6" customFormat="1" ht="15" customHeight="1">
      <c r="A110" s="78" t="s">
        <v>101</v>
      </c>
      <c r="B110" s="79">
        <v>234</v>
      </c>
      <c r="C110" s="36">
        <f>B110/$J110</f>
        <v>0.69850746268656716</v>
      </c>
      <c r="D110" s="79">
        <v>84</v>
      </c>
      <c r="E110" s="36">
        <f>D110/$J110</f>
        <v>0.2507462686567164</v>
      </c>
      <c r="F110" s="79">
        <v>15</v>
      </c>
      <c r="G110" s="36">
        <f>F110/$J110</f>
        <v>4.4776119402985072E-2</v>
      </c>
      <c r="H110" s="79">
        <v>2</v>
      </c>
      <c r="I110" s="36">
        <f>H110/$J110</f>
        <v>5.9701492537313433E-3</v>
      </c>
      <c r="J110" s="79">
        <f>B110+D110+F110+H110</f>
        <v>335</v>
      </c>
      <c r="K110" s="51">
        <f>J110/$J110</f>
        <v>1</v>
      </c>
    </row>
    <row r="111" spans="1:11" s="6" customFormat="1" ht="15" customHeight="1">
      <c r="A111" s="82" t="s">
        <v>102</v>
      </c>
      <c r="B111" s="83">
        <v>230</v>
      </c>
      <c r="C111" s="42">
        <f>B111/$J111</f>
        <v>0.56372549019607843</v>
      </c>
      <c r="D111" s="83">
        <v>140</v>
      </c>
      <c r="E111" s="42">
        <f>D111/$J111</f>
        <v>0.34313725490196079</v>
      </c>
      <c r="F111" s="83">
        <v>31</v>
      </c>
      <c r="G111" s="42">
        <f>F111/$J111</f>
        <v>7.5980392156862739E-2</v>
      </c>
      <c r="H111" s="83">
        <v>7</v>
      </c>
      <c r="I111" s="42">
        <f>H111/$J111</f>
        <v>1.7156862745098041E-2</v>
      </c>
      <c r="J111" s="83">
        <f>B111+D111+F111+H111</f>
        <v>408</v>
      </c>
      <c r="K111" s="57">
        <f>J111/$J111</f>
        <v>1</v>
      </c>
    </row>
    <row r="112" spans="1:11" s="6" customFormat="1" ht="15" customHeight="1">
      <c r="A112" s="80" t="s">
        <v>61</v>
      </c>
      <c r="B112" s="81">
        <v>9</v>
      </c>
      <c r="C112" s="39">
        <f>B112/$J112</f>
        <v>0.6428571428571429</v>
      </c>
      <c r="D112" s="81">
        <v>1</v>
      </c>
      <c r="E112" s="39">
        <f>D112/$J112</f>
        <v>7.1428571428571425E-2</v>
      </c>
      <c r="F112" s="81">
        <v>1</v>
      </c>
      <c r="G112" s="39">
        <f>F112/$J112</f>
        <v>7.1428571428571425E-2</v>
      </c>
      <c r="H112" s="81">
        <v>3</v>
      </c>
      <c r="I112" s="39">
        <f>H112/$J112</f>
        <v>0.21428571428571427</v>
      </c>
      <c r="J112" s="81">
        <f>B112+D112+F112+H112</f>
        <v>14</v>
      </c>
      <c r="K112" s="54">
        <f>J112/$J112</f>
        <v>1</v>
      </c>
    </row>
    <row r="113" spans="1:12" s="6" customFormat="1" ht="15" customHeight="1">
      <c r="A113" s="10" t="s">
        <v>107</v>
      </c>
      <c r="B113" s="3">
        <f>SUM(B110:B112)</f>
        <v>473</v>
      </c>
      <c r="C113" s="16">
        <f>B113/$J113</f>
        <v>0.62483487450462349</v>
      </c>
      <c r="D113" s="3">
        <f>SUM(D110:D112)</f>
        <v>225</v>
      </c>
      <c r="E113" s="16">
        <f>D113/$J113</f>
        <v>0.29722589167767505</v>
      </c>
      <c r="F113" s="3">
        <f>SUM(F110:F112)</f>
        <v>47</v>
      </c>
      <c r="G113" s="16">
        <f>F113/$J113</f>
        <v>6.2087186261558784E-2</v>
      </c>
      <c r="H113" s="3">
        <f>SUM(H110:H112)</f>
        <v>12</v>
      </c>
      <c r="I113" s="16">
        <f>H113/$J113</f>
        <v>1.5852047556142668E-2</v>
      </c>
      <c r="J113" s="3">
        <f>SUM(J110:J112)</f>
        <v>757</v>
      </c>
      <c r="K113" s="21">
        <f>J113/$J113</f>
        <v>1</v>
      </c>
    </row>
    <row r="114" spans="1:12" s="6" customFormat="1" ht="15" customHeight="1"/>
    <row r="115" spans="1:12" s="6" customFormat="1" ht="27" customHeight="1">
      <c r="A115" s="7" t="s">
        <v>110</v>
      </c>
      <c r="B115" s="240" t="s">
        <v>237</v>
      </c>
      <c r="C115" s="240"/>
      <c r="D115" s="240" t="s">
        <v>242</v>
      </c>
      <c r="E115" s="240"/>
      <c r="F115" s="240" t="s">
        <v>243</v>
      </c>
      <c r="G115" s="240"/>
      <c r="H115" s="240" t="s">
        <v>54</v>
      </c>
      <c r="I115" s="238"/>
      <c r="J115" s="238" t="s">
        <v>107</v>
      </c>
      <c r="K115" s="238"/>
    </row>
    <row r="116" spans="1:12" s="6" customFormat="1" ht="15" customHeight="1">
      <c r="A116" s="34" t="s">
        <v>85</v>
      </c>
      <c r="B116" s="79">
        <v>3</v>
      </c>
      <c r="C116" s="51">
        <f t="shared" ref="C116:C127" si="30">B116/$J116</f>
        <v>1</v>
      </c>
      <c r="D116" s="79"/>
      <c r="E116" s="36">
        <f t="shared" ref="E116:E127" si="31">D116/$J116</f>
        <v>0</v>
      </c>
      <c r="F116" s="79"/>
      <c r="G116" s="36">
        <f t="shared" ref="G116:G127" si="32">F116/$J116</f>
        <v>0</v>
      </c>
      <c r="H116" s="79"/>
      <c r="I116" s="36">
        <f t="shared" ref="I116:I127" si="33">H116/$J116</f>
        <v>0</v>
      </c>
      <c r="J116" s="79">
        <f>B116+D116+F116+H116</f>
        <v>3</v>
      </c>
      <c r="K116" s="51">
        <f t="shared" ref="K116:K127" si="34">J116/$J116</f>
        <v>1</v>
      </c>
    </row>
    <row r="117" spans="1:12" s="6" customFormat="1" ht="15" customHeight="1">
      <c r="A117" s="40" t="s">
        <v>240</v>
      </c>
      <c r="B117" s="83">
        <v>28</v>
      </c>
      <c r="C117" s="42">
        <f t="shared" si="30"/>
        <v>0.60869565217391308</v>
      </c>
      <c r="D117" s="83">
        <v>17</v>
      </c>
      <c r="E117" s="42">
        <f t="shared" si="31"/>
        <v>0.36956521739130432</v>
      </c>
      <c r="F117" s="83">
        <v>1</v>
      </c>
      <c r="G117" s="42">
        <f t="shared" si="32"/>
        <v>2.1739130434782608E-2</v>
      </c>
      <c r="H117" s="83"/>
      <c r="I117" s="42">
        <f t="shared" si="33"/>
        <v>0</v>
      </c>
      <c r="J117" s="83">
        <f t="shared" ref="J117:J126" si="35">B117+D117+F117+H117</f>
        <v>46</v>
      </c>
      <c r="K117" s="57">
        <f t="shared" si="34"/>
        <v>1</v>
      </c>
    </row>
    <row r="118" spans="1:12" s="6" customFormat="1" ht="15" customHeight="1">
      <c r="A118" s="40" t="s">
        <v>69</v>
      </c>
      <c r="B118" s="83">
        <v>62</v>
      </c>
      <c r="C118" s="42">
        <f t="shared" si="30"/>
        <v>0.56880733944954132</v>
      </c>
      <c r="D118" s="83">
        <v>37</v>
      </c>
      <c r="E118" s="42">
        <f t="shared" si="31"/>
        <v>0.33944954128440369</v>
      </c>
      <c r="F118" s="83">
        <v>8</v>
      </c>
      <c r="G118" s="42">
        <f t="shared" si="32"/>
        <v>7.3394495412844041E-2</v>
      </c>
      <c r="H118" s="83">
        <v>2</v>
      </c>
      <c r="I118" s="42">
        <f t="shared" si="33"/>
        <v>1.834862385321101E-2</v>
      </c>
      <c r="J118" s="83">
        <f t="shared" si="35"/>
        <v>109</v>
      </c>
      <c r="K118" s="57">
        <f t="shared" si="34"/>
        <v>1</v>
      </c>
    </row>
    <row r="119" spans="1:12" s="6" customFormat="1" ht="15" customHeight="1">
      <c r="A119" s="40" t="s">
        <v>71</v>
      </c>
      <c r="B119" s="83">
        <v>71</v>
      </c>
      <c r="C119" s="42">
        <f t="shared" si="30"/>
        <v>0.67619047619047623</v>
      </c>
      <c r="D119" s="83">
        <v>29</v>
      </c>
      <c r="E119" s="42">
        <f t="shared" si="31"/>
        <v>0.27619047619047621</v>
      </c>
      <c r="F119" s="83">
        <v>4</v>
      </c>
      <c r="G119" s="42">
        <f t="shared" si="32"/>
        <v>3.8095238095238099E-2</v>
      </c>
      <c r="H119" s="83">
        <v>1</v>
      </c>
      <c r="I119" s="42">
        <f t="shared" si="33"/>
        <v>9.5238095238095247E-3</v>
      </c>
      <c r="J119" s="83">
        <f t="shared" si="35"/>
        <v>105</v>
      </c>
      <c r="K119" s="57">
        <f t="shared" si="34"/>
        <v>1</v>
      </c>
    </row>
    <row r="120" spans="1:12" s="6" customFormat="1" ht="15" customHeight="1">
      <c r="A120" s="40" t="s">
        <v>241</v>
      </c>
      <c r="B120" s="83">
        <v>26</v>
      </c>
      <c r="C120" s="42">
        <f t="shared" si="30"/>
        <v>0.8125</v>
      </c>
      <c r="D120" s="83">
        <v>5</v>
      </c>
      <c r="E120" s="42">
        <f t="shared" si="31"/>
        <v>0.15625</v>
      </c>
      <c r="F120" s="83">
        <v>1</v>
      </c>
      <c r="G120" s="42">
        <f t="shared" si="32"/>
        <v>3.125E-2</v>
      </c>
      <c r="H120" s="83"/>
      <c r="I120" s="42">
        <f t="shared" si="33"/>
        <v>0</v>
      </c>
      <c r="J120" s="83">
        <f t="shared" si="35"/>
        <v>32</v>
      </c>
      <c r="K120" s="57">
        <f t="shared" si="34"/>
        <v>1</v>
      </c>
    </row>
    <row r="121" spans="1:12" s="6" customFormat="1" ht="15" customHeight="1">
      <c r="A121" s="40" t="s">
        <v>75</v>
      </c>
      <c r="B121" s="83">
        <v>62</v>
      </c>
      <c r="C121" s="42">
        <f t="shared" si="30"/>
        <v>0.51239669421487599</v>
      </c>
      <c r="D121" s="83">
        <v>48</v>
      </c>
      <c r="E121" s="42">
        <f t="shared" si="31"/>
        <v>0.39669421487603307</v>
      </c>
      <c r="F121" s="83">
        <v>9</v>
      </c>
      <c r="G121" s="42">
        <f t="shared" si="32"/>
        <v>7.43801652892562E-2</v>
      </c>
      <c r="H121" s="83">
        <v>2</v>
      </c>
      <c r="I121" s="42">
        <f t="shared" si="33"/>
        <v>1.6528925619834711E-2</v>
      </c>
      <c r="J121" s="83">
        <f t="shared" si="35"/>
        <v>121</v>
      </c>
      <c r="K121" s="57">
        <f t="shared" si="34"/>
        <v>1</v>
      </c>
    </row>
    <row r="122" spans="1:12" s="6" customFormat="1" ht="15" customHeight="1">
      <c r="A122" s="40" t="s">
        <v>77</v>
      </c>
      <c r="B122" s="83">
        <v>88</v>
      </c>
      <c r="C122" s="42">
        <f t="shared" si="30"/>
        <v>0.66165413533834583</v>
      </c>
      <c r="D122" s="83">
        <v>30</v>
      </c>
      <c r="E122" s="42">
        <f t="shared" si="31"/>
        <v>0.22556390977443608</v>
      </c>
      <c r="F122" s="83">
        <v>9</v>
      </c>
      <c r="G122" s="42">
        <f t="shared" si="32"/>
        <v>6.7669172932330823E-2</v>
      </c>
      <c r="H122" s="83">
        <v>6</v>
      </c>
      <c r="I122" s="42">
        <f t="shared" si="33"/>
        <v>4.5112781954887216E-2</v>
      </c>
      <c r="J122" s="83">
        <f t="shared" si="35"/>
        <v>133</v>
      </c>
      <c r="K122" s="57">
        <f t="shared" si="34"/>
        <v>1</v>
      </c>
    </row>
    <row r="123" spans="1:12" s="6" customFormat="1" ht="15" customHeight="1">
      <c r="A123" s="40" t="s">
        <v>79</v>
      </c>
      <c r="B123" s="83">
        <v>44</v>
      </c>
      <c r="C123" s="42">
        <f t="shared" si="30"/>
        <v>0.65671641791044777</v>
      </c>
      <c r="D123" s="83">
        <v>19</v>
      </c>
      <c r="E123" s="42">
        <f t="shared" si="31"/>
        <v>0.28358208955223879</v>
      </c>
      <c r="F123" s="83">
        <v>4</v>
      </c>
      <c r="G123" s="42">
        <f t="shared" si="32"/>
        <v>5.9701492537313432E-2</v>
      </c>
      <c r="H123" s="83"/>
      <c r="I123" s="42">
        <f t="shared" si="33"/>
        <v>0</v>
      </c>
      <c r="J123" s="83">
        <f t="shared" si="35"/>
        <v>67</v>
      </c>
      <c r="K123" s="57">
        <f t="shared" si="34"/>
        <v>1</v>
      </c>
    </row>
    <row r="124" spans="1:12" s="6" customFormat="1" ht="15" customHeight="1">
      <c r="A124" s="40" t="s">
        <v>81</v>
      </c>
      <c r="B124" s="83">
        <v>27</v>
      </c>
      <c r="C124" s="42">
        <f t="shared" si="30"/>
        <v>0.67500000000000004</v>
      </c>
      <c r="D124" s="83">
        <v>11</v>
      </c>
      <c r="E124" s="42">
        <f t="shared" si="31"/>
        <v>0.27500000000000002</v>
      </c>
      <c r="F124" s="83">
        <v>1</v>
      </c>
      <c r="G124" s="42">
        <f t="shared" si="32"/>
        <v>2.5000000000000001E-2</v>
      </c>
      <c r="H124" s="83">
        <v>1</v>
      </c>
      <c r="I124" s="42">
        <f t="shared" si="33"/>
        <v>2.5000000000000001E-2</v>
      </c>
      <c r="J124" s="83">
        <f t="shared" si="35"/>
        <v>40</v>
      </c>
      <c r="K124" s="57">
        <f t="shared" si="34"/>
        <v>1</v>
      </c>
    </row>
    <row r="125" spans="1:12" s="6" customFormat="1" ht="15" customHeight="1">
      <c r="A125" s="40" t="s">
        <v>83</v>
      </c>
      <c r="B125" s="83">
        <v>38</v>
      </c>
      <c r="C125" s="42">
        <f t="shared" si="30"/>
        <v>0.55072463768115942</v>
      </c>
      <c r="D125" s="83">
        <v>23</v>
      </c>
      <c r="E125" s="42">
        <f t="shared" si="31"/>
        <v>0.33333333333333331</v>
      </c>
      <c r="F125" s="83">
        <v>8</v>
      </c>
      <c r="G125" s="42">
        <f t="shared" si="32"/>
        <v>0.11594202898550725</v>
      </c>
      <c r="H125" s="83"/>
      <c r="I125" s="42">
        <f t="shared" si="33"/>
        <v>0</v>
      </c>
      <c r="J125" s="83">
        <f>B125+D125+F125+H125</f>
        <v>69</v>
      </c>
      <c r="K125" s="57">
        <f t="shared" si="34"/>
        <v>1</v>
      </c>
    </row>
    <row r="126" spans="1:12" s="6" customFormat="1" ht="15" customHeight="1">
      <c r="A126" s="80" t="s">
        <v>54</v>
      </c>
      <c r="B126" s="81">
        <v>24</v>
      </c>
      <c r="C126" s="39">
        <f t="shared" si="30"/>
        <v>0.75</v>
      </c>
      <c r="D126" s="81">
        <v>6</v>
      </c>
      <c r="E126" s="39">
        <f t="shared" si="31"/>
        <v>0.1875</v>
      </c>
      <c r="F126" s="81">
        <v>2</v>
      </c>
      <c r="G126" s="39">
        <f t="shared" si="32"/>
        <v>6.25E-2</v>
      </c>
      <c r="H126" s="81"/>
      <c r="I126" s="39">
        <f t="shared" si="33"/>
        <v>0</v>
      </c>
      <c r="J126" s="81">
        <f t="shared" si="35"/>
        <v>32</v>
      </c>
      <c r="K126" s="54">
        <f t="shared" si="34"/>
        <v>1</v>
      </c>
    </row>
    <row r="127" spans="1:12" s="6" customFormat="1" ht="15" customHeight="1">
      <c r="A127" s="10" t="s">
        <v>107</v>
      </c>
      <c r="B127" s="3">
        <f>SUM(B116:B126)</f>
        <v>473</v>
      </c>
      <c r="C127" s="16">
        <f t="shared" si="30"/>
        <v>0.62483487450462349</v>
      </c>
      <c r="D127" s="3">
        <f>SUM(D116:D126)</f>
        <v>225</v>
      </c>
      <c r="E127" s="16">
        <f t="shared" si="31"/>
        <v>0.29722589167767505</v>
      </c>
      <c r="F127" s="3">
        <f>SUM(F116:F126)</f>
        <v>47</v>
      </c>
      <c r="G127" s="16">
        <f t="shared" si="32"/>
        <v>6.2087186261558784E-2</v>
      </c>
      <c r="H127" s="3">
        <f>SUM(H116:H126)</f>
        <v>12</v>
      </c>
      <c r="I127" s="16">
        <f t="shared" si="33"/>
        <v>1.5852047556142668E-2</v>
      </c>
      <c r="J127" s="3">
        <f>SUM(J116:J126)</f>
        <v>757</v>
      </c>
      <c r="K127" s="21">
        <f t="shared" si="34"/>
        <v>1</v>
      </c>
    </row>
    <row r="128" spans="1:12" s="6" customFormat="1" ht="15" customHeight="1">
      <c r="L128" s="11"/>
    </row>
    <row r="129" spans="1:13" s="6" customFormat="1" ht="22.5" customHeight="1">
      <c r="A129" s="84" t="s">
        <v>383</v>
      </c>
      <c r="L129" s="77"/>
      <c r="M129" s="11"/>
    </row>
    <row r="130" spans="1:13" s="6" customFormat="1" ht="27" customHeight="1">
      <c r="A130" s="7" t="s">
        <v>97</v>
      </c>
      <c r="B130" s="240" t="s">
        <v>9</v>
      </c>
      <c r="C130" s="240"/>
      <c r="D130" s="240" t="s">
        <v>13</v>
      </c>
      <c r="E130" s="240"/>
      <c r="F130" s="240" t="s">
        <v>244</v>
      </c>
      <c r="G130" s="240"/>
      <c r="H130" s="240" t="s">
        <v>245</v>
      </c>
      <c r="I130" s="240"/>
      <c r="J130" s="240" t="s">
        <v>54</v>
      </c>
      <c r="K130" s="238"/>
      <c r="L130" s="238" t="s">
        <v>107</v>
      </c>
      <c r="M130" s="238"/>
    </row>
    <row r="131" spans="1:13" s="6" customFormat="1" ht="15" customHeight="1">
      <c r="A131" s="78" t="s">
        <v>101</v>
      </c>
      <c r="B131" s="79">
        <v>64</v>
      </c>
      <c r="C131" s="36">
        <f>B131/$L131</f>
        <v>0.2831858407079646</v>
      </c>
      <c r="D131" s="79">
        <v>85</v>
      </c>
      <c r="E131" s="36">
        <f>D131/$L131</f>
        <v>0.37610619469026546</v>
      </c>
      <c r="F131" s="79">
        <v>63</v>
      </c>
      <c r="G131" s="36">
        <f>F131/$L131</f>
        <v>0.27876106194690264</v>
      </c>
      <c r="H131" s="79">
        <v>12</v>
      </c>
      <c r="I131" s="36">
        <f>H131/$L131</f>
        <v>5.3097345132743362E-2</v>
      </c>
      <c r="J131" s="79">
        <v>2</v>
      </c>
      <c r="K131" s="36">
        <f>J131/$L131</f>
        <v>8.8495575221238937E-3</v>
      </c>
      <c r="L131" s="79">
        <f>B131+D131+F131+H131+J131</f>
        <v>226</v>
      </c>
      <c r="M131" s="51">
        <f>L131/$L131</f>
        <v>1</v>
      </c>
    </row>
    <row r="132" spans="1:13" s="6" customFormat="1" ht="15" customHeight="1">
      <c r="A132" s="82" t="s">
        <v>102</v>
      </c>
      <c r="B132" s="83">
        <v>104</v>
      </c>
      <c r="C132" s="42">
        <f>B132/$L132</f>
        <v>0.25490196078431371</v>
      </c>
      <c r="D132" s="83">
        <v>127</v>
      </c>
      <c r="E132" s="42">
        <f>D132/$L132</f>
        <v>0.31127450980392157</v>
      </c>
      <c r="F132" s="83">
        <v>97</v>
      </c>
      <c r="G132" s="42">
        <f>F132/$L132</f>
        <v>0.23774509803921567</v>
      </c>
      <c r="H132" s="83">
        <v>77</v>
      </c>
      <c r="I132" s="42">
        <f>H132/$L132</f>
        <v>0.18872549019607843</v>
      </c>
      <c r="J132" s="83">
        <v>3</v>
      </c>
      <c r="K132" s="42">
        <f>J132/$L132</f>
        <v>7.3529411764705881E-3</v>
      </c>
      <c r="L132" s="83">
        <f>B132+D132+F132+H132+J132</f>
        <v>408</v>
      </c>
      <c r="M132" s="57">
        <f>L132/$L132</f>
        <v>1</v>
      </c>
    </row>
    <row r="133" spans="1:13" s="6" customFormat="1" ht="15" customHeight="1">
      <c r="A133" s="80" t="s">
        <v>54</v>
      </c>
      <c r="B133" s="81">
        <v>1</v>
      </c>
      <c r="C133" s="39">
        <f>B133/$L133</f>
        <v>7.1428571428571425E-2</v>
      </c>
      <c r="D133" s="81">
        <v>2</v>
      </c>
      <c r="E133" s="39">
        <f>D133/$L133</f>
        <v>0.14285714285714285</v>
      </c>
      <c r="F133" s="81">
        <v>2</v>
      </c>
      <c r="G133" s="39">
        <f>F133/$L133</f>
        <v>0.14285714285714285</v>
      </c>
      <c r="H133" s="81">
        <v>5</v>
      </c>
      <c r="I133" s="39">
        <f>H133/$L133</f>
        <v>0.35714285714285715</v>
      </c>
      <c r="J133" s="81">
        <v>4</v>
      </c>
      <c r="K133" s="39">
        <f>J133/$L133</f>
        <v>0.2857142857142857</v>
      </c>
      <c r="L133" s="81">
        <f>B133+D133+F133+H133+J133</f>
        <v>14</v>
      </c>
      <c r="M133" s="54">
        <f>L133/$L133</f>
        <v>1</v>
      </c>
    </row>
    <row r="134" spans="1:13" s="6" customFormat="1" ht="15" customHeight="1">
      <c r="A134" s="10" t="s">
        <v>107</v>
      </c>
      <c r="B134" s="3">
        <f>SUM(B131:B133)</f>
        <v>169</v>
      </c>
      <c r="C134" s="16">
        <f>B134/$L134</f>
        <v>0.26080246913580246</v>
      </c>
      <c r="D134" s="3">
        <f>SUM(D131:D133)</f>
        <v>214</v>
      </c>
      <c r="E134" s="16">
        <f>D134/$L134</f>
        <v>0.33024691358024694</v>
      </c>
      <c r="F134" s="3">
        <f>SUM(F131:F133)</f>
        <v>162</v>
      </c>
      <c r="G134" s="16">
        <f>F134/$L134</f>
        <v>0.25</v>
      </c>
      <c r="H134" s="3">
        <f>SUM(H131:H133)</f>
        <v>94</v>
      </c>
      <c r="I134" s="16">
        <f>H134/$L134</f>
        <v>0.14506172839506173</v>
      </c>
      <c r="J134" s="3">
        <f>SUM(J131:J133)</f>
        <v>9</v>
      </c>
      <c r="K134" s="16">
        <f>J134/$L134</f>
        <v>1.3888888888888888E-2</v>
      </c>
      <c r="L134" s="3">
        <f>SUM(L131:L133)</f>
        <v>648</v>
      </c>
      <c r="M134" s="21">
        <f>L134/$L134</f>
        <v>1</v>
      </c>
    </row>
    <row r="135" spans="1:13" s="6" customFormat="1" ht="15" customHeight="1"/>
    <row r="136" spans="1:13" s="6" customFormat="1" ht="27" customHeight="1">
      <c r="A136" s="7" t="s">
        <v>110</v>
      </c>
      <c r="B136" s="240" t="s">
        <v>9</v>
      </c>
      <c r="C136" s="240"/>
      <c r="D136" s="240" t="s">
        <v>246</v>
      </c>
      <c r="E136" s="240"/>
      <c r="F136" s="240" t="s">
        <v>247</v>
      </c>
      <c r="G136" s="240"/>
      <c r="H136" s="240" t="s">
        <v>15</v>
      </c>
      <c r="I136" s="240"/>
      <c r="J136" s="240" t="s">
        <v>54</v>
      </c>
      <c r="K136" s="238"/>
      <c r="L136" s="238" t="s">
        <v>107</v>
      </c>
      <c r="M136" s="238"/>
    </row>
    <row r="137" spans="1:13" s="6" customFormat="1" ht="15" customHeight="1">
      <c r="A137" s="34" t="s">
        <v>85</v>
      </c>
      <c r="B137" s="79">
        <v>1</v>
      </c>
      <c r="C137" s="36">
        <f t="shared" ref="C137:C148" si="36">B137/$L137</f>
        <v>0.33333333333333331</v>
      </c>
      <c r="D137" s="79">
        <v>1</v>
      </c>
      <c r="E137" s="36">
        <f t="shared" ref="E137:E148" si="37">D137/$L137</f>
        <v>0.33333333333333331</v>
      </c>
      <c r="F137" s="79">
        <v>1</v>
      </c>
      <c r="G137" s="36">
        <f t="shared" ref="G137:G148" si="38">F137/$L137</f>
        <v>0.33333333333333331</v>
      </c>
      <c r="H137" s="79"/>
      <c r="I137" s="36">
        <f t="shared" ref="I137:I148" si="39">H137/$L137</f>
        <v>0</v>
      </c>
      <c r="J137" s="79"/>
      <c r="K137" s="36">
        <f t="shared" ref="K137:K148" si="40">J137/$L137</f>
        <v>0</v>
      </c>
      <c r="L137" s="155">
        <f>B137+D137+F137+H137+J137</f>
        <v>3</v>
      </c>
      <c r="M137" s="51">
        <f t="shared" ref="M137:M148" si="41">L137/$L137</f>
        <v>1</v>
      </c>
    </row>
    <row r="138" spans="1:13" s="6" customFormat="1" ht="15" customHeight="1">
      <c r="A138" s="40" t="s">
        <v>248</v>
      </c>
      <c r="B138" s="83">
        <v>8</v>
      </c>
      <c r="C138" s="42">
        <f t="shared" si="36"/>
        <v>0.17391304347826086</v>
      </c>
      <c r="D138" s="83">
        <v>19</v>
      </c>
      <c r="E138" s="42">
        <f t="shared" si="37"/>
        <v>0.41304347826086957</v>
      </c>
      <c r="F138" s="83">
        <v>9</v>
      </c>
      <c r="G138" s="42">
        <f t="shared" si="38"/>
        <v>0.19565217391304349</v>
      </c>
      <c r="H138" s="83">
        <v>10</v>
      </c>
      <c r="I138" s="42">
        <f t="shared" si="39"/>
        <v>0.21739130434782608</v>
      </c>
      <c r="J138" s="83"/>
      <c r="K138" s="42">
        <f t="shared" si="40"/>
        <v>0</v>
      </c>
      <c r="L138" s="156">
        <f t="shared" ref="L138:L147" si="42">B138+D138+F138+H138+J138</f>
        <v>46</v>
      </c>
      <c r="M138" s="57">
        <f t="shared" si="41"/>
        <v>1</v>
      </c>
    </row>
    <row r="139" spans="1:13" s="6" customFormat="1" ht="15" customHeight="1">
      <c r="A139" s="40" t="s">
        <v>69</v>
      </c>
      <c r="B139" s="83">
        <v>23</v>
      </c>
      <c r="C139" s="42">
        <f t="shared" si="36"/>
        <v>0.21100917431192662</v>
      </c>
      <c r="D139" s="83">
        <v>34</v>
      </c>
      <c r="E139" s="42">
        <f t="shared" si="37"/>
        <v>0.31192660550458717</v>
      </c>
      <c r="F139" s="83">
        <v>19</v>
      </c>
      <c r="G139" s="42">
        <f t="shared" si="38"/>
        <v>0.1743119266055046</v>
      </c>
      <c r="H139" s="83">
        <v>32</v>
      </c>
      <c r="I139" s="42">
        <f t="shared" si="39"/>
        <v>0.29357798165137616</v>
      </c>
      <c r="J139" s="83">
        <v>1</v>
      </c>
      <c r="K139" s="42">
        <f t="shared" si="40"/>
        <v>9.1743119266055051E-3</v>
      </c>
      <c r="L139" s="156">
        <f t="shared" si="42"/>
        <v>109</v>
      </c>
      <c r="M139" s="57">
        <f t="shared" si="41"/>
        <v>1</v>
      </c>
    </row>
    <row r="140" spans="1:13" s="6" customFormat="1" ht="15" customHeight="1">
      <c r="A140" s="40" t="s">
        <v>71</v>
      </c>
      <c r="B140" s="83">
        <v>27</v>
      </c>
      <c r="C140" s="42">
        <f t="shared" si="36"/>
        <v>0.25714285714285712</v>
      </c>
      <c r="D140" s="83">
        <v>32</v>
      </c>
      <c r="E140" s="42">
        <f t="shared" si="37"/>
        <v>0.30476190476190479</v>
      </c>
      <c r="F140" s="83">
        <v>24</v>
      </c>
      <c r="G140" s="42">
        <f t="shared" si="38"/>
        <v>0.22857142857142856</v>
      </c>
      <c r="H140" s="83">
        <v>21</v>
      </c>
      <c r="I140" s="42">
        <f t="shared" si="39"/>
        <v>0.2</v>
      </c>
      <c r="J140" s="83">
        <v>1</v>
      </c>
      <c r="K140" s="42">
        <f t="shared" si="40"/>
        <v>9.5238095238095247E-3</v>
      </c>
      <c r="L140" s="156">
        <f t="shared" si="42"/>
        <v>105</v>
      </c>
      <c r="M140" s="57">
        <f t="shared" si="41"/>
        <v>1</v>
      </c>
    </row>
    <row r="141" spans="1:13" s="6" customFormat="1" ht="15" customHeight="1">
      <c r="A141" s="40" t="s">
        <v>73</v>
      </c>
      <c r="B141" s="83">
        <v>9</v>
      </c>
      <c r="C141" s="42">
        <f t="shared" si="36"/>
        <v>0.28125</v>
      </c>
      <c r="D141" s="83">
        <v>10</v>
      </c>
      <c r="E141" s="42">
        <f t="shared" si="37"/>
        <v>0.3125</v>
      </c>
      <c r="F141" s="83">
        <v>8</v>
      </c>
      <c r="G141" s="42">
        <f t="shared" si="38"/>
        <v>0.25</v>
      </c>
      <c r="H141" s="83">
        <v>5</v>
      </c>
      <c r="I141" s="42">
        <f t="shared" si="39"/>
        <v>0.15625</v>
      </c>
      <c r="J141" s="83"/>
      <c r="K141" s="42">
        <f t="shared" si="40"/>
        <v>0</v>
      </c>
      <c r="L141" s="156">
        <f t="shared" si="42"/>
        <v>32</v>
      </c>
      <c r="M141" s="57">
        <f t="shared" si="41"/>
        <v>1</v>
      </c>
    </row>
    <row r="142" spans="1:13" s="6" customFormat="1" ht="15" customHeight="1">
      <c r="A142" s="40" t="s">
        <v>75</v>
      </c>
      <c r="B142" s="83">
        <v>29</v>
      </c>
      <c r="C142" s="42">
        <f t="shared" si="36"/>
        <v>0.23966942148760331</v>
      </c>
      <c r="D142" s="83">
        <v>34</v>
      </c>
      <c r="E142" s="42">
        <f t="shared" si="37"/>
        <v>0.28099173553719009</v>
      </c>
      <c r="F142" s="83">
        <v>30</v>
      </c>
      <c r="G142" s="42">
        <f t="shared" si="38"/>
        <v>0.24793388429752067</v>
      </c>
      <c r="H142" s="83">
        <v>27</v>
      </c>
      <c r="I142" s="42">
        <f t="shared" si="39"/>
        <v>0.2231404958677686</v>
      </c>
      <c r="J142" s="83">
        <v>1</v>
      </c>
      <c r="K142" s="42">
        <f t="shared" si="40"/>
        <v>8.2644628099173556E-3</v>
      </c>
      <c r="L142" s="156">
        <f t="shared" si="42"/>
        <v>121</v>
      </c>
      <c r="M142" s="57">
        <f t="shared" si="41"/>
        <v>1</v>
      </c>
    </row>
    <row r="143" spans="1:13" s="6" customFormat="1" ht="15" customHeight="1">
      <c r="A143" s="40" t="s">
        <v>77</v>
      </c>
      <c r="B143" s="83">
        <v>35</v>
      </c>
      <c r="C143" s="42">
        <f t="shared" si="36"/>
        <v>0.26315789473684209</v>
      </c>
      <c r="D143" s="83">
        <v>29</v>
      </c>
      <c r="E143" s="42">
        <f t="shared" si="37"/>
        <v>0.21804511278195488</v>
      </c>
      <c r="F143" s="83">
        <v>29</v>
      </c>
      <c r="G143" s="42">
        <f t="shared" si="38"/>
        <v>0.21804511278195488</v>
      </c>
      <c r="H143" s="83">
        <v>34</v>
      </c>
      <c r="I143" s="42">
        <f t="shared" si="39"/>
        <v>0.25563909774436089</v>
      </c>
      <c r="J143" s="83">
        <v>6</v>
      </c>
      <c r="K143" s="42">
        <f t="shared" si="40"/>
        <v>4.5112781954887216E-2</v>
      </c>
      <c r="L143" s="156">
        <f t="shared" si="42"/>
        <v>133</v>
      </c>
      <c r="M143" s="57">
        <f t="shared" si="41"/>
        <v>1</v>
      </c>
    </row>
    <row r="144" spans="1:13" s="6" customFormat="1" ht="15" customHeight="1">
      <c r="A144" s="40" t="s">
        <v>79</v>
      </c>
      <c r="B144" s="83">
        <v>14</v>
      </c>
      <c r="C144" s="42">
        <f t="shared" si="36"/>
        <v>0.20895522388059701</v>
      </c>
      <c r="D144" s="83">
        <v>22</v>
      </c>
      <c r="E144" s="42">
        <f t="shared" si="37"/>
        <v>0.32835820895522388</v>
      </c>
      <c r="F144" s="83">
        <v>15</v>
      </c>
      <c r="G144" s="42">
        <f t="shared" si="38"/>
        <v>0.22388059701492538</v>
      </c>
      <c r="H144" s="83">
        <v>16</v>
      </c>
      <c r="I144" s="42">
        <f t="shared" si="39"/>
        <v>0.23880597014925373</v>
      </c>
      <c r="J144" s="83"/>
      <c r="K144" s="42">
        <f t="shared" si="40"/>
        <v>0</v>
      </c>
      <c r="L144" s="156">
        <f t="shared" si="42"/>
        <v>67</v>
      </c>
      <c r="M144" s="57">
        <f t="shared" si="41"/>
        <v>1</v>
      </c>
    </row>
    <row r="145" spans="1:17" s="6" customFormat="1" ht="15" customHeight="1">
      <c r="A145" s="40" t="s">
        <v>81</v>
      </c>
      <c r="B145" s="83">
        <v>6</v>
      </c>
      <c r="C145" s="42">
        <f t="shared" si="36"/>
        <v>0.15</v>
      </c>
      <c r="D145" s="83">
        <v>9</v>
      </c>
      <c r="E145" s="42">
        <f t="shared" si="37"/>
        <v>0.22500000000000001</v>
      </c>
      <c r="F145" s="83">
        <v>5</v>
      </c>
      <c r="G145" s="42">
        <f t="shared" si="38"/>
        <v>0.125</v>
      </c>
      <c r="H145" s="83">
        <v>20</v>
      </c>
      <c r="I145" s="42">
        <f t="shared" si="39"/>
        <v>0.5</v>
      </c>
      <c r="J145" s="83"/>
      <c r="K145" s="42">
        <f t="shared" si="40"/>
        <v>0</v>
      </c>
      <c r="L145" s="156">
        <f t="shared" si="42"/>
        <v>40</v>
      </c>
      <c r="M145" s="57">
        <f t="shared" si="41"/>
        <v>1</v>
      </c>
    </row>
    <row r="146" spans="1:17" s="6" customFormat="1" ht="15" customHeight="1">
      <c r="A146" s="40" t="s">
        <v>83</v>
      </c>
      <c r="B146" s="83">
        <v>12</v>
      </c>
      <c r="C146" s="42">
        <f t="shared" si="36"/>
        <v>0.17391304347826086</v>
      </c>
      <c r="D146" s="83">
        <v>16</v>
      </c>
      <c r="E146" s="42">
        <f t="shared" si="37"/>
        <v>0.2318840579710145</v>
      </c>
      <c r="F146" s="83">
        <v>12</v>
      </c>
      <c r="G146" s="42">
        <f t="shared" si="38"/>
        <v>0.17391304347826086</v>
      </c>
      <c r="H146" s="83">
        <v>29</v>
      </c>
      <c r="I146" s="42">
        <f t="shared" si="39"/>
        <v>0.42028985507246375</v>
      </c>
      <c r="J146" s="83"/>
      <c r="K146" s="42">
        <f t="shared" si="40"/>
        <v>0</v>
      </c>
      <c r="L146" s="156">
        <f t="shared" si="42"/>
        <v>69</v>
      </c>
      <c r="M146" s="57">
        <f t="shared" si="41"/>
        <v>1</v>
      </c>
    </row>
    <row r="147" spans="1:17" s="6" customFormat="1" ht="15" customHeight="1">
      <c r="A147" s="80" t="s">
        <v>54</v>
      </c>
      <c r="B147" s="81">
        <v>5</v>
      </c>
      <c r="C147" s="39">
        <f t="shared" si="36"/>
        <v>0.15625</v>
      </c>
      <c r="D147" s="81">
        <v>8</v>
      </c>
      <c r="E147" s="39">
        <f t="shared" si="37"/>
        <v>0.25</v>
      </c>
      <c r="F147" s="81">
        <v>10</v>
      </c>
      <c r="G147" s="39">
        <f t="shared" si="38"/>
        <v>0.3125</v>
      </c>
      <c r="H147" s="81">
        <v>9</v>
      </c>
      <c r="I147" s="39">
        <f t="shared" si="39"/>
        <v>0.28125</v>
      </c>
      <c r="J147" s="81"/>
      <c r="K147" s="39">
        <f t="shared" si="40"/>
        <v>0</v>
      </c>
      <c r="L147" s="157">
        <f t="shared" si="42"/>
        <v>32</v>
      </c>
      <c r="M147" s="54">
        <f t="shared" si="41"/>
        <v>1</v>
      </c>
    </row>
    <row r="148" spans="1:17" s="6" customFormat="1" ht="15" customHeight="1">
      <c r="A148" s="10" t="s">
        <v>107</v>
      </c>
      <c r="B148" s="3">
        <f>SUM(B137:B147)</f>
        <v>169</v>
      </c>
      <c r="C148" s="16">
        <f t="shared" si="36"/>
        <v>0.22324966974900926</v>
      </c>
      <c r="D148" s="3">
        <f>SUM(D137:D147)</f>
        <v>214</v>
      </c>
      <c r="E148" s="16">
        <f t="shared" si="37"/>
        <v>0.28269484808454426</v>
      </c>
      <c r="F148" s="3">
        <f>SUM(F137:F147)</f>
        <v>162</v>
      </c>
      <c r="G148" s="16">
        <f t="shared" si="38"/>
        <v>0.21400264200792601</v>
      </c>
      <c r="H148" s="3">
        <f>SUM(H137:H147)</f>
        <v>203</v>
      </c>
      <c r="I148" s="16">
        <f t="shared" si="39"/>
        <v>0.26816380449141347</v>
      </c>
      <c r="J148" s="3">
        <f>SUM(J137:J147)</f>
        <v>9</v>
      </c>
      <c r="K148" s="16">
        <f t="shared" si="40"/>
        <v>1.1889035667107001E-2</v>
      </c>
      <c r="L148" s="3">
        <f>SUM(L137:L147)</f>
        <v>757</v>
      </c>
      <c r="M148" s="21">
        <f t="shared" si="41"/>
        <v>1</v>
      </c>
    </row>
    <row r="149" spans="1:17" s="6" customFormat="1" ht="15" customHeight="1"/>
    <row r="150" spans="1:17" s="6" customFormat="1" ht="22.5" customHeight="1">
      <c r="A150" s="32" t="s">
        <v>384</v>
      </c>
    </row>
    <row r="151" spans="1:17" s="6" customFormat="1" ht="54" customHeight="1">
      <c r="A151" s="7" t="s">
        <v>98</v>
      </c>
      <c r="B151" s="240" t="s">
        <v>249</v>
      </c>
      <c r="C151" s="240"/>
      <c r="D151" s="240" t="s">
        <v>250</v>
      </c>
      <c r="E151" s="240"/>
      <c r="F151" s="240" t="s">
        <v>251</v>
      </c>
      <c r="G151" s="240"/>
      <c r="H151" s="240" t="s">
        <v>252</v>
      </c>
      <c r="I151" s="240"/>
      <c r="J151" s="240" t="s">
        <v>253</v>
      </c>
      <c r="K151" s="240"/>
      <c r="L151" s="240" t="s">
        <v>254</v>
      </c>
      <c r="M151" s="240"/>
      <c r="N151" s="240" t="s">
        <v>255</v>
      </c>
      <c r="O151" s="240"/>
      <c r="P151" s="240" t="s">
        <v>256</v>
      </c>
      <c r="Q151" s="240"/>
    </row>
    <row r="152" spans="1:17" s="6" customFormat="1" ht="15" customHeight="1">
      <c r="A152" s="78" t="s">
        <v>101</v>
      </c>
      <c r="B152" s="79">
        <v>30</v>
      </c>
      <c r="C152" s="36">
        <f>B152/$H5</f>
        <v>8.9552238805970144E-2</v>
      </c>
      <c r="D152" s="79">
        <v>77</v>
      </c>
      <c r="E152" s="36">
        <f>D152/$H5</f>
        <v>0.2298507462686567</v>
      </c>
      <c r="F152" s="79">
        <v>125</v>
      </c>
      <c r="G152" s="36">
        <f>F152/$H5</f>
        <v>0.37313432835820898</v>
      </c>
      <c r="H152" s="79">
        <v>57</v>
      </c>
      <c r="I152" s="36">
        <f>H152/$H5</f>
        <v>0.17014925373134329</v>
      </c>
      <c r="J152" s="79">
        <v>39</v>
      </c>
      <c r="K152" s="36">
        <f>J152/$H5</f>
        <v>0.11641791044776119</v>
      </c>
      <c r="L152" s="79">
        <v>1</v>
      </c>
      <c r="M152" s="36">
        <f>L152/$H5</f>
        <v>2.9850746268656717E-3</v>
      </c>
      <c r="N152" s="79">
        <v>7</v>
      </c>
      <c r="O152" s="36">
        <f>N152/$H5</f>
        <v>2.0895522388059702E-2</v>
      </c>
      <c r="P152" s="34">
        <v>12</v>
      </c>
      <c r="Q152" s="64">
        <f>P152/$H5</f>
        <v>3.5820895522388062E-2</v>
      </c>
    </row>
    <row r="153" spans="1:17" s="6" customFormat="1" ht="15" customHeight="1">
      <c r="A153" s="82" t="s">
        <v>102</v>
      </c>
      <c r="B153" s="83">
        <v>67</v>
      </c>
      <c r="C153" s="42">
        <f>B153/$H6</f>
        <v>0.1642156862745098</v>
      </c>
      <c r="D153" s="83">
        <v>121</v>
      </c>
      <c r="E153" s="42">
        <f>D153/$H6</f>
        <v>0.29656862745098039</v>
      </c>
      <c r="F153" s="83">
        <v>186</v>
      </c>
      <c r="G153" s="42">
        <f>F153/$H6</f>
        <v>0.45588235294117646</v>
      </c>
      <c r="H153" s="83">
        <v>158</v>
      </c>
      <c r="I153" s="42">
        <f>H153/$H6</f>
        <v>0.38725490196078433</v>
      </c>
      <c r="J153" s="83">
        <v>114</v>
      </c>
      <c r="K153" s="42">
        <f>J153/$H6</f>
        <v>0.27941176470588236</v>
      </c>
      <c r="L153" s="83">
        <v>12</v>
      </c>
      <c r="M153" s="42">
        <f>L153/$H6</f>
        <v>2.9411764705882353E-2</v>
      </c>
      <c r="N153" s="83">
        <v>53</v>
      </c>
      <c r="O153" s="42">
        <f>N153/$H6</f>
        <v>0.12990196078431374</v>
      </c>
      <c r="P153" s="40">
        <v>76</v>
      </c>
      <c r="Q153" s="68">
        <f>P153/$H6</f>
        <v>0.18627450980392157</v>
      </c>
    </row>
    <row r="154" spans="1:17" s="6" customFormat="1" ht="15" customHeight="1">
      <c r="A154" s="80" t="s">
        <v>54</v>
      </c>
      <c r="B154" s="81">
        <v>2</v>
      </c>
      <c r="C154" s="39">
        <f>B154/$H7</f>
        <v>0.14285714285714285</v>
      </c>
      <c r="D154" s="81">
        <v>2</v>
      </c>
      <c r="E154" s="39">
        <f>D154/$H7</f>
        <v>0.14285714285714285</v>
      </c>
      <c r="F154" s="81">
        <v>3</v>
      </c>
      <c r="G154" s="39">
        <f>F154/$H7</f>
        <v>0.21428571428571427</v>
      </c>
      <c r="H154" s="81"/>
      <c r="I154" s="39">
        <f>H154/$H7</f>
        <v>0</v>
      </c>
      <c r="J154" s="81">
        <v>2</v>
      </c>
      <c r="K154" s="39">
        <f>J154/$H7</f>
        <v>0.14285714285714285</v>
      </c>
      <c r="L154" s="81"/>
      <c r="M154" s="39">
        <f>L154/$H7</f>
        <v>0</v>
      </c>
      <c r="N154" s="81">
        <v>1</v>
      </c>
      <c r="O154" s="39">
        <f>N154/$H7</f>
        <v>7.1428571428571425E-2</v>
      </c>
      <c r="P154" s="37"/>
      <c r="Q154" s="66">
        <f>P154/$H7</f>
        <v>0</v>
      </c>
    </row>
    <row r="155" spans="1:17" s="6" customFormat="1" ht="15" customHeight="1">
      <c r="A155" s="10" t="s">
        <v>107</v>
      </c>
      <c r="B155" s="3">
        <f>SUM(B152:B154)</f>
        <v>99</v>
      </c>
      <c r="C155" s="16">
        <f>B155/$H8</f>
        <v>0.13077939233817701</v>
      </c>
      <c r="D155" s="3">
        <f>SUM(D152:D154)</f>
        <v>200</v>
      </c>
      <c r="E155" s="16">
        <f>D155/$H8</f>
        <v>0.26420079260237783</v>
      </c>
      <c r="F155" s="3">
        <f>SUM(F152:F154)</f>
        <v>314</v>
      </c>
      <c r="G155" s="16">
        <f>F155/$H8</f>
        <v>0.41479524438573318</v>
      </c>
      <c r="H155" s="3">
        <f>SUM(H152:H154)</f>
        <v>215</v>
      </c>
      <c r="I155" s="16">
        <f>H155/$H8</f>
        <v>0.28401585204755614</v>
      </c>
      <c r="J155" s="3">
        <f>SUM(J152:J154)</f>
        <v>155</v>
      </c>
      <c r="K155" s="16">
        <f>J155/$H8</f>
        <v>0.2047556142668428</v>
      </c>
      <c r="L155" s="3">
        <f>SUM(L152:L154)</f>
        <v>13</v>
      </c>
      <c r="M155" s="16">
        <f>L155/$H8</f>
        <v>1.7173051519154558E-2</v>
      </c>
      <c r="N155" s="3">
        <f>SUM(N152:N154)</f>
        <v>61</v>
      </c>
      <c r="O155" s="16">
        <f>N155/$H8</f>
        <v>8.0581241743725232E-2</v>
      </c>
      <c r="P155" s="10">
        <f>SUM(P152:P154)</f>
        <v>88</v>
      </c>
      <c r="Q155" s="62">
        <f>P155/$H8</f>
        <v>0.11624834874504623</v>
      </c>
    </row>
    <row r="156" spans="1:17" s="6" customFormat="1" ht="15" customHeight="1">
      <c r="O156" s="22"/>
    </row>
    <row r="157" spans="1:17" s="6" customFormat="1" ht="63" customHeight="1">
      <c r="A157" s="7" t="s">
        <v>97</v>
      </c>
      <c r="B157" s="253" t="s">
        <v>257</v>
      </c>
      <c r="C157" s="254"/>
      <c r="D157" s="253" t="s">
        <v>258</v>
      </c>
      <c r="E157" s="254"/>
      <c r="F157" s="240" t="s">
        <v>259</v>
      </c>
      <c r="G157" s="240"/>
      <c r="H157" s="240" t="s">
        <v>260</v>
      </c>
      <c r="I157" s="240"/>
      <c r="J157" s="240" t="s">
        <v>261</v>
      </c>
      <c r="K157" s="240"/>
      <c r="L157" s="240" t="s">
        <v>262</v>
      </c>
      <c r="M157" s="240"/>
      <c r="N157" s="240" t="s">
        <v>263</v>
      </c>
      <c r="O157" s="240"/>
    </row>
    <row r="158" spans="1:17" s="6" customFormat="1" ht="15" customHeight="1">
      <c r="A158" s="78" t="s">
        <v>101</v>
      </c>
      <c r="B158" s="79">
        <v>8</v>
      </c>
      <c r="C158" s="36">
        <f>B158/$H5</f>
        <v>2.3880597014925373E-2</v>
      </c>
      <c r="D158" s="79">
        <v>11</v>
      </c>
      <c r="E158" s="36">
        <f>D158/$H5</f>
        <v>3.2835820895522387E-2</v>
      </c>
      <c r="F158" s="79">
        <v>138</v>
      </c>
      <c r="G158" s="36">
        <f>F158/$H5</f>
        <v>0.41194029850746267</v>
      </c>
      <c r="H158" s="79">
        <v>67</v>
      </c>
      <c r="I158" s="36">
        <f>H158/$H5</f>
        <v>0.2</v>
      </c>
      <c r="J158" s="79">
        <v>152</v>
      </c>
      <c r="K158" s="36">
        <f>J158/$H5</f>
        <v>0.45373134328358211</v>
      </c>
      <c r="L158" s="79">
        <v>2</v>
      </c>
      <c r="M158" s="36">
        <f>L158/$H5</f>
        <v>5.9701492537313433E-3</v>
      </c>
      <c r="N158" s="79">
        <v>9</v>
      </c>
      <c r="O158" s="36">
        <f>N158/$H5</f>
        <v>2.6865671641791045E-2</v>
      </c>
    </row>
    <row r="159" spans="1:17" s="6" customFormat="1" ht="15" customHeight="1">
      <c r="A159" s="82" t="s">
        <v>102</v>
      </c>
      <c r="B159" s="83">
        <v>67</v>
      </c>
      <c r="C159" s="42">
        <f>B159/$H6</f>
        <v>0.1642156862745098</v>
      </c>
      <c r="D159" s="83">
        <v>52</v>
      </c>
      <c r="E159" s="42">
        <f>D159/$H6</f>
        <v>0.12745098039215685</v>
      </c>
      <c r="F159" s="83">
        <v>256</v>
      </c>
      <c r="G159" s="42">
        <f>F159/$H6</f>
        <v>0.62745098039215685</v>
      </c>
      <c r="H159" s="83">
        <v>137</v>
      </c>
      <c r="I159" s="42">
        <f>H159/$H6</f>
        <v>0.33578431372549017</v>
      </c>
      <c r="J159" s="83">
        <v>249</v>
      </c>
      <c r="K159" s="42">
        <f>J159/$H6</f>
        <v>0.61029411764705888</v>
      </c>
      <c r="L159" s="83">
        <v>15</v>
      </c>
      <c r="M159" s="42">
        <f>L159/$H6</f>
        <v>3.6764705882352942E-2</v>
      </c>
      <c r="N159" s="83">
        <v>5</v>
      </c>
      <c r="O159" s="42">
        <f>N159/$H6</f>
        <v>1.2254901960784314E-2</v>
      </c>
    </row>
    <row r="160" spans="1:17" s="6" customFormat="1" ht="15" customHeight="1">
      <c r="A160" s="80" t="s">
        <v>54</v>
      </c>
      <c r="B160" s="81">
        <v>1</v>
      </c>
      <c r="C160" s="39">
        <f>B160/$H7</f>
        <v>7.1428571428571425E-2</v>
      </c>
      <c r="D160" s="81">
        <v>1</v>
      </c>
      <c r="E160" s="39">
        <f>D160/$H7</f>
        <v>7.1428571428571425E-2</v>
      </c>
      <c r="F160" s="81">
        <v>1</v>
      </c>
      <c r="G160" s="39">
        <f>F160/$H7</f>
        <v>7.1428571428571425E-2</v>
      </c>
      <c r="H160" s="81">
        <v>2</v>
      </c>
      <c r="I160" s="39">
        <f>H160/$H7</f>
        <v>0.14285714285714285</v>
      </c>
      <c r="J160" s="81">
        <v>4</v>
      </c>
      <c r="K160" s="39">
        <f>J160/$H7</f>
        <v>0.2857142857142857</v>
      </c>
      <c r="L160" s="81">
        <v>1</v>
      </c>
      <c r="M160" s="39">
        <f>L160/$H7</f>
        <v>7.1428571428571425E-2</v>
      </c>
      <c r="N160" s="81"/>
      <c r="O160" s="39">
        <f>N160/$H7</f>
        <v>0</v>
      </c>
    </row>
    <row r="161" spans="1:17" s="6" customFormat="1" ht="15" customHeight="1">
      <c r="A161" s="10" t="s">
        <v>107</v>
      </c>
      <c r="B161" s="3">
        <f>SUM(B158:B160)</f>
        <v>76</v>
      </c>
      <c r="C161" s="16">
        <f>B161/$H8</f>
        <v>0.10039630118890357</v>
      </c>
      <c r="D161" s="3">
        <f>SUM(D158:D160)</f>
        <v>64</v>
      </c>
      <c r="E161" s="16">
        <f>D161/$H8</f>
        <v>8.4544253632760899E-2</v>
      </c>
      <c r="F161" s="3">
        <f>SUM(F158:F160)</f>
        <v>395</v>
      </c>
      <c r="G161" s="16">
        <f>F161/$H8</f>
        <v>0.52179656538969621</v>
      </c>
      <c r="H161" s="3">
        <f>SUM(H158:H160)</f>
        <v>206</v>
      </c>
      <c r="I161" s="16">
        <f>H161/$H8</f>
        <v>0.27212681638044917</v>
      </c>
      <c r="J161" s="3">
        <f>SUM(J158:J160)</f>
        <v>405</v>
      </c>
      <c r="K161" s="16">
        <f>J161/$H8</f>
        <v>0.53500660501981501</v>
      </c>
      <c r="L161" s="3">
        <f>SUM(L158:L160)</f>
        <v>18</v>
      </c>
      <c r="M161" s="16">
        <f>L161/$H8</f>
        <v>2.3778071334214002E-2</v>
      </c>
      <c r="N161" s="3">
        <f>SUM(N158:N160)</f>
        <v>14</v>
      </c>
      <c r="O161" s="16">
        <f>N161/$H8</f>
        <v>1.8494055482166448E-2</v>
      </c>
    </row>
    <row r="162" spans="1:17" s="6" customFormat="1" ht="15" customHeight="1">
      <c r="E162" s="22"/>
      <c r="I162" s="22"/>
    </row>
    <row r="163" spans="1:17" s="6" customFormat="1" ht="54" customHeight="1">
      <c r="A163" s="7" t="s">
        <v>99</v>
      </c>
      <c r="B163" s="240" t="s">
        <v>249</v>
      </c>
      <c r="C163" s="240"/>
      <c r="D163" s="240" t="s">
        <v>250</v>
      </c>
      <c r="E163" s="240"/>
      <c r="F163" s="240" t="s">
        <v>251</v>
      </c>
      <c r="G163" s="240"/>
      <c r="H163" s="240" t="s">
        <v>252</v>
      </c>
      <c r="I163" s="240"/>
      <c r="J163" s="240" t="s">
        <v>253</v>
      </c>
      <c r="K163" s="240"/>
      <c r="L163" s="240" t="s">
        <v>254</v>
      </c>
      <c r="M163" s="240"/>
      <c r="N163" s="240" t="s">
        <v>255</v>
      </c>
      <c r="O163" s="240"/>
      <c r="P163" s="240" t="s">
        <v>256</v>
      </c>
      <c r="Q163" s="240"/>
    </row>
    <row r="164" spans="1:17" s="6" customFormat="1" ht="15" customHeight="1">
      <c r="A164" s="34" t="s">
        <v>85</v>
      </c>
      <c r="B164" s="79"/>
      <c r="C164" s="36">
        <f t="shared" ref="C164:C175" si="43">B164/$H11</f>
        <v>0</v>
      </c>
      <c r="D164" s="79">
        <v>1</v>
      </c>
      <c r="E164" s="36">
        <f t="shared" ref="E164:E175" si="44">D164/$H11</f>
        <v>0.33333333333333331</v>
      </c>
      <c r="F164" s="79">
        <v>3</v>
      </c>
      <c r="G164" s="51">
        <f t="shared" ref="G164:G175" si="45">F164/$H11</f>
        <v>1</v>
      </c>
      <c r="H164" s="79">
        <v>1</v>
      </c>
      <c r="I164" s="36">
        <f t="shared" ref="I164:I175" si="46">H164/$H11</f>
        <v>0.33333333333333331</v>
      </c>
      <c r="J164" s="79">
        <v>1</v>
      </c>
      <c r="K164" s="36">
        <f t="shared" ref="K164:K175" si="47">J164/$H11</f>
        <v>0.33333333333333331</v>
      </c>
      <c r="L164" s="79"/>
      <c r="M164" s="36">
        <f t="shared" ref="M164:M175" si="48">L164/$H11</f>
        <v>0</v>
      </c>
      <c r="N164" s="79"/>
      <c r="O164" s="36">
        <f t="shared" ref="O164:O175" si="49">N164/$H11</f>
        <v>0</v>
      </c>
      <c r="P164" s="34"/>
      <c r="Q164" s="64">
        <f t="shared" ref="Q164:Q175" si="50">P164/$H11</f>
        <v>0</v>
      </c>
    </row>
    <row r="165" spans="1:17" s="6" customFormat="1" ht="15" customHeight="1">
      <c r="A165" s="40" t="s">
        <v>264</v>
      </c>
      <c r="B165" s="83">
        <v>3</v>
      </c>
      <c r="C165" s="42">
        <f t="shared" si="43"/>
        <v>6.5217391304347824E-2</v>
      </c>
      <c r="D165" s="83">
        <v>17</v>
      </c>
      <c r="E165" s="42">
        <f t="shared" si="44"/>
        <v>0.36956521739130432</v>
      </c>
      <c r="F165" s="83">
        <v>20</v>
      </c>
      <c r="G165" s="42">
        <f t="shared" si="45"/>
        <v>0.43478260869565216</v>
      </c>
      <c r="H165" s="83">
        <v>11</v>
      </c>
      <c r="I165" s="42">
        <f t="shared" si="46"/>
        <v>0.2391304347826087</v>
      </c>
      <c r="J165" s="83">
        <v>9</v>
      </c>
      <c r="K165" s="42">
        <f t="shared" si="47"/>
        <v>0.19565217391304349</v>
      </c>
      <c r="L165" s="83"/>
      <c r="M165" s="42">
        <f t="shared" si="48"/>
        <v>0</v>
      </c>
      <c r="N165" s="83">
        <v>1</v>
      </c>
      <c r="O165" s="42">
        <f t="shared" si="49"/>
        <v>2.1739130434782608E-2</v>
      </c>
      <c r="P165" s="40"/>
      <c r="Q165" s="68">
        <f t="shared" si="50"/>
        <v>0</v>
      </c>
    </row>
    <row r="166" spans="1:17" s="6" customFormat="1" ht="15" customHeight="1">
      <c r="A166" s="40" t="s">
        <v>69</v>
      </c>
      <c r="B166" s="83">
        <v>7</v>
      </c>
      <c r="C166" s="42">
        <f t="shared" si="43"/>
        <v>6.4220183486238536E-2</v>
      </c>
      <c r="D166" s="83">
        <v>16</v>
      </c>
      <c r="E166" s="42">
        <f t="shared" si="44"/>
        <v>0.14678899082568808</v>
      </c>
      <c r="F166" s="83">
        <v>41</v>
      </c>
      <c r="G166" s="42">
        <f t="shared" si="45"/>
        <v>0.37614678899082571</v>
      </c>
      <c r="H166" s="83">
        <v>31</v>
      </c>
      <c r="I166" s="42">
        <f t="shared" si="46"/>
        <v>0.28440366972477066</v>
      </c>
      <c r="J166" s="83">
        <v>15</v>
      </c>
      <c r="K166" s="42">
        <f t="shared" si="47"/>
        <v>0.13761467889908258</v>
      </c>
      <c r="L166" s="83">
        <v>1</v>
      </c>
      <c r="M166" s="42">
        <f t="shared" si="48"/>
        <v>9.1743119266055051E-3</v>
      </c>
      <c r="N166" s="83">
        <v>3</v>
      </c>
      <c r="O166" s="42">
        <f t="shared" si="49"/>
        <v>2.7522935779816515E-2</v>
      </c>
      <c r="P166" s="40">
        <v>7</v>
      </c>
      <c r="Q166" s="68">
        <f t="shared" si="50"/>
        <v>6.4220183486238536E-2</v>
      </c>
    </row>
    <row r="167" spans="1:17" s="6" customFormat="1" ht="15" customHeight="1">
      <c r="A167" s="40" t="s">
        <v>71</v>
      </c>
      <c r="B167" s="83">
        <v>13</v>
      </c>
      <c r="C167" s="42">
        <f t="shared" si="43"/>
        <v>0.12380952380952381</v>
      </c>
      <c r="D167" s="83">
        <v>33</v>
      </c>
      <c r="E167" s="42">
        <f t="shared" si="44"/>
        <v>0.31428571428571428</v>
      </c>
      <c r="F167" s="83">
        <v>47</v>
      </c>
      <c r="G167" s="42">
        <f t="shared" si="45"/>
        <v>0.44761904761904764</v>
      </c>
      <c r="H167" s="83">
        <v>40</v>
      </c>
      <c r="I167" s="42">
        <f t="shared" si="46"/>
        <v>0.38095238095238093</v>
      </c>
      <c r="J167" s="83">
        <v>23</v>
      </c>
      <c r="K167" s="42">
        <f t="shared" si="47"/>
        <v>0.21904761904761905</v>
      </c>
      <c r="L167" s="83">
        <v>3</v>
      </c>
      <c r="M167" s="42">
        <f t="shared" si="48"/>
        <v>2.8571428571428571E-2</v>
      </c>
      <c r="N167" s="83">
        <v>10</v>
      </c>
      <c r="O167" s="42">
        <f t="shared" si="49"/>
        <v>9.5238095238095233E-2</v>
      </c>
      <c r="P167" s="40">
        <v>17</v>
      </c>
      <c r="Q167" s="68">
        <f t="shared" si="50"/>
        <v>0.16190476190476191</v>
      </c>
    </row>
    <row r="168" spans="1:17" s="6" customFormat="1" ht="15" customHeight="1">
      <c r="A168" s="40" t="s">
        <v>73</v>
      </c>
      <c r="B168" s="83">
        <v>8</v>
      </c>
      <c r="C168" s="42">
        <f t="shared" si="43"/>
        <v>0.25</v>
      </c>
      <c r="D168" s="83">
        <v>12</v>
      </c>
      <c r="E168" s="42">
        <f t="shared" si="44"/>
        <v>0.375</v>
      </c>
      <c r="F168" s="83">
        <v>15</v>
      </c>
      <c r="G168" s="42">
        <f t="shared" si="45"/>
        <v>0.46875</v>
      </c>
      <c r="H168" s="83">
        <v>10</v>
      </c>
      <c r="I168" s="42">
        <f t="shared" si="46"/>
        <v>0.3125</v>
      </c>
      <c r="J168" s="83">
        <v>6</v>
      </c>
      <c r="K168" s="42">
        <f t="shared" si="47"/>
        <v>0.1875</v>
      </c>
      <c r="L168" s="83"/>
      <c r="M168" s="42">
        <f t="shared" si="48"/>
        <v>0</v>
      </c>
      <c r="N168" s="83">
        <v>1</v>
      </c>
      <c r="O168" s="42">
        <f t="shared" si="49"/>
        <v>3.125E-2</v>
      </c>
      <c r="P168" s="40">
        <v>8</v>
      </c>
      <c r="Q168" s="68">
        <f t="shared" si="50"/>
        <v>0.25</v>
      </c>
    </row>
    <row r="169" spans="1:17" s="6" customFormat="1" ht="15" customHeight="1">
      <c r="A169" s="40" t="s">
        <v>75</v>
      </c>
      <c r="B169" s="83">
        <v>26</v>
      </c>
      <c r="C169" s="42">
        <f t="shared" si="43"/>
        <v>0.21487603305785125</v>
      </c>
      <c r="D169" s="83">
        <v>37</v>
      </c>
      <c r="E169" s="42">
        <f t="shared" si="44"/>
        <v>0.30578512396694213</v>
      </c>
      <c r="F169" s="83">
        <v>55</v>
      </c>
      <c r="G169" s="42">
        <f t="shared" si="45"/>
        <v>0.45454545454545453</v>
      </c>
      <c r="H169" s="83">
        <v>49</v>
      </c>
      <c r="I169" s="42">
        <f t="shared" si="46"/>
        <v>0.4049586776859504</v>
      </c>
      <c r="J169" s="83">
        <v>34</v>
      </c>
      <c r="K169" s="42">
        <f t="shared" si="47"/>
        <v>0.28099173553719009</v>
      </c>
      <c r="L169" s="83">
        <v>5</v>
      </c>
      <c r="M169" s="42">
        <f t="shared" si="48"/>
        <v>4.1322314049586778E-2</v>
      </c>
      <c r="N169" s="83">
        <v>18</v>
      </c>
      <c r="O169" s="42">
        <f t="shared" si="49"/>
        <v>0.1487603305785124</v>
      </c>
      <c r="P169" s="40">
        <v>29</v>
      </c>
      <c r="Q169" s="68">
        <f t="shared" si="50"/>
        <v>0.23966942148760331</v>
      </c>
    </row>
    <row r="170" spans="1:17" s="6" customFormat="1" ht="15" customHeight="1">
      <c r="A170" s="40" t="s">
        <v>77</v>
      </c>
      <c r="B170" s="83">
        <v>14</v>
      </c>
      <c r="C170" s="42">
        <f t="shared" si="43"/>
        <v>0.10526315789473684</v>
      </c>
      <c r="D170" s="83">
        <v>47</v>
      </c>
      <c r="E170" s="42">
        <f t="shared" si="44"/>
        <v>0.35338345864661652</v>
      </c>
      <c r="F170" s="83">
        <v>58</v>
      </c>
      <c r="G170" s="42">
        <f t="shared" si="45"/>
        <v>0.43609022556390975</v>
      </c>
      <c r="H170" s="83">
        <v>29</v>
      </c>
      <c r="I170" s="42">
        <f t="shared" si="46"/>
        <v>0.21804511278195488</v>
      </c>
      <c r="J170" s="83">
        <v>24</v>
      </c>
      <c r="K170" s="42">
        <f t="shared" si="47"/>
        <v>0.18045112781954886</v>
      </c>
      <c r="L170" s="83">
        <v>3</v>
      </c>
      <c r="M170" s="42">
        <f t="shared" si="48"/>
        <v>2.2556390977443608E-2</v>
      </c>
      <c r="N170" s="83">
        <v>9</v>
      </c>
      <c r="O170" s="42">
        <f t="shared" si="49"/>
        <v>6.7669172932330823E-2</v>
      </c>
      <c r="P170" s="40">
        <v>13</v>
      </c>
      <c r="Q170" s="68">
        <f t="shared" si="50"/>
        <v>9.7744360902255634E-2</v>
      </c>
    </row>
    <row r="171" spans="1:17" s="6" customFormat="1" ht="15" customHeight="1">
      <c r="A171" s="40" t="s">
        <v>79</v>
      </c>
      <c r="B171" s="83">
        <v>9</v>
      </c>
      <c r="C171" s="42">
        <f t="shared" si="43"/>
        <v>0.13432835820895522</v>
      </c>
      <c r="D171" s="83">
        <v>13</v>
      </c>
      <c r="E171" s="42">
        <f t="shared" si="44"/>
        <v>0.19402985074626866</v>
      </c>
      <c r="F171" s="83">
        <v>37</v>
      </c>
      <c r="G171" s="42">
        <f t="shared" si="45"/>
        <v>0.55223880597014929</v>
      </c>
      <c r="H171" s="83">
        <v>19</v>
      </c>
      <c r="I171" s="42">
        <f t="shared" si="46"/>
        <v>0.28358208955223879</v>
      </c>
      <c r="J171" s="83">
        <v>18</v>
      </c>
      <c r="K171" s="42">
        <f t="shared" si="47"/>
        <v>0.26865671641791045</v>
      </c>
      <c r="L171" s="83">
        <v>1</v>
      </c>
      <c r="M171" s="42">
        <f t="shared" si="48"/>
        <v>1.4925373134328358E-2</v>
      </c>
      <c r="N171" s="83">
        <v>11</v>
      </c>
      <c r="O171" s="42">
        <f t="shared" si="49"/>
        <v>0.16417910447761194</v>
      </c>
      <c r="P171" s="40">
        <v>8</v>
      </c>
      <c r="Q171" s="68">
        <f t="shared" si="50"/>
        <v>0.11940298507462686</v>
      </c>
    </row>
    <row r="172" spans="1:17" s="6" customFormat="1" ht="15" customHeight="1">
      <c r="A172" s="40" t="s">
        <v>81</v>
      </c>
      <c r="B172" s="83">
        <v>2</v>
      </c>
      <c r="C172" s="42">
        <f t="shared" si="43"/>
        <v>0.05</v>
      </c>
      <c r="D172" s="83">
        <v>6</v>
      </c>
      <c r="E172" s="42">
        <f t="shared" si="44"/>
        <v>0.15</v>
      </c>
      <c r="F172" s="83">
        <v>12</v>
      </c>
      <c r="G172" s="42">
        <f t="shared" si="45"/>
        <v>0.3</v>
      </c>
      <c r="H172" s="83">
        <v>7</v>
      </c>
      <c r="I172" s="42">
        <f t="shared" si="46"/>
        <v>0.17499999999999999</v>
      </c>
      <c r="J172" s="83">
        <v>6</v>
      </c>
      <c r="K172" s="42">
        <f t="shared" si="47"/>
        <v>0.15</v>
      </c>
      <c r="L172" s="83"/>
      <c r="M172" s="42">
        <f t="shared" si="48"/>
        <v>0</v>
      </c>
      <c r="N172" s="83">
        <v>1</v>
      </c>
      <c r="O172" s="42">
        <f t="shared" si="49"/>
        <v>2.5000000000000001E-2</v>
      </c>
      <c r="P172" s="40"/>
      <c r="Q172" s="68">
        <f t="shared" si="50"/>
        <v>0</v>
      </c>
    </row>
    <row r="173" spans="1:17" s="6" customFormat="1" ht="15" customHeight="1">
      <c r="A173" s="40" t="s">
        <v>83</v>
      </c>
      <c r="B173" s="83">
        <v>14</v>
      </c>
      <c r="C173" s="42">
        <f t="shared" si="43"/>
        <v>0.20289855072463769</v>
      </c>
      <c r="D173" s="83">
        <v>13</v>
      </c>
      <c r="E173" s="42">
        <f t="shared" si="44"/>
        <v>0.18840579710144928</v>
      </c>
      <c r="F173" s="83">
        <v>17</v>
      </c>
      <c r="G173" s="42">
        <f t="shared" si="45"/>
        <v>0.24637681159420291</v>
      </c>
      <c r="H173" s="83">
        <v>12</v>
      </c>
      <c r="I173" s="42">
        <f t="shared" si="46"/>
        <v>0.17391304347826086</v>
      </c>
      <c r="J173" s="83">
        <v>8</v>
      </c>
      <c r="K173" s="42">
        <f t="shared" si="47"/>
        <v>0.11594202898550725</v>
      </c>
      <c r="L173" s="83"/>
      <c r="M173" s="42">
        <f t="shared" si="48"/>
        <v>0</v>
      </c>
      <c r="N173" s="83">
        <v>3</v>
      </c>
      <c r="O173" s="42">
        <f t="shared" si="49"/>
        <v>4.3478260869565216E-2</v>
      </c>
      <c r="P173" s="40">
        <v>3</v>
      </c>
      <c r="Q173" s="68">
        <f t="shared" si="50"/>
        <v>4.3478260869565216E-2</v>
      </c>
    </row>
    <row r="174" spans="1:17" s="6" customFormat="1" ht="15" customHeight="1">
      <c r="A174" s="80" t="s">
        <v>62</v>
      </c>
      <c r="B174" s="81">
        <v>3</v>
      </c>
      <c r="C174" s="39">
        <f t="shared" si="43"/>
        <v>9.375E-2</v>
      </c>
      <c r="D174" s="81">
        <v>5</v>
      </c>
      <c r="E174" s="39">
        <f t="shared" si="44"/>
        <v>0.15625</v>
      </c>
      <c r="F174" s="81">
        <v>9</v>
      </c>
      <c r="G174" s="39">
        <f t="shared" si="45"/>
        <v>0.28125</v>
      </c>
      <c r="H174" s="81">
        <v>6</v>
      </c>
      <c r="I174" s="39">
        <f t="shared" si="46"/>
        <v>0.1875</v>
      </c>
      <c r="J174" s="81">
        <v>11</v>
      </c>
      <c r="K174" s="39">
        <f t="shared" si="47"/>
        <v>0.34375</v>
      </c>
      <c r="L174" s="81"/>
      <c r="M174" s="39">
        <f t="shared" si="48"/>
        <v>0</v>
      </c>
      <c r="N174" s="81">
        <v>4</v>
      </c>
      <c r="O174" s="39">
        <f t="shared" si="49"/>
        <v>0.125</v>
      </c>
      <c r="P174" s="37">
        <v>3</v>
      </c>
      <c r="Q174" s="66">
        <f t="shared" si="50"/>
        <v>9.375E-2</v>
      </c>
    </row>
    <row r="175" spans="1:17" s="6" customFormat="1" ht="15" customHeight="1">
      <c r="A175" s="10" t="s">
        <v>107</v>
      </c>
      <c r="B175" s="3">
        <f>SUM(B164:B174)</f>
        <v>99</v>
      </c>
      <c r="C175" s="16">
        <f t="shared" si="43"/>
        <v>0.13077939233817701</v>
      </c>
      <c r="D175" s="3">
        <f>SUM(D164:D174)</f>
        <v>200</v>
      </c>
      <c r="E175" s="16">
        <f t="shared" si="44"/>
        <v>0.26420079260237783</v>
      </c>
      <c r="F175" s="3">
        <f>SUM(F164:F174)</f>
        <v>314</v>
      </c>
      <c r="G175" s="16">
        <f t="shared" si="45"/>
        <v>0.41479524438573318</v>
      </c>
      <c r="H175" s="3">
        <f>SUM(H164:H174)</f>
        <v>215</v>
      </c>
      <c r="I175" s="16">
        <f t="shared" si="46"/>
        <v>0.28401585204755614</v>
      </c>
      <c r="J175" s="3">
        <f>SUM(J164:J174)</f>
        <v>155</v>
      </c>
      <c r="K175" s="16">
        <f t="shared" si="47"/>
        <v>0.2047556142668428</v>
      </c>
      <c r="L175" s="3">
        <f>SUM(L164:L174)</f>
        <v>13</v>
      </c>
      <c r="M175" s="16">
        <f t="shared" si="48"/>
        <v>1.7173051519154558E-2</v>
      </c>
      <c r="N175" s="3">
        <f>SUM(N164:N174)</f>
        <v>61</v>
      </c>
      <c r="O175" s="16">
        <f t="shared" si="49"/>
        <v>8.0581241743725232E-2</v>
      </c>
      <c r="P175" s="10">
        <f>SUM(P164:P174)</f>
        <v>88</v>
      </c>
      <c r="Q175" s="62">
        <f t="shared" si="50"/>
        <v>0.11624834874504623</v>
      </c>
    </row>
    <row r="176" spans="1:17" s="6" customFormat="1" ht="15" customHeight="1"/>
    <row r="177" spans="1:15" s="6" customFormat="1" ht="63" customHeight="1">
      <c r="A177" s="7" t="s">
        <v>99</v>
      </c>
      <c r="B177" s="253" t="s">
        <v>257</v>
      </c>
      <c r="C177" s="254"/>
      <c r="D177" s="253" t="s">
        <v>258</v>
      </c>
      <c r="E177" s="254"/>
      <c r="F177" s="240" t="s">
        <v>259</v>
      </c>
      <c r="G177" s="240"/>
      <c r="H177" s="240" t="s">
        <v>260</v>
      </c>
      <c r="I177" s="240"/>
      <c r="J177" s="240" t="s">
        <v>261</v>
      </c>
      <c r="K177" s="240"/>
      <c r="L177" s="240" t="s">
        <v>262</v>
      </c>
      <c r="M177" s="240"/>
      <c r="N177" s="240" t="s">
        <v>263</v>
      </c>
      <c r="O177" s="240"/>
    </row>
    <row r="178" spans="1:15" s="6" customFormat="1" ht="15" customHeight="1">
      <c r="A178" s="34" t="s">
        <v>85</v>
      </c>
      <c r="B178" s="79">
        <v>1</v>
      </c>
      <c r="C178" s="36">
        <f t="shared" ref="C178:C189" si="51">B178/$H11</f>
        <v>0.33333333333333331</v>
      </c>
      <c r="D178" s="79">
        <v>1</v>
      </c>
      <c r="E178" s="36">
        <f t="shared" ref="E178:E189" si="52">D178/$H11</f>
        <v>0.33333333333333331</v>
      </c>
      <c r="F178" s="79">
        <v>3</v>
      </c>
      <c r="G178" s="51">
        <f t="shared" ref="G178:G189" si="53">F178/$H11</f>
        <v>1</v>
      </c>
      <c r="H178" s="79">
        <v>2</v>
      </c>
      <c r="I178" s="36">
        <f t="shared" ref="I178:I189" si="54">H178/$H11</f>
        <v>0.66666666666666663</v>
      </c>
      <c r="J178" s="79">
        <v>3</v>
      </c>
      <c r="K178" s="51">
        <f t="shared" ref="K178:K189" si="55">J178/$H11</f>
        <v>1</v>
      </c>
      <c r="L178" s="79"/>
      <c r="M178" s="36">
        <f t="shared" ref="M178:M189" si="56">L178/$H11</f>
        <v>0</v>
      </c>
      <c r="N178" s="79"/>
      <c r="O178" s="36">
        <f t="shared" ref="O178:O189" si="57">N178/$H11</f>
        <v>0</v>
      </c>
    </row>
    <row r="179" spans="1:15" s="6" customFormat="1" ht="15" customHeight="1">
      <c r="A179" s="40" t="s">
        <v>265</v>
      </c>
      <c r="B179" s="83">
        <v>2</v>
      </c>
      <c r="C179" s="42">
        <f t="shared" si="51"/>
        <v>4.3478260869565216E-2</v>
      </c>
      <c r="D179" s="83">
        <v>4</v>
      </c>
      <c r="E179" s="42">
        <f t="shared" si="52"/>
        <v>8.6956521739130432E-2</v>
      </c>
      <c r="F179" s="83">
        <v>15</v>
      </c>
      <c r="G179" s="42">
        <f t="shared" si="53"/>
        <v>0.32608695652173914</v>
      </c>
      <c r="H179" s="83">
        <v>10</v>
      </c>
      <c r="I179" s="42">
        <f t="shared" si="54"/>
        <v>0.21739130434782608</v>
      </c>
      <c r="J179" s="83">
        <v>16</v>
      </c>
      <c r="K179" s="42">
        <f t="shared" si="55"/>
        <v>0.34782608695652173</v>
      </c>
      <c r="L179" s="83">
        <v>1</v>
      </c>
      <c r="M179" s="42">
        <f t="shared" si="56"/>
        <v>2.1739130434782608E-2</v>
      </c>
      <c r="N179" s="83"/>
      <c r="O179" s="42">
        <f t="shared" si="57"/>
        <v>0</v>
      </c>
    </row>
    <row r="180" spans="1:15" s="6" customFormat="1" ht="15" customHeight="1">
      <c r="A180" s="40" t="s">
        <v>69</v>
      </c>
      <c r="B180" s="83">
        <v>4</v>
      </c>
      <c r="C180" s="42">
        <f t="shared" si="51"/>
        <v>3.669724770642202E-2</v>
      </c>
      <c r="D180" s="83">
        <v>8</v>
      </c>
      <c r="E180" s="42">
        <f t="shared" si="52"/>
        <v>7.3394495412844041E-2</v>
      </c>
      <c r="F180" s="83">
        <v>57</v>
      </c>
      <c r="G180" s="42">
        <f t="shared" si="53"/>
        <v>0.52293577981651373</v>
      </c>
      <c r="H180" s="83">
        <v>30</v>
      </c>
      <c r="I180" s="42">
        <f t="shared" si="54"/>
        <v>0.27522935779816515</v>
      </c>
      <c r="J180" s="83">
        <v>64</v>
      </c>
      <c r="K180" s="42">
        <f t="shared" si="55"/>
        <v>0.58715596330275233</v>
      </c>
      <c r="L180" s="83">
        <v>1</v>
      </c>
      <c r="M180" s="42">
        <f t="shared" si="56"/>
        <v>9.1743119266055051E-3</v>
      </c>
      <c r="N180" s="83"/>
      <c r="O180" s="42">
        <f t="shared" si="57"/>
        <v>0</v>
      </c>
    </row>
    <row r="181" spans="1:15" s="6" customFormat="1" ht="15" customHeight="1">
      <c r="A181" s="40" t="s">
        <v>71</v>
      </c>
      <c r="B181" s="83">
        <v>14</v>
      </c>
      <c r="C181" s="42">
        <f t="shared" si="51"/>
        <v>0.13333333333333333</v>
      </c>
      <c r="D181" s="83">
        <v>7</v>
      </c>
      <c r="E181" s="42">
        <f t="shared" si="52"/>
        <v>6.6666666666666666E-2</v>
      </c>
      <c r="F181" s="83">
        <v>65</v>
      </c>
      <c r="G181" s="42">
        <f t="shared" si="53"/>
        <v>0.61904761904761907</v>
      </c>
      <c r="H181" s="83">
        <v>26</v>
      </c>
      <c r="I181" s="42">
        <f t="shared" si="54"/>
        <v>0.24761904761904763</v>
      </c>
      <c r="J181" s="83">
        <v>67</v>
      </c>
      <c r="K181" s="42">
        <f t="shared" si="55"/>
        <v>0.63809523809523805</v>
      </c>
      <c r="L181" s="83">
        <v>2</v>
      </c>
      <c r="M181" s="42">
        <f t="shared" si="56"/>
        <v>1.9047619047619049E-2</v>
      </c>
      <c r="N181" s="83">
        <v>2</v>
      </c>
      <c r="O181" s="42">
        <f t="shared" si="57"/>
        <v>1.9047619047619049E-2</v>
      </c>
    </row>
    <row r="182" spans="1:15" s="6" customFormat="1" ht="15" customHeight="1">
      <c r="A182" s="40" t="s">
        <v>73</v>
      </c>
      <c r="B182" s="83">
        <v>4</v>
      </c>
      <c r="C182" s="42">
        <f t="shared" si="51"/>
        <v>0.125</v>
      </c>
      <c r="D182" s="83">
        <v>4</v>
      </c>
      <c r="E182" s="42">
        <f t="shared" si="52"/>
        <v>0.125</v>
      </c>
      <c r="F182" s="83">
        <v>19</v>
      </c>
      <c r="G182" s="42">
        <f t="shared" si="53"/>
        <v>0.59375</v>
      </c>
      <c r="H182" s="83">
        <v>10</v>
      </c>
      <c r="I182" s="42">
        <f t="shared" si="54"/>
        <v>0.3125</v>
      </c>
      <c r="J182" s="83">
        <v>20</v>
      </c>
      <c r="K182" s="57">
        <f t="shared" si="55"/>
        <v>0.625</v>
      </c>
      <c r="L182" s="83"/>
      <c r="M182" s="42">
        <f t="shared" si="56"/>
        <v>0</v>
      </c>
      <c r="N182" s="83">
        <v>2</v>
      </c>
      <c r="O182" s="42">
        <f t="shared" si="57"/>
        <v>6.25E-2</v>
      </c>
    </row>
    <row r="183" spans="1:15" s="6" customFormat="1" ht="15" customHeight="1">
      <c r="A183" s="40" t="s">
        <v>75</v>
      </c>
      <c r="B183" s="83">
        <v>19</v>
      </c>
      <c r="C183" s="42">
        <f t="shared" si="51"/>
        <v>0.15702479338842976</v>
      </c>
      <c r="D183" s="83">
        <v>23</v>
      </c>
      <c r="E183" s="42">
        <f t="shared" si="52"/>
        <v>0.19008264462809918</v>
      </c>
      <c r="F183" s="83">
        <v>69</v>
      </c>
      <c r="G183" s="42">
        <f t="shared" si="53"/>
        <v>0.57024793388429751</v>
      </c>
      <c r="H183" s="83">
        <v>39</v>
      </c>
      <c r="I183" s="42">
        <f t="shared" si="54"/>
        <v>0.32231404958677684</v>
      </c>
      <c r="J183" s="83">
        <v>68</v>
      </c>
      <c r="K183" s="42">
        <f t="shared" si="55"/>
        <v>0.56198347107438018</v>
      </c>
      <c r="L183" s="83">
        <v>6</v>
      </c>
      <c r="M183" s="42">
        <f t="shared" si="56"/>
        <v>4.9586776859504134E-2</v>
      </c>
      <c r="N183" s="83">
        <v>1</v>
      </c>
      <c r="O183" s="42">
        <f t="shared" si="57"/>
        <v>8.2644628099173556E-3</v>
      </c>
    </row>
    <row r="184" spans="1:15" s="6" customFormat="1" ht="15" customHeight="1">
      <c r="A184" s="40" t="s">
        <v>266</v>
      </c>
      <c r="B184" s="83">
        <v>20</v>
      </c>
      <c r="C184" s="42">
        <f t="shared" si="51"/>
        <v>0.15037593984962405</v>
      </c>
      <c r="D184" s="83">
        <v>8</v>
      </c>
      <c r="E184" s="42">
        <f t="shared" si="52"/>
        <v>6.0150375939849621E-2</v>
      </c>
      <c r="F184" s="83">
        <v>68</v>
      </c>
      <c r="G184" s="42">
        <f t="shared" si="53"/>
        <v>0.51127819548872178</v>
      </c>
      <c r="H184" s="83">
        <v>45</v>
      </c>
      <c r="I184" s="42">
        <f t="shared" si="54"/>
        <v>0.33834586466165412</v>
      </c>
      <c r="J184" s="83">
        <v>65</v>
      </c>
      <c r="K184" s="42">
        <f t="shared" si="55"/>
        <v>0.48872180451127817</v>
      </c>
      <c r="L184" s="83">
        <v>4</v>
      </c>
      <c r="M184" s="42">
        <f t="shared" si="56"/>
        <v>3.007518796992481E-2</v>
      </c>
      <c r="N184" s="83">
        <v>3</v>
      </c>
      <c r="O184" s="42">
        <f t="shared" si="57"/>
        <v>2.2556390977443608E-2</v>
      </c>
    </row>
    <row r="185" spans="1:15" s="6" customFormat="1" ht="15" customHeight="1">
      <c r="A185" s="40" t="s">
        <v>79</v>
      </c>
      <c r="B185" s="83">
        <v>9</v>
      </c>
      <c r="C185" s="42">
        <f t="shared" si="51"/>
        <v>0.13432835820895522</v>
      </c>
      <c r="D185" s="83">
        <v>6</v>
      </c>
      <c r="E185" s="42">
        <f t="shared" si="52"/>
        <v>8.9552238805970144E-2</v>
      </c>
      <c r="F185" s="83">
        <v>43</v>
      </c>
      <c r="G185" s="42">
        <f t="shared" si="53"/>
        <v>0.64179104477611937</v>
      </c>
      <c r="H185" s="83">
        <v>20</v>
      </c>
      <c r="I185" s="42">
        <f t="shared" si="54"/>
        <v>0.29850746268656714</v>
      </c>
      <c r="J185" s="83">
        <v>37</v>
      </c>
      <c r="K185" s="42">
        <f t="shared" si="55"/>
        <v>0.55223880597014929</v>
      </c>
      <c r="L185" s="83">
        <v>3</v>
      </c>
      <c r="M185" s="42">
        <f t="shared" si="56"/>
        <v>4.4776119402985072E-2</v>
      </c>
      <c r="N185" s="83">
        <v>2</v>
      </c>
      <c r="O185" s="42">
        <f t="shared" si="57"/>
        <v>2.9850746268656716E-2</v>
      </c>
    </row>
    <row r="186" spans="1:15" s="6" customFormat="1" ht="15" customHeight="1">
      <c r="A186" s="40" t="s">
        <v>93</v>
      </c>
      <c r="B186" s="83"/>
      <c r="C186" s="42">
        <f t="shared" si="51"/>
        <v>0</v>
      </c>
      <c r="D186" s="83">
        <v>2</v>
      </c>
      <c r="E186" s="42">
        <f t="shared" si="52"/>
        <v>0.05</v>
      </c>
      <c r="F186" s="83">
        <v>14</v>
      </c>
      <c r="G186" s="42">
        <f t="shared" si="53"/>
        <v>0.35</v>
      </c>
      <c r="H186" s="83">
        <v>6</v>
      </c>
      <c r="I186" s="42">
        <f t="shared" si="54"/>
        <v>0.15</v>
      </c>
      <c r="J186" s="83">
        <v>11</v>
      </c>
      <c r="K186" s="57">
        <f t="shared" si="55"/>
        <v>0.27500000000000002</v>
      </c>
      <c r="L186" s="83"/>
      <c r="M186" s="42">
        <f t="shared" si="56"/>
        <v>0</v>
      </c>
      <c r="N186" s="83">
        <v>1</v>
      </c>
      <c r="O186" s="42">
        <f t="shared" si="57"/>
        <v>2.5000000000000001E-2</v>
      </c>
    </row>
    <row r="187" spans="1:15" s="6" customFormat="1" ht="15" customHeight="1">
      <c r="A187" s="40" t="s">
        <v>83</v>
      </c>
      <c r="B187" s="83">
        <v>2</v>
      </c>
      <c r="C187" s="42">
        <f t="shared" si="51"/>
        <v>2.8985507246376812E-2</v>
      </c>
      <c r="D187" s="83">
        <v>1</v>
      </c>
      <c r="E187" s="42">
        <f t="shared" si="52"/>
        <v>1.4492753623188406E-2</v>
      </c>
      <c r="F187" s="83">
        <v>26</v>
      </c>
      <c r="G187" s="42">
        <f t="shared" si="53"/>
        <v>0.37681159420289856</v>
      </c>
      <c r="H187" s="83">
        <v>15</v>
      </c>
      <c r="I187" s="42">
        <f t="shared" si="54"/>
        <v>0.21739130434782608</v>
      </c>
      <c r="J187" s="83">
        <v>36</v>
      </c>
      <c r="K187" s="42">
        <f t="shared" si="55"/>
        <v>0.52173913043478259</v>
      </c>
      <c r="L187" s="83"/>
      <c r="M187" s="42">
        <f t="shared" si="56"/>
        <v>0</v>
      </c>
      <c r="N187" s="83">
        <v>3</v>
      </c>
      <c r="O187" s="42">
        <f t="shared" si="57"/>
        <v>4.3478260869565216E-2</v>
      </c>
    </row>
    <row r="188" spans="1:15" s="6" customFormat="1" ht="15" customHeight="1">
      <c r="A188" s="80" t="s">
        <v>54</v>
      </c>
      <c r="B188" s="81">
        <v>1</v>
      </c>
      <c r="C188" s="39">
        <f t="shared" si="51"/>
        <v>3.125E-2</v>
      </c>
      <c r="D188" s="81"/>
      <c r="E188" s="39">
        <f t="shared" si="52"/>
        <v>0</v>
      </c>
      <c r="F188" s="81">
        <v>16</v>
      </c>
      <c r="G188" s="39">
        <f t="shared" si="53"/>
        <v>0.5</v>
      </c>
      <c r="H188" s="81">
        <v>3</v>
      </c>
      <c r="I188" s="39">
        <f t="shared" si="54"/>
        <v>9.375E-2</v>
      </c>
      <c r="J188" s="81">
        <v>18</v>
      </c>
      <c r="K188" s="39">
        <f t="shared" si="55"/>
        <v>0.5625</v>
      </c>
      <c r="L188" s="81">
        <v>1</v>
      </c>
      <c r="M188" s="39">
        <f t="shared" si="56"/>
        <v>3.125E-2</v>
      </c>
      <c r="N188" s="81"/>
      <c r="O188" s="39">
        <f t="shared" si="57"/>
        <v>0</v>
      </c>
    </row>
    <row r="189" spans="1:15" s="6" customFormat="1" ht="15" customHeight="1">
      <c r="A189" s="10" t="s">
        <v>107</v>
      </c>
      <c r="B189" s="3">
        <f>SUM(B178:B188)</f>
        <v>76</v>
      </c>
      <c r="C189" s="16">
        <f t="shared" si="51"/>
        <v>0.10039630118890357</v>
      </c>
      <c r="D189" s="3">
        <f>SUM(D178:D188)</f>
        <v>64</v>
      </c>
      <c r="E189" s="16">
        <f t="shared" si="52"/>
        <v>8.4544253632760899E-2</v>
      </c>
      <c r="F189" s="3">
        <f>SUM(F178:F188)</f>
        <v>395</v>
      </c>
      <c r="G189" s="16">
        <f t="shared" si="53"/>
        <v>0.52179656538969621</v>
      </c>
      <c r="H189" s="3">
        <f>SUM(H178:H188)</f>
        <v>206</v>
      </c>
      <c r="I189" s="16">
        <f t="shared" si="54"/>
        <v>0.27212681638044917</v>
      </c>
      <c r="J189" s="3">
        <f>SUM(J178:J188)</f>
        <v>405</v>
      </c>
      <c r="K189" s="16">
        <f t="shared" si="55"/>
        <v>0.53500660501981501</v>
      </c>
      <c r="L189" s="3">
        <f>SUM(L178:L188)</f>
        <v>18</v>
      </c>
      <c r="M189" s="16">
        <f t="shared" si="56"/>
        <v>2.3778071334214002E-2</v>
      </c>
      <c r="N189" s="3">
        <f>SUM(N178:N188)</f>
        <v>14</v>
      </c>
      <c r="O189" s="16">
        <f t="shared" si="57"/>
        <v>1.8494055482166448E-2</v>
      </c>
    </row>
  </sheetData>
  <mergeCells count="107">
    <mergeCell ref="B115:C115"/>
    <mergeCell ref="D115:E115"/>
    <mergeCell ref="F115:G115"/>
    <mergeCell ref="H115:I115"/>
    <mergeCell ref="J115:K115"/>
    <mergeCell ref="A1:Q1"/>
    <mergeCell ref="P151:Q151"/>
    <mergeCell ref="P163:Q163"/>
    <mergeCell ref="J130:K130"/>
    <mergeCell ref="L130:M130"/>
    <mergeCell ref="B136:C136"/>
    <mergeCell ref="D136:E136"/>
    <mergeCell ref="F136:G136"/>
    <mergeCell ref="H136:I136"/>
    <mergeCell ref="J136:K136"/>
    <mergeCell ref="L136:M136"/>
    <mergeCell ref="B130:C130"/>
    <mergeCell ref="D130:E130"/>
    <mergeCell ref="F130:G130"/>
    <mergeCell ref="H130:I130"/>
    <mergeCell ref="J109:K109"/>
    <mergeCell ref="B109:C109"/>
    <mergeCell ref="D109:E109"/>
    <mergeCell ref="F109:G109"/>
    <mergeCell ref="H109:I109"/>
    <mergeCell ref="J73:K73"/>
    <mergeCell ref="B88:C88"/>
    <mergeCell ref="D88:E88"/>
    <mergeCell ref="F88:G88"/>
    <mergeCell ref="B94:C94"/>
    <mergeCell ref="B73:C73"/>
    <mergeCell ref="D94:E94"/>
    <mergeCell ref="F94:G94"/>
    <mergeCell ref="P67:Q67"/>
    <mergeCell ref="N73:O73"/>
    <mergeCell ref="P73:Q73"/>
    <mergeCell ref="D73:E73"/>
    <mergeCell ref="F73:G73"/>
    <mergeCell ref="H73:I73"/>
    <mergeCell ref="H67:I67"/>
    <mergeCell ref="J67:K67"/>
    <mergeCell ref="L67:M67"/>
    <mergeCell ref="N67:O67"/>
    <mergeCell ref="B4:C4"/>
    <mergeCell ref="D4:E4"/>
    <mergeCell ref="F4:G4"/>
    <mergeCell ref="H4:I4"/>
    <mergeCell ref="F46:G46"/>
    <mergeCell ref="H46:I46"/>
    <mergeCell ref="B10:C10"/>
    <mergeCell ref="D10:E10"/>
    <mergeCell ref="F10:G10"/>
    <mergeCell ref="B25:C25"/>
    <mergeCell ref="D25:E25"/>
    <mergeCell ref="F25:G25"/>
    <mergeCell ref="H25:I25"/>
    <mergeCell ref="B46:C46"/>
    <mergeCell ref="D46:E46"/>
    <mergeCell ref="H10:I10"/>
    <mergeCell ref="N177:O177"/>
    <mergeCell ref="B177:C177"/>
    <mergeCell ref="D177:E177"/>
    <mergeCell ref="F177:G177"/>
    <mergeCell ref="H177:I177"/>
    <mergeCell ref="L163:M163"/>
    <mergeCell ref="N151:O151"/>
    <mergeCell ref="N163:O163"/>
    <mergeCell ref="B157:C157"/>
    <mergeCell ref="D157:E157"/>
    <mergeCell ref="F157:G157"/>
    <mergeCell ref="H157:I157"/>
    <mergeCell ref="J157:K157"/>
    <mergeCell ref="L157:M157"/>
    <mergeCell ref="N157:O157"/>
    <mergeCell ref="J151:K151"/>
    <mergeCell ref="B163:C163"/>
    <mergeCell ref="D163:E163"/>
    <mergeCell ref="F163:G163"/>
    <mergeCell ref="H163:I163"/>
    <mergeCell ref="J163:K163"/>
    <mergeCell ref="H151:I151"/>
    <mergeCell ref="L151:M151"/>
    <mergeCell ref="B151:C151"/>
    <mergeCell ref="J25:K25"/>
    <mergeCell ref="L25:M25"/>
    <mergeCell ref="B31:C31"/>
    <mergeCell ref="D31:E31"/>
    <mergeCell ref="F31:G31"/>
    <mergeCell ref="H31:I31"/>
    <mergeCell ref="J31:K31"/>
    <mergeCell ref="L31:M31"/>
    <mergeCell ref="J177:K177"/>
    <mergeCell ref="L177:M177"/>
    <mergeCell ref="D151:E151"/>
    <mergeCell ref="F151:G151"/>
    <mergeCell ref="J46:K46"/>
    <mergeCell ref="L46:M46"/>
    <mergeCell ref="B52:C52"/>
    <mergeCell ref="D52:E52"/>
    <mergeCell ref="F52:G52"/>
    <mergeCell ref="H52:I52"/>
    <mergeCell ref="J52:K52"/>
    <mergeCell ref="L52:M52"/>
    <mergeCell ref="B67:C67"/>
    <mergeCell ref="D67:E67"/>
    <mergeCell ref="F67:G67"/>
    <mergeCell ref="L73:M73"/>
  </mergeCells>
  <phoneticPr fontId="2"/>
  <printOptions horizontalCentered="1"/>
  <pageMargins left="0.55118110236220474" right="0.51181102362204722" top="0.74803149606299213" bottom="0.70866141732283472" header="0.31496062992125984" footer="0.55118110236220474"/>
  <pageSetup paperSize="9" scale="96" fitToHeight="6" orientation="portrait" r:id="rId1"/>
  <headerFooter alignWithMargins="0"/>
  <rowBreaks count="4" manualBreakCount="4">
    <brk id="44" max="17" man="1"/>
    <brk id="86" max="17" man="1"/>
    <brk id="128" max="17" man="1"/>
    <brk id="162" max="17" man="1"/>
  </rowBreaks>
  <ignoredErrors>
    <ignoredError sqref="C8 H6:H7 G6:G7 E8 G8 H8 H5 G5 H22 D8 E5:E7 F8 C22:F23 G22:G23 C50:K50 G11:H21 N189 C71:P71 J85:P85 H113 H127 J134 L148 P155 P175 K183:K189 H175:H177 K175:K181 N155:N157 F189 F175:F177 D189 J175:J177 J189 L47:L50 C11:C21 E12:E21 C53:C64 D64 E53:E64 F64 G53:G64 H64 I53:I64 K53:L64 C85:I85 C110:C113 D113 E110:E113 F113 G110:G113 I110:J113 C116:C127 D127 E116:E127 F127 G116:G127 I116:J127 B134 C131:C134 D134 E131:E134 F134 G131:G134 J64 I131:I134 K131:L134 C137:C148 D148 E137:E148 F148 G137:G148 H148 I137:I148 J148 K137:K148 B161 B155:B157 C155:C161 D161 D155:D157 E155:E161 F161 F155:F157 G155:G161 H161 H155:H157 I155:I161 J161 J155:J157 K155:K161 L161 L155:L157 M155:M161 O155:O161 B189 B175:B177 C175:C189 E175:E189 D175:D177 G175:G189 I175:I189 L189 L175:L177 M175:M189 O175:O189 N175:N177 H134 B92:G94 B29:M31 C89 C90 C91 B106:G106 C95 C96 C97 C98 C99 C100 C101 C102 C103 C104 C105 E89:G89 E90:G90 E91:G91 E95:G95 E96:G96 E97:G97 E98:G98 E99:G99 E100:G100 E101:G101 E102:G102 E103:G103 E104:G104 E105:G105 L137:L147 N161 C26 E26 G26 I26 K26:M26 C27 E27 G27 I27 K27:M27 C28 E28 G28 I28 K28:M28 B43:M43 C32 E32 G32:M32 C33 E33 G33 I33:M33 C34 E34 G34 I34:M34 C35 E35 G35 I35 K35:M35 C36 E36 G36 I36 K36:M36 C37 E37 G37 I37 K37:M37 C38 E38:G38 I38 K38:M38 C39 E39 G39:I39 K39:M39 B40:C40 E40 G40:I40 K40:M40 C41 E41 G41:M41 C42 E42 G42:M4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F236"/>
  <sheetViews>
    <sheetView view="pageBreakPreview" zoomScale="60" zoomScaleNormal="100" workbookViewId="0">
      <pane xSplit="1" ySplit="4" topLeftCell="B176" activePane="bottomRight" state="frozen"/>
      <selection activeCell="N1" sqref="N1"/>
      <selection pane="topRight" activeCell="N1" sqref="N1"/>
      <selection pane="bottomLeft" activeCell="N1" sqref="N1"/>
      <selection pane="bottomRight" activeCell="F144" sqref="F144"/>
    </sheetView>
  </sheetViews>
  <sheetFormatPr defaultRowHeight="12"/>
  <cols>
    <col min="1" max="1" width="5.625" style="189" customWidth="1"/>
    <col min="2" max="3" width="10.375" style="188" customWidth="1"/>
    <col min="4" max="4" width="5.625" style="188" customWidth="1"/>
    <col min="5" max="5" width="9.875" style="188" customWidth="1"/>
    <col min="6" max="6" width="49" style="188" customWidth="1"/>
    <col min="7" max="16384" width="9" style="188"/>
  </cols>
  <sheetData>
    <row r="1" spans="1:6" ht="22.5" customHeight="1">
      <c r="A1" s="5" t="s">
        <v>100</v>
      </c>
    </row>
    <row r="3" spans="1:6" s="6" customFormat="1" ht="22.5" customHeight="1">
      <c r="A3" s="32" t="s">
        <v>463</v>
      </c>
    </row>
    <row r="4" spans="1:6" s="72" customFormat="1" ht="30" customHeight="1">
      <c r="A4" s="192" t="s">
        <v>447</v>
      </c>
      <c r="B4" s="192" t="s">
        <v>448</v>
      </c>
      <c r="C4" s="192" t="s">
        <v>116</v>
      </c>
      <c r="D4" s="192" t="s">
        <v>104</v>
      </c>
      <c r="E4" s="192" t="s">
        <v>115</v>
      </c>
      <c r="F4" s="192" t="s">
        <v>462</v>
      </c>
    </row>
    <row r="5" spans="1:6" s="231" customFormat="1" ht="38.25" customHeight="1">
      <c r="A5" s="230">
        <v>1</v>
      </c>
      <c r="B5" s="228" t="s">
        <v>670</v>
      </c>
      <c r="C5" s="228" t="s">
        <v>118</v>
      </c>
      <c r="D5" s="228" t="s">
        <v>465</v>
      </c>
      <c r="E5" s="228" t="s">
        <v>466</v>
      </c>
      <c r="F5" s="190" t="s">
        <v>928</v>
      </c>
    </row>
    <row r="6" spans="1:6" s="231" customFormat="1" ht="36.75" customHeight="1">
      <c r="A6" s="230">
        <v>2</v>
      </c>
      <c r="B6" s="228" t="s">
        <v>670</v>
      </c>
      <c r="C6" s="228" t="s">
        <v>118</v>
      </c>
      <c r="D6" s="228" t="s">
        <v>464</v>
      </c>
      <c r="E6" s="228" t="s">
        <v>467</v>
      </c>
      <c r="F6" s="190" t="s">
        <v>929</v>
      </c>
    </row>
    <row r="7" spans="1:6" s="231" customFormat="1" ht="18" customHeight="1">
      <c r="A7" s="230">
        <v>3</v>
      </c>
      <c r="B7" s="228" t="s">
        <v>670</v>
      </c>
      <c r="C7" s="228" t="s">
        <v>118</v>
      </c>
      <c r="D7" s="228" t="s">
        <v>465</v>
      </c>
      <c r="E7" s="228" t="s">
        <v>466</v>
      </c>
      <c r="F7" s="190" t="s">
        <v>930</v>
      </c>
    </row>
    <row r="8" spans="1:6" s="231" customFormat="1" ht="18" customHeight="1">
      <c r="A8" s="230">
        <v>4</v>
      </c>
      <c r="B8" s="228" t="s">
        <v>670</v>
      </c>
      <c r="C8" s="228" t="s">
        <v>118</v>
      </c>
      <c r="D8" s="228" t="s">
        <v>464</v>
      </c>
      <c r="E8" s="228" t="s">
        <v>466</v>
      </c>
      <c r="F8" s="190" t="s">
        <v>931</v>
      </c>
    </row>
    <row r="9" spans="1:6" s="231" customFormat="1" ht="18" customHeight="1">
      <c r="A9" s="230">
        <v>5</v>
      </c>
      <c r="B9" s="228" t="s">
        <v>670</v>
      </c>
      <c r="C9" s="228" t="s">
        <v>118</v>
      </c>
      <c r="D9" s="228" t="s">
        <v>464</v>
      </c>
      <c r="E9" s="228" t="s">
        <v>466</v>
      </c>
      <c r="F9" s="190" t="s">
        <v>932</v>
      </c>
    </row>
    <row r="10" spans="1:6" s="231" customFormat="1" ht="18" customHeight="1">
      <c r="A10" s="230">
        <v>6</v>
      </c>
      <c r="B10" s="228" t="s">
        <v>670</v>
      </c>
      <c r="C10" s="228" t="s">
        <v>118</v>
      </c>
      <c r="D10" s="228" t="s">
        <v>464</v>
      </c>
      <c r="E10" s="228" t="s">
        <v>466</v>
      </c>
      <c r="F10" s="190" t="s">
        <v>933</v>
      </c>
    </row>
    <row r="11" spans="1:6" s="231" customFormat="1" ht="39.75" customHeight="1">
      <c r="A11" s="230">
        <v>7</v>
      </c>
      <c r="B11" s="228" t="s">
        <v>670</v>
      </c>
      <c r="C11" s="228" t="s">
        <v>118</v>
      </c>
      <c r="D11" s="228" t="s">
        <v>465</v>
      </c>
      <c r="E11" s="228" t="s">
        <v>466</v>
      </c>
      <c r="F11" s="190" t="s">
        <v>934</v>
      </c>
    </row>
    <row r="12" spans="1:6" s="231" customFormat="1" ht="45.75" customHeight="1">
      <c r="A12" s="230">
        <v>8</v>
      </c>
      <c r="B12" s="228" t="s">
        <v>670</v>
      </c>
      <c r="C12" s="228" t="s">
        <v>118</v>
      </c>
      <c r="D12" s="228" t="s">
        <v>465</v>
      </c>
      <c r="E12" s="228" t="s">
        <v>466</v>
      </c>
      <c r="F12" s="190" t="s">
        <v>935</v>
      </c>
    </row>
    <row r="13" spans="1:6" s="231" customFormat="1" ht="18" customHeight="1">
      <c r="A13" s="230">
        <v>9</v>
      </c>
      <c r="B13" s="228" t="s">
        <v>670</v>
      </c>
      <c r="C13" s="228" t="s">
        <v>118</v>
      </c>
      <c r="D13" s="228" t="s">
        <v>465</v>
      </c>
      <c r="E13" s="228" t="s">
        <v>466</v>
      </c>
      <c r="F13" s="190" t="s">
        <v>936</v>
      </c>
    </row>
    <row r="14" spans="1:6" s="231" customFormat="1" ht="18" customHeight="1">
      <c r="A14" s="230">
        <v>10</v>
      </c>
      <c r="B14" s="228" t="s">
        <v>670</v>
      </c>
      <c r="C14" s="228" t="s">
        <v>118</v>
      </c>
      <c r="D14" s="228" t="s">
        <v>464</v>
      </c>
      <c r="E14" s="228" t="s">
        <v>466</v>
      </c>
      <c r="F14" s="190" t="s">
        <v>937</v>
      </c>
    </row>
    <row r="15" spans="1:6" s="231" customFormat="1" ht="18" customHeight="1">
      <c r="A15" s="230">
        <v>11</v>
      </c>
      <c r="B15" s="228" t="s">
        <v>670</v>
      </c>
      <c r="C15" s="228" t="s">
        <v>118</v>
      </c>
      <c r="D15" s="228" t="s">
        <v>464</v>
      </c>
      <c r="E15" s="228" t="s">
        <v>466</v>
      </c>
      <c r="F15" s="190" t="s">
        <v>938</v>
      </c>
    </row>
    <row r="16" spans="1:6" s="231" customFormat="1" ht="18" customHeight="1">
      <c r="A16" s="230">
        <v>12</v>
      </c>
      <c r="B16" s="228" t="s">
        <v>670</v>
      </c>
      <c r="C16" s="228" t="s">
        <v>118</v>
      </c>
      <c r="D16" s="228" t="s">
        <v>465</v>
      </c>
      <c r="E16" s="228" t="s">
        <v>466</v>
      </c>
      <c r="F16" s="190" t="s">
        <v>939</v>
      </c>
    </row>
    <row r="17" spans="1:6" s="231" customFormat="1" ht="18" customHeight="1">
      <c r="A17" s="230">
        <v>13</v>
      </c>
      <c r="B17" s="228" t="s">
        <v>670</v>
      </c>
      <c r="C17" s="228" t="s">
        <v>118</v>
      </c>
      <c r="D17" s="228" t="s">
        <v>464</v>
      </c>
      <c r="E17" s="228" t="s">
        <v>466</v>
      </c>
      <c r="F17" s="190" t="s">
        <v>940</v>
      </c>
    </row>
    <row r="18" spans="1:6" s="231" customFormat="1" ht="39" customHeight="1">
      <c r="A18" s="230">
        <v>14</v>
      </c>
      <c r="B18" s="228" t="s">
        <v>670</v>
      </c>
      <c r="C18" s="228" t="s">
        <v>118</v>
      </c>
      <c r="D18" s="228" t="s">
        <v>465</v>
      </c>
      <c r="E18" s="228" t="s">
        <v>466</v>
      </c>
      <c r="F18" s="190" t="s">
        <v>941</v>
      </c>
    </row>
    <row r="19" spans="1:6" s="231" customFormat="1" ht="18" customHeight="1">
      <c r="A19" s="230">
        <v>15</v>
      </c>
      <c r="B19" s="228" t="s">
        <v>670</v>
      </c>
      <c r="C19" s="228" t="s">
        <v>118</v>
      </c>
      <c r="D19" s="228" t="s">
        <v>464</v>
      </c>
      <c r="E19" s="228" t="s">
        <v>467</v>
      </c>
      <c r="F19" s="190" t="s">
        <v>942</v>
      </c>
    </row>
    <row r="20" spans="1:6" s="231" customFormat="1" ht="18" customHeight="1">
      <c r="A20" s="230">
        <v>16</v>
      </c>
      <c r="B20" s="228" t="s">
        <v>670</v>
      </c>
      <c r="C20" s="228" t="s">
        <v>943</v>
      </c>
      <c r="D20" s="228" t="s">
        <v>465</v>
      </c>
      <c r="E20" s="228" t="s">
        <v>466</v>
      </c>
      <c r="F20" s="190" t="s">
        <v>944</v>
      </c>
    </row>
    <row r="21" spans="1:6" s="231" customFormat="1" ht="36" customHeight="1">
      <c r="A21" s="230">
        <v>17</v>
      </c>
      <c r="B21" s="228" t="s">
        <v>670</v>
      </c>
      <c r="C21" s="228" t="s">
        <v>118</v>
      </c>
      <c r="D21" s="228" t="s">
        <v>465</v>
      </c>
      <c r="E21" s="228" t="s">
        <v>466</v>
      </c>
      <c r="F21" s="190" t="s">
        <v>945</v>
      </c>
    </row>
    <row r="22" spans="1:6" s="231" customFormat="1" ht="18" customHeight="1">
      <c r="A22" s="230">
        <v>18</v>
      </c>
      <c r="B22" s="228" t="s">
        <v>670</v>
      </c>
      <c r="C22" s="228" t="s">
        <v>118</v>
      </c>
      <c r="D22" s="228" t="s">
        <v>464</v>
      </c>
      <c r="E22" s="228" t="s">
        <v>466</v>
      </c>
      <c r="F22" s="190" t="s">
        <v>946</v>
      </c>
    </row>
    <row r="23" spans="1:6" s="231" customFormat="1" ht="30.75" customHeight="1">
      <c r="A23" s="230">
        <v>19</v>
      </c>
      <c r="B23" s="228" t="s">
        <v>670</v>
      </c>
      <c r="C23" s="228" t="s">
        <v>118</v>
      </c>
      <c r="D23" s="228" t="s">
        <v>465</v>
      </c>
      <c r="E23" s="228" t="s">
        <v>466</v>
      </c>
      <c r="F23" s="190" t="s">
        <v>947</v>
      </c>
    </row>
    <row r="24" spans="1:6" s="231" customFormat="1" ht="33" customHeight="1">
      <c r="A24" s="230">
        <v>20</v>
      </c>
      <c r="B24" s="228" t="s">
        <v>670</v>
      </c>
      <c r="C24" s="228" t="s">
        <v>118</v>
      </c>
      <c r="D24" s="228" t="s">
        <v>465</v>
      </c>
      <c r="E24" s="228" t="s">
        <v>466</v>
      </c>
      <c r="F24" s="190" t="s">
        <v>948</v>
      </c>
    </row>
    <row r="25" spans="1:6" s="231" customFormat="1" ht="18" customHeight="1">
      <c r="A25" s="230">
        <v>21</v>
      </c>
      <c r="B25" s="228" t="s">
        <v>672</v>
      </c>
      <c r="C25" s="228" t="s">
        <v>681</v>
      </c>
      <c r="D25" s="228" t="s">
        <v>464</v>
      </c>
      <c r="E25" s="228" t="s">
        <v>466</v>
      </c>
      <c r="F25" s="190" t="s">
        <v>949</v>
      </c>
    </row>
    <row r="26" spans="1:6" s="231" customFormat="1" ht="18" customHeight="1">
      <c r="A26" s="230">
        <v>22</v>
      </c>
      <c r="B26" s="228" t="s">
        <v>672</v>
      </c>
      <c r="C26" s="228" t="s">
        <v>681</v>
      </c>
      <c r="D26" s="228" t="s">
        <v>464</v>
      </c>
      <c r="E26" s="228" t="s">
        <v>467</v>
      </c>
      <c r="F26" s="190" t="s">
        <v>950</v>
      </c>
    </row>
    <row r="27" spans="1:6" s="231" customFormat="1" ht="18" customHeight="1">
      <c r="A27" s="230">
        <v>23</v>
      </c>
      <c r="B27" s="228" t="s">
        <v>670</v>
      </c>
      <c r="C27" s="228" t="s">
        <v>117</v>
      </c>
      <c r="D27" s="228" t="s">
        <v>464</v>
      </c>
      <c r="E27" s="228" t="s">
        <v>467</v>
      </c>
      <c r="F27" s="190" t="s">
        <v>951</v>
      </c>
    </row>
    <row r="28" spans="1:6" s="231" customFormat="1" ht="18" customHeight="1">
      <c r="A28" s="230">
        <v>24</v>
      </c>
      <c r="B28" s="228" t="s">
        <v>672</v>
      </c>
      <c r="C28" s="228" t="s">
        <v>119</v>
      </c>
      <c r="D28" s="228" t="s">
        <v>465</v>
      </c>
      <c r="E28" s="228" t="s">
        <v>467</v>
      </c>
      <c r="F28" s="190" t="s">
        <v>952</v>
      </c>
    </row>
    <row r="29" spans="1:6" s="231" customFormat="1" ht="18" customHeight="1">
      <c r="A29" s="230">
        <v>25</v>
      </c>
      <c r="B29" s="228" t="s">
        <v>672</v>
      </c>
      <c r="C29" s="228" t="s">
        <v>121</v>
      </c>
      <c r="D29" s="228" t="s">
        <v>464</v>
      </c>
      <c r="E29" s="228" t="s">
        <v>467</v>
      </c>
      <c r="F29" s="190" t="s">
        <v>953</v>
      </c>
    </row>
    <row r="30" spans="1:6" s="231" customFormat="1" ht="18" customHeight="1">
      <c r="A30" s="230">
        <v>26</v>
      </c>
      <c r="B30" s="228" t="s">
        <v>672</v>
      </c>
      <c r="C30" s="228" t="s">
        <v>121</v>
      </c>
      <c r="D30" s="228" t="s">
        <v>464</v>
      </c>
      <c r="E30" s="228" t="s">
        <v>467</v>
      </c>
      <c r="F30" s="190" t="s">
        <v>954</v>
      </c>
    </row>
    <row r="31" spans="1:6" s="231" customFormat="1" ht="18" customHeight="1">
      <c r="A31" s="230">
        <v>27</v>
      </c>
      <c r="B31" s="228" t="s">
        <v>672</v>
      </c>
      <c r="C31" s="228" t="s">
        <v>121</v>
      </c>
      <c r="D31" s="228" t="s">
        <v>465</v>
      </c>
      <c r="E31" s="228" t="s">
        <v>467</v>
      </c>
      <c r="F31" s="190" t="s">
        <v>955</v>
      </c>
    </row>
    <row r="32" spans="1:6" s="231" customFormat="1" ht="18" customHeight="1">
      <c r="A32" s="230">
        <v>28</v>
      </c>
      <c r="B32" s="228" t="s">
        <v>672</v>
      </c>
      <c r="C32" s="228" t="s">
        <v>121</v>
      </c>
      <c r="D32" s="228" t="s">
        <v>464</v>
      </c>
      <c r="E32" s="228" t="s">
        <v>467</v>
      </c>
      <c r="F32" s="190" t="s">
        <v>956</v>
      </c>
    </row>
    <row r="33" spans="1:6" s="231" customFormat="1" ht="18" customHeight="1">
      <c r="A33" s="230">
        <v>29</v>
      </c>
      <c r="B33" s="228" t="s">
        <v>672</v>
      </c>
      <c r="C33" s="228" t="s">
        <v>121</v>
      </c>
      <c r="D33" s="228" t="s">
        <v>465</v>
      </c>
      <c r="E33" s="228" t="s">
        <v>466</v>
      </c>
      <c r="F33" s="190" t="s">
        <v>957</v>
      </c>
    </row>
    <row r="34" spans="1:6" s="231" customFormat="1" ht="18" customHeight="1">
      <c r="A34" s="230">
        <v>30</v>
      </c>
      <c r="B34" s="228" t="s">
        <v>672</v>
      </c>
      <c r="C34" s="228" t="s">
        <v>121</v>
      </c>
      <c r="D34" s="228" t="s">
        <v>465</v>
      </c>
      <c r="E34" s="228" t="s">
        <v>467</v>
      </c>
      <c r="F34" s="190" t="s">
        <v>958</v>
      </c>
    </row>
    <row r="35" spans="1:6" s="231" customFormat="1" ht="27" customHeight="1">
      <c r="A35" s="230">
        <v>31</v>
      </c>
      <c r="B35" s="228" t="s">
        <v>670</v>
      </c>
      <c r="C35" s="228" t="s">
        <v>117</v>
      </c>
      <c r="D35" s="228" t="s">
        <v>465</v>
      </c>
      <c r="E35" s="228" t="s">
        <v>466</v>
      </c>
      <c r="F35" s="190" t="s">
        <v>959</v>
      </c>
    </row>
    <row r="36" spans="1:6" s="231" customFormat="1" ht="36" customHeight="1">
      <c r="A36" s="230">
        <v>32</v>
      </c>
      <c r="B36" s="228" t="s">
        <v>670</v>
      </c>
      <c r="C36" s="228" t="s">
        <v>117</v>
      </c>
      <c r="D36" s="228" t="s">
        <v>465</v>
      </c>
      <c r="E36" s="228" t="s">
        <v>467</v>
      </c>
      <c r="F36" s="190" t="s">
        <v>960</v>
      </c>
    </row>
    <row r="37" spans="1:6" s="231" customFormat="1" ht="37.5" customHeight="1">
      <c r="A37" s="230">
        <v>33</v>
      </c>
      <c r="B37" s="228" t="s">
        <v>672</v>
      </c>
      <c r="C37" s="228" t="s">
        <v>121</v>
      </c>
      <c r="D37" s="228" t="s">
        <v>464</v>
      </c>
      <c r="E37" s="228" t="s">
        <v>466</v>
      </c>
      <c r="F37" s="190" t="s">
        <v>961</v>
      </c>
    </row>
    <row r="38" spans="1:6" s="231" customFormat="1" ht="18" customHeight="1">
      <c r="A38" s="230">
        <v>34</v>
      </c>
      <c r="B38" s="228" t="s">
        <v>672</v>
      </c>
      <c r="C38" s="228" t="s">
        <v>121</v>
      </c>
      <c r="D38" s="228" t="s">
        <v>465</v>
      </c>
      <c r="E38" s="228" t="s">
        <v>466</v>
      </c>
      <c r="F38" s="190" t="s">
        <v>962</v>
      </c>
    </row>
    <row r="39" spans="1:6" s="231" customFormat="1" ht="18" customHeight="1">
      <c r="A39" s="230">
        <v>35</v>
      </c>
      <c r="B39" s="228" t="s">
        <v>672</v>
      </c>
      <c r="C39" s="228" t="s">
        <v>121</v>
      </c>
      <c r="D39" s="228" t="s">
        <v>465</v>
      </c>
      <c r="E39" s="228" t="s">
        <v>466</v>
      </c>
      <c r="F39" s="190" t="s">
        <v>963</v>
      </c>
    </row>
    <row r="40" spans="1:6" s="231" customFormat="1" ht="18" customHeight="1">
      <c r="A40" s="230">
        <v>36</v>
      </c>
      <c r="B40" s="228" t="s">
        <v>672</v>
      </c>
      <c r="C40" s="228" t="s">
        <v>121</v>
      </c>
      <c r="D40" s="228" t="s">
        <v>465</v>
      </c>
      <c r="E40" s="228" t="s">
        <v>467</v>
      </c>
      <c r="F40" s="190" t="s">
        <v>964</v>
      </c>
    </row>
    <row r="41" spans="1:6" s="231" customFormat="1" ht="36.75" customHeight="1">
      <c r="A41" s="230">
        <v>37</v>
      </c>
      <c r="B41" s="228" t="s">
        <v>687</v>
      </c>
      <c r="C41" s="228" t="s">
        <v>122</v>
      </c>
      <c r="D41" s="228" t="s">
        <v>465</v>
      </c>
      <c r="E41" s="228" t="s">
        <v>467</v>
      </c>
      <c r="F41" s="228" t="s">
        <v>965</v>
      </c>
    </row>
    <row r="42" spans="1:6" s="231" customFormat="1" ht="35.25" customHeight="1">
      <c r="A42" s="230">
        <v>38</v>
      </c>
      <c r="B42" s="228" t="s">
        <v>687</v>
      </c>
      <c r="C42" s="228" t="s">
        <v>450</v>
      </c>
      <c r="D42" s="228" t="s">
        <v>465</v>
      </c>
      <c r="E42" s="228" t="s">
        <v>467</v>
      </c>
      <c r="F42" s="228" t="s">
        <v>966</v>
      </c>
    </row>
    <row r="43" spans="1:6" s="231" customFormat="1" ht="18" customHeight="1">
      <c r="A43" s="230">
        <v>39</v>
      </c>
      <c r="B43" s="228" t="s">
        <v>687</v>
      </c>
      <c r="C43" s="228" t="s">
        <v>122</v>
      </c>
      <c r="D43" s="228" t="s">
        <v>465</v>
      </c>
      <c r="E43" s="228" t="s">
        <v>467</v>
      </c>
      <c r="F43" s="228" t="s">
        <v>967</v>
      </c>
    </row>
    <row r="44" spans="1:6" s="231" customFormat="1" ht="33.75" customHeight="1">
      <c r="A44" s="230">
        <v>40</v>
      </c>
      <c r="B44" s="228" t="s">
        <v>687</v>
      </c>
      <c r="C44" s="228" t="s">
        <v>450</v>
      </c>
      <c r="D44" s="228" t="s">
        <v>464</v>
      </c>
      <c r="E44" s="228" t="s">
        <v>467</v>
      </c>
      <c r="F44" s="228" t="s">
        <v>968</v>
      </c>
    </row>
    <row r="45" spans="1:6" s="231" customFormat="1" ht="34.5" customHeight="1">
      <c r="A45" s="230">
        <v>41</v>
      </c>
      <c r="B45" s="228" t="s">
        <v>687</v>
      </c>
      <c r="C45" s="228" t="s">
        <v>450</v>
      </c>
      <c r="D45" s="228" t="s">
        <v>464</v>
      </c>
      <c r="E45" s="228" t="s">
        <v>467</v>
      </c>
      <c r="F45" s="228" t="s">
        <v>969</v>
      </c>
    </row>
    <row r="46" spans="1:6" s="231" customFormat="1" ht="18" customHeight="1">
      <c r="A46" s="230">
        <v>42</v>
      </c>
      <c r="B46" s="228" t="s">
        <v>687</v>
      </c>
      <c r="C46" s="228" t="s">
        <v>450</v>
      </c>
      <c r="D46" s="228" t="s">
        <v>464</v>
      </c>
      <c r="E46" s="228" t="s">
        <v>467</v>
      </c>
      <c r="F46" s="228" t="s">
        <v>970</v>
      </c>
    </row>
    <row r="47" spans="1:6" s="231" customFormat="1" ht="18" customHeight="1">
      <c r="A47" s="230">
        <v>43</v>
      </c>
      <c r="B47" s="228" t="s">
        <v>687</v>
      </c>
      <c r="C47" s="228" t="s">
        <v>122</v>
      </c>
      <c r="D47" s="228" t="s">
        <v>465</v>
      </c>
      <c r="E47" s="228" t="s">
        <v>467</v>
      </c>
      <c r="F47" s="228" t="s">
        <v>967</v>
      </c>
    </row>
    <row r="48" spans="1:6" s="231" customFormat="1" ht="47.25" customHeight="1">
      <c r="A48" s="230">
        <v>44</v>
      </c>
      <c r="B48" s="228" t="s">
        <v>687</v>
      </c>
      <c r="C48" s="228" t="s">
        <v>449</v>
      </c>
      <c r="D48" s="228" t="s">
        <v>464</v>
      </c>
      <c r="E48" s="228" t="s">
        <v>467</v>
      </c>
      <c r="F48" s="228" t="s">
        <v>971</v>
      </c>
    </row>
    <row r="49" spans="1:6" s="231" customFormat="1" ht="36.75" customHeight="1">
      <c r="A49" s="230">
        <v>45</v>
      </c>
      <c r="B49" s="228" t="s">
        <v>687</v>
      </c>
      <c r="C49" s="228" t="s">
        <v>449</v>
      </c>
      <c r="D49" s="228" t="s">
        <v>464</v>
      </c>
      <c r="E49" s="228" t="s">
        <v>467</v>
      </c>
      <c r="F49" s="228" t="s">
        <v>972</v>
      </c>
    </row>
    <row r="50" spans="1:6" s="231" customFormat="1" ht="18" customHeight="1">
      <c r="A50" s="230">
        <v>46</v>
      </c>
      <c r="B50" s="228" t="s">
        <v>687</v>
      </c>
      <c r="C50" s="228" t="s">
        <v>122</v>
      </c>
      <c r="D50" s="228" t="s">
        <v>465</v>
      </c>
      <c r="E50" s="228" t="s">
        <v>466</v>
      </c>
      <c r="F50" s="228" t="s">
        <v>973</v>
      </c>
    </row>
    <row r="51" spans="1:6" s="231" customFormat="1" ht="37.5" customHeight="1">
      <c r="A51" s="230">
        <v>47</v>
      </c>
      <c r="B51" s="228" t="s">
        <v>687</v>
      </c>
      <c r="C51" s="228" t="s">
        <v>122</v>
      </c>
      <c r="D51" s="228" t="s">
        <v>464</v>
      </c>
      <c r="E51" s="228" t="s">
        <v>466</v>
      </c>
      <c r="F51" s="228" t="s">
        <v>974</v>
      </c>
    </row>
    <row r="52" spans="1:6" s="231" customFormat="1" ht="39" customHeight="1">
      <c r="A52" s="230">
        <v>48</v>
      </c>
      <c r="B52" s="228" t="s">
        <v>687</v>
      </c>
      <c r="C52" s="228" t="s">
        <v>122</v>
      </c>
      <c r="D52" s="228" t="s">
        <v>465</v>
      </c>
      <c r="E52" s="228" t="s">
        <v>466</v>
      </c>
      <c r="F52" s="228" t="s">
        <v>974</v>
      </c>
    </row>
    <row r="53" spans="1:6" s="231" customFormat="1" ht="42.75" customHeight="1">
      <c r="A53" s="230">
        <v>49</v>
      </c>
      <c r="B53" s="228" t="s">
        <v>687</v>
      </c>
      <c r="C53" s="228" t="s">
        <v>122</v>
      </c>
      <c r="D53" s="228" t="s">
        <v>464</v>
      </c>
      <c r="E53" s="228" t="s">
        <v>466</v>
      </c>
      <c r="F53" s="228" t="s">
        <v>975</v>
      </c>
    </row>
    <row r="54" spans="1:6" s="231" customFormat="1" ht="18" customHeight="1">
      <c r="A54" s="230">
        <v>50</v>
      </c>
      <c r="B54" s="228" t="s">
        <v>687</v>
      </c>
      <c r="C54" s="228" t="s">
        <v>130</v>
      </c>
      <c r="D54" s="228" t="s">
        <v>465</v>
      </c>
      <c r="E54" s="228" t="s">
        <v>466</v>
      </c>
      <c r="F54" s="228" t="s">
        <v>976</v>
      </c>
    </row>
    <row r="55" spans="1:6" s="231" customFormat="1" ht="33" customHeight="1">
      <c r="A55" s="230">
        <v>51</v>
      </c>
      <c r="B55" s="228" t="s">
        <v>687</v>
      </c>
      <c r="C55" s="228" t="s">
        <v>122</v>
      </c>
      <c r="D55" s="228" t="s">
        <v>464</v>
      </c>
      <c r="E55" s="228" t="s">
        <v>467</v>
      </c>
      <c r="F55" s="228" t="s">
        <v>977</v>
      </c>
    </row>
    <row r="56" spans="1:6" s="231" customFormat="1" ht="18" customHeight="1">
      <c r="A56" s="230">
        <v>52</v>
      </c>
      <c r="B56" s="228" t="s">
        <v>687</v>
      </c>
      <c r="C56" s="228" t="s">
        <v>122</v>
      </c>
      <c r="D56" s="228" t="s">
        <v>464</v>
      </c>
      <c r="E56" s="228" t="s">
        <v>467</v>
      </c>
      <c r="F56" s="228" t="s">
        <v>978</v>
      </c>
    </row>
    <row r="57" spans="1:6" s="231" customFormat="1" ht="34.5" customHeight="1">
      <c r="A57" s="230">
        <v>53</v>
      </c>
      <c r="B57" s="228" t="s">
        <v>687</v>
      </c>
      <c r="C57" s="228" t="s">
        <v>122</v>
      </c>
      <c r="D57" s="228" t="s">
        <v>465</v>
      </c>
      <c r="E57" s="228" t="s">
        <v>467</v>
      </c>
      <c r="F57" s="228" t="s">
        <v>979</v>
      </c>
    </row>
    <row r="58" spans="1:6" s="231" customFormat="1" ht="18" customHeight="1">
      <c r="A58" s="230">
        <v>54</v>
      </c>
      <c r="B58" s="228" t="s">
        <v>687</v>
      </c>
      <c r="C58" s="228" t="s">
        <v>122</v>
      </c>
      <c r="D58" s="228" t="s">
        <v>465</v>
      </c>
      <c r="E58" s="228" t="s">
        <v>467</v>
      </c>
      <c r="F58" s="228" t="s">
        <v>980</v>
      </c>
    </row>
    <row r="59" spans="1:6" s="231" customFormat="1" ht="50.25" customHeight="1">
      <c r="A59" s="230">
        <v>55</v>
      </c>
      <c r="B59" s="228" t="s">
        <v>687</v>
      </c>
      <c r="C59" s="228" t="s">
        <v>122</v>
      </c>
      <c r="D59" s="228" t="s">
        <v>464</v>
      </c>
      <c r="E59" s="228" t="s">
        <v>467</v>
      </c>
      <c r="F59" s="228" t="s">
        <v>981</v>
      </c>
    </row>
    <row r="60" spans="1:6" s="231" customFormat="1" ht="54" customHeight="1">
      <c r="A60" s="230">
        <v>56</v>
      </c>
      <c r="B60" s="228" t="s">
        <v>687</v>
      </c>
      <c r="C60" s="228" t="s">
        <v>122</v>
      </c>
      <c r="D60" s="228" t="s">
        <v>465</v>
      </c>
      <c r="E60" s="228" t="s">
        <v>467</v>
      </c>
      <c r="F60" s="228" t="s">
        <v>982</v>
      </c>
    </row>
    <row r="61" spans="1:6" s="231" customFormat="1" ht="37.5" customHeight="1">
      <c r="A61" s="230">
        <v>57</v>
      </c>
      <c r="B61" s="228" t="s">
        <v>687</v>
      </c>
      <c r="C61" s="228" t="s">
        <v>122</v>
      </c>
      <c r="D61" s="228" t="s">
        <v>464</v>
      </c>
      <c r="E61" s="228" t="s">
        <v>466</v>
      </c>
      <c r="F61" s="228" t="s">
        <v>983</v>
      </c>
    </row>
    <row r="62" spans="1:6" s="231" customFormat="1" ht="39" customHeight="1">
      <c r="A62" s="230">
        <v>58</v>
      </c>
      <c r="B62" s="228"/>
      <c r="C62" s="228"/>
      <c r="D62" s="228" t="s">
        <v>464</v>
      </c>
      <c r="E62" s="228" t="s">
        <v>466</v>
      </c>
      <c r="F62" s="228" t="s">
        <v>984</v>
      </c>
    </row>
    <row r="63" spans="1:6" s="231" customFormat="1" ht="42" customHeight="1">
      <c r="A63" s="230">
        <v>59</v>
      </c>
      <c r="B63" s="228" t="s">
        <v>725</v>
      </c>
      <c r="C63" s="228" t="s">
        <v>985</v>
      </c>
      <c r="D63" s="228" t="s">
        <v>464</v>
      </c>
      <c r="E63" s="228" t="s">
        <v>466</v>
      </c>
      <c r="F63" s="228" t="s">
        <v>986</v>
      </c>
    </row>
    <row r="64" spans="1:6" s="231" customFormat="1" ht="36" customHeight="1">
      <c r="A64" s="230">
        <v>60</v>
      </c>
      <c r="B64" s="228" t="s">
        <v>687</v>
      </c>
      <c r="C64" s="228" t="s">
        <v>123</v>
      </c>
      <c r="D64" s="228" t="s">
        <v>465</v>
      </c>
      <c r="E64" s="228" t="s">
        <v>467</v>
      </c>
      <c r="F64" s="190" t="s">
        <v>987</v>
      </c>
    </row>
    <row r="65" spans="1:6" s="231" customFormat="1" ht="18" customHeight="1">
      <c r="A65" s="230">
        <v>61</v>
      </c>
      <c r="B65" s="228" t="s">
        <v>687</v>
      </c>
      <c r="C65" s="228" t="s">
        <v>123</v>
      </c>
      <c r="D65" s="228" t="s">
        <v>465</v>
      </c>
      <c r="E65" s="228" t="s">
        <v>467</v>
      </c>
      <c r="F65" s="190" t="s">
        <v>988</v>
      </c>
    </row>
    <row r="66" spans="1:6" s="231" customFormat="1" ht="51.75" customHeight="1">
      <c r="A66" s="230">
        <v>62</v>
      </c>
      <c r="B66" s="228" t="s">
        <v>687</v>
      </c>
      <c r="C66" s="228" t="s">
        <v>123</v>
      </c>
      <c r="D66" s="228" t="s">
        <v>465</v>
      </c>
      <c r="E66" s="228" t="s">
        <v>467</v>
      </c>
      <c r="F66" s="190" t="s">
        <v>989</v>
      </c>
    </row>
    <row r="67" spans="1:6" s="231" customFormat="1" ht="18" customHeight="1">
      <c r="A67" s="230">
        <v>63</v>
      </c>
      <c r="B67" s="228" t="s">
        <v>687</v>
      </c>
      <c r="C67" s="228" t="s">
        <v>123</v>
      </c>
      <c r="D67" s="228" t="s">
        <v>465</v>
      </c>
      <c r="E67" s="228" t="s">
        <v>467</v>
      </c>
      <c r="F67" s="190" t="s">
        <v>990</v>
      </c>
    </row>
    <row r="68" spans="1:6" s="231" customFormat="1" ht="35.25" customHeight="1">
      <c r="A68" s="230">
        <v>64</v>
      </c>
      <c r="B68" s="228" t="s">
        <v>687</v>
      </c>
      <c r="C68" s="228" t="s">
        <v>123</v>
      </c>
      <c r="D68" s="228" t="s">
        <v>465</v>
      </c>
      <c r="E68" s="228" t="s">
        <v>467</v>
      </c>
      <c r="F68" s="190" t="s">
        <v>991</v>
      </c>
    </row>
    <row r="69" spans="1:6" s="231" customFormat="1" ht="18" customHeight="1">
      <c r="A69" s="230">
        <v>65</v>
      </c>
      <c r="B69" s="228" t="s">
        <v>687</v>
      </c>
      <c r="C69" s="228" t="s">
        <v>123</v>
      </c>
      <c r="D69" s="228" t="s">
        <v>465</v>
      </c>
      <c r="E69" s="228" t="s">
        <v>467</v>
      </c>
      <c r="F69" s="190" t="s">
        <v>992</v>
      </c>
    </row>
    <row r="70" spans="1:6" s="231" customFormat="1" ht="18" customHeight="1">
      <c r="A70" s="230">
        <v>66</v>
      </c>
      <c r="B70" s="228" t="s">
        <v>687</v>
      </c>
      <c r="C70" s="228" t="s">
        <v>123</v>
      </c>
      <c r="D70" s="228" t="s">
        <v>465</v>
      </c>
      <c r="E70" s="228" t="s">
        <v>467</v>
      </c>
      <c r="F70" s="190" t="s">
        <v>993</v>
      </c>
    </row>
    <row r="71" spans="1:6" s="231" customFormat="1" ht="79.5" customHeight="1">
      <c r="A71" s="230">
        <v>67</v>
      </c>
      <c r="B71" s="228" t="s">
        <v>687</v>
      </c>
      <c r="C71" s="228" t="s">
        <v>123</v>
      </c>
      <c r="D71" s="228" t="s">
        <v>464</v>
      </c>
      <c r="E71" s="228" t="s">
        <v>467</v>
      </c>
      <c r="F71" s="190" t="s">
        <v>994</v>
      </c>
    </row>
    <row r="72" spans="1:6" s="231" customFormat="1" ht="36.75" customHeight="1">
      <c r="A72" s="230">
        <v>68</v>
      </c>
      <c r="B72" s="228" t="s">
        <v>717</v>
      </c>
      <c r="C72" s="228" t="s">
        <v>755</v>
      </c>
      <c r="D72" s="228" t="s">
        <v>464</v>
      </c>
      <c r="E72" s="228" t="s">
        <v>467</v>
      </c>
      <c r="F72" s="190" t="s">
        <v>995</v>
      </c>
    </row>
    <row r="73" spans="1:6" s="231" customFormat="1" ht="18" customHeight="1">
      <c r="A73" s="230">
        <v>69</v>
      </c>
      <c r="B73" s="228" t="s">
        <v>717</v>
      </c>
      <c r="C73" s="228" t="s">
        <v>996</v>
      </c>
      <c r="D73" s="228" t="s">
        <v>464</v>
      </c>
      <c r="E73" s="228" t="s">
        <v>467</v>
      </c>
      <c r="F73" s="190" t="s">
        <v>997</v>
      </c>
    </row>
    <row r="74" spans="1:6" s="231" customFormat="1" ht="18" customHeight="1">
      <c r="A74" s="230">
        <v>70</v>
      </c>
      <c r="B74" s="228" t="s">
        <v>719</v>
      </c>
      <c r="C74" s="228" t="s">
        <v>140</v>
      </c>
      <c r="D74" s="228" t="s">
        <v>464</v>
      </c>
      <c r="E74" s="228" t="s">
        <v>467</v>
      </c>
      <c r="F74" s="190" t="s">
        <v>998</v>
      </c>
    </row>
    <row r="75" spans="1:6" s="231" customFormat="1" ht="18" customHeight="1">
      <c r="A75" s="230">
        <v>71</v>
      </c>
      <c r="B75" s="228" t="s">
        <v>719</v>
      </c>
      <c r="C75" s="228" t="s">
        <v>140</v>
      </c>
      <c r="D75" s="228" t="s">
        <v>465</v>
      </c>
      <c r="E75" s="228" t="s">
        <v>467</v>
      </c>
      <c r="F75" s="190" t="s">
        <v>999</v>
      </c>
    </row>
    <row r="76" spans="1:6" s="231" customFormat="1" ht="32.25" customHeight="1">
      <c r="A76" s="230">
        <v>72</v>
      </c>
      <c r="B76" s="228" t="s">
        <v>719</v>
      </c>
      <c r="C76" s="228" t="s">
        <v>140</v>
      </c>
      <c r="D76" s="228" t="s">
        <v>464</v>
      </c>
      <c r="E76" s="228" t="s">
        <v>467</v>
      </c>
      <c r="F76" s="190" t="s">
        <v>1000</v>
      </c>
    </row>
    <row r="77" spans="1:6" s="231" customFormat="1" ht="18" customHeight="1">
      <c r="A77" s="230">
        <v>73</v>
      </c>
      <c r="B77" s="228" t="s">
        <v>719</v>
      </c>
      <c r="C77" s="228" t="s">
        <v>140</v>
      </c>
      <c r="D77" s="228" t="s">
        <v>465</v>
      </c>
      <c r="E77" s="228" t="s">
        <v>467</v>
      </c>
      <c r="F77" s="190" t="s">
        <v>1001</v>
      </c>
    </row>
    <row r="78" spans="1:6" s="231" customFormat="1" ht="18" customHeight="1">
      <c r="A78" s="230">
        <v>74</v>
      </c>
      <c r="B78" s="228" t="s">
        <v>719</v>
      </c>
      <c r="C78" s="228" t="s">
        <v>140</v>
      </c>
      <c r="D78" s="228" t="s">
        <v>465</v>
      </c>
      <c r="E78" s="228" t="s">
        <v>467</v>
      </c>
      <c r="F78" s="190" t="s">
        <v>1002</v>
      </c>
    </row>
    <row r="79" spans="1:6" s="231" customFormat="1" ht="31.5" customHeight="1">
      <c r="A79" s="230">
        <v>75</v>
      </c>
      <c r="B79" s="228" t="s">
        <v>922</v>
      </c>
      <c r="C79" s="228" t="s">
        <v>922</v>
      </c>
      <c r="D79" s="228" t="s">
        <v>464</v>
      </c>
      <c r="E79" s="228" t="s">
        <v>467</v>
      </c>
      <c r="F79" s="190" t="s">
        <v>1003</v>
      </c>
    </row>
    <row r="80" spans="1:6" s="231" customFormat="1" ht="18" customHeight="1">
      <c r="A80" s="230">
        <v>76</v>
      </c>
      <c r="B80" s="228" t="s">
        <v>719</v>
      </c>
      <c r="C80" s="228" t="s">
        <v>140</v>
      </c>
      <c r="D80" s="228" t="s">
        <v>465</v>
      </c>
      <c r="E80" s="228" t="s">
        <v>467</v>
      </c>
      <c r="F80" s="190" t="s">
        <v>1004</v>
      </c>
    </row>
    <row r="81" spans="1:6" s="231" customFormat="1" ht="18" customHeight="1">
      <c r="A81" s="230">
        <v>77</v>
      </c>
      <c r="B81" s="228" t="s">
        <v>719</v>
      </c>
      <c r="C81" s="228" t="s">
        <v>131</v>
      </c>
      <c r="D81" s="228" t="s">
        <v>465</v>
      </c>
      <c r="E81" s="228" t="s">
        <v>466</v>
      </c>
      <c r="F81" s="190" t="s">
        <v>1005</v>
      </c>
    </row>
    <row r="82" spans="1:6" s="231" customFormat="1" ht="18" customHeight="1">
      <c r="A82" s="230">
        <v>78</v>
      </c>
      <c r="B82" s="228" t="s">
        <v>717</v>
      </c>
      <c r="C82" s="228" t="s">
        <v>124</v>
      </c>
      <c r="D82" s="228" t="s">
        <v>465</v>
      </c>
      <c r="E82" s="228" t="s">
        <v>467</v>
      </c>
      <c r="F82" s="190" t="s">
        <v>1006</v>
      </c>
    </row>
    <row r="83" spans="1:6" s="231" customFormat="1" ht="18" customHeight="1">
      <c r="A83" s="230">
        <v>79</v>
      </c>
      <c r="B83" s="228" t="s">
        <v>719</v>
      </c>
      <c r="C83" s="228" t="s">
        <v>764</v>
      </c>
      <c r="D83" s="228" t="s">
        <v>465</v>
      </c>
      <c r="E83" s="228" t="s">
        <v>466</v>
      </c>
      <c r="F83" s="190" t="s">
        <v>1007</v>
      </c>
    </row>
    <row r="84" spans="1:6" s="231" customFormat="1" ht="52.5" customHeight="1">
      <c r="A84" s="230">
        <v>80</v>
      </c>
      <c r="B84" s="228" t="s">
        <v>671</v>
      </c>
      <c r="C84" s="228" t="s">
        <v>129</v>
      </c>
      <c r="D84" s="228" t="s">
        <v>465</v>
      </c>
      <c r="E84" s="228" t="s">
        <v>467</v>
      </c>
      <c r="F84" s="190" t="s">
        <v>1008</v>
      </c>
    </row>
    <row r="85" spans="1:6" s="231" customFormat="1" ht="48.75" customHeight="1">
      <c r="A85" s="230">
        <v>81</v>
      </c>
      <c r="B85" s="228" t="s">
        <v>719</v>
      </c>
      <c r="C85" s="228" t="s">
        <v>764</v>
      </c>
      <c r="D85" s="228" t="s">
        <v>464</v>
      </c>
      <c r="E85" s="228" t="s">
        <v>466</v>
      </c>
      <c r="F85" s="190" t="s">
        <v>1009</v>
      </c>
    </row>
    <row r="86" spans="1:6" s="231" customFormat="1" ht="18" customHeight="1">
      <c r="A86" s="230">
        <v>82</v>
      </c>
      <c r="B86" s="228" t="s">
        <v>719</v>
      </c>
      <c r="C86" s="228" t="s">
        <v>764</v>
      </c>
      <c r="D86" s="228" t="s">
        <v>465</v>
      </c>
      <c r="E86" s="228" t="s">
        <v>467</v>
      </c>
      <c r="F86" s="190" t="s">
        <v>1010</v>
      </c>
    </row>
    <row r="87" spans="1:6" s="231" customFormat="1" ht="36.75" customHeight="1">
      <c r="A87" s="230">
        <v>83</v>
      </c>
      <c r="B87" s="228" t="s">
        <v>719</v>
      </c>
      <c r="C87" s="228" t="s">
        <v>131</v>
      </c>
      <c r="D87" s="228" t="s">
        <v>464</v>
      </c>
      <c r="E87" s="228" t="s">
        <v>466</v>
      </c>
      <c r="F87" s="190" t="s">
        <v>1011</v>
      </c>
    </row>
    <row r="88" spans="1:6" s="231" customFormat="1" ht="18" customHeight="1">
      <c r="A88" s="230">
        <v>84</v>
      </c>
      <c r="B88" s="228" t="s">
        <v>719</v>
      </c>
      <c r="C88" s="228" t="s">
        <v>764</v>
      </c>
      <c r="D88" s="228" t="s">
        <v>464</v>
      </c>
      <c r="E88" s="228" t="s">
        <v>467</v>
      </c>
      <c r="F88" s="190" t="s">
        <v>1012</v>
      </c>
    </row>
    <row r="89" spans="1:6" s="231" customFormat="1" ht="40.5" customHeight="1">
      <c r="A89" s="230">
        <v>85</v>
      </c>
      <c r="B89" s="228" t="s">
        <v>719</v>
      </c>
      <c r="C89" s="228" t="s">
        <v>131</v>
      </c>
      <c r="D89" s="228" t="s">
        <v>464</v>
      </c>
      <c r="E89" s="228" t="s">
        <v>466</v>
      </c>
      <c r="F89" s="190" t="s">
        <v>1013</v>
      </c>
    </row>
    <row r="90" spans="1:6" s="231" customFormat="1" ht="42.75" customHeight="1">
      <c r="A90" s="230">
        <v>86</v>
      </c>
      <c r="B90" s="228" t="s">
        <v>719</v>
      </c>
      <c r="C90" s="228" t="s">
        <v>764</v>
      </c>
      <c r="D90" s="228" t="s">
        <v>465</v>
      </c>
      <c r="E90" s="228" t="s">
        <v>467</v>
      </c>
      <c r="F90" s="190" t="s">
        <v>1014</v>
      </c>
    </row>
    <row r="91" spans="1:6" s="231" customFormat="1" ht="35.25" customHeight="1">
      <c r="A91" s="230">
        <v>87</v>
      </c>
      <c r="B91" s="228" t="s">
        <v>719</v>
      </c>
      <c r="C91" s="228" t="s">
        <v>764</v>
      </c>
      <c r="D91" s="228" t="s">
        <v>465</v>
      </c>
      <c r="E91" s="228" t="s">
        <v>467</v>
      </c>
      <c r="F91" s="190" t="s">
        <v>1015</v>
      </c>
    </row>
    <row r="92" spans="1:6" s="231" customFormat="1" ht="18" customHeight="1">
      <c r="A92" s="230">
        <v>88</v>
      </c>
      <c r="B92" s="228" t="s">
        <v>719</v>
      </c>
      <c r="C92" s="228" t="s">
        <v>764</v>
      </c>
      <c r="D92" s="228" t="s">
        <v>464</v>
      </c>
      <c r="E92" s="228" t="s">
        <v>467</v>
      </c>
      <c r="F92" s="190" t="s">
        <v>1016</v>
      </c>
    </row>
    <row r="93" spans="1:6" s="231" customFormat="1" ht="18" customHeight="1">
      <c r="A93" s="230">
        <v>89</v>
      </c>
      <c r="B93" s="228" t="s">
        <v>719</v>
      </c>
      <c r="C93" s="228" t="s">
        <v>764</v>
      </c>
      <c r="D93" s="228" t="s">
        <v>464</v>
      </c>
      <c r="E93" s="228" t="s">
        <v>467</v>
      </c>
      <c r="F93" s="190" t="s">
        <v>1017</v>
      </c>
    </row>
    <row r="94" spans="1:6" s="231" customFormat="1" ht="18" customHeight="1">
      <c r="A94" s="230">
        <v>90</v>
      </c>
      <c r="B94" s="228" t="s">
        <v>719</v>
      </c>
      <c r="C94" s="228" t="s">
        <v>764</v>
      </c>
      <c r="D94" s="228" t="s">
        <v>465</v>
      </c>
      <c r="E94" s="228" t="s">
        <v>467</v>
      </c>
      <c r="F94" s="190" t="s">
        <v>1018</v>
      </c>
    </row>
    <row r="95" spans="1:6" s="231" customFormat="1" ht="18" customHeight="1">
      <c r="A95" s="230">
        <v>91</v>
      </c>
      <c r="B95" s="228" t="s">
        <v>719</v>
      </c>
      <c r="C95" s="228" t="s">
        <v>764</v>
      </c>
      <c r="D95" s="228" t="s">
        <v>464</v>
      </c>
      <c r="E95" s="228" t="s">
        <v>467</v>
      </c>
      <c r="F95" s="190" t="s">
        <v>1019</v>
      </c>
    </row>
    <row r="96" spans="1:6" s="231" customFormat="1" ht="18" customHeight="1">
      <c r="A96" s="230">
        <v>92</v>
      </c>
      <c r="B96" s="228" t="s">
        <v>719</v>
      </c>
      <c r="C96" s="228" t="s">
        <v>764</v>
      </c>
      <c r="D96" s="228" t="s">
        <v>465</v>
      </c>
      <c r="E96" s="228" t="s">
        <v>467</v>
      </c>
      <c r="F96" s="190" t="s">
        <v>1020</v>
      </c>
    </row>
    <row r="97" spans="1:6" s="231" customFormat="1" ht="18" customHeight="1">
      <c r="A97" s="230">
        <v>93</v>
      </c>
      <c r="B97" s="228" t="s">
        <v>719</v>
      </c>
      <c r="C97" s="228" t="s">
        <v>764</v>
      </c>
      <c r="D97" s="228" t="s">
        <v>465</v>
      </c>
      <c r="E97" s="228" t="s">
        <v>467</v>
      </c>
      <c r="F97" s="190" t="s">
        <v>1021</v>
      </c>
    </row>
    <row r="98" spans="1:6" s="231" customFormat="1" ht="18" customHeight="1">
      <c r="A98" s="230">
        <v>94</v>
      </c>
      <c r="B98" s="228" t="s">
        <v>719</v>
      </c>
      <c r="C98" s="228" t="s">
        <v>764</v>
      </c>
      <c r="D98" s="228" t="s">
        <v>465</v>
      </c>
      <c r="E98" s="228" t="s">
        <v>467</v>
      </c>
      <c r="F98" s="190" t="s">
        <v>1022</v>
      </c>
    </row>
    <row r="99" spans="1:6" s="231" customFormat="1" ht="18" customHeight="1">
      <c r="A99" s="230">
        <v>95</v>
      </c>
      <c r="B99" s="228" t="s">
        <v>719</v>
      </c>
      <c r="C99" s="228" t="s">
        <v>764</v>
      </c>
      <c r="D99" s="228" t="s">
        <v>464</v>
      </c>
      <c r="E99" s="228" t="s">
        <v>467</v>
      </c>
      <c r="F99" s="190" t="s">
        <v>1023</v>
      </c>
    </row>
    <row r="100" spans="1:6" s="231" customFormat="1" ht="18" customHeight="1">
      <c r="A100" s="230">
        <v>96</v>
      </c>
      <c r="B100" s="228" t="s">
        <v>719</v>
      </c>
      <c r="C100" s="228" t="s">
        <v>764</v>
      </c>
      <c r="D100" s="228" t="s">
        <v>465</v>
      </c>
      <c r="E100" s="228" t="s">
        <v>467</v>
      </c>
      <c r="F100" s="190" t="s">
        <v>1024</v>
      </c>
    </row>
    <row r="101" spans="1:6" s="231" customFormat="1" ht="18" customHeight="1">
      <c r="A101" s="230">
        <v>97</v>
      </c>
      <c r="B101" s="228" t="s">
        <v>719</v>
      </c>
      <c r="C101" s="228" t="s">
        <v>764</v>
      </c>
      <c r="D101" s="228" t="s">
        <v>465</v>
      </c>
      <c r="E101" s="228" t="s">
        <v>467</v>
      </c>
      <c r="F101" s="190" t="s">
        <v>1025</v>
      </c>
    </row>
    <row r="102" spans="1:6" s="231" customFormat="1" ht="18" customHeight="1">
      <c r="A102" s="230">
        <v>98</v>
      </c>
      <c r="B102" s="228" t="s">
        <v>719</v>
      </c>
      <c r="C102" s="228" t="s">
        <v>764</v>
      </c>
      <c r="D102" s="228" t="s">
        <v>465</v>
      </c>
      <c r="E102" s="228" t="s">
        <v>467</v>
      </c>
      <c r="F102" s="190" t="s">
        <v>468</v>
      </c>
    </row>
    <row r="103" spans="1:6" s="231" customFormat="1" ht="18" customHeight="1">
      <c r="A103" s="230">
        <v>99</v>
      </c>
      <c r="B103" s="228" t="s">
        <v>719</v>
      </c>
      <c r="C103" s="228" t="s">
        <v>764</v>
      </c>
      <c r="D103" s="228" t="s">
        <v>464</v>
      </c>
      <c r="E103" s="228" t="s">
        <v>467</v>
      </c>
      <c r="F103" s="190" t="s">
        <v>1026</v>
      </c>
    </row>
    <row r="104" spans="1:6" s="231" customFormat="1" ht="18" customHeight="1">
      <c r="A104" s="230">
        <v>100</v>
      </c>
      <c r="B104" s="228" t="s">
        <v>719</v>
      </c>
      <c r="C104" s="228" t="s">
        <v>131</v>
      </c>
      <c r="D104" s="228" t="s">
        <v>465</v>
      </c>
      <c r="E104" s="228" t="s">
        <v>466</v>
      </c>
      <c r="F104" s="190" t="s">
        <v>1027</v>
      </c>
    </row>
    <row r="105" spans="1:6" s="231" customFormat="1" ht="18" customHeight="1">
      <c r="A105" s="230">
        <v>101</v>
      </c>
      <c r="B105" s="228" t="s">
        <v>719</v>
      </c>
      <c r="C105" s="228" t="s">
        <v>131</v>
      </c>
      <c r="D105" s="228" t="s">
        <v>465</v>
      </c>
      <c r="E105" s="228" t="s">
        <v>467</v>
      </c>
      <c r="F105" s="190" t="s">
        <v>1028</v>
      </c>
    </row>
    <row r="106" spans="1:6" s="231" customFormat="1" ht="18" customHeight="1">
      <c r="A106" s="230">
        <v>102</v>
      </c>
      <c r="B106" s="228" t="s">
        <v>719</v>
      </c>
      <c r="C106" s="228" t="s">
        <v>131</v>
      </c>
      <c r="D106" s="228" t="s">
        <v>464</v>
      </c>
      <c r="E106" s="228" t="s">
        <v>466</v>
      </c>
      <c r="F106" s="190" t="s">
        <v>1028</v>
      </c>
    </row>
    <row r="107" spans="1:6" s="231" customFormat="1" ht="36.75" customHeight="1">
      <c r="A107" s="230">
        <v>103</v>
      </c>
      <c r="B107" s="228" t="s">
        <v>719</v>
      </c>
      <c r="C107" s="228" t="s">
        <v>764</v>
      </c>
      <c r="D107" s="228" t="s">
        <v>464</v>
      </c>
      <c r="E107" s="228" t="s">
        <v>467</v>
      </c>
      <c r="F107" s="190" t="s">
        <v>1029</v>
      </c>
    </row>
    <row r="108" spans="1:6" s="231" customFormat="1" ht="18" customHeight="1">
      <c r="A108" s="230">
        <v>104</v>
      </c>
      <c r="B108" s="228" t="s">
        <v>719</v>
      </c>
      <c r="C108" s="228" t="s">
        <v>764</v>
      </c>
      <c r="D108" s="228" t="s">
        <v>465</v>
      </c>
      <c r="E108" s="228" t="s">
        <v>467</v>
      </c>
      <c r="F108" s="190" t="s">
        <v>1030</v>
      </c>
    </row>
    <row r="109" spans="1:6" s="231" customFormat="1" ht="34.5" customHeight="1">
      <c r="A109" s="230">
        <v>105</v>
      </c>
      <c r="B109" s="228" t="s">
        <v>719</v>
      </c>
      <c r="C109" s="228" t="s">
        <v>764</v>
      </c>
      <c r="D109" s="228" t="s">
        <v>465</v>
      </c>
      <c r="E109" s="228" t="s">
        <v>467</v>
      </c>
      <c r="F109" s="190" t="s">
        <v>1031</v>
      </c>
    </row>
    <row r="110" spans="1:6" s="231" customFormat="1" ht="33" customHeight="1">
      <c r="A110" s="230">
        <v>106</v>
      </c>
      <c r="B110" s="228" t="s">
        <v>719</v>
      </c>
      <c r="C110" s="228" t="s">
        <v>764</v>
      </c>
      <c r="D110" s="228" t="s">
        <v>464</v>
      </c>
      <c r="E110" s="228" t="s">
        <v>467</v>
      </c>
      <c r="F110" s="190" t="s">
        <v>1032</v>
      </c>
    </row>
    <row r="111" spans="1:6" s="231" customFormat="1" ht="39.75" customHeight="1">
      <c r="A111" s="230">
        <v>107</v>
      </c>
      <c r="B111" s="228" t="s">
        <v>719</v>
      </c>
      <c r="C111" s="228" t="s">
        <v>764</v>
      </c>
      <c r="D111" s="228" t="s">
        <v>465</v>
      </c>
      <c r="E111" s="228" t="s">
        <v>467</v>
      </c>
      <c r="F111" s="190" t="s">
        <v>1033</v>
      </c>
    </row>
    <row r="112" spans="1:6" s="231" customFormat="1" ht="34.5" customHeight="1">
      <c r="A112" s="230">
        <v>108</v>
      </c>
      <c r="B112" s="228" t="s">
        <v>719</v>
      </c>
      <c r="C112" s="228" t="s">
        <v>764</v>
      </c>
      <c r="D112" s="228" t="s">
        <v>465</v>
      </c>
      <c r="E112" s="228" t="s">
        <v>467</v>
      </c>
      <c r="F112" s="190" t="s">
        <v>1034</v>
      </c>
    </row>
    <row r="113" spans="1:6" s="231" customFormat="1" ht="18" customHeight="1">
      <c r="A113" s="230">
        <v>109</v>
      </c>
      <c r="B113" s="228" t="s">
        <v>719</v>
      </c>
      <c r="C113" s="228" t="s">
        <v>764</v>
      </c>
      <c r="D113" s="228" t="s">
        <v>464</v>
      </c>
      <c r="E113" s="228" t="s">
        <v>467</v>
      </c>
      <c r="F113" s="190" t="s">
        <v>1035</v>
      </c>
    </row>
    <row r="114" spans="1:6" s="231" customFormat="1" ht="18" customHeight="1">
      <c r="A114" s="230">
        <v>110</v>
      </c>
      <c r="B114" s="228" t="s">
        <v>719</v>
      </c>
      <c r="C114" s="228" t="s">
        <v>764</v>
      </c>
      <c r="D114" s="228" t="s">
        <v>465</v>
      </c>
      <c r="E114" s="228" t="s">
        <v>467</v>
      </c>
      <c r="F114" s="190" t="s">
        <v>1036</v>
      </c>
    </row>
    <row r="115" spans="1:6" s="231" customFormat="1" ht="18" customHeight="1">
      <c r="A115" s="230">
        <v>111</v>
      </c>
      <c r="B115" s="228" t="s">
        <v>719</v>
      </c>
      <c r="C115" s="228" t="s">
        <v>779</v>
      </c>
      <c r="D115" s="228" t="s">
        <v>464</v>
      </c>
      <c r="E115" s="228" t="s">
        <v>466</v>
      </c>
      <c r="F115" s="190" t="s">
        <v>1037</v>
      </c>
    </row>
    <row r="116" spans="1:6" s="231" customFormat="1" ht="18" customHeight="1">
      <c r="A116" s="230">
        <v>112</v>
      </c>
      <c r="B116" s="228" t="s">
        <v>719</v>
      </c>
      <c r="C116" s="228" t="s">
        <v>779</v>
      </c>
      <c r="D116" s="228" t="s">
        <v>464</v>
      </c>
      <c r="E116" s="228" t="s">
        <v>466</v>
      </c>
      <c r="F116" s="190" t="s">
        <v>1038</v>
      </c>
    </row>
    <row r="117" spans="1:6" s="231" customFormat="1" ht="18" customHeight="1">
      <c r="A117" s="230">
        <v>113</v>
      </c>
      <c r="B117" s="228" t="s">
        <v>719</v>
      </c>
      <c r="C117" s="228" t="s">
        <v>779</v>
      </c>
      <c r="D117" s="228" t="s">
        <v>465</v>
      </c>
      <c r="E117" s="228" t="s">
        <v>467</v>
      </c>
      <c r="F117" s="190" t="s">
        <v>1039</v>
      </c>
    </row>
    <row r="118" spans="1:6" s="231" customFormat="1" ht="35.25" customHeight="1">
      <c r="A118" s="230">
        <v>114</v>
      </c>
      <c r="B118" s="228" t="s">
        <v>719</v>
      </c>
      <c r="C118" s="228" t="s">
        <v>779</v>
      </c>
      <c r="D118" s="228" t="s">
        <v>464</v>
      </c>
      <c r="E118" s="228" t="s">
        <v>466</v>
      </c>
      <c r="F118" s="190" t="s">
        <v>1040</v>
      </c>
    </row>
    <row r="119" spans="1:6" s="231" customFormat="1" ht="18" customHeight="1">
      <c r="A119" s="230">
        <v>115</v>
      </c>
      <c r="B119" s="228" t="s">
        <v>719</v>
      </c>
      <c r="C119" s="228" t="s">
        <v>779</v>
      </c>
      <c r="D119" s="228" t="s">
        <v>465</v>
      </c>
      <c r="E119" s="228" t="s">
        <v>467</v>
      </c>
      <c r="F119" s="190" t="s">
        <v>1041</v>
      </c>
    </row>
    <row r="120" spans="1:6" s="231" customFormat="1" ht="18" customHeight="1">
      <c r="A120" s="230">
        <v>116</v>
      </c>
      <c r="B120" s="228" t="s">
        <v>719</v>
      </c>
      <c r="C120" s="228" t="s">
        <v>779</v>
      </c>
      <c r="D120" s="228" t="s">
        <v>465</v>
      </c>
      <c r="E120" s="228" t="s">
        <v>467</v>
      </c>
      <c r="F120" s="190" t="s">
        <v>1042</v>
      </c>
    </row>
    <row r="121" spans="1:6" s="231" customFormat="1" ht="36.75" customHeight="1">
      <c r="A121" s="230">
        <v>117</v>
      </c>
      <c r="B121" s="228" t="s">
        <v>719</v>
      </c>
      <c r="C121" s="228" t="s">
        <v>779</v>
      </c>
      <c r="D121" s="228" t="s">
        <v>465</v>
      </c>
      <c r="E121" s="228" t="s">
        <v>466</v>
      </c>
      <c r="F121" s="190" t="s">
        <v>1043</v>
      </c>
    </row>
    <row r="122" spans="1:6" s="231" customFormat="1" ht="18" customHeight="1">
      <c r="A122" s="230">
        <v>118</v>
      </c>
      <c r="B122" s="228" t="s">
        <v>719</v>
      </c>
      <c r="C122" s="228" t="s">
        <v>779</v>
      </c>
      <c r="D122" s="228" t="s">
        <v>464</v>
      </c>
      <c r="E122" s="228" t="s">
        <v>467</v>
      </c>
      <c r="F122" s="190" t="s">
        <v>1044</v>
      </c>
    </row>
    <row r="123" spans="1:6" s="231" customFormat="1" ht="18" customHeight="1">
      <c r="A123" s="230">
        <v>119</v>
      </c>
      <c r="B123" s="228" t="s">
        <v>719</v>
      </c>
      <c r="C123" s="228" t="s">
        <v>779</v>
      </c>
      <c r="D123" s="228" t="s">
        <v>465</v>
      </c>
      <c r="E123" s="228" t="s">
        <v>466</v>
      </c>
      <c r="F123" s="190" t="s">
        <v>1045</v>
      </c>
    </row>
    <row r="124" spans="1:6" s="231" customFormat="1" ht="33" customHeight="1">
      <c r="A124" s="230">
        <v>120</v>
      </c>
      <c r="B124" s="228" t="s">
        <v>719</v>
      </c>
      <c r="C124" s="228" t="s">
        <v>779</v>
      </c>
      <c r="D124" s="228" t="s">
        <v>465</v>
      </c>
      <c r="E124" s="228" t="s">
        <v>467</v>
      </c>
      <c r="F124" s="190" t="s">
        <v>1046</v>
      </c>
    </row>
    <row r="125" spans="1:6" s="231" customFormat="1" ht="18" customHeight="1">
      <c r="A125" s="230">
        <v>121</v>
      </c>
      <c r="B125" s="228" t="s">
        <v>719</v>
      </c>
      <c r="C125" s="228" t="s">
        <v>779</v>
      </c>
      <c r="D125" s="228" t="s">
        <v>465</v>
      </c>
      <c r="E125" s="228" t="s">
        <v>467</v>
      </c>
      <c r="F125" s="190" t="s">
        <v>1047</v>
      </c>
    </row>
    <row r="126" spans="1:6" s="231" customFormat="1" ht="18" customHeight="1">
      <c r="A126" s="230">
        <v>122</v>
      </c>
      <c r="B126" s="228" t="s">
        <v>719</v>
      </c>
      <c r="C126" s="228" t="s">
        <v>779</v>
      </c>
      <c r="D126" s="228" t="s">
        <v>464</v>
      </c>
      <c r="E126" s="228" t="s">
        <v>467</v>
      </c>
      <c r="F126" s="190" t="s">
        <v>1048</v>
      </c>
    </row>
    <row r="127" spans="1:6" s="231" customFormat="1" ht="18" customHeight="1">
      <c r="A127" s="230">
        <v>123</v>
      </c>
      <c r="B127" s="228" t="s">
        <v>719</v>
      </c>
      <c r="C127" s="228" t="s">
        <v>779</v>
      </c>
      <c r="D127" s="228" t="s">
        <v>465</v>
      </c>
      <c r="E127" s="228" t="s">
        <v>467</v>
      </c>
      <c r="F127" s="190" t="s">
        <v>1049</v>
      </c>
    </row>
    <row r="128" spans="1:6" s="231" customFormat="1" ht="18" customHeight="1">
      <c r="A128" s="230">
        <v>124</v>
      </c>
      <c r="B128" s="228" t="s">
        <v>719</v>
      </c>
      <c r="C128" s="228" t="s">
        <v>131</v>
      </c>
      <c r="D128" s="228" t="s">
        <v>464</v>
      </c>
      <c r="E128" s="228" t="s">
        <v>467</v>
      </c>
      <c r="F128" s="190" t="s">
        <v>1050</v>
      </c>
    </row>
    <row r="129" spans="1:6" s="231" customFormat="1" ht="18" customHeight="1">
      <c r="A129" s="230">
        <v>125</v>
      </c>
      <c r="B129" s="228" t="s">
        <v>725</v>
      </c>
      <c r="C129" s="228" t="s">
        <v>132</v>
      </c>
      <c r="D129" s="228" t="s">
        <v>464</v>
      </c>
      <c r="E129" s="228" t="s">
        <v>467</v>
      </c>
      <c r="F129" s="190" t="s">
        <v>1051</v>
      </c>
    </row>
    <row r="130" spans="1:6" s="231" customFormat="1" ht="18" customHeight="1">
      <c r="A130" s="230">
        <v>126</v>
      </c>
      <c r="B130" s="228" t="s">
        <v>725</v>
      </c>
      <c r="C130" s="228" t="s">
        <v>132</v>
      </c>
      <c r="D130" s="228" t="s">
        <v>464</v>
      </c>
      <c r="E130" s="228" t="s">
        <v>467</v>
      </c>
      <c r="F130" s="190" t="s">
        <v>1052</v>
      </c>
    </row>
    <row r="131" spans="1:6" s="231" customFormat="1" ht="18" customHeight="1">
      <c r="A131" s="230">
        <v>127</v>
      </c>
      <c r="B131" s="228" t="s">
        <v>725</v>
      </c>
      <c r="C131" s="228" t="s">
        <v>132</v>
      </c>
      <c r="D131" s="228" t="s">
        <v>465</v>
      </c>
      <c r="E131" s="228" t="s">
        <v>467</v>
      </c>
      <c r="F131" s="190" t="s">
        <v>1053</v>
      </c>
    </row>
    <row r="132" spans="1:6" s="231" customFormat="1" ht="18" customHeight="1">
      <c r="A132" s="230">
        <v>128</v>
      </c>
      <c r="B132" s="228" t="s">
        <v>725</v>
      </c>
      <c r="C132" s="228" t="s">
        <v>132</v>
      </c>
      <c r="D132" s="228" t="s">
        <v>465</v>
      </c>
      <c r="E132" s="228" t="s">
        <v>467</v>
      </c>
      <c r="F132" s="190" t="s">
        <v>1054</v>
      </c>
    </row>
    <row r="133" spans="1:6" s="231" customFormat="1" ht="39" customHeight="1">
      <c r="A133" s="230">
        <v>129</v>
      </c>
      <c r="B133" s="228" t="s">
        <v>725</v>
      </c>
      <c r="C133" s="228" t="s">
        <v>0</v>
      </c>
      <c r="D133" s="228" t="s">
        <v>464</v>
      </c>
      <c r="E133" s="228" t="s">
        <v>467</v>
      </c>
      <c r="F133" s="190" t="s">
        <v>1055</v>
      </c>
    </row>
    <row r="134" spans="1:6" s="231" customFormat="1" ht="37.5" customHeight="1">
      <c r="A134" s="230">
        <v>130</v>
      </c>
      <c r="B134" s="228" t="s">
        <v>922</v>
      </c>
      <c r="C134" s="228" t="s">
        <v>922</v>
      </c>
      <c r="D134" s="228" t="s">
        <v>465</v>
      </c>
      <c r="E134" s="228" t="s">
        <v>467</v>
      </c>
      <c r="F134" s="190" t="s">
        <v>1056</v>
      </c>
    </row>
    <row r="135" spans="1:6" s="231" customFormat="1" ht="18" customHeight="1">
      <c r="A135" s="230">
        <v>131</v>
      </c>
      <c r="B135" s="228" t="s">
        <v>725</v>
      </c>
      <c r="C135" s="191" t="s">
        <v>125</v>
      </c>
      <c r="D135" s="228" t="s">
        <v>465</v>
      </c>
      <c r="E135" s="228" t="s">
        <v>466</v>
      </c>
      <c r="F135" s="190" t="s">
        <v>1057</v>
      </c>
    </row>
    <row r="136" spans="1:6" s="231" customFormat="1" ht="18" customHeight="1">
      <c r="A136" s="230">
        <v>132</v>
      </c>
      <c r="B136" s="228" t="s">
        <v>725</v>
      </c>
      <c r="C136" s="191" t="s">
        <v>125</v>
      </c>
      <c r="D136" s="228" t="s">
        <v>465</v>
      </c>
      <c r="E136" s="228" t="s">
        <v>466</v>
      </c>
      <c r="F136" s="190" t="s">
        <v>1058</v>
      </c>
    </row>
    <row r="137" spans="1:6" s="231" customFormat="1" ht="18" customHeight="1">
      <c r="A137" s="230">
        <v>133</v>
      </c>
      <c r="B137" s="228" t="s">
        <v>725</v>
      </c>
      <c r="C137" s="191" t="s">
        <v>125</v>
      </c>
      <c r="D137" s="228" t="s">
        <v>465</v>
      </c>
      <c r="E137" s="228" t="s">
        <v>466</v>
      </c>
      <c r="F137" s="190" t="s">
        <v>1059</v>
      </c>
    </row>
    <row r="138" spans="1:6" s="231" customFormat="1" ht="18" customHeight="1">
      <c r="A138" s="230">
        <v>134</v>
      </c>
      <c r="B138" s="228" t="s">
        <v>725</v>
      </c>
      <c r="C138" s="191" t="s">
        <v>125</v>
      </c>
      <c r="D138" s="228" t="s">
        <v>465</v>
      </c>
      <c r="E138" s="228" t="s">
        <v>466</v>
      </c>
      <c r="F138" s="190" t="s">
        <v>1060</v>
      </c>
    </row>
    <row r="139" spans="1:6" s="231" customFormat="1" ht="18" customHeight="1">
      <c r="A139" s="230">
        <v>135</v>
      </c>
      <c r="B139" s="228" t="s">
        <v>725</v>
      </c>
      <c r="C139" s="191" t="s">
        <v>125</v>
      </c>
      <c r="D139" s="228" t="s">
        <v>464</v>
      </c>
      <c r="E139" s="228" t="s">
        <v>466</v>
      </c>
      <c r="F139" s="190" t="s">
        <v>1061</v>
      </c>
    </row>
    <row r="140" spans="1:6" s="231" customFormat="1" ht="35.25" customHeight="1">
      <c r="A140" s="230">
        <v>136</v>
      </c>
      <c r="B140" s="228" t="s">
        <v>725</v>
      </c>
      <c r="C140" s="191" t="s">
        <v>125</v>
      </c>
      <c r="D140" s="228" t="s">
        <v>465</v>
      </c>
      <c r="E140" s="228" t="s">
        <v>466</v>
      </c>
      <c r="F140" s="190" t="s">
        <v>1062</v>
      </c>
    </row>
    <row r="141" spans="1:6" s="231" customFormat="1" ht="18" customHeight="1">
      <c r="A141" s="230">
        <v>137</v>
      </c>
      <c r="B141" s="228" t="s">
        <v>922</v>
      </c>
      <c r="C141" s="228" t="s">
        <v>922</v>
      </c>
      <c r="D141" s="228" t="s">
        <v>465</v>
      </c>
      <c r="E141" s="228" t="s">
        <v>467</v>
      </c>
      <c r="F141" s="190" t="s">
        <v>1063</v>
      </c>
    </row>
    <row r="142" spans="1:6" s="231" customFormat="1" ht="36" customHeight="1">
      <c r="A142" s="230">
        <v>138</v>
      </c>
      <c r="B142" s="228" t="s">
        <v>725</v>
      </c>
      <c r="C142" s="228" t="s">
        <v>1</v>
      </c>
      <c r="D142" s="228" t="s">
        <v>465</v>
      </c>
      <c r="E142" s="228" t="s">
        <v>922</v>
      </c>
      <c r="F142" s="190" t="s">
        <v>1064</v>
      </c>
    </row>
    <row r="143" spans="1:6" s="231" customFormat="1" ht="39" customHeight="1">
      <c r="A143" s="230">
        <v>139</v>
      </c>
      <c r="B143" s="228" t="s">
        <v>719</v>
      </c>
      <c r="C143" s="228" t="s">
        <v>131</v>
      </c>
      <c r="D143" s="228" t="s">
        <v>465</v>
      </c>
      <c r="E143" s="228" t="s">
        <v>922</v>
      </c>
      <c r="F143" s="190" t="s">
        <v>1065</v>
      </c>
    </row>
    <row r="144" spans="1:6" s="231" customFormat="1" ht="34.5" customHeight="1">
      <c r="A144" s="230">
        <v>140</v>
      </c>
      <c r="B144" s="228" t="s">
        <v>725</v>
      </c>
      <c r="C144" s="228" t="s">
        <v>1</v>
      </c>
      <c r="D144" s="228" t="s">
        <v>465</v>
      </c>
      <c r="E144" s="228" t="s">
        <v>466</v>
      </c>
      <c r="F144" s="190" t="s">
        <v>1066</v>
      </c>
    </row>
    <row r="145" spans="1:6" s="231" customFormat="1" ht="18" customHeight="1">
      <c r="A145" s="230">
        <v>141</v>
      </c>
      <c r="B145" s="228" t="s">
        <v>725</v>
      </c>
      <c r="C145" s="228" t="s">
        <v>1</v>
      </c>
      <c r="D145" s="228" t="s">
        <v>464</v>
      </c>
      <c r="E145" s="228" t="s">
        <v>467</v>
      </c>
      <c r="F145" s="190" t="s">
        <v>1067</v>
      </c>
    </row>
    <row r="146" spans="1:6" s="231" customFormat="1" ht="18" customHeight="1">
      <c r="A146" s="230">
        <v>142</v>
      </c>
      <c r="B146" s="228" t="s">
        <v>725</v>
      </c>
      <c r="C146" s="228" t="s">
        <v>1</v>
      </c>
      <c r="D146" s="228" t="s">
        <v>465</v>
      </c>
      <c r="E146" s="228" t="s">
        <v>467</v>
      </c>
      <c r="F146" s="190" t="s">
        <v>1068</v>
      </c>
    </row>
    <row r="147" spans="1:6" s="231" customFormat="1" ht="18" customHeight="1">
      <c r="A147" s="230">
        <v>145</v>
      </c>
      <c r="B147" s="228" t="s">
        <v>725</v>
      </c>
      <c r="C147" s="228" t="s">
        <v>312</v>
      </c>
      <c r="D147" s="228" t="s">
        <v>465</v>
      </c>
      <c r="E147" s="228" t="s">
        <v>466</v>
      </c>
      <c r="F147" s="190" t="s">
        <v>1069</v>
      </c>
    </row>
    <row r="148" spans="1:6" s="231" customFormat="1" ht="18" customHeight="1">
      <c r="A148" s="230">
        <v>146</v>
      </c>
      <c r="B148" s="228" t="s">
        <v>725</v>
      </c>
      <c r="C148" s="228" t="s">
        <v>312</v>
      </c>
      <c r="D148" s="228" t="s">
        <v>465</v>
      </c>
      <c r="E148" s="228" t="s">
        <v>466</v>
      </c>
      <c r="F148" s="190" t="s">
        <v>1070</v>
      </c>
    </row>
    <row r="149" spans="1:6" s="231" customFormat="1" ht="27.75" customHeight="1">
      <c r="A149" s="230">
        <v>147</v>
      </c>
      <c r="B149" s="228" t="s">
        <v>725</v>
      </c>
      <c r="C149" s="228" t="s">
        <v>312</v>
      </c>
      <c r="D149" s="228" t="s">
        <v>465</v>
      </c>
      <c r="E149" s="228" t="s">
        <v>466</v>
      </c>
      <c r="F149" s="190" t="s">
        <v>1071</v>
      </c>
    </row>
    <row r="150" spans="1:6" s="231" customFormat="1" ht="34.5" customHeight="1">
      <c r="A150" s="230">
        <v>148</v>
      </c>
      <c r="B150" s="228" t="s">
        <v>725</v>
      </c>
      <c r="C150" s="228" t="s">
        <v>312</v>
      </c>
      <c r="D150" s="228" t="s">
        <v>465</v>
      </c>
      <c r="E150" s="228" t="s">
        <v>466</v>
      </c>
      <c r="F150" s="190" t="s">
        <v>1072</v>
      </c>
    </row>
    <row r="151" spans="1:6" s="231" customFormat="1" ht="18" customHeight="1">
      <c r="A151" s="230">
        <v>149</v>
      </c>
      <c r="B151" s="228" t="s">
        <v>725</v>
      </c>
      <c r="C151" s="228" t="s">
        <v>312</v>
      </c>
      <c r="D151" s="228" t="s">
        <v>464</v>
      </c>
      <c r="E151" s="228" t="s">
        <v>466</v>
      </c>
      <c r="F151" s="190" t="s">
        <v>1073</v>
      </c>
    </row>
    <row r="152" spans="1:6" s="231" customFormat="1" ht="18" customHeight="1">
      <c r="A152" s="230">
        <v>150</v>
      </c>
      <c r="B152" s="228" t="s">
        <v>725</v>
      </c>
      <c r="C152" s="228" t="s">
        <v>312</v>
      </c>
      <c r="D152" s="228" t="s">
        <v>464</v>
      </c>
      <c r="E152" s="228" t="s">
        <v>466</v>
      </c>
      <c r="F152" s="190" t="s">
        <v>455</v>
      </c>
    </row>
    <row r="153" spans="1:6" s="231" customFormat="1" ht="57" customHeight="1">
      <c r="A153" s="230">
        <v>151</v>
      </c>
      <c r="B153" s="228" t="s">
        <v>725</v>
      </c>
      <c r="C153" s="228" t="s">
        <v>5</v>
      </c>
      <c r="D153" s="228" t="s">
        <v>465</v>
      </c>
      <c r="E153" s="228" t="s">
        <v>466</v>
      </c>
      <c r="F153" s="190" t="s">
        <v>1074</v>
      </c>
    </row>
    <row r="154" spans="1:6" s="231" customFormat="1" ht="18" customHeight="1">
      <c r="A154" s="230">
        <v>152</v>
      </c>
      <c r="B154" s="228" t="s">
        <v>725</v>
      </c>
      <c r="C154" s="228" t="s">
        <v>5</v>
      </c>
      <c r="D154" s="228" t="s">
        <v>464</v>
      </c>
      <c r="E154" s="228" t="s">
        <v>466</v>
      </c>
      <c r="F154" s="190" t="s">
        <v>1075</v>
      </c>
    </row>
    <row r="155" spans="1:6" s="231" customFormat="1" ht="18" customHeight="1">
      <c r="A155" s="230">
        <v>153</v>
      </c>
      <c r="B155" s="228" t="s">
        <v>725</v>
      </c>
      <c r="C155" s="228" t="s">
        <v>5</v>
      </c>
      <c r="D155" s="228" t="s">
        <v>464</v>
      </c>
      <c r="E155" s="228" t="s">
        <v>466</v>
      </c>
      <c r="F155" s="190" t="s">
        <v>1076</v>
      </c>
    </row>
    <row r="156" spans="1:6" s="231" customFormat="1" ht="18" customHeight="1">
      <c r="A156" s="230">
        <v>154</v>
      </c>
      <c r="B156" s="228" t="s">
        <v>725</v>
      </c>
      <c r="C156" s="228" t="s">
        <v>5</v>
      </c>
      <c r="D156" s="228" t="s">
        <v>464</v>
      </c>
      <c r="E156" s="228" t="s">
        <v>466</v>
      </c>
      <c r="F156" s="190" t="s">
        <v>1077</v>
      </c>
    </row>
    <row r="157" spans="1:6" s="231" customFormat="1" ht="18" customHeight="1">
      <c r="A157" s="230">
        <v>155</v>
      </c>
      <c r="B157" s="228" t="s">
        <v>725</v>
      </c>
      <c r="C157" s="228" t="s">
        <v>5</v>
      </c>
      <c r="D157" s="228" t="s">
        <v>465</v>
      </c>
      <c r="E157" s="228" t="s">
        <v>466</v>
      </c>
      <c r="F157" s="190" t="s">
        <v>1078</v>
      </c>
    </row>
    <row r="158" spans="1:6" s="231" customFormat="1" ht="18" customHeight="1">
      <c r="A158" s="230">
        <v>156</v>
      </c>
      <c r="B158" s="228" t="s">
        <v>725</v>
      </c>
      <c r="C158" s="228" t="s">
        <v>5</v>
      </c>
      <c r="D158" s="228" t="s">
        <v>464</v>
      </c>
      <c r="E158" s="228" t="s">
        <v>466</v>
      </c>
      <c r="F158" s="190" t="s">
        <v>1079</v>
      </c>
    </row>
    <row r="159" spans="1:6" s="231" customFormat="1" ht="18" customHeight="1">
      <c r="A159" s="230">
        <v>157</v>
      </c>
      <c r="B159" s="228" t="s">
        <v>725</v>
      </c>
      <c r="C159" s="228" t="s">
        <v>5</v>
      </c>
      <c r="D159" s="228" t="s">
        <v>465</v>
      </c>
      <c r="E159" s="228" t="s">
        <v>466</v>
      </c>
      <c r="F159" s="190" t="s">
        <v>1080</v>
      </c>
    </row>
    <row r="160" spans="1:6" s="231" customFormat="1" ht="18" customHeight="1">
      <c r="A160" s="230">
        <v>158</v>
      </c>
      <c r="B160" s="228" t="s">
        <v>725</v>
      </c>
      <c r="C160" s="228" t="s">
        <v>453</v>
      </c>
      <c r="D160" s="228" t="s">
        <v>465</v>
      </c>
      <c r="E160" s="228" t="s">
        <v>467</v>
      </c>
      <c r="F160" s="190" t="s">
        <v>1081</v>
      </c>
    </row>
    <row r="161" spans="1:6" s="231" customFormat="1" ht="18" customHeight="1">
      <c r="A161" s="230">
        <v>159</v>
      </c>
      <c r="B161" s="228" t="s">
        <v>739</v>
      </c>
      <c r="C161" s="228" t="s">
        <v>826</v>
      </c>
      <c r="D161" s="228" t="s">
        <v>465</v>
      </c>
      <c r="E161" s="228" t="s">
        <v>466</v>
      </c>
      <c r="F161" s="190" t="s">
        <v>1082</v>
      </c>
    </row>
    <row r="162" spans="1:6" s="231" customFormat="1" ht="39" customHeight="1">
      <c r="A162" s="230">
        <v>160</v>
      </c>
      <c r="B162" s="228" t="s">
        <v>739</v>
      </c>
      <c r="C162" s="228" t="s">
        <v>826</v>
      </c>
      <c r="D162" s="228" t="s">
        <v>465</v>
      </c>
      <c r="E162" s="228" t="s">
        <v>467</v>
      </c>
      <c r="F162" s="190" t="s">
        <v>1083</v>
      </c>
    </row>
    <row r="163" spans="1:6" s="231" customFormat="1" ht="31.5" customHeight="1">
      <c r="A163" s="230">
        <v>161</v>
      </c>
      <c r="B163" s="228" t="s">
        <v>739</v>
      </c>
      <c r="C163" s="228" t="s">
        <v>826</v>
      </c>
      <c r="D163" s="228" t="s">
        <v>465</v>
      </c>
      <c r="E163" s="228" t="s">
        <v>466</v>
      </c>
      <c r="F163" s="190" t="s">
        <v>1084</v>
      </c>
    </row>
    <row r="164" spans="1:6" s="231" customFormat="1" ht="18" customHeight="1">
      <c r="A164" s="230">
        <v>162</v>
      </c>
      <c r="B164" s="228" t="s">
        <v>739</v>
      </c>
      <c r="C164" s="228" t="s">
        <v>829</v>
      </c>
      <c r="D164" s="228" t="s">
        <v>464</v>
      </c>
      <c r="E164" s="228" t="s">
        <v>467</v>
      </c>
      <c r="F164" s="190" t="s">
        <v>1085</v>
      </c>
    </row>
    <row r="165" spans="1:6" s="231" customFormat="1" ht="36" customHeight="1">
      <c r="A165" s="230">
        <v>163</v>
      </c>
      <c r="B165" s="228" t="s">
        <v>739</v>
      </c>
      <c r="C165" s="228" t="s">
        <v>829</v>
      </c>
      <c r="D165" s="228" t="s">
        <v>465</v>
      </c>
      <c r="E165" s="228" t="s">
        <v>466</v>
      </c>
      <c r="F165" s="190" t="s">
        <v>1086</v>
      </c>
    </row>
    <row r="166" spans="1:6" s="231" customFormat="1" ht="36.75" customHeight="1">
      <c r="A166" s="230">
        <v>164</v>
      </c>
      <c r="B166" s="228" t="s">
        <v>739</v>
      </c>
      <c r="C166" s="228" t="s">
        <v>829</v>
      </c>
      <c r="D166" s="228" t="s">
        <v>465</v>
      </c>
      <c r="E166" s="228" t="s">
        <v>466</v>
      </c>
      <c r="F166" s="190" t="s">
        <v>1087</v>
      </c>
    </row>
    <row r="167" spans="1:6" s="231" customFormat="1" ht="37.5" customHeight="1">
      <c r="A167" s="230">
        <v>165</v>
      </c>
      <c r="B167" s="228" t="s">
        <v>739</v>
      </c>
      <c r="C167" s="228" t="s">
        <v>829</v>
      </c>
      <c r="D167" s="228" t="s">
        <v>465</v>
      </c>
      <c r="E167" s="228" t="s">
        <v>466</v>
      </c>
      <c r="F167" s="190" t="s">
        <v>1088</v>
      </c>
    </row>
    <row r="168" spans="1:6" s="231" customFormat="1" ht="18" customHeight="1">
      <c r="A168" s="230">
        <v>166</v>
      </c>
      <c r="B168" s="228" t="s">
        <v>739</v>
      </c>
      <c r="C168" s="228" t="s">
        <v>829</v>
      </c>
      <c r="D168" s="228" t="s">
        <v>464</v>
      </c>
      <c r="E168" s="228" t="s">
        <v>466</v>
      </c>
      <c r="F168" s="190" t="s">
        <v>1089</v>
      </c>
    </row>
    <row r="169" spans="1:6" s="231" customFormat="1" ht="39" customHeight="1">
      <c r="A169" s="230">
        <v>167</v>
      </c>
      <c r="B169" s="228" t="s">
        <v>739</v>
      </c>
      <c r="C169" s="228" t="s">
        <v>829</v>
      </c>
      <c r="D169" s="228" t="s">
        <v>464</v>
      </c>
      <c r="E169" s="228" t="s">
        <v>466</v>
      </c>
      <c r="F169" s="190" t="s">
        <v>1090</v>
      </c>
    </row>
    <row r="170" spans="1:6" s="231" customFormat="1" ht="29.25" customHeight="1">
      <c r="A170" s="230">
        <v>168</v>
      </c>
      <c r="B170" s="228" t="s">
        <v>739</v>
      </c>
      <c r="C170" s="228" t="s">
        <v>1091</v>
      </c>
      <c r="D170" s="228" t="s">
        <v>465</v>
      </c>
      <c r="E170" s="228" t="s">
        <v>467</v>
      </c>
      <c r="F170" s="190" t="s">
        <v>1092</v>
      </c>
    </row>
    <row r="171" spans="1:6" s="231" customFormat="1" ht="18" customHeight="1">
      <c r="A171" s="230">
        <v>169</v>
      </c>
      <c r="B171" s="228" t="s">
        <v>739</v>
      </c>
      <c r="C171" s="228" t="s">
        <v>826</v>
      </c>
      <c r="D171" s="228" t="s">
        <v>464</v>
      </c>
      <c r="E171" s="228" t="s">
        <v>467</v>
      </c>
      <c r="F171" s="190" t="s">
        <v>1093</v>
      </c>
    </row>
    <row r="172" spans="1:6" s="231" customFormat="1" ht="34.5" customHeight="1">
      <c r="A172" s="230">
        <v>170</v>
      </c>
      <c r="B172" s="228" t="s">
        <v>739</v>
      </c>
      <c r="C172" s="228" t="s">
        <v>826</v>
      </c>
      <c r="D172" s="228" t="s">
        <v>465</v>
      </c>
      <c r="E172" s="228" t="s">
        <v>467</v>
      </c>
      <c r="F172" s="190" t="s">
        <v>1094</v>
      </c>
    </row>
    <row r="173" spans="1:6" s="231" customFormat="1" ht="18" customHeight="1">
      <c r="A173" s="230">
        <v>171</v>
      </c>
      <c r="B173" s="228" t="s">
        <v>739</v>
      </c>
      <c r="C173" s="228" t="s">
        <v>826</v>
      </c>
      <c r="D173" s="228" t="s">
        <v>465</v>
      </c>
      <c r="E173" s="228" t="s">
        <v>467</v>
      </c>
      <c r="F173" s="190" t="s">
        <v>1095</v>
      </c>
    </row>
    <row r="174" spans="1:6" s="231" customFormat="1" ht="36" customHeight="1">
      <c r="A174" s="230">
        <v>172</v>
      </c>
      <c r="B174" s="228" t="s">
        <v>739</v>
      </c>
      <c r="C174" s="228" t="s">
        <v>826</v>
      </c>
      <c r="D174" s="228" t="s">
        <v>465</v>
      </c>
      <c r="E174" s="228" t="s">
        <v>467</v>
      </c>
      <c r="F174" s="190" t="s">
        <v>1096</v>
      </c>
    </row>
    <row r="175" spans="1:6" s="231" customFormat="1" ht="18" customHeight="1">
      <c r="A175" s="230">
        <v>173</v>
      </c>
      <c r="B175" s="228" t="s">
        <v>739</v>
      </c>
      <c r="C175" s="228" t="s">
        <v>826</v>
      </c>
      <c r="D175" s="228" t="s">
        <v>465</v>
      </c>
      <c r="E175" s="228" t="s">
        <v>467</v>
      </c>
      <c r="F175" s="190" t="s">
        <v>1097</v>
      </c>
    </row>
    <row r="176" spans="1:6" s="231" customFormat="1" ht="18" customHeight="1">
      <c r="A176" s="230">
        <v>174</v>
      </c>
      <c r="B176" s="228" t="s">
        <v>739</v>
      </c>
      <c r="C176" s="228" t="s">
        <v>141</v>
      </c>
      <c r="D176" s="228" t="s">
        <v>465</v>
      </c>
      <c r="E176" s="228" t="s">
        <v>466</v>
      </c>
      <c r="F176" s="190" t="s">
        <v>1098</v>
      </c>
    </row>
    <row r="177" spans="1:6" s="231" customFormat="1" ht="18" customHeight="1">
      <c r="A177" s="230">
        <v>175</v>
      </c>
      <c r="B177" s="228" t="s">
        <v>739</v>
      </c>
      <c r="C177" s="228" t="s">
        <v>3</v>
      </c>
      <c r="D177" s="228" t="s">
        <v>464</v>
      </c>
      <c r="E177" s="228" t="s">
        <v>467</v>
      </c>
      <c r="F177" s="190" t="s">
        <v>1099</v>
      </c>
    </row>
    <row r="178" spans="1:6" s="231" customFormat="1" ht="34.5" customHeight="1">
      <c r="A178" s="230">
        <v>176</v>
      </c>
      <c r="B178" s="228" t="s">
        <v>739</v>
      </c>
      <c r="C178" s="228" t="s">
        <v>141</v>
      </c>
      <c r="D178" s="228" t="s">
        <v>465</v>
      </c>
      <c r="E178" s="228" t="s">
        <v>467</v>
      </c>
      <c r="F178" s="190" t="s">
        <v>1100</v>
      </c>
    </row>
    <row r="179" spans="1:6" s="231" customFormat="1" ht="18" customHeight="1">
      <c r="A179" s="230">
        <v>177</v>
      </c>
      <c r="B179" s="228" t="s">
        <v>739</v>
      </c>
      <c r="C179" s="228" t="s">
        <v>3</v>
      </c>
      <c r="D179" s="228" t="s">
        <v>464</v>
      </c>
      <c r="E179" s="228" t="s">
        <v>467</v>
      </c>
      <c r="F179" s="190" t="s">
        <v>1101</v>
      </c>
    </row>
    <row r="180" spans="1:6" s="231" customFormat="1" ht="18" customHeight="1">
      <c r="A180" s="230">
        <v>178</v>
      </c>
      <c r="B180" s="228" t="s">
        <v>739</v>
      </c>
      <c r="C180" s="228" t="s">
        <v>3</v>
      </c>
      <c r="D180" s="228" t="s">
        <v>465</v>
      </c>
      <c r="E180" s="228" t="s">
        <v>466</v>
      </c>
      <c r="F180" s="190" t="s">
        <v>1102</v>
      </c>
    </row>
    <row r="181" spans="1:6" s="231" customFormat="1" ht="18" customHeight="1">
      <c r="A181" s="230">
        <v>179</v>
      </c>
      <c r="B181" s="228" t="s">
        <v>739</v>
      </c>
      <c r="C181" s="228" t="s">
        <v>3</v>
      </c>
      <c r="D181" s="228" t="s">
        <v>464</v>
      </c>
      <c r="E181" s="228" t="s">
        <v>466</v>
      </c>
      <c r="F181" s="190" t="s">
        <v>1103</v>
      </c>
    </row>
    <row r="182" spans="1:6" s="231" customFormat="1" ht="33" customHeight="1">
      <c r="A182" s="230">
        <v>180</v>
      </c>
      <c r="B182" s="228" t="s">
        <v>739</v>
      </c>
      <c r="C182" s="228" t="s">
        <v>3</v>
      </c>
      <c r="D182" s="228" t="s">
        <v>464</v>
      </c>
      <c r="E182" s="228" t="s">
        <v>466</v>
      </c>
      <c r="F182" s="190" t="s">
        <v>1104</v>
      </c>
    </row>
    <row r="183" spans="1:6" s="231" customFormat="1" ht="18" customHeight="1">
      <c r="A183" s="230">
        <v>181</v>
      </c>
      <c r="B183" s="228" t="s">
        <v>759</v>
      </c>
      <c r="C183" s="228" t="s">
        <v>273</v>
      </c>
      <c r="D183" s="228" t="s">
        <v>465</v>
      </c>
      <c r="E183" s="228" t="s">
        <v>466</v>
      </c>
      <c r="F183" s="190" t="s">
        <v>1105</v>
      </c>
    </row>
    <row r="184" spans="1:6" s="231" customFormat="1" ht="18" customHeight="1">
      <c r="A184" s="230">
        <v>182</v>
      </c>
      <c r="B184" s="228" t="s">
        <v>759</v>
      </c>
      <c r="C184" s="228" t="s">
        <v>273</v>
      </c>
      <c r="D184" s="228" t="s">
        <v>465</v>
      </c>
      <c r="E184" s="228"/>
      <c r="F184" s="190" t="s">
        <v>1106</v>
      </c>
    </row>
    <row r="185" spans="1:6" s="231" customFormat="1" ht="18" customHeight="1">
      <c r="A185" s="230">
        <v>183</v>
      </c>
      <c r="B185" s="228" t="s">
        <v>759</v>
      </c>
      <c r="C185" s="228" t="s">
        <v>273</v>
      </c>
      <c r="D185" s="228" t="s">
        <v>464</v>
      </c>
      <c r="E185" s="228" t="s">
        <v>466</v>
      </c>
      <c r="F185" s="190" t="s">
        <v>1107</v>
      </c>
    </row>
    <row r="186" spans="1:6" s="231" customFormat="1" ht="35.25" customHeight="1">
      <c r="A186" s="230">
        <v>184</v>
      </c>
      <c r="B186" s="228" t="s">
        <v>759</v>
      </c>
      <c r="C186" s="228" t="s">
        <v>273</v>
      </c>
      <c r="D186" s="228" t="s">
        <v>465</v>
      </c>
      <c r="E186" s="228" t="s">
        <v>466</v>
      </c>
      <c r="F186" s="190" t="s">
        <v>1108</v>
      </c>
    </row>
    <row r="187" spans="1:6" s="231" customFormat="1" ht="39.75" customHeight="1">
      <c r="A187" s="230">
        <v>185</v>
      </c>
      <c r="B187" s="228" t="s">
        <v>759</v>
      </c>
      <c r="C187" s="228" t="s">
        <v>273</v>
      </c>
      <c r="D187" s="228" t="s">
        <v>464</v>
      </c>
      <c r="E187" s="228" t="s">
        <v>466</v>
      </c>
      <c r="F187" s="190" t="s">
        <v>1109</v>
      </c>
    </row>
    <row r="188" spans="1:6" s="231" customFormat="1" ht="39" customHeight="1">
      <c r="A188" s="230">
        <v>186</v>
      </c>
      <c r="B188" s="228" t="s">
        <v>759</v>
      </c>
      <c r="C188" s="228" t="s">
        <v>273</v>
      </c>
      <c r="D188" s="228" t="s">
        <v>465</v>
      </c>
      <c r="E188" s="228" t="s">
        <v>466</v>
      </c>
      <c r="F188" s="190" t="s">
        <v>1110</v>
      </c>
    </row>
    <row r="189" spans="1:6" s="231" customFormat="1" ht="36" customHeight="1">
      <c r="A189" s="230">
        <v>187</v>
      </c>
      <c r="B189" s="228" t="s">
        <v>759</v>
      </c>
      <c r="C189" s="228" t="s">
        <v>127</v>
      </c>
      <c r="D189" s="228" t="s">
        <v>464</v>
      </c>
      <c r="E189" s="228" t="s">
        <v>466</v>
      </c>
      <c r="F189" s="190" t="s">
        <v>1111</v>
      </c>
    </row>
    <row r="190" spans="1:6" s="231" customFormat="1" ht="18" customHeight="1">
      <c r="A190" s="230">
        <v>188</v>
      </c>
      <c r="B190" s="228" t="s">
        <v>759</v>
      </c>
      <c r="C190" s="228" t="s">
        <v>127</v>
      </c>
      <c r="D190" s="228" t="s">
        <v>465</v>
      </c>
      <c r="E190" s="228" t="s">
        <v>466</v>
      </c>
      <c r="F190" s="190" t="s">
        <v>1112</v>
      </c>
    </row>
    <row r="191" spans="1:6" s="231" customFormat="1" ht="18" customHeight="1">
      <c r="A191" s="230">
        <v>189</v>
      </c>
      <c r="B191" s="228" t="s">
        <v>759</v>
      </c>
      <c r="C191" s="228" t="s">
        <v>127</v>
      </c>
      <c r="D191" s="228" t="s">
        <v>464</v>
      </c>
      <c r="E191" s="228" t="s">
        <v>466</v>
      </c>
      <c r="F191" s="190" t="s">
        <v>1113</v>
      </c>
    </row>
    <row r="192" spans="1:6" s="231" customFormat="1" ht="18" customHeight="1">
      <c r="A192" s="230">
        <v>190</v>
      </c>
      <c r="B192" s="228" t="s">
        <v>759</v>
      </c>
      <c r="C192" s="228" t="s">
        <v>127</v>
      </c>
      <c r="D192" s="228" t="s">
        <v>464</v>
      </c>
      <c r="E192" s="228" t="s">
        <v>467</v>
      </c>
      <c r="F192" s="190" t="s">
        <v>1114</v>
      </c>
    </row>
    <row r="193" spans="1:6" s="231" customFormat="1" ht="18" customHeight="1">
      <c r="A193" s="230">
        <v>191</v>
      </c>
      <c r="B193" s="228" t="s">
        <v>759</v>
      </c>
      <c r="C193" s="228" t="s">
        <v>127</v>
      </c>
      <c r="D193" s="228" t="s">
        <v>465</v>
      </c>
      <c r="E193" s="228" t="s">
        <v>466</v>
      </c>
      <c r="F193" s="190" t="s">
        <v>1115</v>
      </c>
    </row>
    <row r="194" spans="1:6" s="231" customFormat="1" ht="18" customHeight="1">
      <c r="A194" s="230">
        <v>192</v>
      </c>
      <c r="B194" s="228" t="s">
        <v>759</v>
      </c>
      <c r="C194" s="228" t="s">
        <v>127</v>
      </c>
      <c r="D194" s="228" t="s">
        <v>464</v>
      </c>
      <c r="E194" s="228" t="s">
        <v>466</v>
      </c>
      <c r="F194" s="190" t="s">
        <v>1116</v>
      </c>
    </row>
    <row r="195" spans="1:6" s="231" customFormat="1" ht="18" customHeight="1">
      <c r="A195" s="230">
        <v>193</v>
      </c>
      <c r="B195" s="228" t="s">
        <v>759</v>
      </c>
      <c r="C195" s="228" t="s">
        <v>127</v>
      </c>
      <c r="D195" s="228" t="s">
        <v>465</v>
      </c>
      <c r="E195" s="228" t="s">
        <v>467</v>
      </c>
      <c r="F195" s="190" t="s">
        <v>1117</v>
      </c>
    </row>
    <row r="196" spans="1:6" s="231" customFormat="1" ht="18" customHeight="1">
      <c r="A196" s="230">
        <v>194</v>
      </c>
      <c r="B196" s="228" t="s">
        <v>759</v>
      </c>
      <c r="C196" s="228" t="s">
        <v>127</v>
      </c>
      <c r="D196" s="228" t="s">
        <v>464</v>
      </c>
      <c r="E196" s="228" t="s">
        <v>466</v>
      </c>
      <c r="F196" s="190" t="s">
        <v>1118</v>
      </c>
    </row>
    <row r="197" spans="1:6" s="231" customFormat="1" ht="42" customHeight="1">
      <c r="A197" s="230">
        <v>195</v>
      </c>
      <c r="B197" s="228" t="s">
        <v>759</v>
      </c>
      <c r="C197" s="228" t="s">
        <v>127</v>
      </c>
      <c r="D197" s="228" t="s">
        <v>464</v>
      </c>
      <c r="E197" s="228" t="s">
        <v>466</v>
      </c>
      <c r="F197" s="190" t="s">
        <v>1119</v>
      </c>
    </row>
    <row r="198" spans="1:6" s="231" customFormat="1" ht="18" customHeight="1">
      <c r="A198" s="230">
        <v>196</v>
      </c>
      <c r="B198" s="228" t="s">
        <v>759</v>
      </c>
      <c r="C198" s="228" t="s">
        <v>127</v>
      </c>
      <c r="D198" s="228"/>
      <c r="E198" s="228" t="s">
        <v>466</v>
      </c>
      <c r="F198" s="190" t="s">
        <v>1120</v>
      </c>
    </row>
    <row r="199" spans="1:6" s="231" customFormat="1" ht="36.75" customHeight="1">
      <c r="A199" s="230">
        <v>197</v>
      </c>
      <c r="B199" s="228" t="s">
        <v>759</v>
      </c>
      <c r="C199" s="228" t="s">
        <v>127</v>
      </c>
      <c r="D199" s="228" t="s">
        <v>464</v>
      </c>
      <c r="E199" s="228" t="s">
        <v>466</v>
      </c>
      <c r="F199" s="190" t="s">
        <v>1121</v>
      </c>
    </row>
    <row r="200" spans="1:6" s="231" customFormat="1" ht="18" customHeight="1">
      <c r="A200" s="230">
        <v>198</v>
      </c>
      <c r="B200" s="228" t="s">
        <v>690</v>
      </c>
      <c r="C200" s="228" t="s">
        <v>103</v>
      </c>
      <c r="D200" s="228" t="s">
        <v>464</v>
      </c>
      <c r="E200" s="228" t="s">
        <v>466</v>
      </c>
      <c r="F200" s="190" t="s">
        <v>1122</v>
      </c>
    </row>
    <row r="201" spans="1:6" s="231" customFormat="1" ht="30.75" customHeight="1">
      <c r="A201" s="230">
        <v>199</v>
      </c>
      <c r="B201" s="228" t="s">
        <v>690</v>
      </c>
      <c r="C201" s="228" t="s">
        <v>103</v>
      </c>
      <c r="D201" s="228" t="s">
        <v>465</v>
      </c>
      <c r="E201" s="228" t="s">
        <v>466</v>
      </c>
      <c r="F201" s="190" t="s">
        <v>1123</v>
      </c>
    </row>
    <row r="202" spans="1:6" s="231" customFormat="1" ht="18" customHeight="1">
      <c r="A202" s="230">
        <v>200</v>
      </c>
      <c r="B202" s="228" t="s">
        <v>690</v>
      </c>
      <c r="C202" s="228" t="s">
        <v>103</v>
      </c>
      <c r="D202" s="228" t="s">
        <v>464</v>
      </c>
      <c r="E202" s="228" t="s">
        <v>466</v>
      </c>
      <c r="F202" s="190" t="s">
        <v>1124</v>
      </c>
    </row>
    <row r="203" spans="1:6" s="231" customFormat="1" ht="18" customHeight="1">
      <c r="A203" s="230">
        <v>201</v>
      </c>
      <c r="B203" s="228" t="s">
        <v>690</v>
      </c>
      <c r="C203" s="228" t="s">
        <v>103</v>
      </c>
      <c r="D203" s="228" t="s">
        <v>465</v>
      </c>
      <c r="E203" s="228" t="s">
        <v>466</v>
      </c>
      <c r="F203" s="190" t="s">
        <v>1125</v>
      </c>
    </row>
    <row r="204" spans="1:6" s="231" customFormat="1" ht="18" customHeight="1">
      <c r="A204" s="230">
        <v>202</v>
      </c>
      <c r="B204" s="228"/>
      <c r="C204" s="228"/>
      <c r="D204" s="228" t="s">
        <v>464</v>
      </c>
      <c r="E204" s="228" t="s">
        <v>466</v>
      </c>
      <c r="F204" s="190" t="s">
        <v>1126</v>
      </c>
    </row>
    <row r="205" spans="1:6" s="231" customFormat="1" ht="18" customHeight="1">
      <c r="A205" s="230">
        <v>203</v>
      </c>
      <c r="B205" s="228" t="s">
        <v>690</v>
      </c>
      <c r="C205" s="228" t="s">
        <v>103</v>
      </c>
      <c r="D205" s="228" t="s">
        <v>464</v>
      </c>
      <c r="E205" s="228" t="s">
        <v>466</v>
      </c>
      <c r="F205" s="190" t="s">
        <v>1127</v>
      </c>
    </row>
    <row r="206" spans="1:6" s="231" customFormat="1" ht="18" customHeight="1">
      <c r="A206" s="230">
        <v>204</v>
      </c>
      <c r="B206" s="228" t="s">
        <v>690</v>
      </c>
      <c r="C206" s="228" t="s">
        <v>103</v>
      </c>
      <c r="D206" s="228" t="s">
        <v>465</v>
      </c>
      <c r="E206" s="228" t="s">
        <v>466</v>
      </c>
      <c r="F206" s="190" t="s">
        <v>1128</v>
      </c>
    </row>
    <row r="207" spans="1:6" s="231" customFormat="1" ht="33" customHeight="1">
      <c r="A207" s="230">
        <v>205</v>
      </c>
      <c r="B207" s="228" t="s">
        <v>690</v>
      </c>
      <c r="C207" s="228" t="s">
        <v>103</v>
      </c>
      <c r="D207" s="228" t="s">
        <v>465</v>
      </c>
      <c r="E207" s="228" t="s">
        <v>466</v>
      </c>
      <c r="F207" s="190" t="s">
        <v>1129</v>
      </c>
    </row>
    <row r="208" spans="1:6" s="231" customFormat="1" ht="35.25" customHeight="1">
      <c r="A208" s="230">
        <v>206</v>
      </c>
      <c r="B208" s="228" t="s">
        <v>690</v>
      </c>
      <c r="C208" s="228" t="s">
        <v>103</v>
      </c>
      <c r="D208" s="228" t="s">
        <v>465</v>
      </c>
      <c r="E208" s="228" t="s">
        <v>466</v>
      </c>
      <c r="F208" s="190" t="s">
        <v>1130</v>
      </c>
    </row>
    <row r="209" spans="1:6" s="231" customFormat="1" ht="18" customHeight="1">
      <c r="A209" s="230">
        <v>207</v>
      </c>
      <c r="B209" s="228" t="s">
        <v>690</v>
      </c>
      <c r="C209" s="228" t="s">
        <v>103</v>
      </c>
      <c r="D209" s="228" t="s">
        <v>464</v>
      </c>
      <c r="E209" s="228" t="s">
        <v>467</v>
      </c>
      <c r="F209" s="190" t="s">
        <v>1131</v>
      </c>
    </row>
    <row r="210" spans="1:6" s="231" customFormat="1" ht="18" customHeight="1">
      <c r="A210" s="230">
        <v>208</v>
      </c>
      <c r="B210" s="228" t="s">
        <v>690</v>
      </c>
      <c r="C210" s="228" t="s">
        <v>103</v>
      </c>
      <c r="D210" s="228" t="s">
        <v>465</v>
      </c>
      <c r="E210" s="228" t="s">
        <v>467</v>
      </c>
      <c r="F210" s="190" t="s">
        <v>1132</v>
      </c>
    </row>
    <row r="211" spans="1:6" s="231" customFormat="1" ht="18" customHeight="1">
      <c r="A211" s="230">
        <v>209</v>
      </c>
      <c r="B211" s="228" t="s">
        <v>690</v>
      </c>
      <c r="C211" s="228" t="s">
        <v>103</v>
      </c>
      <c r="D211" s="228" t="s">
        <v>465</v>
      </c>
      <c r="E211" s="228" t="s">
        <v>467</v>
      </c>
      <c r="F211" s="190" t="s">
        <v>1133</v>
      </c>
    </row>
    <row r="212" spans="1:6" s="231" customFormat="1" ht="18" customHeight="1">
      <c r="A212" s="230">
        <v>210</v>
      </c>
      <c r="B212" s="228" t="s">
        <v>690</v>
      </c>
      <c r="C212" s="228" t="s">
        <v>103</v>
      </c>
      <c r="D212" s="228" t="s">
        <v>465</v>
      </c>
      <c r="E212" s="228" t="s">
        <v>467</v>
      </c>
      <c r="F212" s="190" t="s">
        <v>1134</v>
      </c>
    </row>
    <row r="213" spans="1:6" s="231" customFormat="1" ht="43.5" customHeight="1">
      <c r="A213" s="230">
        <v>211</v>
      </c>
      <c r="B213" s="228" t="s">
        <v>690</v>
      </c>
      <c r="C213" s="228" t="s">
        <v>454</v>
      </c>
      <c r="D213" s="228" t="s">
        <v>465</v>
      </c>
      <c r="E213" s="228" t="s">
        <v>466</v>
      </c>
      <c r="F213" s="190" t="s">
        <v>1135</v>
      </c>
    </row>
    <row r="214" spans="1:6" s="231" customFormat="1" ht="18" customHeight="1">
      <c r="A214" s="230">
        <v>212</v>
      </c>
      <c r="B214" s="228" t="s">
        <v>690</v>
      </c>
      <c r="C214" s="228" t="s">
        <v>454</v>
      </c>
      <c r="D214" s="228" t="s">
        <v>464</v>
      </c>
      <c r="E214" s="228" t="s">
        <v>466</v>
      </c>
      <c r="F214" s="190" t="s">
        <v>1136</v>
      </c>
    </row>
    <row r="215" spans="1:6" s="231" customFormat="1" ht="18" customHeight="1">
      <c r="A215" s="230">
        <v>213</v>
      </c>
      <c r="B215" s="228" t="s">
        <v>690</v>
      </c>
      <c r="C215" s="228" t="s">
        <v>454</v>
      </c>
      <c r="D215" s="228" t="s">
        <v>464</v>
      </c>
      <c r="E215" s="228" t="s">
        <v>466</v>
      </c>
      <c r="F215" s="190" t="s">
        <v>1137</v>
      </c>
    </row>
    <row r="216" spans="1:6" s="231" customFormat="1" ht="18" customHeight="1">
      <c r="A216" s="230">
        <v>214</v>
      </c>
      <c r="B216" s="228" t="s">
        <v>690</v>
      </c>
      <c r="C216" s="228" t="s">
        <v>454</v>
      </c>
      <c r="D216" s="228" t="s">
        <v>465</v>
      </c>
      <c r="E216" s="228" t="s">
        <v>466</v>
      </c>
      <c r="F216" s="190" t="s">
        <v>1138</v>
      </c>
    </row>
    <row r="217" spans="1:6" s="231" customFormat="1" ht="18" customHeight="1">
      <c r="A217" s="230">
        <v>215</v>
      </c>
      <c r="B217" s="228" t="s">
        <v>690</v>
      </c>
      <c r="C217" s="228" t="s">
        <v>454</v>
      </c>
      <c r="D217" s="228" t="s">
        <v>465</v>
      </c>
      <c r="E217" s="228" t="s">
        <v>467</v>
      </c>
      <c r="F217" s="190" t="s">
        <v>1139</v>
      </c>
    </row>
    <row r="218" spans="1:6" s="231" customFormat="1" ht="35.25" customHeight="1">
      <c r="A218" s="230">
        <v>216</v>
      </c>
      <c r="B218" s="228" t="s">
        <v>690</v>
      </c>
      <c r="C218" s="228" t="s">
        <v>454</v>
      </c>
      <c r="D218" s="228" t="s">
        <v>465</v>
      </c>
      <c r="E218" s="228" t="s">
        <v>466</v>
      </c>
      <c r="F218" s="190" t="s">
        <v>1140</v>
      </c>
    </row>
    <row r="219" spans="1:6" s="231" customFormat="1" ht="39" customHeight="1">
      <c r="A219" s="230">
        <v>217</v>
      </c>
      <c r="B219" s="228" t="s">
        <v>672</v>
      </c>
      <c r="C219" s="228" t="s">
        <v>120</v>
      </c>
      <c r="D219" s="228" t="s">
        <v>465</v>
      </c>
      <c r="E219" s="228" t="s">
        <v>467</v>
      </c>
      <c r="F219" s="190" t="s">
        <v>1141</v>
      </c>
    </row>
    <row r="220" spans="1:6" s="231" customFormat="1" ht="42.75" customHeight="1">
      <c r="A220" s="230">
        <v>218</v>
      </c>
      <c r="B220" s="228" t="s">
        <v>672</v>
      </c>
      <c r="C220" s="228" t="s">
        <v>120</v>
      </c>
      <c r="D220" s="228" t="s">
        <v>464</v>
      </c>
      <c r="E220" s="228" t="s">
        <v>466</v>
      </c>
      <c r="F220" s="190" t="s">
        <v>1142</v>
      </c>
    </row>
    <row r="221" spans="1:6" s="231" customFormat="1" ht="42" customHeight="1">
      <c r="A221" s="230">
        <v>219</v>
      </c>
      <c r="B221" s="228" t="s">
        <v>672</v>
      </c>
      <c r="C221" s="228" t="s">
        <v>120</v>
      </c>
      <c r="D221" s="228" t="s">
        <v>465</v>
      </c>
      <c r="E221" s="228" t="s">
        <v>466</v>
      </c>
      <c r="F221" s="190" t="s">
        <v>1143</v>
      </c>
    </row>
    <row r="222" spans="1:6" s="231" customFormat="1" ht="35.25" customHeight="1">
      <c r="A222" s="230">
        <v>220</v>
      </c>
      <c r="B222" s="228" t="s">
        <v>672</v>
      </c>
      <c r="C222" s="228" t="s">
        <v>120</v>
      </c>
      <c r="D222" s="228" t="s">
        <v>465</v>
      </c>
      <c r="E222" s="228" t="s">
        <v>466</v>
      </c>
      <c r="F222" s="190" t="s">
        <v>1144</v>
      </c>
    </row>
    <row r="223" spans="1:6" s="231" customFormat="1" ht="18" customHeight="1">
      <c r="A223" s="230">
        <v>221</v>
      </c>
      <c r="B223" s="228" t="s">
        <v>672</v>
      </c>
      <c r="C223" s="228" t="s">
        <v>120</v>
      </c>
      <c r="D223" s="228" t="s">
        <v>465</v>
      </c>
      <c r="E223" s="228" t="s">
        <v>466</v>
      </c>
      <c r="F223" s="190" t="s">
        <v>1145</v>
      </c>
    </row>
    <row r="224" spans="1:6" s="231" customFormat="1" ht="18" customHeight="1">
      <c r="A224" s="230">
        <v>222</v>
      </c>
      <c r="B224" s="228" t="s">
        <v>672</v>
      </c>
      <c r="C224" s="228" t="s">
        <v>120</v>
      </c>
      <c r="D224" s="228" t="s">
        <v>464</v>
      </c>
      <c r="E224" s="228" t="s">
        <v>466</v>
      </c>
      <c r="F224" s="190" t="s">
        <v>1146</v>
      </c>
    </row>
    <row r="225" spans="1:6" s="231" customFormat="1" ht="34.5" customHeight="1">
      <c r="A225" s="230">
        <v>223</v>
      </c>
      <c r="B225" s="228" t="s">
        <v>672</v>
      </c>
      <c r="C225" s="228" t="s">
        <v>120</v>
      </c>
      <c r="D225" s="228" t="s">
        <v>465</v>
      </c>
      <c r="E225" s="228" t="s">
        <v>466</v>
      </c>
      <c r="F225" s="190" t="s">
        <v>1147</v>
      </c>
    </row>
    <row r="226" spans="1:6" s="231" customFormat="1" ht="30" customHeight="1">
      <c r="A226" s="230">
        <v>224</v>
      </c>
      <c r="B226" s="228" t="s">
        <v>672</v>
      </c>
      <c r="C226" s="228" t="s">
        <v>120</v>
      </c>
      <c r="D226" s="228" t="s">
        <v>465</v>
      </c>
      <c r="E226" s="228" t="s">
        <v>466</v>
      </c>
      <c r="F226" s="190" t="s">
        <v>1148</v>
      </c>
    </row>
    <row r="227" spans="1:6" s="231" customFormat="1" ht="18" customHeight="1">
      <c r="A227" s="230">
        <v>225</v>
      </c>
      <c r="B227" s="228" t="s">
        <v>717</v>
      </c>
      <c r="C227" s="228" t="s">
        <v>139</v>
      </c>
      <c r="D227" s="228" t="s">
        <v>464</v>
      </c>
      <c r="E227" s="228" t="s">
        <v>466</v>
      </c>
      <c r="F227" s="190" t="s">
        <v>1149</v>
      </c>
    </row>
    <row r="228" spans="1:6" s="231" customFormat="1" ht="34.5" customHeight="1">
      <c r="A228" s="230">
        <v>226</v>
      </c>
      <c r="B228" s="228" t="s">
        <v>687</v>
      </c>
      <c r="C228" s="228" t="s">
        <v>450</v>
      </c>
      <c r="D228" s="228" t="s">
        <v>465</v>
      </c>
      <c r="E228" s="228" t="s">
        <v>466</v>
      </c>
      <c r="F228" s="190" t="s">
        <v>1150</v>
      </c>
    </row>
    <row r="229" spans="1:6" s="231" customFormat="1" ht="36" customHeight="1">
      <c r="A229" s="230">
        <v>227</v>
      </c>
      <c r="B229" s="228" t="s">
        <v>687</v>
      </c>
      <c r="C229" s="228" t="s">
        <v>450</v>
      </c>
      <c r="D229" s="228" t="s">
        <v>464</v>
      </c>
      <c r="E229" s="228" t="s">
        <v>466</v>
      </c>
      <c r="F229" s="190" t="s">
        <v>1151</v>
      </c>
    </row>
    <row r="230" spans="1:6" s="231" customFormat="1" ht="18" customHeight="1">
      <c r="A230" s="230">
        <v>228</v>
      </c>
      <c r="B230" s="228" t="s">
        <v>687</v>
      </c>
      <c r="C230" s="228" t="s">
        <v>450</v>
      </c>
      <c r="D230" s="228" t="s">
        <v>464</v>
      </c>
      <c r="E230" s="228" t="s">
        <v>467</v>
      </c>
      <c r="F230" s="190" t="s">
        <v>1152</v>
      </c>
    </row>
    <row r="231" spans="1:6" s="231" customFormat="1" ht="18" customHeight="1">
      <c r="A231" s="230">
        <v>229</v>
      </c>
      <c r="B231" s="228" t="s">
        <v>687</v>
      </c>
      <c r="C231" s="228" t="s">
        <v>450</v>
      </c>
      <c r="D231" s="228" t="s">
        <v>465</v>
      </c>
      <c r="E231" s="228" t="s">
        <v>467</v>
      </c>
      <c r="F231" s="190" t="s">
        <v>1153</v>
      </c>
    </row>
    <row r="232" spans="1:6" s="232" customFormat="1" ht="18" customHeight="1">
      <c r="A232" s="230">
        <v>230</v>
      </c>
      <c r="B232" s="228" t="s">
        <v>687</v>
      </c>
      <c r="C232" s="228" t="s">
        <v>450</v>
      </c>
      <c r="D232" s="228" t="s">
        <v>465</v>
      </c>
      <c r="E232" s="228" t="s">
        <v>467</v>
      </c>
      <c r="F232" s="190" t="s">
        <v>1154</v>
      </c>
    </row>
    <row r="233" spans="1:6" s="232" customFormat="1" ht="18" customHeight="1">
      <c r="A233" s="230">
        <v>231</v>
      </c>
      <c r="B233" s="228" t="s">
        <v>687</v>
      </c>
      <c r="C233" s="228" t="s">
        <v>450</v>
      </c>
      <c r="D233" s="228" t="s">
        <v>464</v>
      </c>
      <c r="E233" s="228" t="s">
        <v>466</v>
      </c>
      <c r="F233" s="190" t="s">
        <v>1155</v>
      </c>
    </row>
    <row r="234" spans="1:6" s="232" customFormat="1" ht="87" customHeight="1">
      <c r="A234" s="230">
        <v>232</v>
      </c>
      <c r="B234" s="228" t="s">
        <v>687</v>
      </c>
      <c r="C234" s="234" t="s">
        <v>900</v>
      </c>
      <c r="D234" s="234" t="s">
        <v>464</v>
      </c>
      <c r="E234" s="234" t="s">
        <v>466</v>
      </c>
      <c r="F234" s="190" t="s">
        <v>1156</v>
      </c>
    </row>
    <row r="235" spans="1:6" s="232" customFormat="1" ht="72.75" customHeight="1">
      <c r="A235" s="230">
        <v>233</v>
      </c>
      <c r="B235" s="228" t="s">
        <v>687</v>
      </c>
      <c r="C235" s="234" t="s">
        <v>339</v>
      </c>
      <c r="D235" s="234" t="s">
        <v>464</v>
      </c>
      <c r="E235" s="234" t="s">
        <v>467</v>
      </c>
      <c r="F235" s="190" t="s">
        <v>1157</v>
      </c>
    </row>
    <row r="236" spans="1:6">
      <c r="A236" s="233"/>
    </row>
  </sheetData>
  <phoneticPr fontId="2"/>
  <dataValidations count="2">
    <dataValidation imeMode="hiragana" allowBlank="1" showInputMessage="1" showErrorMessage="1" sqref="F219:F233 C219:C233"/>
    <dataValidation imeMode="off" allowBlank="1" showInputMessage="1" showErrorMessage="1" sqref="D219:E233"/>
  </dataValidations>
  <printOptions horizontalCentered="1"/>
  <pageMargins left="0.59055118110236227" right="0.59055118110236227" top="0.69" bottom="0.55000000000000004" header="0.51181102362204722" footer="0.42"/>
  <pageSetup paperSize="9" fitToHeight="3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（15歳以上）結果27</vt:lpstr>
      <vt:lpstr>(15歳以上)問9-2郷土料理27</vt:lpstr>
      <vt:lpstr>（15歳以上）自由記載27</vt:lpstr>
      <vt:lpstr>（1～14歳）結果27</vt:lpstr>
      <vt:lpstr>様式2（1～14歳）27</vt:lpstr>
      <vt:lpstr>'（1～14歳）結果27'!Print_Area</vt:lpstr>
      <vt:lpstr>'様式2（1～14歳）27'!Print_Area</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2016-03-29T07:50:27Z</cp:lastPrinted>
  <dcterms:created xsi:type="dcterms:W3CDTF">2010-01-06T06:22:51Z</dcterms:created>
  <dcterms:modified xsi:type="dcterms:W3CDTF">2016-03-30T01:15:34Z</dcterms:modified>
</cp:coreProperties>
</file>