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bookViews>
    <workbookView xWindow="9585" yWindow="-15" windowWidth="9570" windowHeight="9030" tabRatio="793"/>
  </bookViews>
  <sheets>
    <sheet name="（15歳以上）結果26" sheetId="1" r:id="rId1"/>
    <sheet name="（15歳以上）問9-2郷土料理26" sheetId="21" r:id="rId2"/>
    <sheet name="（15歳以上）自由記載26" sheetId="22" r:id="rId3"/>
    <sheet name="（1～14歳）結果26" sheetId="13" r:id="rId4"/>
    <sheet name="（1～14歳）自由記載26" sheetId="23" r:id="rId5"/>
  </sheets>
  <definedNames>
    <definedName name="_xlnm._FilterDatabase" localSheetId="4" hidden="1">'（1～14歳）自由記載26'!$A$4:$F$4</definedName>
    <definedName name="_xlnm._FilterDatabase" localSheetId="2" hidden="1">'（15歳以上）自由記載26'!$A$4:$F$212</definedName>
    <definedName name="_xlnm._FilterDatabase" localSheetId="1" hidden="1">'（15歳以上）問9-2郷土料理26'!$A$3:$M$332</definedName>
    <definedName name="_xlnm.Print_Area" localSheetId="3">'（1～14歳）結果26'!$A$1:$R$189</definedName>
    <definedName name="_xlnm.Print_Area" localSheetId="4">'（1～14歳）自由記載26'!$A$1:$F$284</definedName>
    <definedName name="_xlnm.Print_Area" localSheetId="2">'（15歳以上）自由記載26'!$A$1:$F$212</definedName>
    <definedName name="_xlnm.Print_Area" localSheetId="1">'（15歳以上）問9-2郷土料理26'!$A$1:$M$332</definedName>
    <definedName name="_xlnm.Print_Titles" localSheetId="4">'（1～14歳）自由記載26'!$4:$4</definedName>
    <definedName name="_xlnm.Print_Titles" localSheetId="2">'（15歳以上）自由記載26'!$4:$4</definedName>
    <definedName name="_xlnm.Print_Titles" localSheetId="1">'（15歳以上）問9-2郷土料理26'!$3:$3</definedName>
  </definedNames>
  <calcPr calcId="145621"/>
</workbook>
</file>

<file path=xl/calcChain.xml><?xml version="1.0" encoding="utf-8"?>
<calcChain xmlns="http://schemas.openxmlformats.org/spreadsheetml/2006/main">
  <c r="L137" i="13" l="1"/>
  <c r="J43" i="13"/>
  <c r="H43" i="13"/>
  <c r="F43" i="13"/>
  <c r="D43" i="13"/>
  <c r="B43" i="13"/>
  <c r="L42" i="13"/>
  <c r="M42" i="13" s="1"/>
  <c r="E42" i="13"/>
  <c r="L41" i="13"/>
  <c r="M41" i="13" s="1"/>
  <c r="I41" i="13"/>
  <c r="E41" i="13"/>
  <c r="L40" i="13"/>
  <c r="M40" i="13" s="1"/>
  <c r="L39" i="13"/>
  <c r="M39" i="13" s="1"/>
  <c r="L38" i="13"/>
  <c r="M38" i="13" s="1"/>
  <c r="L37" i="13"/>
  <c r="M37" i="13" s="1"/>
  <c r="L36" i="13"/>
  <c r="M36" i="13" s="1"/>
  <c r="E36" i="13"/>
  <c r="L35" i="13"/>
  <c r="M35" i="13" s="1"/>
  <c r="E35" i="13"/>
  <c r="L34" i="13"/>
  <c r="M34" i="13" s="1"/>
  <c r="L33" i="13"/>
  <c r="M33" i="13" s="1"/>
  <c r="E33" i="13"/>
  <c r="L32" i="13"/>
  <c r="M32" i="13" s="1"/>
  <c r="J29" i="13"/>
  <c r="H29" i="13"/>
  <c r="F29" i="13"/>
  <c r="D29" i="13"/>
  <c r="B29" i="13"/>
  <c r="L28" i="13"/>
  <c r="M28" i="13" s="1"/>
  <c r="L27" i="13"/>
  <c r="M27" i="13" s="1"/>
  <c r="L26" i="13"/>
  <c r="I26" i="13"/>
  <c r="E26" i="13"/>
  <c r="C41" i="13" l="1"/>
  <c r="G41" i="13"/>
  <c r="K41" i="13"/>
  <c r="E38" i="13"/>
  <c r="E37" i="13"/>
  <c r="I35" i="13"/>
  <c r="E39" i="13"/>
  <c r="I37" i="13"/>
  <c r="I33" i="13"/>
  <c r="I42" i="13"/>
  <c r="E40" i="13"/>
  <c r="I39" i="13"/>
  <c r="C37" i="13"/>
  <c r="G37" i="13"/>
  <c r="K37" i="13"/>
  <c r="C35" i="13"/>
  <c r="G35" i="13"/>
  <c r="K35" i="13"/>
  <c r="I40" i="13"/>
  <c r="C39" i="13"/>
  <c r="G39" i="13"/>
  <c r="K39" i="13"/>
  <c r="I38" i="13"/>
  <c r="I36" i="13"/>
  <c r="C33" i="13"/>
  <c r="G33" i="13"/>
  <c r="K33" i="13"/>
  <c r="E28" i="13"/>
  <c r="I28" i="13"/>
  <c r="L29" i="13"/>
  <c r="M29" i="13" s="1"/>
  <c r="C28" i="13"/>
  <c r="G28" i="13"/>
  <c r="K28" i="13"/>
  <c r="E27" i="13"/>
  <c r="C26" i="13"/>
  <c r="G26" i="13"/>
  <c r="K26" i="13"/>
  <c r="M26" i="13"/>
  <c r="I27" i="13"/>
  <c r="L43" i="13"/>
  <c r="M43" i="13" s="1"/>
  <c r="E32" i="13"/>
  <c r="I32" i="13"/>
  <c r="E34" i="13"/>
  <c r="I34" i="13"/>
  <c r="C27" i="13"/>
  <c r="G27" i="13"/>
  <c r="K27" i="13"/>
  <c r="C32" i="13"/>
  <c r="G32" i="13"/>
  <c r="K32" i="13"/>
  <c r="C34" i="13"/>
  <c r="G34" i="13"/>
  <c r="K34" i="13"/>
  <c r="C36" i="13"/>
  <c r="G36" i="13"/>
  <c r="K36" i="13"/>
  <c r="C38" i="13"/>
  <c r="G38" i="13"/>
  <c r="K38" i="13"/>
  <c r="C40" i="13"/>
  <c r="G40" i="13"/>
  <c r="K40" i="13"/>
  <c r="C42" i="13"/>
  <c r="G42" i="13"/>
  <c r="K42" i="13"/>
  <c r="L443" i="1"/>
  <c r="N366" i="1"/>
  <c r="G43" i="13" l="1"/>
  <c r="I43" i="13"/>
  <c r="C29" i="13"/>
  <c r="E29" i="13"/>
  <c r="I29" i="13"/>
  <c r="K29" i="13"/>
  <c r="G29" i="13"/>
  <c r="K43" i="13"/>
  <c r="C43" i="13"/>
  <c r="E43" i="13"/>
  <c r="B315" i="1"/>
  <c r="D188" i="1"/>
  <c r="B188" i="1"/>
  <c r="D174" i="1"/>
  <c r="B174" i="1"/>
  <c r="M83" i="1"/>
  <c r="F83" i="1" s="1"/>
  <c r="M82" i="1"/>
  <c r="D82" i="1" s="1"/>
  <c r="M81" i="1"/>
  <c r="F81" i="1" s="1"/>
  <c r="M80" i="1"/>
  <c r="D80" i="1" s="1"/>
  <c r="M84" i="1"/>
  <c r="D84" i="1" s="1"/>
  <c r="M85" i="1"/>
  <c r="F85" i="1" s="1"/>
  <c r="M86" i="1"/>
  <c r="D86" i="1" s="1"/>
  <c r="M87" i="1"/>
  <c r="D87" i="1" s="1"/>
  <c r="M88" i="1"/>
  <c r="F88" i="1" s="1"/>
  <c r="M89" i="1"/>
  <c r="D89" i="1" s="1"/>
  <c r="M90" i="1"/>
  <c r="F90" i="1" s="1"/>
  <c r="M91" i="1"/>
  <c r="D91" i="1" s="1"/>
  <c r="M92" i="1"/>
  <c r="D92" i="1" s="1"/>
  <c r="M93" i="1"/>
  <c r="F93" i="1" s="1"/>
  <c r="M94" i="1"/>
  <c r="D94" i="1" s="1"/>
  <c r="M95" i="1"/>
  <c r="F95" i="1" s="1"/>
  <c r="M96" i="1"/>
  <c r="D96" i="1" s="1"/>
  <c r="M97" i="1"/>
  <c r="F97" i="1" s="1"/>
  <c r="M98" i="1"/>
  <c r="D98" i="1" s="1"/>
  <c r="M99" i="1"/>
  <c r="F99" i="1" s="1"/>
  <c r="C100" i="1"/>
  <c r="E100" i="1"/>
  <c r="G100" i="1"/>
  <c r="I100" i="1"/>
  <c r="K100" i="1"/>
  <c r="L60" i="1"/>
  <c r="M60" i="1" s="1"/>
  <c r="L68" i="1"/>
  <c r="I68" i="1" s="1"/>
  <c r="J77" i="1"/>
  <c r="H77" i="1"/>
  <c r="F77" i="1"/>
  <c r="D77" i="1"/>
  <c r="B77" i="1"/>
  <c r="L76" i="1"/>
  <c r="M76" i="1" s="1"/>
  <c r="L75" i="1"/>
  <c r="M75" i="1" s="1"/>
  <c r="L74" i="1"/>
  <c r="M74" i="1" s="1"/>
  <c r="L73" i="1"/>
  <c r="M73" i="1" s="1"/>
  <c r="L72" i="1"/>
  <c r="M72" i="1" s="1"/>
  <c r="L71" i="1"/>
  <c r="M71" i="1" s="1"/>
  <c r="L70" i="1"/>
  <c r="M70" i="1" s="1"/>
  <c r="L69" i="1"/>
  <c r="M69" i="1" s="1"/>
  <c r="L67" i="1"/>
  <c r="M67" i="1" s="1"/>
  <c r="L66" i="1"/>
  <c r="E66" i="1" s="1"/>
  <c r="J63" i="1"/>
  <c r="H63" i="1"/>
  <c r="F63" i="1"/>
  <c r="D63" i="1"/>
  <c r="B63" i="1"/>
  <c r="L62" i="1"/>
  <c r="M62" i="1" s="1"/>
  <c r="L61" i="1"/>
  <c r="M61" i="1" s="1"/>
  <c r="B486" i="1"/>
  <c r="P472" i="1"/>
  <c r="N472" i="1"/>
  <c r="L472" i="1"/>
  <c r="J472" i="1"/>
  <c r="H472" i="1"/>
  <c r="F472" i="1"/>
  <c r="D472" i="1"/>
  <c r="B472" i="1"/>
  <c r="C363" i="1"/>
  <c r="M127" i="1"/>
  <c r="N127" i="1" s="1"/>
  <c r="M125" i="1"/>
  <c r="H13" i="1"/>
  <c r="C7" i="1" s="1"/>
  <c r="H12" i="1"/>
  <c r="H11" i="1"/>
  <c r="F14" i="1"/>
  <c r="F95" i="13"/>
  <c r="G95" i="13" s="1"/>
  <c r="D106" i="13"/>
  <c r="B106" i="13"/>
  <c r="B92" i="13"/>
  <c r="L147" i="13"/>
  <c r="L146" i="13"/>
  <c r="L145" i="13"/>
  <c r="L144" i="13"/>
  <c r="L143" i="13"/>
  <c r="M143" i="13" s="1"/>
  <c r="L142" i="13"/>
  <c r="L141" i="13"/>
  <c r="M141" i="13" s="1"/>
  <c r="L140" i="13"/>
  <c r="L139" i="13"/>
  <c r="L138" i="13"/>
  <c r="F187" i="1"/>
  <c r="F186" i="1"/>
  <c r="F185" i="1"/>
  <c r="F184" i="1"/>
  <c r="G184" i="1" s="1"/>
  <c r="F183" i="1"/>
  <c r="F182" i="1"/>
  <c r="F181" i="1"/>
  <c r="F180" i="1"/>
  <c r="G180" i="1" s="1"/>
  <c r="F179" i="1"/>
  <c r="F178" i="1"/>
  <c r="G178" i="1" s="1"/>
  <c r="F177" i="1"/>
  <c r="C177" i="1" s="1"/>
  <c r="F105" i="13"/>
  <c r="E105" i="13" s="1"/>
  <c r="F104" i="13"/>
  <c r="G104" i="13" s="1"/>
  <c r="F103" i="13"/>
  <c r="E103" i="13" s="1"/>
  <c r="F102" i="13"/>
  <c r="G102" i="13" s="1"/>
  <c r="F101" i="13"/>
  <c r="E101" i="13" s="1"/>
  <c r="F100" i="13"/>
  <c r="G100" i="13" s="1"/>
  <c r="F99" i="13"/>
  <c r="E99" i="13" s="1"/>
  <c r="F98" i="13"/>
  <c r="E98" i="13" s="1"/>
  <c r="F97" i="13"/>
  <c r="E97" i="13" s="1"/>
  <c r="F96" i="13"/>
  <c r="E96" i="13" s="1"/>
  <c r="C105" i="13"/>
  <c r="E104" i="13"/>
  <c r="G103" i="13"/>
  <c r="E102" i="13"/>
  <c r="C101" i="13"/>
  <c r="G98" i="13"/>
  <c r="D92" i="13"/>
  <c r="F91" i="13"/>
  <c r="G91" i="13" s="1"/>
  <c r="F90" i="13"/>
  <c r="G90" i="13" s="1"/>
  <c r="F89" i="13"/>
  <c r="G89" i="13" s="1"/>
  <c r="P486" i="1"/>
  <c r="R24" i="1"/>
  <c r="Q475" i="1" s="1"/>
  <c r="R25" i="1"/>
  <c r="Q476" i="1" s="1"/>
  <c r="R26" i="1"/>
  <c r="Q477" i="1" s="1"/>
  <c r="R27" i="1"/>
  <c r="Q478" i="1" s="1"/>
  <c r="R28" i="1"/>
  <c r="O479" i="1" s="1"/>
  <c r="R29" i="1"/>
  <c r="Q480" i="1" s="1"/>
  <c r="R30" i="1"/>
  <c r="O481" i="1" s="1"/>
  <c r="R31" i="1"/>
  <c r="Q482" i="1" s="1"/>
  <c r="R32" i="1"/>
  <c r="O483" i="1" s="1"/>
  <c r="R33" i="1"/>
  <c r="Q484" i="1" s="1"/>
  <c r="R34" i="1"/>
  <c r="O485" i="1" s="1"/>
  <c r="N486" i="1"/>
  <c r="L486" i="1"/>
  <c r="J486" i="1"/>
  <c r="H486" i="1"/>
  <c r="I476" i="1"/>
  <c r="F486" i="1"/>
  <c r="G478" i="1"/>
  <c r="G475" i="1"/>
  <c r="D486" i="1"/>
  <c r="E475" i="1"/>
  <c r="C476" i="1"/>
  <c r="C475" i="1"/>
  <c r="R20" i="1"/>
  <c r="E471" i="1" s="1"/>
  <c r="R19" i="1"/>
  <c r="E470" i="1" s="1"/>
  <c r="R18" i="1"/>
  <c r="E469" i="1" s="1"/>
  <c r="M470" i="1"/>
  <c r="J326" i="1"/>
  <c r="I326" i="1" s="1"/>
  <c r="J327" i="1"/>
  <c r="I327" i="1" s="1"/>
  <c r="J328" i="1"/>
  <c r="K328" i="1" s="1"/>
  <c r="J329" i="1"/>
  <c r="I329" i="1" s="1"/>
  <c r="J330" i="1"/>
  <c r="K330" i="1" s="1"/>
  <c r="J331" i="1"/>
  <c r="I331" i="1" s="1"/>
  <c r="J332" i="1"/>
  <c r="I332" i="1" s="1"/>
  <c r="J333" i="1"/>
  <c r="K333" i="1" s="1"/>
  <c r="J334" i="1"/>
  <c r="K334" i="1" s="1"/>
  <c r="J335" i="1"/>
  <c r="K335" i="1" s="1"/>
  <c r="J336" i="1"/>
  <c r="K336" i="1" s="1"/>
  <c r="H337" i="1"/>
  <c r="F337" i="1"/>
  <c r="D337" i="1"/>
  <c r="B337" i="1"/>
  <c r="J322" i="1"/>
  <c r="K322" i="1" s="1"/>
  <c r="J320" i="1"/>
  <c r="C320" i="1" s="1"/>
  <c r="J321" i="1"/>
  <c r="E321" i="1" s="1"/>
  <c r="H323" i="1"/>
  <c r="F323" i="1"/>
  <c r="D323" i="1"/>
  <c r="B323" i="1"/>
  <c r="I336" i="1"/>
  <c r="K331" i="1"/>
  <c r="E331" i="1"/>
  <c r="K329" i="1"/>
  <c r="G329" i="1"/>
  <c r="C329" i="1"/>
  <c r="E328" i="1"/>
  <c r="K327" i="1"/>
  <c r="C327" i="1"/>
  <c r="K326" i="1"/>
  <c r="D237" i="1"/>
  <c r="B237" i="1"/>
  <c r="B209" i="1"/>
  <c r="D209" i="1"/>
  <c r="F209" i="1"/>
  <c r="H209" i="1"/>
  <c r="J209" i="1"/>
  <c r="L209" i="1"/>
  <c r="N208" i="1"/>
  <c r="O208" i="1" s="1"/>
  <c r="N207" i="1"/>
  <c r="O207" i="1" s="1"/>
  <c r="N206" i="1"/>
  <c r="O206" i="1" s="1"/>
  <c r="N205" i="1"/>
  <c r="O205" i="1" s="1"/>
  <c r="N204" i="1"/>
  <c r="O204" i="1" s="1"/>
  <c r="N203" i="1"/>
  <c r="M203" i="1" s="1"/>
  <c r="N202" i="1"/>
  <c r="O202" i="1" s="1"/>
  <c r="N201" i="1"/>
  <c r="O201" i="1" s="1"/>
  <c r="N200" i="1"/>
  <c r="O200" i="1" s="1"/>
  <c r="N199" i="1"/>
  <c r="O199" i="1" s="1"/>
  <c r="N198" i="1"/>
  <c r="M198" i="1" s="1"/>
  <c r="C199" i="1"/>
  <c r="K207" i="1"/>
  <c r="I207" i="1"/>
  <c r="I205" i="1"/>
  <c r="G207" i="1"/>
  <c r="G205" i="1"/>
  <c r="E207" i="1"/>
  <c r="E205" i="1"/>
  <c r="C207" i="1"/>
  <c r="C205" i="1"/>
  <c r="C201" i="1"/>
  <c r="N192" i="1"/>
  <c r="M192" i="1" s="1"/>
  <c r="N193" i="1"/>
  <c r="M193" i="1" s="1"/>
  <c r="N194" i="1"/>
  <c r="M194" i="1" s="1"/>
  <c r="L195" i="1"/>
  <c r="J195" i="1"/>
  <c r="H195" i="1"/>
  <c r="F195" i="1"/>
  <c r="D195" i="1"/>
  <c r="B195" i="1"/>
  <c r="M144" i="1"/>
  <c r="N144" i="1" s="1"/>
  <c r="M143" i="1"/>
  <c r="F143" i="1" s="1"/>
  <c r="M142" i="1"/>
  <c r="M141" i="1"/>
  <c r="M140" i="1"/>
  <c r="M139" i="1"/>
  <c r="M138" i="1"/>
  <c r="M137" i="1"/>
  <c r="M136" i="1"/>
  <c r="M135" i="1"/>
  <c r="M134" i="1"/>
  <c r="M133" i="1"/>
  <c r="L133" i="1" s="1"/>
  <c r="M132" i="1"/>
  <c r="M131" i="1"/>
  <c r="M130" i="1"/>
  <c r="M129" i="1"/>
  <c r="M128" i="1"/>
  <c r="J128" i="1" s="1"/>
  <c r="M126" i="1"/>
  <c r="N126" i="1" s="1"/>
  <c r="F122" i="1"/>
  <c r="L111" i="1"/>
  <c r="L112" i="1"/>
  <c r="L113" i="1"/>
  <c r="L114" i="1"/>
  <c r="L115" i="1"/>
  <c r="L116" i="1"/>
  <c r="L117" i="1"/>
  <c r="L118" i="1"/>
  <c r="L119" i="1"/>
  <c r="L120" i="1"/>
  <c r="L121" i="1"/>
  <c r="H122" i="1"/>
  <c r="J122" i="1"/>
  <c r="O193" i="1"/>
  <c r="G193" i="1"/>
  <c r="G187" i="1"/>
  <c r="G186" i="1"/>
  <c r="G185" i="1"/>
  <c r="G183" i="1"/>
  <c r="G182" i="1"/>
  <c r="G181" i="1"/>
  <c r="G179" i="1"/>
  <c r="G177" i="1"/>
  <c r="E187" i="1"/>
  <c r="E186" i="1"/>
  <c r="E185" i="1"/>
  <c r="E184" i="1"/>
  <c r="E183" i="1"/>
  <c r="E182" i="1"/>
  <c r="E181" i="1"/>
  <c r="E180" i="1"/>
  <c r="E179" i="1"/>
  <c r="E178" i="1"/>
  <c r="E177" i="1"/>
  <c r="C187" i="1"/>
  <c r="C186" i="1"/>
  <c r="C185" i="1"/>
  <c r="C184" i="1"/>
  <c r="C183" i="1"/>
  <c r="C182" i="1"/>
  <c r="C181" i="1"/>
  <c r="C180" i="1"/>
  <c r="C179" i="1"/>
  <c r="C178" i="1"/>
  <c r="F173" i="1"/>
  <c r="G173" i="1" s="1"/>
  <c r="F172" i="1"/>
  <c r="G172" i="1" s="1"/>
  <c r="F171" i="1"/>
  <c r="G171" i="1" s="1"/>
  <c r="D142" i="1"/>
  <c r="P8" i="1"/>
  <c r="H189" i="13"/>
  <c r="N161" i="13"/>
  <c r="J85" i="13"/>
  <c r="P463" i="1"/>
  <c r="P462" i="1"/>
  <c r="P461" i="1"/>
  <c r="P460" i="1"/>
  <c r="P459" i="1"/>
  <c r="P458" i="1"/>
  <c r="P457" i="1"/>
  <c r="P456" i="1"/>
  <c r="P455" i="1"/>
  <c r="P454" i="1"/>
  <c r="J300" i="1"/>
  <c r="J299" i="1"/>
  <c r="J298" i="1"/>
  <c r="H257" i="1"/>
  <c r="H256" i="1"/>
  <c r="H255" i="1"/>
  <c r="L215" i="1"/>
  <c r="L214" i="1"/>
  <c r="L213" i="1"/>
  <c r="L21" i="1"/>
  <c r="C145" i="1"/>
  <c r="K145" i="1"/>
  <c r="I145" i="1"/>
  <c r="G145" i="1"/>
  <c r="E145" i="1"/>
  <c r="N128" i="1"/>
  <c r="N129" i="1"/>
  <c r="N130" i="1"/>
  <c r="N131" i="1"/>
  <c r="N132" i="1"/>
  <c r="N133" i="1"/>
  <c r="N134" i="1"/>
  <c r="N135" i="1"/>
  <c r="N136" i="1"/>
  <c r="N137" i="1"/>
  <c r="N138" i="1"/>
  <c r="N139" i="1"/>
  <c r="N140" i="1"/>
  <c r="N141" i="1"/>
  <c r="N142" i="1"/>
  <c r="L126" i="1"/>
  <c r="L128" i="1"/>
  <c r="L129" i="1"/>
  <c r="L130" i="1"/>
  <c r="L131" i="1"/>
  <c r="L132" i="1"/>
  <c r="L134" i="1"/>
  <c r="L135" i="1"/>
  <c r="L136" i="1"/>
  <c r="L137" i="1"/>
  <c r="L138" i="1"/>
  <c r="L139" i="1"/>
  <c r="L140" i="1"/>
  <c r="L141" i="1"/>
  <c r="L142" i="1"/>
  <c r="J129" i="1"/>
  <c r="J130" i="1"/>
  <c r="J131" i="1"/>
  <c r="J132" i="1"/>
  <c r="J134" i="1"/>
  <c r="J135" i="1"/>
  <c r="J136" i="1"/>
  <c r="J137" i="1"/>
  <c r="J138" i="1"/>
  <c r="J139" i="1"/>
  <c r="J140" i="1"/>
  <c r="J141" i="1"/>
  <c r="J142" i="1"/>
  <c r="H126" i="1"/>
  <c r="H128" i="1"/>
  <c r="H129" i="1"/>
  <c r="H130" i="1"/>
  <c r="H131" i="1"/>
  <c r="H132" i="1"/>
  <c r="H134" i="1"/>
  <c r="H135" i="1"/>
  <c r="H136" i="1"/>
  <c r="H137" i="1"/>
  <c r="H138" i="1"/>
  <c r="H139" i="1"/>
  <c r="H140" i="1"/>
  <c r="H141" i="1"/>
  <c r="H142" i="1"/>
  <c r="F126" i="1"/>
  <c r="F128" i="1"/>
  <c r="F129" i="1"/>
  <c r="F130" i="1"/>
  <c r="F131" i="1"/>
  <c r="F132" i="1"/>
  <c r="F134" i="1"/>
  <c r="F135" i="1"/>
  <c r="F136" i="1"/>
  <c r="F137" i="1"/>
  <c r="F138" i="1"/>
  <c r="F139" i="1"/>
  <c r="F140" i="1"/>
  <c r="F141" i="1"/>
  <c r="F142" i="1"/>
  <c r="D126" i="1"/>
  <c r="D129" i="1"/>
  <c r="D130" i="1"/>
  <c r="D131" i="1"/>
  <c r="D132" i="1"/>
  <c r="D133" i="1"/>
  <c r="D134" i="1"/>
  <c r="D135" i="1"/>
  <c r="D136" i="1"/>
  <c r="D137" i="1"/>
  <c r="D138" i="1"/>
  <c r="D139" i="1"/>
  <c r="D140" i="1"/>
  <c r="D141" i="1"/>
  <c r="D144" i="1"/>
  <c r="F125" i="1"/>
  <c r="J125" i="1"/>
  <c r="L125" i="1"/>
  <c r="N125" i="1"/>
  <c r="H125" i="1"/>
  <c r="D125" i="1"/>
  <c r="N426" i="1"/>
  <c r="E448" i="1" s="1"/>
  <c r="C156" i="1"/>
  <c r="L47" i="13"/>
  <c r="M47" i="13" s="1"/>
  <c r="H15" i="13"/>
  <c r="K182" i="13" s="1"/>
  <c r="N189" i="13"/>
  <c r="L189" i="13"/>
  <c r="J189" i="13"/>
  <c r="F189" i="13"/>
  <c r="D189" i="13"/>
  <c r="B189" i="13"/>
  <c r="P175" i="13"/>
  <c r="N175" i="13"/>
  <c r="L175" i="13"/>
  <c r="J175" i="13"/>
  <c r="H175" i="13"/>
  <c r="F175" i="13"/>
  <c r="D175" i="13"/>
  <c r="B175" i="13"/>
  <c r="L161" i="13"/>
  <c r="J161" i="13"/>
  <c r="H161" i="13"/>
  <c r="F161" i="13"/>
  <c r="D161" i="13"/>
  <c r="B161" i="13"/>
  <c r="P155" i="13"/>
  <c r="N155" i="13"/>
  <c r="L155" i="13"/>
  <c r="J155" i="13"/>
  <c r="H155" i="13"/>
  <c r="F155" i="13"/>
  <c r="D155" i="13"/>
  <c r="B155" i="13"/>
  <c r="H20" i="13"/>
  <c r="Q173" i="13" s="1"/>
  <c r="H21" i="13"/>
  <c r="Q174" i="13" s="1"/>
  <c r="H11" i="13"/>
  <c r="Q164" i="13" s="1"/>
  <c r="H12" i="13"/>
  <c r="Q165" i="13" s="1"/>
  <c r="H13" i="13"/>
  <c r="Q166" i="13" s="1"/>
  <c r="H14" i="13"/>
  <c r="I167" i="13" s="1"/>
  <c r="H16" i="13"/>
  <c r="I169" i="13" s="1"/>
  <c r="H17" i="13"/>
  <c r="Q170" i="13" s="1"/>
  <c r="H18" i="13"/>
  <c r="I171" i="13" s="1"/>
  <c r="H19" i="13"/>
  <c r="Q172" i="13" s="1"/>
  <c r="I166" i="13"/>
  <c r="I172" i="13"/>
  <c r="Q167" i="13"/>
  <c r="H5" i="13"/>
  <c r="O158" i="13" s="1"/>
  <c r="H6" i="13"/>
  <c r="Q153" i="13" s="1"/>
  <c r="H7" i="13"/>
  <c r="Q154" i="13" s="1"/>
  <c r="J148" i="13"/>
  <c r="H148" i="13"/>
  <c r="F148" i="13"/>
  <c r="D148" i="13"/>
  <c r="B148" i="13"/>
  <c r="L132" i="13"/>
  <c r="L133" i="13"/>
  <c r="L131" i="13"/>
  <c r="J134" i="13"/>
  <c r="H134" i="13"/>
  <c r="F134" i="13"/>
  <c r="D134" i="13"/>
  <c r="B134" i="13"/>
  <c r="J126" i="13"/>
  <c r="J125" i="13"/>
  <c r="J116" i="13"/>
  <c r="J117" i="13"/>
  <c r="J118" i="13"/>
  <c r="J119" i="13"/>
  <c r="J120" i="13"/>
  <c r="J121" i="13"/>
  <c r="J122" i="13"/>
  <c r="J123" i="13"/>
  <c r="J124" i="13"/>
  <c r="H127" i="13"/>
  <c r="F127" i="13"/>
  <c r="D127" i="13"/>
  <c r="B127" i="13"/>
  <c r="J111" i="13"/>
  <c r="J112" i="13"/>
  <c r="J110" i="13"/>
  <c r="H113" i="13"/>
  <c r="F113" i="13"/>
  <c r="D113" i="13"/>
  <c r="B113" i="13"/>
  <c r="P71" i="13"/>
  <c r="Q83" i="13"/>
  <c r="P85" i="13"/>
  <c r="N85" i="13"/>
  <c r="L85" i="13"/>
  <c r="H85" i="13"/>
  <c r="F85" i="13"/>
  <c r="D85" i="13"/>
  <c r="B85" i="13"/>
  <c r="N71" i="13"/>
  <c r="L71" i="13"/>
  <c r="J71" i="13"/>
  <c r="H71" i="13"/>
  <c r="F71" i="13"/>
  <c r="D71" i="13"/>
  <c r="B71" i="13"/>
  <c r="J64" i="13"/>
  <c r="L53" i="13"/>
  <c r="K53" i="13" s="1"/>
  <c r="L54" i="13"/>
  <c r="L55" i="13"/>
  <c r="L56" i="13"/>
  <c r="L57" i="13"/>
  <c r="L58" i="13"/>
  <c r="L59" i="13"/>
  <c r="M59" i="13" s="1"/>
  <c r="L60" i="13"/>
  <c r="L61" i="13"/>
  <c r="M61" i="13" s="1"/>
  <c r="L62" i="13"/>
  <c r="L63" i="13"/>
  <c r="H64" i="13"/>
  <c r="F64" i="13"/>
  <c r="D64" i="13"/>
  <c r="B64" i="13"/>
  <c r="L48" i="13"/>
  <c r="L49" i="13"/>
  <c r="J50" i="13"/>
  <c r="H50" i="13"/>
  <c r="F50" i="13"/>
  <c r="D50" i="13"/>
  <c r="B50" i="13"/>
  <c r="F22" i="13"/>
  <c r="D22" i="13"/>
  <c r="B22" i="13"/>
  <c r="F8" i="13"/>
  <c r="D8" i="13"/>
  <c r="B8" i="13"/>
  <c r="P464" i="1"/>
  <c r="N432" i="1"/>
  <c r="Q454" i="1" s="1"/>
  <c r="N433" i="1"/>
  <c r="N434" i="1"/>
  <c r="N435" i="1"/>
  <c r="N436" i="1"/>
  <c r="N437" i="1"/>
  <c r="N438" i="1"/>
  <c r="N439" i="1"/>
  <c r="N440" i="1"/>
  <c r="N441" i="1"/>
  <c r="N442" i="1"/>
  <c r="P448" i="1"/>
  <c r="D451" i="1"/>
  <c r="N427" i="1"/>
  <c r="N428" i="1"/>
  <c r="N465" i="1"/>
  <c r="L465" i="1"/>
  <c r="J465" i="1"/>
  <c r="H465" i="1"/>
  <c r="F465" i="1"/>
  <c r="D465" i="1"/>
  <c r="P449" i="1"/>
  <c r="P450" i="1"/>
  <c r="N451" i="1"/>
  <c r="L451" i="1"/>
  <c r="J451" i="1"/>
  <c r="H451" i="1"/>
  <c r="F451" i="1"/>
  <c r="J443" i="1"/>
  <c r="H443" i="1"/>
  <c r="F443" i="1"/>
  <c r="D443" i="1"/>
  <c r="B443" i="1"/>
  <c r="L429" i="1"/>
  <c r="J429" i="1"/>
  <c r="H429" i="1"/>
  <c r="F429" i="1"/>
  <c r="D429" i="1"/>
  <c r="B429" i="1"/>
  <c r="L412" i="1"/>
  <c r="L413" i="1"/>
  <c r="L414" i="1"/>
  <c r="L415" i="1"/>
  <c r="L416" i="1"/>
  <c r="L417" i="1"/>
  <c r="L418" i="1"/>
  <c r="L419" i="1"/>
  <c r="L420" i="1"/>
  <c r="L421" i="1"/>
  <c r="L411" i="1"/>
  <c r="J422" i="1"/>
  <c r="H422" i="1"/>
  <c r="F422" i="1"/>
  <c r="D422" i="1"/>
  <c r="B422" i="1"/>
  <c r="L406" i="1"/>
  <c r="L407" i="1"/>
  <c r="L405" i="1"/>
  <c r="J408" i="1"/>
  <c r="H408" i="1"/>
  <c r="F408" i="1"/>
  <c r="D408" i="1"/>
  <c r="B408" i="1"/>
  <c r="J391" i="1"/>
  <c r="J392" i="1"/>
  <c r="J393" i="1"/>
  <c r="J394" i="1"/>
  <c r="J395" i="1"/>
  <c r="J396" i="1"/>
  <c r="J397" i="1"/>
  <c r="J398" i="1"/>
  <c r="J399" i="1"/>
  <c r="J400" i="1"/>
  <c r="J390" i="1"/>
  <c r="H401" i="1"/>
  <c r="F401" i="1"/>
  <c r="D401" i="1"/>
  <c r="B401" i="1"/>
  <c r="J385" i="1"/>
  <c r="J386" i="1"/>
  <c r="J384" i="1"/>
  <c r="H387" i="1"/>
  <c r="F387" i="1"/>
  <c r="D387" i="1"/>
  <c r="B387" i="1"/>
  <c r="Q369" i="1"/>
  <c r="Q370" i="1"/>
  <c r="Q371" i="1"/>
  <c r="Q372" i="1"/>
  <c r="Q373" i="1"/>
  <c r="Q374" i="1"/>
  <c r="Q375" i="1"/>
  <c r="Q376" i="1"/>
  <c r="Q377" i="1"/>
  <c r="Q378" i="1"/>
  <c r="Q379" i="1"/>
  <c r="P380" i="1"/>
  <c r="B358" i="1"/>
  <c r="D358" i="1"/>
  <c r="Q364" i="1"/>
  <c r="Q365" i="1"/>
  <c r="P366" i="1"/>
  <c r="B344" i="1"/>
  <c r="D344" i="1"/>
  <c r="Q363" i="1"/>
  <c r="O363" i="1"/>
  <c r="E363" i="1"/>
  <c r="N380" i="1"/>
  <c r="L380" i="1"/>
  <c r="J380" i="1"/>
  <c r="H380" i="1"/>
  <c r="F380" i="1"/>
  <c r="D380" i="1"/>
  <c r="B380" i="1"/>
  <c r="L366" i="1"/>
  <c r="J366" i="1"/>
  <c r="H366" i="1"/>
  <c r="F366" i="1"/>
  <c r="D366" i="1"/>
  <c r="B366" i="1"/>
  <c r="J348" i="1"/>
  <c r="J349" i="1"/>
  <c r="J350" i="1"/>
  <c r="J351" i="1"/>
  <c r="J352" i="1"/>
  <c r="J353" i="1"/>
  <c r="J354" i="1"/>
  <c r="J355" i="1"/>
  <c r="J356" i="1"/>
  <c r="J357" i="1"/>
  <c r="J347" i="1"/>
  <c r="H358" i="1"/>
  <c r="F358" i="1"/>
  <c r="J342" i="1"/>
  <c r="J343" i="1"/>
  <c r="C343" i="1" s="1"/>
  <c r="J341" i="1"/>
  <c r="H344" i="1"/>
  <c r="F344" i="1"/>
  <c r="J301" i="1"/>
  <c r="B301" i="1"/>
  <c r="J305" i="1"/>
  <c r="J306" i="1"/>
  <c r="J307" i="1"/>
  <c r="J308" i="1"/>
  <c r="J309" i="1"/>
  <c r="J310" i="1"/>
  <c r="J311" i="1"/>
  <c r="J312" i="1"/>
  <c r="J313" i="1"/>
  <c r="J314" i="1"/>
  <c r="J304" i="1"/>
  <c r="H315" i="1"/>
  <c r="F315" i="1"/>
  <c r="D315" i="1"/>
  <c r="H301" i="1"/>
  <c r="F301" i="1"/>
  <c r="D301" i="1"/>
  <c r="J284" i="1"/>
  <c r="J285" i="1"/>
  <c r="J286" i="1"/>
  <c r="J287" i="1"/>
  <c r="J288" i="1"/>
  <c r="J289" i="1"/>
  <c r="J290" i="1"/>
  <c r="J291" i="1"/>
  <c r="J292" i="1"/>
  <c r="J293" i="1"/>
  <c r="J283" i="1"/>
  <c r="H294" i="1"/>
  <c r="F294" i="1"/>
  <c r="D294" i="1"/>
  <c r="B294" i="1"/>
  <c r="J278" i="1"/>
  <c r="J279" i="1"/>
  <c r="J277" i="1"/>
  <c r="H280" i="1"/>
  <c r="F280" i="1"/>
  <c r="D280" i="1"/>
  <c r="B280" i="1"/>
  <c r="C151" i="1"/>
  <c r="H262" i="1"/>
  <c r="H263" i="1"/>
  <c r="H264" i="1"/>
  <c r="H265" i="1"/>
  <c r="H266" i="1"/>
  <c r="H267" i="1"/>
  <c r="H268" i="1"/>
  <c r="H269" i="1"/>
  <c r="H270" i="1"/>
  <c r="H271" i="1"/>
  <c r="H261" i="1"/>
  <c r="F272" i="1"/>
  <c r="D272" i="1"/>
  <c r="B272" i="1"/>
  <c r="F258" i="1"/>
  <c r="D258" i="1"/>
  <c r="B258" i="1"/>
  <c r="L241" i="1"/>
  <c r="L242" i="1"/>
  <c r="E242" i="1" s="1"/>
  <c r="L243" i="1"/>
  <c r="L244" i="1"/>
  <c r="L245" i="1"/>
  <c r="L246" i="1"/>
  <c r="L247" i="1"/>
  <c r="L248" i="1"/>
  <c r="L249" i="1"/>
  <c r="L250" i="1"/>
  <c r="L240" i="1"/>
  <c r="L235" i="1"/>
  <c r="L236" i="1"/>
  <c r="L234" i="1"/>
  <c r="J251" i="1"/>
  <c r="H251" i="1"/>
  <c r="F251" i="1"/>
  <c r="D251" i="1"/>
  <c r="B251" i="1"/>
  <c r="J237" i="1"/>
  <c r="H237" i="1"/>
  <c r="F237" i="1"/>
  <c r="L219" i="1"/>
  <c r="L220" i="1"/>
  <c r="L221" i="1"/>
  <c r="L222" i="1"/>
  <c r="L223" i="1"/>
  <c r="L224" i="1"/>
  <c r="L225" i="1"/>
  <c r="L226" i="1"/>
  <c r="L227" i="1"/>
  <c r="L228" i="1"/>
  <c r="L229" i="1"/>
  <c r="L216" i="1"/>
  <c r="J230" i="1"/>
  <c r="H230" i="1"/>
  <c r="F230" i="1"/>
  <c r="D230" i="1"/>
  <c r="B230" i="1"/>
  <c r="D216" i="1"/>
  <c r="F216" i="1"/>
  <c r="H216" i="1"/>
  <c r="J216" i="1"/>
  <c r="B216" i="1"/>
  <c r="C213" i="1"/>
  <c r="Q158" i="1"/>
  <c r="Q159" i="1"/>
  <c r="Q160" i="1"/>
  <c r="Q161" i="1"/>
  <c r="Q162" i="1"/>
  <c r="Q163" i="1"/>
  <c r="Q164" i="1"/>
  <c r="Q165" i="1"/>
  <c r="Q166" i="1"/>
  <c r="P167" i="1"/>
  <c r="Q157" i="1"/>
  <c r="Q156" i="1"/>
  <c r="O158" i="1"/>
  <c r="O159" i="1"/>
  <c r="O160" i="1"/>
  <c r="O161" i="1"/>
  <c r="O162" i="1"/>
  <c r="O163" i="1"/>
  <c r="O164" i="1"/>
  <c r="O165" i="1"/>
  <c r="O166" i="1"/>
  <c r="N167" i="1"/>
  <c r="O157" i="1"/>
  <c r="O156" i="1"/>
  <c r="M158" i="1"/>
  <c r="M159" i="1"/>
  <c r="M160" i="1"/>
  <c r="M161" i="1"/>
  <c r="M162" i="1"/>
  <c r="M163" i="1"/>
  <c r="M164" i="1"/>
  <c r="M165" i="1"/>
  <c r="M166" i="1"/>
  <c r="L167" i="1"/>
  <c r="M157" i="1"/>
  <c r="M156" i="1"/>
  <c r="M150" i="1"/>
  <c r="K158" i="1"/>
  <c r="K159" i="1"/>
  <c r="K160" i="1"/>
  <c r="K161" i="1"/>
  <c r="K162" i="1"/>
  <c r="K163" i="1"/>
  <c r="K164" i="1"/>
  <c r="K165" i="1"/>
  <c r="J167" i="1"/>
  <c r="K157" i="1"/>
  <c r="K156" i="1"/>
  <c r="K150" i="1"/>
  <c r="I158" i="1"/>
  <c r="I159" i="1"/>
  <c r="I160" i="1"/>
  <c r="I161" i="1"/>
  <c r="I162" i="1"/>
  <c r="I163" i="1"/>
  <c r="I164" i="1"/>
  <c r="I165" i="1"/>
  <c r="I166" i="1"/>
  <c r="H167" i="1"/>
  <c r="I157" i="1"/>
  <c r="I156" i="1"/>
  <c r="H153" i="1"/>
  <c r="I150" i="1"/>
  <c r="G158" i="1"/>
  <c r="G159" i="1"/>
  <c r="G160" i="1"/>
  <c r="G161" i="1"/>
  <c r="G162" i="1"/>
  <c r="G163" i="1"/>
  <c r="G164" i="1"/>
  <c r="G165" i="1"/>
  <c r="G166" i="1"/>
  <c r="F167" i="1"/>
  <c r="G157" i="1"/>
  <c r="G156" i="1"/>
  <c r="F153" i="1"/>
  <c r="G150" i="1"/>
  <c r="D167" i="1"/>
  <c r="B167" i="1"/>
  <c r="E158" i="1"/>
  <c r="E159" i="1"/>
  <c r="E160" i="1"/>
  <c r="E161" i="1"/>
  <c r="E162" i="1"/>
  <c r="E163" i="1"/>
  <c r="E164" i="1"/>
  <c r="E165" i="1"/>
  <c r="E166" i="1"/>
  <c r="E157" i="1"/>
  <c r="E156" i="1"/>
  <c r="E150" i="1"/>
  <c r="B153" i="1"/>
  <c r="C165" i="1"/>
  <c r="C164" i="1"/>
  <c r="C163" i="1"/>
  <c r="C162" i="1"/>
  <c r="C161" i="1"/>
  <c r="C160" i="1"/>
  <c r="C159" i="1"/>
  <c r="C158" i="1"/>
  <c r="C157" i="1"/>
  <c r="Q150" i="1"/>
  <c r="N153" i="1"/>
  <c r="L153" i="1"/>
  <c r="P153" i="1"/>
  <c r="J153" i="1"/>
  <c r="D153" i="1"/>
  <c r="L106" i="1"/>
  <c r="L105" i="1"/>
  <c r="D122" i="1"/>
  <c r="B122" i="1"/>
  <c r="L107" i="1"/>
  <c r="D108" i="1"/>
  <c r="B108" i="1"/>
  <c r="J45" i="1"/>
  <c r="J46" i="1"/>
  <c r="J47" i="1"/>
  <c r="J48" i="1"/>
  <c r="E48" i="1" s="1"/>
  <c r="J49" i="1"/>
  <c r="J50" i="1"/>
  <c r="J51" i="1"/>
  <c r="J52" i="1"/>
  <c r="J53" i="1"/>
  <c r="J54" i="1"/>
  <c r="C54" i="1" s="1"/>
  <c r="J55" i="1"/>
  <c r="J108" i="1"/>
  <c r="H108" i="1"/>
  <c r="F108" i="1"/>
  <c r="B56" i="1"/>
  <c r="C5" i="13"/>
  <c r="B35" i="1"/>
  <c r="K48" i="1"/>
  <c r="H56" i="1"/>
  <c r="F56" i="1"/>
  <c r="D56" i="1"/>
  <c r="D35" i="1"/>
  <c r="J39" i="1"/>
  <c r="J40" i="1"/>
  <c r="K40" i="1" s="1"/>
  <c r="J41" i="1"/>
  <c r="H42" i="1"/>
  <c r="F42" i="1"/>
  <c r="D42" i="1"/>
  <c r="B42" i="1"/>
  <c r="S27" i="1"/>
  <c r="E20" i="1"/>
  <c r="I20" i="1"/>
  <c r="M20" i="1"/>
  <c r="Q20" i="1"/>
  <c r="P35" i="1"/>
  <c r="N35" i="1"/>
  <c r="L35" i="1"/>
  <c r="J35" i="1"/>
  <c r="H35" i="1"/>
  <c r="F35" i="1"/>
  <c r="C19" i="1"/>
  <c r="E19" i="1"/>
  <c r="G19" i="1"/>
  <c r="I19" i="1"/>
  <c r="K19" i="1"/>
  <c r="M19" i="1"/>
  <c r="O19" i="1"/>
  <c r="Q19" i="1"/>
  <c r="B21" i="1"/>
  <c r="D21" i="1"/>
  <c r="F21" i="1"/>
  <c r="H21" i="1"/>
  <c r="J21" i="1"/>
  <c r="N21" i="1"/>
  <c r="P21" i="1"/>
  <c r="C18" i="1"/>
  <c r="E18" i="1"/>
  <c r="G18" i="1"/>
  <c r="I18" i="1"/>
  <c r="K18" i="1"/>
  <c r="M18" i="1"/>
  <c r="O18" i="1"/>
  <c r="Q18" i="1"/>
  <c r="B8" i="1"/>
  <c r="G11" i="1"/>
  <c r="G12" i="1"/>
  <c r="D8" i="1"/>
  <c r="F8" i="1"/>
  <c r="H8" i="1"/>
  <c r="J8" i="1"/>
  <c r="L8" i="1"/>
  <c r="N8" i="1"/>
  <c r="B14" i="1"/>
  <c r="D14" i="1"/>
  <c r="E6" i="1"/>
  <c r="I6" i="1"/>
  <c r="M6" i="1"/>
  <c r="Q6" i="1"/>
  <c r="E12" i="1"/>
  <c r="Q5" i="1"/>
  <c r="E11" i="1"/>
  <c r="O188" i="13"/>
  <c r="O187" i="13"/>
  <c r="O186" i="13"/>
  <c r="O185" i="13"/>
  <c r="O183" i="13"/>
  <c r="O182" i="13"/>
  <c r="O181" i="13"/>
  <c r="O180" i="13"/>
  <c r="O179" i="13"/>
  <c r="O178" i="13"/>
  <c r="M188" i="13"/>
  <c r="M187" i="13"/>
  <c r="M186" i="13"/>
  <c r="M185" i="13"/>
  <c r="M184" i="13"/>
  <c r="M183" i="13"/>
  <c r="M182" i="13"/>
  <c r="M181" i="13"/>
  <c r="M180" i="13"/>
  <c r="M179" i="13"/>
  <c r="M178" i="13"/>
  <c r="K188" i="13"/>
  <c r="K187" i="13"/>
  <c r="K186" i="13"/>
  <c r="K185" i="13"/>
  <c r="K183" i="13"/>
  <c r="K181" i="13"/>
  <c r="K180" i="13"/>
  <c r="K179" i="13"/>
  <c r="K178" i="13"/>
  <c r="I188" i="13"/>
  <c r="I187" i="13"/>
  <c r="I186" i="13"/>
  <c r="I185" i="13"/>
  <c r="I183" i="13"/>
  <c r="I182" i="13"/>
  <c r="I181" i="13"/>
  <c r="I180" i="13"/>
  <c r="I179" i="13"/>
  <c r="I178" i="13"/>
  <c r="G188" i="13"/>
  <c r="G187" i="13"/>
  <c r="G186" i="13"/>
  <c r="G185" i="13"/>
  <c r="G184" i="13"/>
  <c r="G183" i="13"/>
  <c r="G182" i="13"/>
  <c r="G181" i="13"/>
  <c r="G180" i="13"/>
  <c r="G179" i="13"/>
  <c r="G178" i="13"/>
  <c r="E188" i="13"/>
  <c r="E187" i="13"/>
  <c r="E186" i="13"/>
  <c r="E185" i="13"/>
  <c r="E183" i="13"/>
  <c r="E182" i="13"/>
  <c r="E181" i="13"/>
  <c r="E180" i="13"/>
  <c r="E179" i="13"/>
  <c r="E178" i="13"/>
  <c r="C179" i="13"/>
  <c r="C180" i="13"/>
  <c r="C181" i="13"/>
  <c r="C182" i="13"/>
  <c r="C183" i="13"/>
  <c r="C185" i="13"/>
  <c r="C186" i="13"/>
  <c r="C187" i="13"/>
  <c r="C188" i="13"/>
  <c r="C178" i="13"/>
  <c r="O174" i="13"/>
  <c r="O173" i="13"/>
  <c r="O172" i="13"/>
  <c r="O171" i="13"/>
  <c r="O169" i="13"/>
  <c r="O168" i="13"/>
  <c r="O167" i="13"/>
  <c r="O166" i="13"/>
  <c r="O165" i="13"/>
  <c r="O164" i="13"/>
  <c r="M174" i="13"/>
  <c r="M173" i="13"/>
  <c r="M172" i="13"/>
  <c r="M171" i="13"/>
  <c r="M170" i="13"/>
  <c r="M169" i="13"/>
  <c r="M168" i="13"/>
  <c r="M167" i="13"/>
  <c r="M166" i="13"/>
  <c r="M165" i="13"/>
  <c r="M164" i="13"/>
  <c r="K174" i="13"/>
  <c r="K173" i="13"/>
  <c r="K172" i="13"/>
  <c r="K171" i="13"/>
  <c r="K169" i="13"/>
  <c r="K168" i="13"/>
  <c r="K167" i="13"/>
  <c r="K166" i="13"/>
  <c r="K165" i="13"/>
  <c r="K164" i="13"/>
  <c r="I164" i="13"/>
  <c r="G174" i="13"/>
  <c r="G173" i="13"/>
  <c r="G172" i="13"/>
  <c r="G171" i="13"/>
  <c r="G169" i="13"/>
  <c r="G168" i="13"/>
  <c r="G167" i="13"/>
  <c r="G166" i="13"/>
  <c r="G165" i="13"/>
  <c r="G164" i="13"/>
  <c r="E165" i="13"/>
  <c r="E164" i="13"/>
  <c r="C165" i="13"/>
  <c r="C164" i="13"/>
  <c r="C160" i="13"/>
  <c r="C159" i="13"/>
  <c r="C158" i="13"/>
  <c r="E160" i="13"/>
  <c r="E159" i="13"/>
  <c r="E158" i="13"/>
  <c r="G160" i="13"/>
  <c r="G159" i="13"/>
  <c r="G158" i="13"/>
  <c r="I160" i="13"/>
  <c r="I159" i="13"/>
  <c r="I158" i="13"/>
  <c r="K160" i="13"/>
  <c r="K159" i="13"/>
  <c r="K158" i="13"/>
  <c r="M160" i="13"/>
  <c r="M159" i="13"/>
  <c r="M158" i="13"/>
  <c r="O159" i="13"/>
  <c r="O160" i="13"/>
  <c r="O380" i="1"/>
  <c r="O379" i="1"/>
  <c r="O378" i="1"/>
  <c r="O377" i="1"/>
  <c r="O376" i="1"/>
  <c r="O375" i="1"/>
  <c r="O374" i="1"/>
  <c r="O373" i="1"/>
  <c r="O372" i="1"/>
  <c r="O371" i="1"/>
  <c r="O370" i="1"/>
  <c r="O369" i="1"/>
  <c r="M380" i="1"/>
  <c r="M379" i="1"/>
  <c r="M378" i="1"/>
  <c r="M377" i="1"/>
  <c r="M376" i="1"/>
  <c r="M375" i="1"/>
  <c r="M374" i="1"/>
  <c r="M373" i="1"/>
  <c r="M372" i="1"/>
  <c r="M371" i="1"/>
  <c r="M370" i="1"/>
  <c r="M369" i="1"/>
  <c r="K380" i="1"/>
  <c r="K379" i="1"/>
  <c r="K378" i="1"/>
  <c r="K377" i="1"/>
  <c r="K376" i="1"/>
  <c r="K375" i="1"/>
  <c r="K374" i="1"/>
  <c r="K373" i="1"/>
  <c r="K372" i="1"/>
  <c r="K371" i="1"/>
  <c r="K370" i="1"/>
  <c r="K369" i="1"/>
  <c r="I380" i="1"/>
  <c r="I379" i="1"/>
  <c r="I378" i="1"/>
  <c r="I377" i="1"/>
  <c r="I376" i="1"/>
  <c r="I375" i="1"/>
  <c r="I374" i="1"/>
  <c r="I373" i="1"/>
  <c r="I372" i="1"/>
  <c r="I371" i="1"/>
  <c r="I370" i="1"/>
  <c r="I369" i="1"/>
  <c r="G380" i="1"/>
  <c r="G379" i="1"/>
  <c r="G378" i="1"/>
  <c r="G377" i="1"/>
  <c r="G376" i="1"/>
  <c r="G375" i="1"/>
  <c r="G374" i="1"/>
  <c r="G373" i="1"/>
  <c r="G372" i="1"/>
  <c r="G371" i="1"/>
  <c r="G370" i="1"/>
  <c r="G369" i="1"/>
  <c r="E380" i="1"/>
  <c r="E379" i="1"/>
  <c r="E378" i="1"/>
  <c r="E377" i="1"/>
  <c r="E376" i="1"/>
  <c r="E375" i="1"/>
  <c r="E374" i="1"/>
  <c r="E373" i="1"/>
  <c r="E372" i="1"/>
  <c r="E371" i="1"/>
  <c r="E370" i="1"/>
  <c r="E369" i="1"/>
  <c r="C380" i="1"/>
  <c r="C379" i="1"/>
  <c r="C378" i="1"/>
  <c r="C377" i="1"/>
  <c r="C376" i="1"/>
  <c r="C375" i="1"/>
  <c r="C374" i="1"/>
  <c r="C373" i="1"/>
  <c r="C372" i="1"/>
  <c r="C371" i="1"/>
  <c r="C370" i="1"/>
  <c r="C369" i="1"/>
  <c r="O366" i="1"/>
  <c r="O365" i="1"/>
  <c r="O364" i="1"/>
  <c r="M365" i="1"/>
  <c r="M364" i="1"/>
  <c r="M363" i="1"/>
  <c r="K365" i="1"/>
  <c r="K364" i="1"/>
  <c r="K363" i="1"/>
  <c r="I365" i="1"/>
  <c r="I364" i="1"/>
  <c r="I363" i="1"/>
  <c r="G365" i="1"/>
  <c r="G364" i="1"/>
  <c r="G363" i="1"/>
  <c r="E365" i="1"/>
  <c r="E364" i="1"/>
  <c r="C366" i="1"/>
  <c r="C365" i="1"/>
  <c r="C364" i="1"/>
  <c r="O154" i="13"/>
  <c r="O153" i="13"/>
  <c r="O152" i="13"/>
  <c r="M154" i="13"/>
  <c r="M153" i="13"/>
  <c r="M152" i="13"/>
  <c r="K154" i="13"/>
  <c r="K153" i="13"/>
  <c r="K152" i="13"/>
  <c r="I154" i="13"/>
  <c r="I153" i="13"/>
  <c r="I152" i="13"/>
  <c r="G154" i="13"/>
  <c r="G153" i="13"/>
  <c r="G152" i="13"/>
  <c r="E154" i="13"/>
  <c r="E153" i="13"/>
  <c r="E152" i="13"/>
  <c r="C154" i="13"/>
  <c r="C153" i="13"/>
  <c r="C152" i="13"/>
  <c r="C341" i="1"/>
  <c r="E341" i="1"/>
  <c r="C342" i="1"/>
  <c r="E342" i="1"/>
  <c r="E343" i="1"/>
  <c r="C357" i="1"/>
  <c r="E357" i="1"/>
  <c r="C356" i="1"/>
  <c r="E356" i="1"/>
  <c r="C355" i="1"/>
  <c r="E355" i="1"/>
  <c r="C354" i="1"/>
  <c r="E354" i="1"/>
  <c r="C353" i="1"/>
  <c r="E353" i="1"/>
  <c r="C352" i="1"/>
  <c r="E352" i="1"/>
  <c r="C351" i="1"/>
  <c r="E351" i="1"/>
  <c r="C350" i="1"/>
  <c r="E350" i="1"/>
  <c r="C349" i="1"/>
  <c r="E349" i="1"/>
  <c r="C348" i="1"/>
  <c r="E348" i="1"/>
  <c r="C347" i="1"/>
  <c r="E347" i="1"/>
  <c r="K229" i="1"/>
  <c r="K228" i="1"/>
  <c r="K227" i="1"/>
  <c r="K226" i="1"/>
  <c r="K225" i="1"/>
  <c r="K224" i="1"/>
  <c r="K223" i="1"/>
  <c r="K222" i="1"/>
  <c r="K221" i="1"/>
  <c r="K220" i="1"/>
  <c r="K219" i="1"/>
  <c r="K216" i="1"/>
  <c r="K215" i="1"/>
  <c r="K214" i="1"/>
  <c r="K213" i="1"/>
  <c r="M147" i="13"/>
  <c r="K147" i="13"/>
  <c r="I147" i="13"/>
  <c r="G147" i="13"/>
  <c r="E147" i="13"/>
  <c r="C147" i="13"/>
  <c r="M146" i="13"/>
  <c r="K146" i="13"/>
  <c r="I146" i="13"/>
  <c r="G146" i="13"/>
  <c r="E146" i="13"/>
  <c r="C146" i="13"/>
  <c r="M145" i="13"/>
  <c r="K145" i="13"/>
  <c r="I145" i="13"/>
  <c r="G145" i="13"/>
  <c r="E145" i="13"/>
  <c r="C145" i="13"/>
  <c r="M144" i="13"/>
  <c r="K144" i="13"/>
  <c r="I144" i="13"/>
  <c r="G144" i="13"/>
  <c r="E144" i="13"/>
  <c r="C144" i="13"/>
  <c r="K143" i="13"/>
  <c r="G143" i="13"/>
  <c r="C143" i="13"/>
  <c r="M142" i="13"/>
  <c r="K142" i="13"/>
  <c r="I142" i="13"/>
  <c r="G142" i="13"/>
  <c r="E142" i="13"/>
  <c r="C142" i="13"/>
  <c r="K141" i="13"/>
  <c r="G141" i="13"/>
  <c r="C141" i="13"/>
  <c r="M140" i="13"/>
  <c r="K140" i="13"/>
  <c r="I140" i="13"/>
  <c r="G140" i="13"/>
  <c r="E140" i="13"/>
  <c r="C140" i="13"/>
  <c r="M139" i="13"/>
  <c r="K139" i="13"/>
  <c r="I139" i="13"/>
  <c r="G139" i="13"/>
  <c r="E139" i="13"/>
  <c r="C139" i="13"/>
  <c r="M138" i="13"/>
  <c r="K138" i="13"/>
  <c r="I138" i="13"/>
  <c r="G138" i="13"/>
  <c r="E138" i="13"/>
  <c r="C138" i="13"/>
  <c r="M137" i="13"/>
  <c r="K137" i="13"/>
  <c r="I137" i="13"/>
  <c r="G137" i="13"/>
  <c r="E137" i="13"/>
  <c r="C137" i="13"/>
  <c r="M133" i="13"/>
  <c r="K133" i="13"/>
  <c r="I133" i="13"/>
  <c r="G133" i="13"/>
  <c r="E133" i="13"/>
  <c r="C133" i="13"/>
  <c r="M132" i="13"/>
  <c r="K132" i="13"/>
  <c r="I132" i="13"/>
  <c r="G132" i="13"/>
  <c r="E132" i="13"/>
  <c r="C132" i="13"/>
  <c r="M131" i="13"/>
  <c r="K131" i="13"/>
  <c r="I131" i="13"/>
  <c r="G131" i="13"/>
  <c r="E131" i="13"/>
  <c r="C131" i="13"/>
  <c r="K126" i="13"/>
  <c r="I126" i="13"/>
  <c r="G126" i="13"/>
  <c r="E126" i="13"/>
  <c r="C126" i="13"/>
  <c r="K125" i="13"/>
  <c r="I125" i="13"/>
  <c r="G125" i="13"/>
  <c r="E125" i="13"/>
  <c r="C125" i="13"/>
  <c r="K124" i="13"/>
  <c r="I124" i="13"/>
  <c r="G124" i="13"/>
  <c r="E124" i="13"/>
  <c r="C124" i="13"/>
  <c r="K123" i="13"/>
  <c r="I123" i="13"/>
  <c r="G123" i="13"/>
  <c r="E123" i="13"/>
  <c r="C123" i="13"/>
  <c r="K122" i="13"/>
  <c r="I122" i="13"/>
  <c r="G122" i="13"/>
  <c r="E122" i="13"/>
  <c r="C122" i="13"/>
  <c r="K121" i="13"/>
  <c r="I121" i="13"/>
  <c r="G121" i="13"/>
  <c r="E121" i="13"/>
  <c r="C121" i="13"/>
  <c r="K120" i="13"/>
  <c r="I120" i="13"/>
  <c r="G120" i="13"/>
  <c r="E120" i="13"/>
  <c r="C120" i="13"/>
  <c r="K119" i="13"/>
  <c r="I119" i="13"/>
  <c r="G119" i="13"/>
  <c r="E119" i="13"/>
  <c r="C119" i="13"/>
  <c r="K118" i="13"/>
  <c r="I118" i="13"/>
  <c r="G118" i="13"/>
  <c r="E118" i="13"/>
  <c r="C118" i="13"/>
  <c r="K117" i="13"/>
  <c r="I117" i="13"/>
  <c r="G117" i="13"/>
  <c r="E117" i="13"/>
  <c r="C117" i="13"/>
  <c r="K116" i="13"/>
  <c r="I116" i="13"/>
  <c r="G116" i="13"/>
  <c r="E116" i="13"/>
  <c r="C116" i="13"/>
  <c r="K112" i="13"/>
  <c r="I112" i="13"/>
  <c r="G112" i="13"/>
  <c r="E112" i="13"/>
  <c r="C112" i="13"/>
  <c r="K111" i="13"/>
  <c r="I111" i="13"/>
  <c r="G111" i="13"/>
  <c r="E111" i="13"/>
  <c r="C111" i="13"/>
  <c r="K110" i="13"/>
  <c r="I110" i="13"/>
  <c r="G110" i="13"/>
  <c r="E110" i="13"/>
  <c r="C110" i="13"/>
  <c r="Q84" i="13"/>
  <c r="O84" i="13"/>
  <c r="M84" i="13"/>
  <c r="K84" i="13"/>
  <c r="I84" i="13"/>
  <c r="G84" i="13"/>
  <c r="E84" i="13"/>
  <c r="C84" i="13"/>
  <c r="O83" i="13"/>
  <c r="M83" i="13"/>
  <c r="K83" i="13"/>
  <c r="I83" i="13"/>
  <c r="G83" i="13"/>
  <c r="E83" i="13"/>
  <c r="C83" i="13"/>
  <c r="Q82" i="13"/>
  <c r="O82" i="13"/>
  <c r="M82" i="13"/>
  <c r="K82" i="13"/>
  <c r="I82" i="13"/>
  <c r="G82" i="13"/>
  <c r="E82" i="13"/>
  <c r="C82" i="13"/>
  <c r="Q81" i="13"/>
  <c r="O81" i="13"/>
  <c r="M81" i="13"/>
  <c r="K81" i="13"/>
  <c r="I81" i="13"/>
  <c r="G81" i="13"/>
  <c r="E81" i="13"/>
  <c r="C81" i="13"/>
  <c r="Q80" i="13"/>
  <c r="M80" i="13"/>
  <c r="I80" i="13"/>
  <c r="E80" i="13"/>
  <c r="Q79" i="13"/>
  <c r="O79" i="13"/>
  <c r="M79" i="13"/>
  <c r="K79" i="13"/>
  <c r="I79" i="13"/>
  <c r="G79" i="13"/>
  <c r="E79" i="13"/>
  <c r="C79" i="13"/>
  <c r="Q78" i="13"/>
  <c r="O78" i="13"/>
  <c r="M78" i="13"/>
  <c r="K78" i="13"/>
  <c r="I78" i="13"/>
  <c r="G78" i="13"/>
  <c r="E78" i="13"/>
  <c r="C78" i="13"/>
  <c r="Q77" i="13"/>
  <c r="O77" i="13"/>
  <c r="M77" i="13"/>
  <c r="K77" i="13"/>
  <c r="I77" i="13"/>
  <c r="G77" i="13"/>
  <c r="E77" i="13"/>
  <c r="C77" i="13"/>
  <c r="Q76" i="13"/>
  <c r="O76" i="13"/>
  <c r="M76" i="13"/>
  <c r="K76" i="13"/>
  <c r="I76" i="13"/>
  <c r="G76" i="13"/>
  <c r="E76" i="13"/>
  <c r="C76" i="13"/>
  <c r="Q75" i="13"/>
  <c r="O75" i="13"/>
  <c r="M75" i="13"/>
  <c r="K75" i="13"/>
  <c r="I75" i="13"/>
  <c r="G75" i="13"/>
  <c r="E75" i="13"/>
  <c r="C75" i="13"/>
  <c r="Q74" i="13"/>
  <c r="M74" i="13"/>
  <c r="K74" i="13"/>
  <c r="I74" i="13"/>
  <c r="G74" i="13"/>
  <c r="E74" i="13"/>
  <c r="C74" i="13"/>
  <c r="O70" i="13"/>
  <c r="M70" i="13"/>
  <c r="K70" i="13"/>
  <c r="I70" i="13"/>
  <c r="G70" i="13"/>
  <c r="E70" i="13"/>
  <c r="C70" i="13"/>
  <c r="O69" i="13"/>
  <c r="M69" i="13"/>
  <c r="K69" i="13"/>
  <c r="I69" i="13"/>
  <c r="G69" i="13"/>
  <c r="E69" i="13"/>
  <c r="C69" i="13"/>
  <c r="O68" i="13"/>
  <c r="M68" i="13"/>
  <c r="K68" i="13"/>
  <c r="I68" i="13"/>
  <c r="G68" i="13"/>
  <c r="E68" i="13"/>
  <c r="C68" i="13"/>
  <c r="M63" i="13"/>
  <c r="K63" i="13"/>
  <c r="I63" i="13"/>
  <c r="G63" i="13"/>
  <c r="E63" i="13"/>
  <c r="C63" i="13"/>
  <c r="M62" i="13"/>
  <c r="K62" i="13"/>
  <c r="I62" i="13"/>
  <c r="G62" i="13"/>
  <c r="E62" i="13"/>
  <c r="C62" i="13"/>
  <c r="K61" i="13"/>
  <c r="G61" i="13"/>
  <c r="C61" i="13"/>
  <c r="M60" i="13"/>
  <c r="K60" i="13"/>
  <c r="I60" i="13"/>
  <c r="G60" i="13"/>
  <c r="E60" i="13"/>
  <c r="C60" i="13"/>
  <c r="K59" i="13"/>
  <c r="G59" i="13"/>
  <c r="C59" i="13"/>
  <c r="M58" i="13"/>
  <c r="K58" i="13"/>
  <c r="I58" i="13"/>
  <c r="G58" i="13"/>
  <c r="E58" i="13"/>
  <c r="C58" i="13"/>
  <c r="M57" i="13"/>
  <c r="K57" i="13"/>
  <c r="I57" i="13"/>
  <c r="G57" i="13"/>
  <c r="E57" i="13"/>
  <c r="C57" i="13"/>
  <c r="M56" i="13"/>
  <c r="K56" i="13"/>
  <c r="I56" i="13"/>
  <c r="G56" i="13"/>
  <c r="E56" i="13"/>
  <c r="C56" i="13"/>
  <c r="M55" i="13"/>
  <c r="K55" i="13"/>
  <c r="I55" i="13"/>
  <c r="G55" i="13"/>
  <c r="E55" i="13"/>
  <c r="C55" i="13"/>
  <c r="M54" i="13"/>
  <c r="K54" i="13"/>
  <c r="I54" i="13"/>
  <c r="G54" i="13"/>
  <c r="E54" i="13"/>
  <c r="C54" i="13"/>
  <c r="M53" i="13"/>
  <c r="I53" i="13"/>
  <c r="E53" i="13"/>
  <c r="M49" i="13"/>
  <c r="K49" i="13"/>
  <c r="I49" i="13"/>
  <c r="G49" i="13"/>
  <c r="E49" i="13"/>
  <c r="C49" i="13"/>
  <c r="M48" i="13"/>
  <c r="K48" i="13"/>
  <c r="I48" i="13"/>
  <c r="G48" i="13"/>
  <c r="E48" i="13"/>
  <c r="C48" i="13"/>
  <c r="K47" i="13"/>
  <c r="I47" i="13"/>
  <c r="G47" i="13"/>
  <c r="E47" i="13"/>
  <c r="C47" i="13"/>
  <c r="I21" i="13"/>
  <c r="G21" i="13"/>
  <c r="E21" i="13"/>
  <c r="C21" i="13"/>
  <c r="I20" i="13"/>
  <c r="G20" i="13"/>
  <c r="E20" i="13"/>
  <c r="C20" i="13"/>
  <c r="I19" i="13"/>
  <c r="G19" i="13"/>
  <c r="E19" i="13"/>
  <c r="C19" i="13"/>
  <c r="I18" i="13"/>
  <c r="G18" i="13"/>
  <c r="E18" i="13"/>
  <c r="C18" i="13"/>
  <c r="G17" i="13"/>
  <c r="C17" i="13"/>
  <c r="I16" i="13"/>
  <c r="G16" i="13"/>
  <c r="E16" i="13"/>
  <c r="C16" i="13"/>
  <c r="I15" i="13"/>
  <c r="G15" i="13"/>
  <c r="E15" i="13"/>
  <c r="C15" i="13"/>
  <c r="I14" i="13"/>
  <c r="G14" i="13"/>
  <c r="E14" i="13"/>
  <c r="C14" i="13"/>
  <c r="I13" i="13"/>
  <c r="G13" i="13"/>
  <c r="E13" i="13"/>
  <c r="C13" i="13"/>
  <c r="I12" i="13"/>
  <c r="G12" i="13"/>
  <c r="E12" i="13"/>
  <c r="C12" i="13"/>
  <c r="I11" i="13"/>
  <c r="G11" i="13"/>
  <c r="E11" i="13"/>
  <c r="C11" i="13"/>
  <c r="I7" i="13"/>
  <c r="G7" i="13"/>
  <c r="E7" i="13"/>
  <c r="C7" i="13"/>
  <c r="I6" i="13"/>
  <c r="G6" i="13"/>
  <c r="E6" i="13"/>
  <c r="C6" i="13"/>
  <c r="I5" i="13"/>
  <c r="G5" i="13"/>
  <c r="E5" i="13"/>
  <c r="C24" i="1"/>
  <c r="E24" i="1"/>
  <c r="G24" i="1"/>
  <c r="I24" i="1"/>
  <c r="K24" i="1"/>
  <c r="M24" i="1"/>
  <c r="O24" i="1"/>
  <c r="Q24" i="1"/>
  <c r="S24" i="1"/>
  <c r="C25" i="1"/>
  <c r="E25" i="1"/>
  <c r="G25" i="1"/>
  <c r="I25" i="1"/>
  <c r="K25" i="1"/>
  <c r="M25" i="1"/>
  <c r="O25" i="1"/>
  <c r="Q25" i="1"/>
  <c r="S25" i="1"/>
  <c r="C26" i="1"/>
  <c r="E26" i="1"/>
  <c r="G26" i="1"/>
  <c r="I26" i="1"/>
  <c r="K26" i="1"/>
  <c r="M26" i="1"/>
  <c r="O26" i="1"/>
  <c r="Q26" i="1"/>
  <c r="S26" i="1"/>
  <c r="C27" i="1"/>
  <c r="E27" i="1"/>
  <c r="G27" i="1"/>
  <c r="I27" i="1"/>
  <c r="K27" i="1"/>
  <c r="M27" i="1"/>
  <c r="O27" i="1"/>
  <c r="Q27" i="1"/>
  <c r="C28" i="1"/>
  <c r="E28" i="1"/>
  <c r="G28" i="1"/>
  <c r="I28" i="1"/>
  <c r="K28" i="1"/>
  <c r="M28" i="1"/>
  <c r="O28" i="1"/>
  <c r="Q28" i="1"/>
  <c r="S28" i="1"/>
  <c r="C29" i="1"/>
  <c r="E29" i="1"/>
  <c r="G29" i="1"/>
  <c r="I29" i="1"/>
  <c r="K29" i="1"/>
  <c r="M29" i="1"/>
  <c r="O29" i="1"/>
  <c r="Q29" i="1"/>
  <c r="S29" i="1"/>
  <c r="C30" i="1"/>
  <c r="E30" i="1"/>
  <c r="G30" i="1"/>
  <c r="I30" i="1"/>
  <c r="K30" i="1"/>
  <c r="M30" i="1"/>
  <c r="O30" i="1"/>
  <c r="Q30" i="1"/>
  <c r="S30" i="1"/>
  <c r="C31" i="1"/>
  <c r="E31" i="1"/>
  <c r="G31" i="1"/>
  <c r="I31" i="1"/>
  <c r="K31" i="1"/>
  <c r="M31" i="1"/>
  <c r="O31" i="1"/>
  <c r="Q31" i="1"/>
  <c r="S31" i="1"/>
  <c r="C32" i="1"/>
  <c r="E32" i="1"/>
  <c r="G32" i="1"/>
  <c r="I32" i="1"/>
  <c r="K32" i="1"/>
  <c r="M32" i="1"/>
  <c r="O32" i="1"/>
  <c r="Q32" i="1"/>
  <c r="S32" i="1"/>
  <c r="C33" i="1"/>
  <c r="E33" i="1"/>
  <c r="G33" i="1"/>
  <c r="I33" i="1"/>
  <c r="K33" i="1"/>
  <c r="M33" i="1"/>
  <c r="O33" i="1"/>
  <c r="Q33" i="1"/>
  <c r="S33" i="1"/>
  <c r="C34" i="1"/>
  <c r="E34" i="1"/>
  <c r="G34" i="1"/>
  <c r="I34" i="1"/>
  <c r="K34" i="1"/>
  <c r="M34" i="1"/>
  <c r="O34" i="1"/>
  <c r="Q34" i="1"/>
  <c r="C39" i="1"/>
  <c r="E39" i="1"/>
  <c r="G39" i="1"/>
  <c r="I39" i="1"/>
  <c r="K39" i="1"/>
  <c r="C40" i="1"/>
  <c r="E40" i="1"/>
  <c r="G40" i="1"/>
  <c r="I40" i="1"/>
  <c r="C41" i="1"/>
  <c r="E41" i="1"/>
  <c r="G41" i="1"/>
  <c r="I41" i="1"/>
  <c r="K41" i="1"/>
  <c r="C45" i="1"/>
  <c r="E45" i="1"/>
  <c r="I45" i="1"/>
  <c r="K45" i="1"/>
  <c r="C46" i="1"/>
  <c r="E46" i="1"/>
  <c r="G46" i="1"/>
  <c r="I46" i="1"/>
  <c r="K46" i="1"/>
  <c r="C47" i="1"/>
  <c r="E47" i="1"/>
  <c r="G47" i="1"/>
  <c r="I47" i="1"/>
  <c r="K47" i="1"/>
  <c r="C48" i="1"/>
  <c r="G48" i="1"/>
  <c r="C49" i="1"/>
  <c r="E49" i="1"/>
  <c r="G49" i="1"/>
  <c r="I49" i="1"/>
  <c r="K49" i="1"/>
  <c r="C50" i="1"/>
  <c r="E50" i="1"/>
  <c r="G50" i="1"/>
  <c r="I50" i="1"/>
  <c r="K50" i="1"/>
  <c r="C51" i="1"/>
  <c r="E51" i="1"/>
  <c r="G51" i="1"/>
  <c r="I51" i="1"/>
  <c r="K51" i="1"/>
  <c r="C52" i="1"/>
  <c r="E52" i="1"/>
  <c r="G52" i="1"/>
  <c r="I52" i="1"/>
  <c r="K52" i="1"/>
  <c r="C53" i="1"/>
  <c r="E53" i="1"/>
  <c r="G53" i="1"/>
  <c r="I53" i="1"/>
  <c r="K53" i="1"/>
  <c r="E54" i="1"/>
  <c r="I54" i="1"/>
  <c r="C55" i="1"/>
  <c r="E55" i="1"/>
  <c r="G55" i="1"/>
  <c r="I55" i="1"/>
  <c r="K55" i="1"/>
  <c r="C106" i="1"/>
  <c r="E106" i="1"/>
  <c r="G106" i="1"/>
  <c r="I106" i="1"/>
  <c r="K106" i="1"/>
  <c r="M106" i="1"/>
  <c r="C107" i="1"/>
  <c r="E107" i="1"/>
  <c r="G107" i="1"/>
  <c r="I107" i="1"/>
  <c r="K107" i="1"/>
  <c r="M107" i="1"/>
  <c r="C111" i="1"/>
  <c r="E111" i="1"/>
  <c r="G111" i="1"/>
  <c r="I111" i="1"/>
  <c r="K111" i="1"/>
  <c r="M111" i="1"/>
  <c r="C112" i="1"/>
  <c r="E112" i="1"/>
  <c r="G112" i="1"/>
  <c r="I112" i="1"/>
  <c r="K112" i="1"/>
  <c r="M112" i="1"/>
  <c r="C113" i="1"/>
  <c r="E113" i="1"/>
  <c r="G113" i="1"/>
  <c r="I113" i="1"/>
  <c r="K113" i="1"/>
  <c r="M113" i="1"/>
  <c r="C114" i="1"/>
  <c r="E114" i="1"/>
  <c r="G114" i="1"/>
  <c r="I114" i="1"/>
  <c r="K114" i="1"/>
  <c r="M114" i="1"/>
  <c r="C115" i="1"/>
  <c r="E115" i="1"/>
  <c r="G115" i="1"/>
  <c r="I115" i="1"/>
  <c r="K115" i="1"/>
  <c r="M115" i="1"/>
  <c r="C116" i="1"/>
  <c r="E116" i="1"/>
  <c r="G116" i="1"/>
  <c r="I116" i="1"/>
  <c r="K116" i="1"/>
  <c r="M116" i="1"/>
  <c r="C117" i="1"/>
  <c r="E117" i="1"/>
  <c r="G117" i="1"/>
  <c r="I117" i="1"/>
  <c r="K117" i="1"/>
  <c r="M117" i="1"/>
  <c r="C118" i="1"/>
  <c r="E118" i="1"/>
  <c r="G118" i="1"/>
  <c r="I118" i="1"/>
  <c r="K118" i="1"/>
  <c r="M118" i="1"/>
  <c r="C119" i="1"/>
  <c r="E119" i="1"/>
  <c r="G119" i="1"/>
  <c r="I119" i="1"/>
  <c r="K119" i="1"/>
  <c r="M119" i="1"/>
  <c r="C120" i="1"/>
  <c r="E120" i="1"/>
  <c r="G120" i="1"/>
  <c r="I120" i="1"/>
  <c r="K120" i="1"/>
  <c r="M120" i="1"/>
  <c r="C121" i="1"/>
  <c r="E121" i="1"/>
  <c r="G121" i="1"/>
  <c r="I121" i="1"/>
  <c r="K121" i="1"/>
  <c r="M121" i="1"/>
  <c r="E151" i="1"/>
  <c r="G151" i="1"/>
  <c r="I151" i="1"/>
  <c r="K151" i="1"/>
  <c r="M151" i="1"/>
  <c r="O151" i="1"/>
  <c r="Q151" i="1"/>
  <c r="C152" i="1"/>
  <c r="G152" i="1"/>
  <c r="K152" i="1"/>
  <c r="O152" i="1"/>
  <c r="E213" i="1"/>
  <c r="G213" i="1"/>
  <c r="I213" i="1"/>
  <c r="M213" i="1"/>
  <c r="C214" i="1"/>
  <c r="E214" i="1"/>
  <c r="G214" i="1"/>
  <c r="I214" i="1"/>
  <c r="M214" i="1"/>
  <c r="C215" i="1"/>
  <c r="E215" i="1"/>
  <c r="G215" i="1"/>
  <c r="I215" i="1"/>
  <c r="M215" i="1"/>
  <c r="C216" i="1"/>
  <c r="E216" i="1"/>
  <c r="G216" i="1"/>
  <c r="I216" i="1"/>
  <c r="M216" i="1"/>
  <c r="E219" i="1"/>
  <c r="G219" i="1"/>
  <c r="I219" i="1"/>
  <c r="M219" i="1"/>
  <c r="C220" i="1"/>
  <c r="E220" i="1"/>
  <c r="G220" i="1"/>
  <c r="I220" i="1"/>
  <c r="M220" i="1"/>
  <c r="C221" i="1"/>
  <c r="E221" i="1"/>
  <c r="G221" i="1"/>
  <c r="I221" i="1"/>
  <c r="M221" i="1"/>
  <c r="C222" i="1"/>
  <c r="E222" i="1"/>
  <c r="G222" i="1"/>
  <c r="I222" i="1"/>
  <c r="M222" i="1"/>
  <c r="C223" i="1"/>
  <c r="E223" i="1"/>
  <c r="G223" i="1"/>
  <c r="I223" i="1"/>
  <c r="M223" i="1"/>
  <c r="C224" i="1"/>
  <c r="E224" i="1"/>
  <c r="G224" i="1"/>
  <c r="I224" i="1"/>
  <c r="M224" i="1"/>
  <c r="C225" i="1"/>
  <c r="E225" i="1"/>
  <c r="G225" i="1"/>
  <c r="I225" i="1"/>
  <c r="M225" i="1"/>
  <c r="C226" i="1"/>
  <c r="E226" i="1"/>
  <c r="G226" i="1"/>
  <c r="I226" i="1"/>
  <c r="M226" i="1"/>
  <c r="C227" i="1"/>
  <c r="E227" i="1"/>
  <c r="G227" i="1"/>
  <c r="I227" i="1"/>
  <c r="M227" i="1"/>
  <c r="C228" i="1"/>
  <c r="E228" i="1"/>
  <c r="G228" i="1"/>
  <c r="I228" i="1"/>
  <c r="M228" i="1"/>
  <c r="C229" i="1"/>
  <c r="E229" i="1"/>
  <c r="G229" i="1"/>
  <c r="I229" i="1"/>
  <c r="M229" i="1"/>
  <c r="C234" i="1"/>
  <c r="E234" i="1"/>
  <c r="G234" i="1"/>
  <c r="I234" i="1"/>
  <c r="K234" i="1"/>
  <c r="M234" i="1"/>
  <c r="C235" i="1"/>
  <c r="E235" i="1"/>
  <c r="G235" i="1"/>
  <c r="I235" i="1"/>
  <c r="K235" i="1"/>
  <c r="M235" i="1"/>
  <c r="C236" i="1"/>
  <c r="E236" i="1"/>
  <c r="G236" i="1"/>
  <c r="I236" i="1"/>
  <c r="K236" i="1"/>
  <c r="M236" i="1"/>
  <c r="C240" i="1"/>
  <c r="E240" i="1"/>
  <c r="G240" i="1"/>
  <c r="I240" i="1"/>
  <c r="K240" i="1"/>
  <c r="M240" i="1"/>
  <c r="C241" i="1"/>
  <c r="E241" i="1"/>
  <c r="G241" i="1"/>
  <c r="I241" i="1"/>
  <c r="K241" i="1"/>
  <c r="M241" i="1"/>
  <c r="C242" i="1"/>
  <c r="G242" i="1"/>
  <c r="K242" i="1"/>
  <c r="C243" i="1"/>
  <c r="E243" i="1"/>
  <c r="G243" i="1"/>
  <c r="I243" i="1"/>
  <c r="K243" i="1"/>
  <c r="M243" i="1"/>
  <c r="C244" i="1"/>
  <c r="E244" i="1"/>
  <c r="G244" i="1"/>
  <c r="I244" i="1"/>
  <c r="K244" i="1"/>
  <c r="M244" i="1"/>
  <c r="C245" i="1"/>
  <c r="E245" i="1"/>
  <c r="G245" i="1"/>
  <c r="I245" i="1"/>
  <c r="K245" i="1"/>
  <c r="M245" i="1"/>
  <c r="C246" i="1"/>
  <c r="E246" i="1"/>
  <c r="G246" i="1"/>
  <c r="I246" i="1"/>
  <c r="K246" i="1"/>
  <c r="M246" i="1"/>
  <c r="C247" i="1"/>
  <c r="E247" i="1"/>
  <c r="G247" i="1"/>
  <c r="I247" i="1"/>
  <c r="K247" i="1"/>
  <c r="M247" i="1"/>
  <c r="C248" i="1"/>
  <c r="E248" i="1"/>
  <c r="G248" i="1"/>
  <c r="I248" i="1"/>
  <c r="K248" i="1"/>
  <c r="M248" i="1"/>
  <c r="C249" i="1"/>
  <c r="E249" i="1"/>
  <c r="G249" i="1"/>
  <c r="I249" i="1"/>
  <c r="K249" i="1"/>
  <c r="M249" i="1"/>
  <c r="C250" i="1"/>
  <c r="E250" i="1"/>
  <c r="G250" i="1"/>
  <c r="I250" i="1"/>
  <c r="K250" i="1"/>
  <c r="M250" i="1"/>
  <c r="C255" i="1"/>
  <c r="E255" i="1"/>
  <c r="G255" i="1"/>
  <c r="I255" i="1"/>
  <c r="C256" i="1"/>
  <c r="E256" i="1"/>
  <c r="G256" i="1"/>
  <c r="I256" i="1"/>
  <c r="E257" i="1"/>
  <c r="I257" i="1"/>
  <c r="C261" i="1"/>
  <c r="E261" i="1"/>
  <c r="G261" i="1"/>
  <c r="I261" i="1"/>
  <c r="C262" i="1"/>
  <c r="E262" i="1"/>
  <c r="G262" i="1"/>
  <c r="I262" i="1"/>
  <c r="C263" i="1"/>
  <c r="E263" i="1"/>
  <c r="G263" i="1"/>
  <c r="I263" i="1"/>
  <c r="C264" i="1"/>
  <c r="E264" i="1"/>
  <c r="G264" i="1"/>
  <c r="I264" i="1"/>
  <c r="C265" i="1"/>
  <c r="E265" i="1"/>
  <c r="G265" i="1"/>
  <c r="I265" i="1"/>
  <c r="C266" i="1"/>
  <c r="E266" i="1"/>
  <c r="G266" i="1"/>
  <c r="I266" i="1"/>
  <c r="C267" i="1"/>
  <c r="E267" i="1"/>
  <c r="G267" i="1"/>
  <c r="I267" i="1"/>
  <c r="C268" i="1"/>
  <c r="E268" i="1"/>
  <c r="G268" i="1"/>
  <c r="I268" i="1"/>
  <c r="C269" i="1"/>
  <c r="E269" i="1"/>
  <c r="G269" i="1"/>
  <c r="I269" i="1"/>
  <c r="C270" i="1"/>
  <c r="E270" i="1"/>
  <c r="G270" i="1"/>
  <c r="I270" i="1"/>
  <c r="C271" i="1"/>
  <c r="E271" i="1"/>
  <c r="G271" i="1"/>
  <c r="I271" i="1"/>
  <c r="C277" i="1"/>
  <c r="E277" i="1"/>
  <c r="G277" i="1"/>
  <c r="I277" i="1"/>
  <c r="K277" i="1"/>
  <c r="C278" i="1"/>
  <c r="E278" i="1"/>
  <c r="G278" i="1"/>
  <c r="I278" i="1"/>
  <c r="K278" i="1"/>
  <c r="C279" i="1"/>
  <c r="E279" i="1"/>
  <c r="G279" i="1"/>
  <c r="I279" i="1"/>
  <c r="K279" i="1"/>
  <c r="C298" i="1"/>
  <c r="E298" i="1"/>
  <c r="G298" i="1"/>
  <c r="I298" i="1"/>
  <c r="K298" i="1"/>
  <c r="C299" i="1"/>
  <c r="E299" i="1"/>
  <c r="G299" i="1"/>
  <c r="I299" i="1"/>
  <c r="K299" i="1"/>
  <c r="C300" i="1"/>
  <c r="E300" i="1"/>
  <c r="G300" i="1"/>
  <c r="I300" i="1"/>
  <c r="K300" i="1"/>
  <c r="E301" i="1"/>
  <c r="G301" i="1"/>
  <c r="I301" i="1"/>
  <c r="K301" i="1"/>
  <c r="C304" i="1"/>
  <c r="E304" i="1"/>
  <c r="G304" i="1"/>
  <c r="I304" i="1"/>
  <c r="K304" i="1"/>
  <c r="C305" i="1"/>
  <c r="E305" i="1"/>
  <c r="G305" i="1"/>
  <c r="I305" i="1"/>
  <c r="K305" i="1"/>
  <c r="C306" i="1"/>
  <c r="E306" i="1"/>
  <c r="G306" i="1"/>
  <c r="I306" i="1"/>
  <c r="K306" i="1"/>
  <c r="C307" i="1"/>
  <c r="E307" i="1"/>
  <c r="G307" i="1"/>
  <c r="I307" i="1"/>
  <c r="K307" i="1"/>
  <c r="C308" i="1"/>
  <c r="E308" i="1"/>
  <c r="G308" i="1"/>
  <c r="I308" i="1"/>
  <c r="K308" i="1"/>
  <c r="C309" i="1"/>
  <c r="E309" i="1"/>
  <c r="G309" i="1"/>
  <c r="I309" i="1"/>
  <c r="K309" i="1"/>
  <c r="C310" i="1"/>
  <c r="E310" i="1"/>
  <c r="G310" i="1"/>
  <c r="I310" i="1"/>
  <c r="K310" i="1"/>
  <c r="C311" i="1"/>
  <c r="E311" i="1"/>
  <c r="G311" i="1"/>
  <c r="I311" i="1"/>
  <c r="K311" i="1"/>
  <c r="C312" i="1"/>
  <c r="E312" i="1"/>
  <c r="G312" i="1"/>
  <c r="I312" i="1"/>
  <c r="K312" i="1"/>
  <c r="C313" i="1"/>
  <c r="E313" i="1"/>
  <c r="G313" i="1"/>
  <c r="I313" i="1"/>
  <c r="K313" i="1"/>
  <c r="C314" i="1"/>
  <c r="E314" i="1"/>
  <c r="G314" i="1"/>
  <c r="I314" i="1"/>
  <c r="K314" i="1"/>
  <c r="G341" i="1"/>
  <c r="I341" i="1"/>
  <c r="K341" i="1"/>
  <c r="G342" i="1"/>
  <c r="I342" i="1"/>
  <c r="K342" i="1"/>
  <c r="G343" i="1"/>
  <c r="K343" i="1"/>
  <c r="G347" i="1"/>
  <c r="I347" i="1"/>
  <c r="K347" i="1"/>
  <c r="G348" i="1"/>
  <c r="I348" i="1"/>
  <c r="K348" i="1"/>
  <c r="G349" i="1"/>
  <c r="I349" i="1"/>
  <c r="K349" i="1"/>
  <c r="G350" i="1"/>
  <c r="I350" i="1"/>
  <c r="K350" i="1"/>
  <c r="G351" i="1"/>
  <c r="I351" i="1"/>
  <c r="K351" i="1"/>
  <c r="G352" i="1"/>
  <c r="I352" i="1"/>
  <c r="K352" i="1"/>
  <c r="G353" i="1"/>
  <c r="I353" i="1"/>
  <c r="K353" i="1"/>
  <c r="G354" i="1"/>
  <c r="I354" i="1"/>
  <c r="K354" i="1"/>
  <c r="G355" i="1"/>
  <c r="I355" i="1"/>
  <c r="K355" i="1"/>
  <c r="G356" i="1"/>
  <c r="I356" i="1"/>
  <c r="K356" i="1"/>
  <c r="G357" i="1"/>
  <c r="I357" i="1"/>
  <c r="K357" i="1"/>
  <c r="C384" i="1"/>
  <c r="E384" i="1"/>
  <c r="G384" i="1"/>
  <c r="I384" i="1"/>
  <c r="K384" i="1"/>
  <c r="C385" i="1"/>
  <c r="E385" i="1"/>
  <c r="G385" i="1"/>
  <c r="I385" i="1"/>
  <c r="K385" i="1"/>
  <c r="C386" i="1"/>
  <c r="E386" i="1"/>
  <c r="G386" i="1"/>
  <c r="I386" i="1"/>
  <c r="K386" i="1"/>
  <c r="C390" i="1"/>
  <c r="E390" i="1"/>
  <c r="G390" i="1"/>
  <c r="I390" i="1"/>
  <c r="K390" i="1"/>
  <c r="C391" i="1"/>
  <c r="E391" i="1"/>
  <c r="G391" i="1"/>
  <c r="I391" i="1"/>
  <c r="K391" i="1"/>
  <c r="C392" i="1"/>
  <c r="E392" i="1"/>
  <c r="G392" i="1"/>
  <c r="I392" i="1"/>
  <c r="K392" i="1"/>
  <c r="C393" i="1"/>
  <c r="E393" i="1"/>
  <c r="G393" i="1"/>
  <c r="I393" i="1"/>
  <c r="K393" i="1"/>
  <c r="C394" i="1"/>
  <c r="E394" i="1"/>
  <c r="G394" i="1"/>
  <c r="I394" i="1"/>
  <c r="K394" i="1"/>
  <c r="C395" i="1"/>
  <c r="E395" i="1"/>
  <c r="G395" i="1"/>
  <c r="I395" i="1"/>
  <c r="K395" i="1"/>
  <c r="C396" i="1"/>
  <c r="E396" i="1"/>
  <c r="G396" i="1"/>
  <c r="I396" i="1"/>
  <c r="K396" i="1"/>
  <c r="C397" i="1"/>
  <c r="E397" i="1"/>
  <c r="G397" i="1"/>
  <c r="I397" i="1"/>
  <c r="K397" i="1"/>
  <c r="C398" i="1"/>
  <c r="E398" i="1"/>
  <c r="G398" i="1"/>
  <c r="I398" i="1"/>
  <c r="K398" i="1"/>
  <c r="C399" i="1"/>
  <c r="E399" i="1"/>
  <c r="G399" i="1"/>
  <c r="I399" i="1"/>
  <c r="K399" i="1"/>
  <c r="C400" i="1"/>
  <c r="E400" i="1"/>
  <c r="G400" i="1"/>
  <c r="I400" i="1"/>
  <c r="K400" i="1"/>
  <c r="C405" i="1"/>
  <c r="E405" i="1"/>
  <c r="G405" i="1"/>
  <c r="I405" i="1"/>
  <c r="K405" i="1"/>
  <c r="M405" i="1"/>
  <c r="C406" i="1"/>
  <c r="E406" i="1"/>
  <c r="G406" i="1"/>
  <c r="I406" i="1"/>
  <c r="K406" i="1"/>
  <c r="M406" i="1"/>
  <c r="C407" i="1"/>
  <c r="E407" i="1"/>
  <c r="G407" i="1"/>
  <c r="I407" i="1"/>
  <c r="K407" i="1"/>
  <c r="M407" i="1"/>
  <c r="C411" i="1"/>
  <c r="E411" i="1"/>
  <c r="G411" i="1"/>
  <c r="I411" i="1"/>
  <c r="K411" i="1"/>
  <c r="M411" i="1"/>
  <c r="C412" i="1"/>
  <c r="E412" i="1"/>
  <c r="G412" i="1"/>
  <c r="I412" i="1"/>
  <c r="K412" i="1"/>
  <c r="M412" i="1"/>
  <c r="C413" i="1"/>
  <c r="E413" i="1"/>
  <c r="G413" i="1"/>
  <c r="I413" i="1"/>
  <c r="K413" i="1"/>
  <c r="M413" i="1"/>
  <c r="C414" i="1"/>
  <c r="E414" i="1"/>
  <c r="G414" i="1"/>
  <c r="I414" i="1"/>
  <c r="K414" i="1"/>
  <c r="M414" i="1"/>
  <c r="C415" i="1"/>
  <c r="E415" i="1"/>
  <c r="G415" i="1"/>
  <c r="I415" i="1"/>
  <c r="K415" i="1"/>
  <c r="M415" i="1"/>
  <c r="C416" i="1"/>
  <c r="E416" i="1"/>
  <c r="G416" i="1"/>
  <c r="I416" i="1"/>
  <c r="K416" i="1"/>
  <c r="M416" i="1"/>
  <c r="C417" i="1"/>
  <c r="E417" i="1"/>
  <c r="G417" i="1"/>
  <c r="I417" i="1"/>
  <c r="K417" i="1"/>
  <c r="M417" i="1"/>
  <c r="C418" i="1"/>
  <c r="E418" i="1"/>
  <c r="G418" i="1"/>
  <c r="I418" i="1"/>
  <c r="K418" i="1"/>
  <c r="M418" i="1"/>
  <c r="C419" i="1"/>
  <c r="E419" i="1"/>
  <c r="G419" i="1"/>
  <c r="I419" i="1"/>
  <c r="K419" i="1"/>
  <c r="M419" i="1"/>
  <c r="C420" i="1"/>
  <c r="E420" i="1"/>
  <c r="G420" i="1"/>
  <c r="I420" i="1"/>
  <c r="K420" i="1"/>
  <c r="M420" i="1"/>
  <c r="C421" i="1"/>
  <c r="E421" i="1"/>
  <c r="G421" i="1"/>
  <c r="I421" i="1"/>
  <c r="K421" i="1"/>
  <c r="M421" i="1"/>
  <c r="C426" i="1"/>
  <c r="E426" i="1"/>
  <c r="G426" i="1"/>
  <c r="I426" i="1"/>
  <c r="K426" i="1"/>
  <c r="M426" i="1"/>
  <c r="O426" i="1"/>
  <c r="C427" i="1"/>
  <c r="E427" i="1"/>
  <c r="G427" i="1"/>
  <c r="I427" i="1"/>
  <c r="K427" i="1"/>
  <c r="M427" i="1"/>
  <c r="O427" i="1"/>
  <c r="C428" i="1"/>
  <c r="E428" i="1"/>
  <c r="G428" i="1"/>
  <c r="I428" i="1"/>
  <c r="K428" i="1"/>
  <c r="M428" i="1"/>
  <c r="O428" i="1"/>
  <c r="C432" i="1"/>
  <c r="E432" i="1"/>
  <c r="G432" i="1"/>
  <c r="I432" i="1"/>
  <c r="K432" i="1"/>
  <c r="M432" i="1"/>
  <c r="O432" i="1"/>
  <c r="C433" i="1"/>
  <c r="E433" i="1"/>
  <c r="G433" i="1"/>
  <c r="I433" i="1"/>
  <c r="K433" i="1"/>
  <c r="M433" i="1"/>
  <c r="O433" i="1"/>
  <c r="C434" i="1"/>
  <c r="E434" i="1"/>
  <c r="G434" i="1"/>
  <c r="I434" i="1"/>
  <c r="K434" i="1"/>
  <c r="M434" i="1"/>
  <c r="O434" i="1"/>
  <c r="C435" i="1"/>
  <c r="E435" i="1"/>
  <c r="G435" i="1"/>
  <c r="I435" i="1"/>
  <c r="K435" i="1"/>
  <c r="M435" i="1"/>
  <c r="O435" i="1"/>
  <c r="C436" i="1"/>
  <c r="E436" i="1"/>
  <c r="G436" i="1"/>
  <c r="I436" i="1"/>
  <c r="K436" i="1"/>
  <c r="M436" i="1"/>
  <c r="O436" i="1"/>
  <c r="C437" i="1"/>
  <c r="E437" i="1"/>
  <c r="G437" i="1"/>
  <c r="I437" i="1"/>
  <c r="K437" i="1"/>
  <c r="M437" i="1"/>
  <c r="O437" i="1"/>
  <c r="C438" i="1"/>
  <c r="E438" i="1"/>
  <c r="G438" i="1"/>
  <c r="I438" i="1"/>
  <c r="K438" i="1"/>
  <c r="M438" i="1"/>
  <c r="O438" i="1"/>
  <c r="C439" i="1"/>
  <c r="E439" i="1"/>
  <c r="G439" i="1"/>
  <c r="I439" i="1"/>
  <c r="K439" i="1"/>
  <c r="M439" i="1"/>
  <c r="O439" i="1"/>
  <c r="C440" i="1"/>
  <c r="E440" i="1"/>
  <c r="G440" i="1"/>
  <c r="I440" i="1"/>
  <c r="K440" i="1"/>
  <c r="M440" i="1"/>
  <c r="O440" i="1"/>
  <c r="C441" i="1"/>
  <c r="E441" i="1"/>
  <c r="G441" i="1"/>
  <c r="I441" i="1"/>
  <c r="K441" i="1"/>
  <c r="M441" i="1"/>
  <c r="O441" i="1"/>
  <c r="C442" i="1"/>
  <c r="E442" i="1"/>
  <c r="G442" i="1"/>
  <c r="I442" i="1"/>
  <c r="K442" i="1"/>
  <c r="M442" i="1"/>
  <c r="O442" i="1"/>
  <c r="G448" i="1"/>
  <c r="I448" i="1"/>
  <c r="K448" i="1"/>
  <c r="M448" i="1"/>
  <c r="E449" i="1"/>
  <c r="G449" i="1"/>
  <c r="I449" i="1"/>
  <c r="K449" i="1"/>
  <c r="M449" i="1"/>
  <c r="O449" i="1"/>
  <c r="Q449" i="1"/>
  <c r="E450" i="1"/>
  <c r="G450" i="1"/>
  <c r="I450" i="1"/>
  <c r="K450" i="1"/>
  <c r="M450" i="1"/>
  <c r="O450" i="1"/>
  <c r="Q450" i="1"/>
  <c r="E454" i="1"/>
  <c r="G454" i="1"/>
  <c r="I454" i="1"/>
  <c r="K454" i="1"/>
  <c r="M454" i="1"/>
  <c r="O454" i="1"/>
  <c r="E455" i="1"/>
  <c r="G455" i="1"/>
  <c r="I455" i="1"/>
  <c r="K455" i="1"/>
  <c r="M455" i="1"/>
  <c r="O455" i="1"/>
  <c r="Q455" i="1"/>
  <c r="E456" i="1"/>
  <c r="G456" i="1"/>
  <c r="I456" i="1"/>
  <c r="K456" i="1"/>
  <c r="M456" i="1"/>
  <c r="O456" i="1"/>
  <c r="Q456" i="1"/>
  <c r="E457" i="1"/>
  <c r="G457" i="1"/>
  <c r="I457" i="1"/>
  <c r="K457" i="1"/>
  <c r="M457" i="1"/>
  <c r="O457" i="1"/>
  <c r="Q457" i="1"/>
  <c r="E458" i="1"/>
  <c r="G458" i="1"/>
  <c r="I458" i="1"/>
  <c r="K458" i="1"/>
  <c r="M458" i="1"/>
  <c r="O458" i="1"/>
  <c r="Q458" i="1"/>
  <c r="E459" i="1"/>
  <c r="G459" i="1"/>
  <c r="I459" i="1"/>
  <c r="K459" i="1"/>
  <c r="M459" i="1"/>
  <c r="O459" i="1"/>
  <c r="Q459" i="1"/>
  <c r="E460" i="1"/>
  <c r="G460" i="1"/>
  <c r="I460" i="1"/>
  <c r="K460" i="1"/>
  <c r="M460" i="1"/>
  <c r="O460" i="1"/>
  <c r="Q460" i="1"/>
  <c r="E461" i="1"/>
  <c r="G461" i="1"/>
  <c r="I461" i="1"/>
  <c r="K461" i="1"/>
  <c r="M461" i="1"/>
  <c r="O461" i="1"/>
  <c r="Q461" i="1"/>
  <c r="E462" i="1"/>
  <c r="G462" i="1"/>
  <c r="I462" i="1"/>
  <c r="K462" i="1"/>
  <c r="M462" i="1"/>
  <c r="O462" i="1"/>
  <c r="Q462" i="1"/>
  <c r="E463" i="1"/>
  <c r="G463" i="1"/>
  <c r="I463" i="1"/>
  <c r="K463" i="1"/>
  <c r="M463" i="1"/>
  <c r="O463" i="1"/>
  <c r="Q463" i="1"/>
  <c r="E464" i="1"/>
  <c r="G464" i="1"/>
  <c r="I464" i="1"/>
  <c r="K464" i="1"/>
  <c r="M464" i="1"/>
  <c r="O464" i="1"/>
  <c r="Q464" i="1"/>
  <c r="C283" i="1"/>
  <c r="G283" i="1"/>
  <c r="I283" i="1"/>
  <c r="E283" i="1"/>
  <c r="K283" i="1"/>
  <c r="C284" i="1"/>
  <c r="G284" i="1"/>
  <c r="I284" i="1"/>
  <c r="E284" i="1"/>
  <c r="K284" i="1"/>
  <c r="C285" i="1"/>
  <c r="G285" i="1"/>
  <c r="I285" i="1"/>
  <c r="E285" i="1"/>
  <c r="K285" i="1"/>
  <c r="C286" i="1"/>
  <c r="G286" i="1"/>
  <c r="I286" i="1"/>
  <c r="E286" i="1"/>
  <c r="K286" i="1"/>
  <c r="C287" i="1"/>
  <c r="G287" i="1"/>
  <c r="I287" i="1"/>
  <c r="E287" i="1"/>
  <c r="K287" i="1"/>
  <c r="C288" i="1"/>
  <c r="G288" i="1"/>
  <c r="I288" i="1"/>
  <c r="E288" i="1"/>
  <c r="K288" i="1"/>
  <c r="C289" i="1"/>
  <c r="G289" i="1"/>
  <c r="I289" i="1"/>
  <c r="E289" i="1"/>
  <c r="K289" i="1"/>
  <c r="C290" i="1"/>
  <c r="G290" i="1"/>
  <c r="I290" i="1"/>
  <c r="E290" i="1"/>
  <c r="K290" i="1"/>
  <c r="C291" i="1"/>
  <c r="G291" i="1"/>
  <c r="I291" i="1"/>
  <c r="E291" i="1"/>
  <c r="K291" i="1"/>
  <c r="C292" i="1"/>
  <c r="G292" i="1"/>
  <c r="I292" i="1"/>
  <c r="E292" i="1"/>
  <c r="K292" i="1"/>
  <c r="C293" i="1"/>
  <c r="G293" i="1"/>
  <c r="I293" i="1"/>
  <c r="E293" i="1"/>
  <c r="K293" i="1"/>
  <c r="O150" i="1"/>
  <c r="C105" i="1"/>
  <c r="E105" i="1"/>
  <c r="G105" i="1"/>
  <c r="I105" i="1"/>
  <c r="K105" i="1"/>
  <c r="M105" i="1"/>
  <c r="R21" i="1"/>
  <c r="Q472" i="1" s="1"/>
  <c r="C12" i="1"/>
  <c r="O6" i="1"/>
  <c r="K6" i="1"/>
  <c r="G6" i="1"/>
  <c r="C6" i="1"/>
  <c r="O7" i="1"/>
  <c r="G7" i="1"/>
  <c r="G45" i="1"/>
  <c r="C219" i="1"/>
  <c r="K482" i="1"/>
  <c r="C471" i="1"/>
  <c r="C470" i="1"/>
  <c r="M484" i="1"/>
  <c r="O484" i="1"/>
  <c r="I333" i="1"/>
  <c r="I475" i="1"/>
  <c r="H272" i="1"/>
  <c r="J401" i="1"/>
  <c r="C401" i="1" s="1"/>
  <c r="L408" i="1"/>
  <c r="E408" i="1" s="1"/>
  <c r="L422" i="1"/>
  <c r="I422" i="1" s="1"/>
  <c r="C200" i="1"/>
  <c r="G200" i="1"/>
  <c r="G202" i="1"/>
  <c r="G204" i="1"/>
  <c r="G483" i="1"/>
  <c r="I477" i="1"/>
  <c r="K479" i="1"/>
  <c r="K198" i="1"/>
  <c r="J323" i="1"/>
  <c r="I323" i="1" s="1"/>
  <c r="C481" i="1"/>
  <c r="C483" i="1"/>
  <c r="C485" i="1"/>
  <c r="E479" i="1"/>
  <c r="E481" i="1"/>
  <c r="O477" i="1"/>
  <c r="G198" i="1"/>
  <c r="K200" i="1"/>
  <c r="E336" i="1"/>
  <c r="E485" i="1"/>
  <c r="G477" i="1"/>
  <c r="G479" i="1"/>
  <c r="I481" i="1"/>
  <c r="K475" i="1"/>
  <c r="M477" i="1"/>
  <c r="Q479" i="1"/>
  <c r="J280" i="1"/>
  <c r="G280" i="1" s="1"/>
  <c r="E483" i="1"/>
  <c r="G481" i="1"/>
  <c r="I479" i="1"/>
  <c r="K477" i="1"/>
  <c r="M475" i="1"/>
  <c r="O475" i="1"/>
  <c r="Q483" i="1"/>
  <c r="E322" i="1"/>
  <c r="G320" i="1"/>
  <c r="I321" i="1"/>
  <c r="G322" i="1"/>
  <c r="K321" i="1"/>
  <c r="C322" i="1"/>
  <c r="G321" i="1"/>
  <c r="I322" i="1"/>
  <c r="C301" i="1"/>
  <c r="K199" i="1"/>
  <c r="K201" i="1"/>
  <c r="M199" i="1"/>
  <c r="I153" i="1"/>
  <c r="I201" i="1"/>
  <c r="O203" i="1"/>
  <c r="C321" i="1"/>
  <c r="E333" i="1"/>
  <c r="E482" i="1"/>
  <c r="E194" i="1"/>
  <c r="G194" i="1"/>
  <c r="K194" i="1"/>
  <c r="C194" i="1"/>
  <c r="O194" i="1"/>
  <c r="I194" i="1"/>
  <c r="E484" i="1"/>
  <c r="G480" i="1"/>
  <c r="G482" i="1"/>
  <c r="G484" i="1"/>
  <c r="I21" i="1"/>
  <c r="O153" i="1"/>
  <c r="I484" i="1"/>
  <c r="M145" i="1"/>
  <c r="N145" i="1" s="1"/>
  <c r="J143" i="1"/>
  <c r="N143" i="1"/>
  <c r="I472" i="1"/>
  <c r="H143" i="1"/>
  <c r="L143" i="1"/>
  <c r="E335" i="1"/>
  <c r="I478" i="1"/>
  <c r="K476" i="1"/>
  <c r="J127" i="1"/>
  <c r="D127" i="1"/>
  <c r="H127" i="1"/>
  <c r="D143" i="1"/>
  <c r="F127" i="1"/>
  <c r="L127" i="1"/>
  <c r="M472" i="1"/>
  <c r="M201" i="1"/>
  <c r="I335" i="1"/>
  <c r="M476" i="1"/>
  <c r="M478" i="1"/>
  <c r="J126" i="1"/>
  <c r="C469" i="1"/>
  <c r="I480" i="1"/>
  <c r="I482" i="1"/>
  <c r="K478" i="1"/>
  <c r="K480" i="1"/>
  <c r="K484" i="1"/>
  <c r="M480" i="1"/>
  <c r="O476" i="1"/>
  <c r="O480" i="1"/>
  <c r="R35" i="1"/>
  <c r="G167" i="1" s="1"/>
  <c r="O198" i="1"/>
  <c r="Q470" i="1"/>
  <c r="J294" i="1"/>
  <c r="I294" i="1" s="1"/>
  <c r="J315" i="1"/>
  <c r="G315" i="1" s="1"/>
  <c r="J358" i="1"/>
  <c r="G358" i="1" s="1"/>
  <c r="Q366" i="1"/>
  <c r="P451" i="1"/>
  <c r="N429" i="1"/>
  <c r="E451" i="1" s="1"/>
  <c r="C172" i="1"/>
  <c r="E172" i="1"/>
  <c r="E198" i="1"/>
  <c r="E200" i="1"/>
  <c r="E202" i="1"/>
  <c r="I198" i="1"/>
  <c r="I200" i="1"/>
  <c r="I202" i="1"/>
  <c r="I204" i="1"/>
  <c r="I206" i="1"/>
  <c r="I208" i="1"/>
  <c r="M200" i="1"/>
  <c r="M202" i="1"/>
  <c r="M204" i="1"/>
  <c r="M206" i="1"/>
  <c r="M208" i="1"/>
  <c r="C333" i="1"/>
  <c r="G333" i="1"/>
  <c r="C335" i="1"/>
  <c r="G335" i="1"/>
  <c r="G469" i="1"/>
  <c r="I469" i="1"/>
  <c r="K469" i="1"/>
  <c r="M469" i="1"/>
  <c r="O469" i="1"/>
  <c r="Q469" i="1"/>
  <c r="G485" i="1"/>
  <c r="I483" i="1"/>
  <c r="I485" i="1"/>
  <c r="K481" i="1"/>
  <c r="K483" i="1"/>
  <c r="K485" i="1"/>
  <c r="M479" i="1"/>
  <c r="M481" i="1"/>
  <c r="Q481" i="1"/>
  <c r="Q485" i="1"/>
  <c r="L122" i="1"/>
  <c r="C122" i="1" s="1"/>
  <c r="I5" i="1"/>
  <c r="C11" i="1"/>
  <c r="M5" i="1"/>
  <c r="E5" i="1"/>
  <c r="H14" i="1"/>
  <c r="C8" i="1" s="1"/>
  <c r="K358" i="1"/>
  <c r="C280" i="1"/>
  <c r="K408" i="1"/>
  <c r="S18" i="1"/>
  <c r="L230" i="1"/>
  <c r="K230" i="1" s="1"/>
  <c r="N195" i="1"/>
  <c r="G195" i="1" s="1"/>
  <c r="M482" i="1"/>
  <c r="O478" i="1"/>
  <c r="O482" i="1"/>
  <c r="J42" i="1"/>
  <c r="G42" i="1" s="1"/>
  <c r="J56" i="1"/>
  <c r="K56" i="1" s="1"/>
  <c r="L108" i="1"/>
  <c r="Q380" i="1"/>
  <c r="J387" i="1"/>
  <c r="C387" i="1" s="1"/>
  <c r="N209" i="1"/>
  <c r="I209" i="1" s="1"/>
  <c r="J337" i="1"/>
  <c r="I337" i="1" s="1"/>
  <c r="E422" i="1"/>
  <c r="M422" i="1"/>
  <c r="G422" i="1"/>
  <c r="C272" i="1"/>
  <c r="G272" i="1"/>
  <c r="E272" i="1"/>
  <c r="I272" i="1"/>
  <c r="E401" i="1"/>
  <c r="O486" i="1"/>
  <c r="K167" i="1"/>
  <c r="E35" i="1"/>
  <c r="M35" i="1"/>
  <c r="O5" i="1"/>
  <c r="K5" i="1"/>
  <c r="G5" i="1"/>
  <c r="C5" i="1"/>
  <c r="E7" i="1"/>
  <c r="C171" i="1"/>
  <c r="C173" i="1"/>
  <c r="E171" i="1"/>
  <c r="E173" i="1"/>
  <c r="C336" i="1"/>
  <c r="G336" i="1"/>
  <c r="M483" i="1"/>
  <c r="M485" i="1"/>
  <c r="Q7" i="1"/>
  <c r="K451" i="1"/>
  <c r="K429" i="1"/>
  <c r="M429" i="1"/>
  <c r="I451" i="1"/>
  <c r="C429" i="1"/>
  <c r="K315" i="1"/>
  <c r="O451" i="1"/>
  <c r="G451" i="1"/>
  <c r="I429" i="1"/>
  <c r="M451" i="1"/>
  <c r="O429" i="1"/>
  <c r="G429" i="1"/>
  <c r="I230" i="1"/>
  <c r="E315" i="1"/>
  <c r="Q451" i="1"/>
  <c r="I358" i="1"/>
  <c r="E294" i="1"/>
  <c r="K294" i="1"/>
  <c r="C294" i="1"/>
  <c r="I387" i="1"/>
  <c r="E358" i="1"/>
  <c r="G294" i="1"/>
  <c r="O8" i="1"/>
  <c r="E14" i="1"/>
  <c r="E8" i="1"/>
  <c r="M8" i="1"/>
  <c r="I108" i="1"/>
  <c r="G108" i="1"/>
  <c r="K108" i="1"/>
  <c r="M108" i="1"/>
  <c r="E108" i="1"/>
  <c r="C42" i="1"/>
  <c r="K42" i="1"/>
  <c r="I42" i="1"/>
  <c r="M195" i="1"/>
  <c r="I195" i="1"/>
  <c r="C108" i="1"/>
  <c r="M486" i="1"/>
  <c r="C486" i="1"/>
  <c r="I486" i="1"/>
  <c r="K486" i="1"/>
  <c r="G323" i="1"/>
  <c r="C167" i="1"/>
  <c r="E143" i="13" l="1"/>
  <c r="I143" i="13"/>
  <c r="E141" i="13"/>
  <c r="I141" i="13"/>
  <c r="L148" i="13"/>
  <c r="M148" i="13" s="1"/>
  <c r="J113" i="13"/>
  <c r="E113" i="13" s="1"/>
  <c r="C96" i="13"/>
  <c r="C99" i="13"/>
  <c r="G97" i="13"/>
  <c r="G96" i="13"/>
  <c r="E61" i="13"/>
  <c r="I61" i="13"/>
  <c r="C53" i="13"/>
  <c r="G53" i="13"/>
  <c r="E59" i="13"/>
  <c r="I59" i="13"/>
  <c r="Q168" i="13"/>
  <c r="E174" i="13"/>
  <c r="C174" i="13"/>
  <c r="I174" i="13"/>
  <c r="C95" i="13"/>
  <c r="C97" i="13"/>
  <c r="G99" i="13"/>
  <c r="E95" i="13"/>
  <c r="L64" i="13"/>
  <c r="K64" i="13" s="1"/>
  <c r="J127" i="13"/>
  <c r="I127" i="13" s="1"/>
  <c r="Q171" i="13"/>
  <c r="L50" i="13"/>
  <c r="I50" i="13" s="1"/>
  <c r="Q169" i="13"/>
  <c r="C166" i="13"/>
  <c r="E166" i="13"/>
  <c r="F92" i="13"/>
  <c r="C92" i="13" s="1"/>
  <c r="Q70" i="13"/>
  <c r="E89" i="13"/>
  <c r="E90" i="13"/>
  <c r="E91" i="13"/>
  <c r="C98" i="13"/>
  <c r="E100" i="13"/>
  <c r="C102" i="13"/>
  <c r="C104" i="13"/>
  <c r="G105" i="13"/>
  <c r="G92" i="13"/>
  <c r="L134" i="13"/>
  <c r="M134" i="13" s="1"/>
  <c r="E170" i="13"/>
  <c r="C89" i="13"/>
  <c r="C90" i="13"/>
  <c r="C91" i="13"/>
  <c r="C100" i="13"/>
  <c r="G101" i="13"/>
  <c r="C103" i="13"/>
  <c r="F106" i="13"/>
  <c r="E106" i="13" s="1"/>
  <c r="E173" i="13"/>
  <c r="I173" i="13"/>
  <c r="E17" i="13"/>
  <c r="I17" i="13"/>
  <c r="C80" i="13"/>
  <c r="G80" i="13"/>
  <c r="K80" i="13"/>
  <c r="O80" i="13"/>
  <c r="G170" i="13"/>
  <c r="K170" i="13"/>
  <c r="O170" i="13"/>
  <c r="C184" i="13"/>
  <c r="E184" i="13"/>
  <c r="I184" i="13"/>
  <c r="K184" i="13"/>
  <c r="O184" i="13"/>
  <c r="C171" i="13"/>
  <c r="E171" i="13"/>
  <c r="C169" i="13"/>
  <c r="E169" i="13"/>
  <c r="O74" i="13"/>
  <c r="C173" i="13"/>
  <c r="C172" i="13"/>
  <c r="E172" i="13"/>
  <c r="C170" i="13"/>
  <c r="I170" i="13"/>
  <c r="C168" i="13"/>
  <c r="E168" i="13"/>
  <c r="I168" i="13"/>
  <c r="H22" i="13"/>
  <c r="I175" i="13" s="1"/>
  <c r="Q69" i="13"/>
  <c r="H8" i="13"/>
  <c r="Q71" i="13" s="1"/>
  <c r="Q152" i="13"/>
  <c r="Q68" i="13"/>
  <c r="M50" i="13"/>
  <c r="I134" i="13"/>
  <c r="C167" i="13"/>
  <c r="E167" i="13"/>
  <c r="I165" i="13"/>
  <c r="G327" i="1"/>
  <c r="E329" i="1"/>
  <c r="C331" i="1"/>
  <c r="G331" i="1"/>
  <c r="P465" i="1"/>
  <c r="E429" i="1"/>
  <c r="O448" i="1"/>
  <c r="K422" i="1"/>
  <c r="C422" i="1"/>
  <c r="G408" i="1"/>
  <c r="C408" i="1"/>
  <c r="M408" i="1"/>
  <c r="I408" i="1"/>
  <c r="G401" i="1"/>
  <c r="I401" i="1"/>
  <c r="K401" i="1"/>
  <c r="K387" i="1"/>
  <c r="C358" i="1"/>
  <c r="M366" i="1"/>
  <c r="J344" i="1"/>
  <c r="C344" i="1" s="1"/>
  <c r="I343" i="1"/>
  <c r="E366" i="1"/>
  <c r="G366" i="1"/>
  <c r="I366" i="1"/>
  <c r="K366" i="1"/>
  <c r="C326" i="1"/>
  <c r="G326" i="1"/>
  <c r="I330" i="1"/>
  <c r="I328" i="1"/>
  <c r="E326" i="1"/>
  <c r="C332" i="1"/>
  <c r="E330" i="1"/>
  <c r="E337" i="1"/>
  <c r="K337" i="1"/>
  <c r="E327" i="1"/>
  <c r="C337" i="1"/>
  <c r="K323" i="1"/>
  <c r="C323" i="1"/>
  <c r="E323" i="1"/>
  <c r="I320" i="1"/>
  <c r="K320" i="1"/>
  <c r="F174" i="1"/>
  <c r="C174" i="1" s="1"/>
  <c r="C315" i="1"/>
  <c r="I315" i="1"/>
  <c r="E280" i="1"/>
  <c r="I280" i="1"/>
  <c r="K280" i="1"/>
  <c r="H258" i="1"/>
  <c r="G258" i="1" s="1"/>
  <c r="G257" i="1"/>
  <c r="C257" i="1"/>
  <c r="M242" i="1"/>
  <c r="I242" i="1"/>
  <c r="E174" i="1"/>
  <c r="K332" i="1"/>
  <c r="F188" i="1"/>
  <c r="G188" i="1" s="1"/>
  <c r="C150" i="1"/>
  <c r="E230" i="1"/>
  <c r="C230" i="1"/>
  <c r="M230" i="1"/>
  <c r="G230" i="1"/>
  <c r="M207" i="1"/>
  <c r="C193" i="1"/>
  <c r="K193" i="1"/>
  <c r="E203" i="1"/>
  <c r="K195" i="1"/>
  <c r="O195" i="1"/>
  <c r="G192" i="1"/>
  <c r="K205" i="1"/>
  <c r="C203" i="1"/>
  <c r="O192" i="1"/>
  <c r="C208" i="1"/>
  <c r="K208" i="1"/>
  <c r="K206" i="1"/>
  <c r="E193" i="1"/>
  <c r="I193" i="1"/>
  <c r="C206" i="1"/>
  <c r="K203" i="1"/>
  <c r="C192" i="1"/>
  <c r="K192" i="1"/>
  <c r="C209" i="1"/>
  <c r="G209" i="1"/>
  <c r="M209" i="1"/>
  <c r="K209" i="1"/>
  <c r="E209" i="1"/>
  <c r="C195" i="1"/>
  <c r="E195" i="1"/>
  <c r="E192" i="1"/>
  <c r="I192" i="1"/>
  <c r="C188" i="1"/>
  <c r="E188" i="1"/>
  <c r="L237" i="1"/>
  <c r="E237" i="1" s="1"/>
  <c r="E199" i="1"/>
  <c r="F144" i="1"/>
  <c r="H144" i="1"/>
  <c r="J144" i="1"/>
  <c r="L144" i="1"/>
  <c r="F133" i="1"/>
  <c r="J133" i="1"/>
  <c r="H133" i="1"/>
  <c r="J145" i="1"/>
  <c r="D128" i="1"/>
  <c r="D145" i="1"/>
  <c r="F145" i="1"/>
  <c r="L145" i="1"/>
  <c r="H145" i="1"/>
  <c r="K122" i="1"/>
  <c r="I122" i="1"/>
  <c r="E122" i="1"/>
  <c r="M122" i="1"/>
  <c r="C202" i="1"/>
  <c r="C204" i="1"/>
  <c r="G332" i="1"/>
  <c r="E334" i="1"/>
  <c r="M100" i="1"/>
  <c r="N100" i="1" s="1"/>
  <c r="N85" i="1"/>
  <c r="L85" i="1"/>
  <c r="N99" i="1"/>
  <c r="L99" i="1"/>
  <c r="D99" i="1"/>
  <c r="H99" i="1"/>
  <c r="N97" i="1"/>
  <c r="L97" i="1"/>
  <c r="D97" i="1"/>
  <c r="H97" i="1"/>
  <c r="N95" i="1"/>
  <c r="L95" i="1"/>
  <c r="D95" i="1"/>
  <c r="H95" i="1"/>
  <c r="N93" i="1"/>
  <c r="L93" i="1"/>
  <c r="D93" i="1"/>
  <c r="H93" i="1"/>
  <c r="N90" i="1"/>
  <c r="L90" i="1"/>
  <c r="D90" i="1"/>
  <c r="H90" i="1"/>
  <c r="N88" i="1"/>
  <c r="L88" i="1"/>
  <c r="D88" i="1"/>
  <c r="H88" i="1"/>
  <c r="H85" i="1"/>
  <c r="N83" i="1"/>
  <c r="L83" i="1"/>
  <c r="N81" i="1"/>
  <c r="L81" i="1"/>
  <c r="D81" i="1"/>
  <c r="H81" i="1"/>
  <c r="O209" i="1"/>
  <c r="N443" i="1"/>
  <c r="C443" i="1" s="1"/>
  <c r="J98" i="1"/>
  <c r="F98" i="1"/>
  <c r="J96" i="1"/>
  <c r="F96" i="1"/>
  <c r="J94" i="1"/>
  <c r="F94" i="1"/>
  <c r="J92" i="1"/>
  <c r="F92" i="1"/>
  <c r="J91" i="1"/>
  <c r="F91" i="1"/>
  <c r="J89" i="1"/>
  <c r="F89" i="1"/>
  <c r="J87" i="1"/>
  <c r="F87" i="1"/>
  <c r="J86" i="1"/>
  <c r="F86" i="1"/>
  <c r="D85" i="1"/>
  <c r="J84" i="1"/>
  <c r="F84" i="1"/>
  <c r="H83" i="1"/>
  <c r="D83" i="1"/>
  <c r="J82" i="1"/>
  <c r="F82" i="1"/>
  <c r="J80" i="1"/>
  <c r="F80" i="1"/>
  <c r="J99" i="1"/>
  <c r="N98" i="1"/>
  <c r="L98" i="1"/>
  <c r="H98" i="1"/>
  <c r="J97" i="1"/>
  <c r="N96" i="1"/>
  <c r="L96" i="1"/>
  <c r="H96" i="1"/>
  <c r="J95" i="1"/>
  <c r="N94" i="1"/>
  <c r="L94" i="1"/>
  <c r="H94" i="1"/>
  <c r="J93" i="1"/>
  <c r="N92" i="1"/>
  <c r="L92" i="1"/>
  <c r="H92" i="1"/>
  <c r="N91" i="1"/>
  <c r="L91" i="1"/>
  <c r="H91" i="1"/>
  <c r="J90" i="1"/>
  <c r="N89" i="1"/>
  <c r="L89" i="1"/>
  <c r="H89" i="1"/>
  <c r="J88" i="1"/>
  <c r="N87" i="1"/>
  <c r="L87" i="1"/>
  <c r="H87" i="1"/>
  <c r="N86" i="1"/>
  <c r="L86" i="1"/>
  <c r="H86" i="1"/>
  <c r="J85" i="1"/>
  <c r="N84" i="1"/>
  <c r="L84" i="1"/>
  <c r="H84" i="1"/>
  <c r="J83" i="1"/>
  <c r="N82" i="1"/>
  <c r="L82" i="1"/>
  <c r="H82" i="1"/>
  <c r="J81" i="1"/>
  <c r="N80" i="1"/>
  <c r="L80" i="1"/>
  <c r="H80" i="1"/>
  <c r="L251" i="1"/>
  <c r="E251" i="1" s="1"/>
  <c r="E320" i="1"/>
  <c r="I334" i="1"/>
  <c r="C484" i="1"/>
  <c r="E476" i="1"/>
  <c r="G387" i="1"/>
  <c r="G337" i="1"/>
  <c r="E387" i="1"/>
  <c r="G122" i="1"/>
  <c r="Q448" i="1"/>
  <c r="E204" i="1"/>
  <c r="E206" i="1"/>
  <c r="E208" i="1"/>
  <c r="G206" i="1"/>
  <c r="G208" i="1"/>
  <c r="C328" i="1"/>
  <c r="G328" i="1"/>
  <c r="C330" i="1"/>
  <c r="G330" i="1"/>
  <c r="E332" i="1"/>
  <c r="C334" i="1"/>
  <c r="G334" i="1"/>
  <c r="C478" i="1"/>
  <c r="E480" i="1"/>
  <c r="G203" i="1"/>
  <c r="M205" i="1"/>
  <c r="G443" i="1"/>
  <c r="I443" i="1"/>
  <c r="E465" i="1"/>
  <c r="M465" i="1"/>
  <c r="G199" i="1"/>
  <c r="I203" i="1"/>
  <c r="E62" i="1"/>
  <c r="I62" i="1"/>
  <c r="S19" i="1"/>
  <c r="E201" i="1"/>
  <c r="G201" i="1"/>
  <c r="I199" i="1"/>
  <c r="K202" i="1"/>
  <c r="K204" i="1"/>
  <c r="C198" i="1"/>
  <c r="C480" i="1"/>
  <c r="E478" i="1"/>
  <c r="G476" i="1"/>
  <c r="E69" i="1"/>
  <c r="E70" i="1"/>
  <c r="E73" i="1"/>
  <c r="E74" i="1"/>
  <c r="E75" i="1"/>
  <c r="I73" i="1"/>
  <c r="E71" i="1"/>
  <c r="M68" i="1"/>
  <c r="E67" i="1"/>
  <c r="I69" i="1"/>
  <c r="E76" i="1"/>
  <c r="I75" i="1"/>
  <c r="E72" i="1"/>
  <c r="I71" i="1"/>
  <c r="E68" i="1"/>
  <c r="I67" i="1"/>
  <c r="I76" i="1"/>
  <c r="C75" i="1"/>
  <c r="G75" i="1"/>
  <c r="K75" i="1"/>
  <c r="I74" i="1"/>
  <c r="C73" i="1"/>
  <c r="G73" i="1"/>
  <c r="K73" i="1"/>
  <c r="I72" i="1"/>
  <c r="C71" i="1"/>
  <c r="G71" i="1"/>
  <c r="K71" i="1"/>
  <c r="I70" i="1"/>
  <c r="L77" i="1"/>
  <c r="M77" i="1" s="1"/>
  <c r="C69" i="1"/>
  <c r="G69" i="1"/>
  <c r="K69" i="1"/>
  <c r="C67" i="1"/>
  <c r="G67" i="1"/>
  <c r="K67" i="1"/>
  <c r="I66" i="1"/>
  <c r="I60" i="1"/>
  <c r="E61" i="1"/>
  <c r="E60" i="1"/>
  <c r="L63" i="1"/>
  <c r="C63" i="1" s="1"/>
  <c r="I61" i="1"/>
  <c r="C60" i="1"/>
  <c r="G60" i="1"/>
  <c r="K60" i="1"/>
  <c r="C62" i="1"/>
  <c r="G62" i="1"/>
  <c r="K62" i="1"/>
  <c r="I12" i="1"/>
  <c r="C477" i="1"/>
  <c r="C479" i="1"/>
  <c r="C482" i="1"/>
  <c r="E477" i="1"/>
  <c r="C61" i="1"/>
  <c r="G61" i="1"/>
  <c r="K61" i="1"/>
  <c r="C66" i="1"/>
  <c r="G66" i="1"/>
  <c r="K66" i="1"/>
  <c r="M66" i="1"/>
  <c r="C68" i="1"/>
  <c r="G68" i="1"/>
  <c r="K68" i="1"/>
  <c r="C70" i="1"/>
  <c r="G70" i="1"/>
  <c r="K70" i="1"/>
  <c r="C72" i="1"/>
  <c r="G72" i="1"/>
  <c r="K72" i="1"/>
  <c r="C74" i="1"/>
  <c r="G74" i="1"/>
  <c r="K74" i="1"/>
  <c r="C76" i="1"/>
  <c r="G76" i="1"/>
  <c r="K76" i="1"/>
  <c r="I56" i="1"/>
  <c r="C56" i="1"/>
  <c r="K54" i="1"/>
  <c r="G54" i="1"/>
  <c r="G56" i="1"/>
  <c r="I48" i="1"/>
  <c r="E56" i="1"/>
  <c r="E42" i="1"/>
  <c r="O35" i="1"/>
  <c r="G35" i="1"/>
  <c r="C35" i="1"/>
  <c r="Q167" i="1"/>
  <c r="E167" i="1"/>
  <c r="Q486" i="1"/>
  <c r="O167" i="1"/>
  <c r="S35" i="1"/>
  <c r="E486" i="1"/>
  <c r="Q35" i="1"/>
  <c r="I35" i="1"/>
  <c r="I167" i="1"/>
  <c r="M167" i="1"/>
  <c r="K35" i="1"/>
  <c r="S34" i="1"/>
  <c r="C166" i="1"/>
  <c r="K166" i="1"/>
  <c r="G486" i="1"/>
  <c r="I470" i="1"/>
  <c r="G21" i="1"/>
  <c r="E153" i="1"/>
  <c r="G470" i="1"/>
  <c r="K470" i="1"/>
  <c r="O470" i="1"/>
  <c r="K21" i="1"/>
  <c r="K153" i="1"/>
  <c r="Q471" i="1"/>
  <c r="O471" i="1"/>
  <c r="M471" i="1"/>
  <c r="K471" i="1"/>
  <c r="I471" i="1"/>
  <c r="G471" i="1"/>
  <c r="E472" i="1"/>
  <c r="C153" i="1"/>
  <c r="E21" i="1"/>
  <c r="M21" i="1"/>
  <c r="C21" i="1"/>
  <c r="O472" i="1"/>
  <c r="M153" i="1"/>
  <c r="C472" i="1"/>
  <c r="Q152" i="1"/>
  <c r="M152" i="1"/>
  <c r="I152" i="1"/>
  <c r="E152" i="1"/>
  <c r="O20" i="1"/>
  <c r="K20" i="1"/>
  <c r="G20" i="1"/>
  <c r="C20" i="1"/>
  <c r="O21" i="1"/>
  <c r="G153" i="1"/>
  <c r="K472" i="1"/>
  <c r="Q21" i="1"/>
  <c r="G472" i="1"/>
  <c r="Q153" i="1"/>
  <c r="G8" i="1"/>
  <c r="G14" i="1"/>
  <c r="I8" i="1"/>
  <c r="Q8" i="1"/>
  <c r="C14" i="1"/>
  <c r="K8" i="1"/>
  <c r="I7" i="1"/>
  <c r="G13" i="1"/>
  <c r="E13" i="1"/>
  <c r="M7" i="1"/>
  <c r="K7" i="1"/>
  <c r="C13" i="1"/>
  <c r="I11" i="1"/>
  <c r="C134" i="13" l="1"/>
  <c r="C148" i="13"/>
  <c r="I148" i="13"/>
  <c r="K148" i="13"/>
  <c r="K134" i="13"/>
  <c r="G148" i="13"/>
  <c r="E148" i="13"/>
  <c r="K127" i="13"/>
  <c r="G127" i="13"/>
  <c r="C127" i="13"/>
  <c r="E127" i="13"/>
  <c r="K113" i="13"/>
  <c r="G113" i="13"/>
  <c r="C113" i="13"/>
  <c r="I113" i="13"/>
  <c r="C106" i="13"/>
  <c r="M64" i="13"/>
  <c r="E64" i="13"/>
  <c r="G64" i="13"/>
  <c r="I64" i="13"/>
  <c r="C64" i="13"/>
  <c r="G50" i="13"/>
  <c r="E50" i="13"/>
  <c r="C50" i="13"/>
  <c r="K50" i="13"/>
  <c r="E92" i="13"/>
  <c r="G106" i="13"/>
  <c r="G134" i="13"/>
  <c r="E134" i="13"/>
  <c r="C85" i="13"/>
  <c r="G22" i="13"/>
  <c r="M175" i="13"/>
  <c r="G175" i="13"/>
  <c r="I85" i="13"/>
  <c r="G189" i="13"/>
  <c r="C22" i="13"/>
  <c r="K85" i="13"/>
  <c r="M189" i="13"/>
  <c r="E22" i="13"/>
  <c r="Q85" i="13"/>
  <c r="C189" i="13"/>
  <c r="E175" i="13"/>
  <c r="C175" i="13"/>
  <c r="I22" i="13"/>
  <c r="G85" i="13"/>
  <c r="O85" i="13"/>
  <c r="K189" i="13"/>
  <c r="O189" i="13"/>
  <c r="Q175" i="13"/>
  <c r="E85" i="13"/>
  <c r="M85" i="13"/>
  <c r="K175" i="13"/>
  <c r="O175" i="13"/>
  <c r="E189" i="13"/>
  <c r="I189" i="13"/>
  <c r="Q155" i="13"/>
  <c r="O155" i="13"/>
  <c r="M155" i="13"/>
  <c r="K155" i="13"/>
  <c r="I155" i="13"/>
  <c r="G155" i="13"/>
  <c r="E155" i="13"/>
  <c r="C155" i="13"/>
  <c r="O71" i="13"/>
  <c r="K71" i="13"/>
  <c r="G71" i="13"/>
  <c r="C71" i="13"/>
  <c r="G8" i="13"/>
  <c r="C8" i="13"/>
  <c r="C161" i="13"/>
  <c r="E161" i="13"/>
  <c r="G161" i="13"/>
  <c r="I161" i="13"/>
  <c r="K161" i="13"/>
  <c r="M161" i="13"/>
  <c r="O161" i="13"/>
  <c r="M71" i="13"/>
  <c r="I71" i="13"/>
  <c r="E71" i="13"/>
  <c r="I8" i="13"/>
  <c r="E8" i="13"/>
  <c r="Q465" i="1"/>
  <c r="K465" i="1"/>
  <c r="O443" i="1"/>
  <c r="G344" i="1"/>
  <c r="E344" i="1"/>
  <c r="K344" i="1"/>
  <c r="I344" i="1"/>
  <c r="G174" i="1"/>
  <c r="I258" i="1"/>
  <c r="E258" i="1"/>
  <c r="C258" i="1"/>
  <c r="C237" i="1"/>
  <c r="K237" i="1"/>
  <c r="I237" i="1"/>
  <c r="G237" i="1"/>
  <c r="M237" i="1"/>
  <c r="I465" i="1"/>
  <c r="M443" i="1"/>
  <c r="E443" i="1"/>
  <c r="O465" i="1"/>
  <c r="G465" i="1"/>
  <c r="K443" i="1"/>
  <c r="C251" i="1"/>
  <c r="K251" i="1"/>
  <c r="I251" i="1"/>
  <c r="D100" i="1"/>
  <c r="F100" i="1"/>
  <c r="J100" i="1"/>
  <c r="H100" i="1"/>
  <c r="L100" i="1"/>
  <c r="G251" i="1"/>
  <c r="M251" i="1"/>
  <c r="I77" i="1"/>
  <c r="K77" i="1"/>
  <c r="C77" i="1"/>
  <c r="E77" i="1"/>
  <c r="G77" i="1"/>
  <c r="G63" i="1"/>
  <c r="K63" i="1"/>
  <c r="E63" i="1"/>
  <c r="I63" i="1"/>
  <c r="M63" i="1"/>
  <c r="S20" i="1"/>
  <c r="S21" i="1"/>
  <c r="I14" i="1"/>
  <c r="I13" i="1"/>
</calcChain>
</file>

<file path=xl/sharedStrings.xml><?xml version="1.0" encoding="utf-8"?>
<sst xmlns="http://schemas.openxmlformats.org/spreadsheetml/2006/main" count="3792" uniqueCount="1173">
  <si>
    <t>宍粟市</t>
    <rPh sb="0" eb="3">
      <t>シソウシ</t>
    </rPh>
    <phoneticPr fontId="2"/>
  </si>
  <si>
    <t>佐用町</t>
    <rPh sb="0" eb="3">
      <t>サヨウチョウ</t>
    </rPh>
    <phoneticPr fontId="2"/>
  </si>
  <si>
    <t>家族そろってご飯を食べる</t>
    <rPh sb="0" eb="2">
      <t>カゾク</t>
    </rPh>
    <rPh sb="7" eb="8">
      <t>ハン</t>
    </rPh>
    <rPh sb="9" eb="10">
      <t>タ</t>
    </rPh>
    <phoneticPr fontId="2"/>
  </si>
  <si>
    <t>豊岡市</t>
    <rPh sb="0" eb="3">
      <t>トヨオカシ</t>
    </rPh>
    <phoneticPr fontId="2"/>
  </si>
  <si>
    <t>NA</t>
    <phoneticPr fontId="2"/>
  </si>
  <si>
    <t>朝来市</t>
    <rPh sb="0" eb="3">
      <t>アサゴシ</t>
    </rPh>
    <phoneticPr fontId="2"/>
  </si>
  <si>
    <t>◎朝食に主食・主菜・副菜がそろっている割合</t>
    <rPh sb="1" eb="3">
      <t>チョウショク</t>
    </rPh>
    <rPh sb="4" eb="6">
      <t>シュショク</t>
    </rPh>
    <rPh sb="7" eb="9">
      <t>シュサイ</t>
    </rPh>
    <rPh sb="10" eb="12">
      <t>フクサイ</t>
    </rPh>
    <rPh sb="19" eb="21">
      <t>ワリアイ</t>
    </rPh>
    <phoneticPr fontId="2"/>
  </si>
  <si>
    <t>上郡町</t>
    <rPh sb="0" eb="3">
      <t>カミゴオリチョウ</t>
    </rPh>
    <phoneticPr fontId="2"/>
  </si>
  <si>
    <t>香美町</t>
    <rPh sb="0" eb="3">
      <t>カミチョウ</t>
    </rPh>
    <phoneticPr fontId="2"/>
  </si>
  <si>
    <t>6 菓子類（菓子パン含む）　</t>
    <phoneticPr fontId="2"/>
  </si>
  <si>
    <t>8 その他</t>
    <phoneticPr fontId="2"/>
  </si>
  <si>
    <t>7 嗜好飲料(コーヒ･紅茶･ジュースなど)　</t>
    <phoneticPr fontId="2"/>
  </si>
  <si>
    <t>1 ほとんど
毎日</t>
    <phoneticPr fontId="2"/>
  </si>
  <si>
    <t>2 週4～5回</t>
    <phoneticPr fontId="2"/>
  </si>
  <si>
    <t>3 週2～3回</t>
    <phoneticPr fontId="2"/>
  </si>
  <si>
    <t>4 ほとんど
ない</t>
    <phoneticPr fontId="2"/>
  </si>
  <si>
    <t>2 週2～4回　　</t>
    <phoneticPr fontId="2"/>
  </si>
  <si>
    <t>3 週1回程度</t>
    <phoneticPr fontId="2"/>
  </si>
  <si>
    <t>4 ほとんど
しない</t>
    <phoneticPr fontId="2"/>
  </si>
  <si>
    <t>1 ある</t>
    <phoneticPr fontId="2"/>
  </si>
  <si>
    <t>2 ない</t>
    <phoneticPr fontId="2"/>
  </si>
  <si>
    <t>1 ある</t>
    <phoneticPr fontId="2"/>
  </si>
  <si>
    <t>2 以下である　</t>
    <phoneticPr fontId="2"/>
  </si>
  <si>
    <t>3 わからない</t>
    <phoneticPr fontId="2"/>
  </si>
  <si>
    <t>1 用意して
いる</t>
    <phoneticPr fontId="2"/>
  </si>
  <si>
    <t>2 用意して
いない　</t>
    <phoneticPr fontId="2"/>
  </si>
  <si>
    <t>1 知っていて、作れる</t>
    <phoneticPr fontId="2"/>
  </si>
  <si>
    <t>2 知っているが、作れない　</t>
    <phoneticPr fontId="2"/>
  </si>
  <si>
    <t>3 知らない</t>
    <phoneticPr fontId="2"/>
  </si>
  <si>
    <t>1 知っていて、作れる</t>
    <phoneticPr fontId="2"/>
  </si>
  <si>
    <t>1 家庭（家族）</t>
    <phoneticPr fontId="2"/>
  </si>
  <si>
    <t>2 学校・保育所の給食</t>
    <phoneticPr fontId="2"/>
  </si>
  <si>
    <t>3 学校の授業</t>
    <phoneticPr fontId="2"/>
  </si>
  <si>
    <t>4 料理講習会</t>
    <phoneticPr fontId="2"/>
  </si>
  <si>
    <t>5 地域の食に関するイベント</t>
    <phoneticPr fontId="2"/>
  </si>
  <si>
    <t>8 その他</t>
    <rPh sb="4" eb="5">
      <t>タ</t>
    </rPh>
    <phoneticPr fontId="2"/>
  </si>
  <si>
    <t>6 地域の祭などの年中行事</t>
    <rPh sb="2" eb="4">
      <t>チイキ</t>
    </rPh>
    <rPh sb="5" eb="6">
      <t>マツ</t>
    </rPh>
    <rPh sb="9" eb="11">
      <t>ネンチュウ</t>
    </rPh>
    <rPh sb="11" eb="13">
      <t>ギョウジ</t>
    </rPh>
    <phoneticPr fontId="2"/>
  </si>
  <si>
    <t>7 本や雑誌、インターネット</t>
    <rPh sb="2" eb="3">
      <t>ホン</t>
    </rPh>
    <rPh sb="4" eb="6">
      <t>ザッシ</t>
    </rPh>
    <phoneticPr fontId="2"/>
  </si>
  <si>
    <t>1 言葉も意味も知っていた　</t>
    <phoneticPr fontId="2"/>
  </si>
  <si>
    <t>3 言葉も意味も知らなかった</t>
    <phoneticPr fontId="2"/>
  </si>
  <si>
    <t>2 言葉は知っていたが、意味は知らなかった</t>
    <phoneticPr fontId="2"/>
  </si>
  <si>
    <t>1 非常に関心がある　</t>
    <phoneticPr fontId="2"/>
  </si>
  <si>
    <t>　2 どちらかといえば関心がある</t>
    <phoneticPr fontId="2"/>
  </si>
  <si>
    <t>3 あまり関心がない</t>
    <phoneticPr fontId="2"/>
  </si>
  <si>
    <t>4 まったく関心がない</t>
    <phoneticPr fontId="2"/>
  </si>
  <si>
    <t>1 積極的にしている</t>
    <phoneticPr fontId="2"/>
  </si>
  <si>
    <t>2 できるだけするようにしている</t>
    <phoneticPr fontId="2"/>
  </si>
  <si>
    <t>3 あまりしていない</t>
    <phoneticPr fontId="2"/>
  </si>
  <si>
    <t>4 したいと思っているが、実際にはしていない</t>
    <phoneticPr fontId="2"/>
  </si>
  <si>
    <t>5 したいと思わないし、していない</t>
    <phoneticPr fontId="2"/>
  </si>
  <si>
    <t>2 できるだけするようにしている</t>
    <phoneticPr fontId="2"/>
  </si>
  <si>
    <t>3 あまりしていない</t>
    <phoneticPr fontId="2"/>
  </si>
  <si>
    <t>4 したいと思っているが、実際にはしていない</t>
    <phoneticPr fontId="2"/>
  </si>
  <si>
    <t>5 したいと思わないし、していない</t>
    <phoneticPr fontId="2"/>
  </si>
  <si>
    <t>1 積極的にしている</t>
    <phoneticPr fontId="2"/>
  </si>
  <si>
    <t>1 言葉も意味も知っていた　</t>
    <phoneticPr fontId="2"/>
  </si>
  <si>
    <t>◎食育の意味や意義を理解し、実践している人の割合</t>
    <rPh sb="1" eb="3">
      <t>ショクイク</t>
    </rPh>
    <rPh sb="4" eb="6">
      <t>イミ</t>
    </rPh>
    <rPh sb="7" eb="9">
      <t>イギ</t>
    </rPh>
    <rPh sb="10" eb="12">
      <t>リカイ</t>
    </rPh>
    <rPh sb="14" eb="16">
      <t>ジッセン</t>
    </rPh>
    <rPh sb="20" eb="21">
      <t>ヒト</t>
    </rPh>
    <rPh sb="22" eb="24">
      <t>ワリアイ</t>
    </rPh>
    <phoneticPr fontId="2"/>
  </si>
  <si>
    <t>NA</t>
    <phoneticPr fontId="2"/>
  </si>
  <si>
    <t>総計</t>
    <rPh sb="0" eb="2">
      <t>ソウケイ</t>
    </rPh>
    <phoneticPr fontId="2"/>
  </si>
  <si>
    <t>30歳代</t>
    <phoneticPr fontId="2"/>
  </si>
  <si>
    <t>40歳代</t>
    <phoneticPr fontId="2"/>
  </si>
  <si>
    <t>50歳代</t>
    <phoneticPr fontId="2"/>
  </si>
  <si>
    <t>60歳代</t>
    <phoneticPr fontId="2"/>
  </si>
  <si>
    <t>70歳以上</t>
    <phoneticPr fontId="2"/>
  </si>
  <si>
    <t>ＮＡ</t>
    <phoneticPr fontId="2"/>
  </si>
  <si>
    <t>ＮＡ</t>
    <phoneticPr fontId="2"/>
  </si>
  <si>
    <t>姫路市</t>
    <rPh sb="0" eb="2">
      <t>ヒメジ</t>
    </rPh>
    <rPh sb="2" eb="3">
      <t>シ</t>
    </rPh>
    <phoneticPr fontId="2"/>
  </si>
  <si>
    <t>◆圏域別</t>
    <rPh sb="1" eb="3">
      <t>ケンイキ</t>
    </rPh>
    <rPh sb="3" eb="4">
      <t>ベツ</t>
    </rPh>
    <phoneticPr fontId="2"/>
  </si>
  <si>
    <t>01 神戸</t>
  </si>
  <si>
    <t>01 神戸</t>
    <phoneticPr fontId="2"/>
  </si>
  <si>
    <t>02 阪神南</t>
  </si>
  <si>
    <t>02 阪神南</t>
    <phoneticPr fontId="2"/>
  </si>
  <si>
    <t>03 阪神北</t>
  </si>
  <si>
    <t>03 阪神北</t>
    <phoneticPr fontId="2"/>
  </si>
  <si>
    <t>04 東播磨</t>
  </si>
  <si>
    <t>04 東播磨</t>
    <phoneticPr fontId="2"/>
  </si>
  <si>
    <t>05 北播磨</t>
  </si>
  <si>
    <t>05 北播磨</t>
    <phoneticPr fontId="2"/>
  </si>
  <si>
    <t>06 中播磨</t>
  </si>
  <si>
    <t>06 中播磨</t>
    <phoneticPr fontId="2"/>
  </si>
  <si>
    <t>07 西播磨</t>
  </si>
  <si>
    <t>07 西播磨</t>
    <phoneticPr fontId="2"/>
  </si>
  <si>
    <t>08 但馬</t>
  </si>
  <si>
    <t>08 但馬</t>
    <phoneticPr fontId="2"/>
  </si>
  <si>
    <t>09 丹波</t>
  </si>
  <si>
    <t>09 丹波</t>
    <phoneticPr fontId="2"/>
  </si>
  <si>
    <t>10 淡路</t>
  </si>
  <si>
    <t>10 淡路</t>
    <phoneticPr fontId="2"/>
  </si>
  <si>
    <t>◆年代別</t>
    <rPh sb="1" eb="4">
      <t>ネンダイベツ</t>
    </rPh>
    <phoneticPr fontId="2"/>
  </si>
  <si>
    <t>01 神戸</t>
    <phoneticPr fontId="2"/>
  </si>
  <si>
    <t>02 阪神南</t>
    <phoneticPr fontId="2"/>
  </si>
  <si>
    <t>03 阪神北</t>
    <phoneticPr fontId="2"/>
  </si>
  <si>
    <t>04 東播磨</t>
    <phoneticPr fontId="2"/>
  </si>
  <si>
    <t>05 北播磨</t>
    <phoneticPr fontId="2"/>
  </si>
  <si>
    <t>06 中播磨</t>
    <phoneticPr fontId="2"/>
  </si>
  <si>
    <t>07 西播磨</t>
    <phoneticPr fontId="2"/>
  </si>
  <si>
    <t>08 但馬</t>
    <phoneticPr fontId="2"/>
  </si>
  <si>
    <t>09 丹波</t>
    <phoneticPr fontId="2"/>
  </si>
  <si>
    <t>10 淡路</t>
    <phoneticPr fontId="2"/>
  </si>
  <si>
    <t>◆BMI区分</t>
    <rPh sb="4" eb="6">
      <t>クブン</t>
    </rPh>
    <phoneticPr fontId="2"/>
  </si>
  <si>
    <t>年代別</t>
    <rPh sb="2" eb="3">
      <t>ベツ</t>
    </rPh>
    <phoneticPr fontId="2"/>
  </si>
  <si>
    <t>年代別</t>
    <rPh sb="0" eb="3">
      <t>ネンダイベツ</t>
    </rPh>
    <phoneticPr fontId="2"/>
  </si>
  <si>
    <t>年代別</t>
    <rPh sb="0" eb="2">
      <t>ネンダイ</t>
    </rPh>
    <rPh sb="2" eb="3">
      <t>ベツ</t>
    </rPh>
    <phoneticPr fontId="2"/>
  </si>
  <si>
    <t>圏域別</t>
    <rPh sb="0" eb="3">
      <t>ケンイキベツ</t>
    </rPh>
    <phoneticPr fontId="2"/>
  </si>
  <si>
    <t>【自由記載（1～14歳）】</t>
    <rPh sb="1" eb="3">
      <t>ジユウ</t>
    </rPh>
    <rPh sb="3" eb="5">
      <t>キサイ</t>
    </rPh>
    <rPh sb="10" eb="11">
      <t>サイ</t>
    </rPh>
    <phoneticPr fontId="2"/>
  </si>
  <si>
    <t>1～5歳</t>
    <rPh sb="3" eb="4">
      <t>サイ</t>
    </rPh>
    <phoneticPr fontId="2"/>
  </si>
  <si>
    <t>6～14歳</t>
    <rPh sb="4" eb="5">
      <t>サイ</t>
    </rPh>
    <phoneticPr fontId="2"/>
  </si>
  <si>
    <t>南あわじ市</t>
    <rPh sb="0" eb="1">
      <t>ミナミ</t>
    </rPh>
    <rPh sb="4" eb="5">
      <t>シ</t>
    </rPh>
    <phoneticPr fontId="2"/>
  </si>
  <si>
    <t>性別</t>
    <rPh sb="0" eb="2">
      <t>セイベツ</t>
    </rPh>
    <phoneticPr fontId="2"/>
  </si>
  <si>
    <t>男</t>
    <rPh sb="0" eb="1">
      <t>オトコ</t>
    </rPh>
    <phoneticPr fontId="2"/>
  </si>
  <si>
    <t>女</t>
    <rPh sb="0" eb="1">
      <t>オンナ</t>
    </rPh>
    <phoneticPr fontId="2"/>
  </si>
  <si>
    <t>総計</t>
  </si>
  <si>
    <t>15～19歳</t>
    <rPh sb="5" eb="6">
      <t>サイ</t>
    </rPh>
    <phoneticPr fontId="2"/>
  </si>
  <si>
    <t>20歳代</t>
    <rPh sb="2" eb="4">
      <t>サイダイ</t>
    </rPh>
    <phoneticPr fontId="2"/>
  </si>
  <si>
    <t>圏域別</t>
    <rPh sb="0" eb="2">
      <t>ケンイキ</t>
    </rPh>
    <rPh sb="2" eb="3">
      <t>ベツ</t>
    </rPh>
    <phoneticPr fontId="2"/>
  </si>
  <si>
    <t>やせ</t>
  </si>
  <si>
    <t>適正</t>
  </si>
  <si>
    <t>肥満</t>
  </si>
  <si>
    <t>計</t>
    <rPh sb="0" eb="1">
      <t>ケイ</t>
    </rPh>
    <phoneticPr fontId="2"/>
  </si>
  <si>
    <t>年代</t>
    <rPh sb="0" eb="2">
      <t>ネンダイ</t>
    </rPh>
    <phoneticPr fontId="2"/>
  </si>
  <si>
    <t>市町名</t>
    <rPh sb="0" eb="2">
      <t>シチョウ</t>
    </rPh>
    <rPh sb="2" eb="3">
      <t>メイ</t>
    </rPh>
    <phoneticPr fontId="2"/>
  </si>
  <si>
    <t>西宮市</t>
    <rPh sb="0" eb="3">
      <t>ニシノミヤシ</t>
    </rPh>
    <phoneticPr fontId="2"/>
  </si>
  <si>
    <t>芦屋市</t>
    <rPh sb="0" eb="3">
      <t>アシヤシ</t>
    </rPh>
    <phoneticPr fontId="2"/>
  </si>
  <si>
    <t>宝塚市</t>
    <rPh sb="0" eb="3">
      <t>タカラヅカシ</t>
    </rPh>
    <phoneticPr fontId="2"/>
  </si>
  <si>
    <t>三田市</t>
    <rPh sb="0" eb="3">
      <t>サンダシ</t>
    </rPh>
    <phoneticPr fontId="2"/>
  </si>
  <si>
    <t>伊丹市</t>
    <rPh sb="0" eb="3">
      <t>イタミシ</t>
    </rPh>
    <phoneticPr fontId="2"/>
  </si>
  <si>
    <t>加古川市</t>
    <rPh sb="0" eb="4">
      <t>カコガワシ</t>
    </rPh>
    <phoneticPr fontId="2"/>
  </si>
  <si>
    <t>明石市</t>
    <rPh sb="0" eb="3">
      <t>アカシシ</t>
    </rPh>
    <phoneticPr fontId="2"/>
  </si>
  <si>
    <t>加西市</t>
    <rPh sb="0" eb="3">
      <t>カサイシ</t>
    </rPh>
    <phoneticPr fontId="2"/>
  </si>
  <si>
    <t>太子町</t>
    <rPh sb="0" eb="3">
      <t>タイシチョウ</t>
    </rPh>
    <phoneticPr fontId="2"/>
  </si>
  <si>
    <t>相生市</t>
    <rPh sb="0" eb="2">
      <t>アイオイ</t>
    </rPh>
    <rPh sb="2" eb="3">
      <t>シ</t>
    </rPh>
    <phoneticPr fontId="2"/>
  </si>
  <si>
    <t>豊岡市</t>
    <rPh sb="0" eb="2">
      <t>トヨオカ</t>
    </rPh>
    <rPh sb="2" eb="3">
      <t>シ</t>
    </rPh>
    <phoneticPr fontId="2"/>
  </si>
  <si>
    <t>篠山市</t>
    <rPh sb="0" eb="3">
      <t>ササヤマシ</t>
    </rPh>
    <phoneticPr fontId="2"/>
  </si>
  <si>
    <t>洲本市</t>
    <rPh sb="0" eb="3">
      <t>スモトシ</t>
    </rPh>
    <phoneticPr fontId="2"/>
  </si>
  <si>
    <t>神戸市</t>
    <rPh sb="0" eb="3">
      <t>コウベシ</t>
    </rPh>
    <phoneticPr fontId="2"/>
  </si>
  <si>
    <t>高砂市</t>
    <rPh sb="0" eb="3">
      <t>タカサゴシ</t>
    </rPh>
    <phoneticPr fontId="2"/>
  </si>
  <si>
    <t>姫路市</t>
    <rPh sb="0" eb="3">
      <t>ヒメジシ</t>
    </rPh>
    <phoneticPr fontId="2"/>
  </si>
  <si>
    <t>市川町</t>
    <rPh sb="0" eb="3">
      <t>イチカワチョウ</t>
    </rPh>
    <phoneticPr fontId="2"/>
  </si>
  <si>
    <t>たつの市</t>
    <rPh sb="3" eb="4">
      <t>シ</t>
    </rPh>
    <phoneticPr fontId="2"/>
  </si>
  <si>
    <t>50歳代</t>
    <rPh sb="2" eb="4">
      <t>サイダイ</t>
    </rPh>
    <phoneticPr fontId="2"/>
  </si>
  <si>
    <t>30歳代</t>
    <rPh sb="2" eb="4">
      <t>サイダイ</t>
    </rPh>
    <phoneticPr fontId="2"/>
  </si>
  <si>
    <t>40歳代</t>
    <rPh sb="2" eb="4">
      <t>サイダイ</t>
    </rPh>
    <phoneticPr fontId="2"/>
  </si>
  <si>
    <t>60歳代</t>
    <rPh sb="2" eb="4">
      <t>サイダイ</t>
    </rPh>
    <phoneticPr fontId="2"/>
  </si>
  <si>
    <t>70歳以上</t>
    <rPh sb="2" eb="3">
      <t>サイ</t>
    </rPh>
    <rPh sb="3" eb="5">
      <t>イジョウ</t>
    </rPh>
    <phoneticPr fontId="2"/>
  </si>
  <si>
    <t>NA</t>
    <phoneticPr fontId="2"/>
  </si>
  <si>
    <t>ＮＡ</t>
    <phoneticPr fontId="2"/>
  </si>
  <si>
    <t>三木市</t>
    <rPh sb="0" eb="3">
      <t>ミキシ</t>
    </rPh>
    <phoneticPr fontId="2"/>
  </si>
  <si>
    <t>市川町</t>
    <rPh sb="0" eb="2">
      <t>イチカワ</t>
    </rPh>
    <rPh sb="2" eb="3">
      <t>チョウ</t>
    </rPh>
    <phoneticPr fontId="2"/>
  </si>
  <si>
    <t>養父市</t>
    <rPh sb="0" eb="2">
      <t>ヤブ</t>
    </rPh>
    <rPh sb="2" eb="3">
      <t>シ</t>
    </rPh>
    <phoneticPr fontId="2"/>
  </si>
  <si>
    <t>朝来市</t>
    <rPh sb="0" eb="2">
      <t>アサゴ</t>
    </rPh>
    <rPh sb="2" eb="3">
      <t>シ</t>
    </rPh>
    <phoneticPr fontId="2"/>
  </si>
  <si>
    <t>NA</t>
    <phoneticPr fontId="2"/>
  </si>
  <si>
    <t>いも（その他）</t>
  </si>
  <si>
    <t>いも（山の芋）</t>
  </si>
  <si>
    <t>とろろ汁</t>
  </si>
  <si>
    <t>いも（里芋）</t>
  </si>
  <si>
    <t>おかし（おはぎ・ぼた餅）</t>
  </si>
  <si>
    <t>おかし（その他）</t>
  </si>
  <si>
    <t>おかし（団子）</t>
  </si>
  <si>
    <t>おかし（栃餅）</t>
  </si>
  <si>
    <t>栃餅</t>
  </si>
  <si>
    <t>おかし（柏餅）</t>
  </si>
  <si>
    <t>ごはん（その他）</t>
  </si>
  <si>
    <t>ごはん（魚：あなご）</t>
  </si>
  <si>
    <t>ごはん（魚：いか）</t>
  </si>
  <si>
    <t>いかめし</t>
  </si>
  <si>
    <t>ごはん（魚：かに）</t>
  </si>
  <si>
    <t>ごはん（魚：その他）</t>
  </si>
  <si>
    <t>ごはん（魚：たい）</t>
  </si>
  <si>
    <t>ごはん（魚：たこ）</t>
  </si>
  <si>
    <t>ごはん（寿司：その他）</t>
  </si>
  <si>
    <t>ごはん（寿司：巻き寿司）</t>
  </si>
  <si>
    <t>巻き寿司</t>
  </si>
  <si>
    <t>ごはん（寿司：魚：このしろ）</t>
  </si>
  <si>
    <t>ごはん（寿司：魚：その他）</t>
  </si>
  <si>
    <t>魚寿司</t>
  </si>
  <si>
    <t>ごはん（寿司：魚：鯖）</t>
  </si>
  <si>
    <t>鯖寿司</t>
  </si>
  <si>
    <t>ごはん（豆：その他）</t>
  </si>
  <si>
    <t>豆ごはん</t>
  </si>
  <si>
    <t>ごはん（豆：黒豆）</t>
  </si>
  <si>
    <t>ごはん（豆：小豆）</t>
  </si>
  <si>
    <t>赤飯</t>
  </si>
  <si>
    <t>ごはん（豆：大豆）</t>
  </si>
  <si>
    <t>ごはん（肉：牛）</t>
  </si>
  <si>
    <t>ごはん（肉：鶏）</t>
  </si>
  <si>
    <t>なます</t>
  </si>
  <si>
    <t>甘酒</t>
  </si>
  <si>
    <t>そうめん</t>
  </si>
  <si>
    <t>めん（その他）</t>
  </si>
  <si>
    <t>ちゃんぽん</t>
  </si>
  <si>
    <t>めん（もち麦）</t>
  </si>
  <si>
    <t>めん（モロヘイヤうどん）</t>
  </si>
  <si>
    <t>もち麦</t>
  </si>
  <si>
    <t>果物（いちじく）</t>
  </si>
  <si>
    <t>果物（その他）</t>
  </si>
  <si>
    <t>ゆず味噌</t>
  </si>
  <si>
    <t>海藻（じんば）</t>
  </si>
  <si>
    <t>海藻（その他）</t>
  </si>
  <si>
    <t>海藻（わかめ）</t>
  </si>
  <si>
    <t>海藻（昆布）</t>
  </si>
  <si>
    <t>魚（あなご）</t>
  </si>
  <si>
    <t>魚（いか）</t>
  </si>
  <si>
    <t>魚（いかなご）</t>
  </si>
  <si>
    <t>魚（かき）</t>
  </si>
  <si>
    <t>かき料理</t>
  </si>
  <si>
    <t>魚（その他）</t>
  </si>
  <si>
    <t>魚（たい）</t>
  </si>
  <si>
    <t>魚（たこ）</t>
  </si>
  <si>
    <t>魚（鯖）</t>
  </si>
  <si>
    <t>煮物（いとこ煮）</t>
  </si>
  <si>
    <t>おでん</t>
  </si>
  <si>
    <t>姫路おでん</t>
  </si>
  <si>
    <t>煮物（けんちゃん）</t>
  </si>
  <si>
    <t>煮物（じゃぶ）</t>
  </si>
  <si>
    <t>煮物（その他）</t>
  </si>
  <si>
    <t>汁（けんちん汁）</t>
  </si>
  <si>
    <t>けんちん汁</t>
  </si>
  <si>
    <t>汁（その他）</t>
  </si>
  <si>
    <t>すいとん</t>
  </si>
  <si>
    <t>粕汁</t>
  </si>
  <si>
    <t>汁（ちょぼ汁）</t>
  </si>
  <si>
    <t>汁（団子汁）</t>
  </si>
  <si>
    <t>雑煮</t>
  </si>
  <si>
    <t>豆（その他）</t>
  </si>
  <si>
    <t>豆（黒豆）</t>
  </si>
  <si>
    <t>黒豆料理</t>
  </si>
  <si>
    <t>豆（大豆）</t>
  </si>
  <si>
    <t>じゃこ豆</t>
  </si>
  <si>
    <t>豆腐・豆腐料理</t>
  </si>
  <si>
    <t>肉（いのしし）</t>
  </si>
  <si>
    <t>肉（牛）</t>
  </si>
  <si>
    <t>肉（鶏）</t>
  </si>
  <si>
    <t>肉（鹿）</t>
  </si>
  <si>
    <t>粉もの（その他）</t>
  </si>
  <si>
    <t>たこ焼き</t>
  </si>
  <si>
    <t>粉もの（にくてん）</t>
  </si>
  <si>
    <t>粉もの（明石焼き）</t>
  </si>
  <si>
    <t>餅</t>
  </si>
  <si>
    <t>野菜（うど）</t>
  </si>
  <si>
    <t>野菜（ずいき）</t>
  </si>
  <si>
    <t>野菜（その他）</t>
  </si>
  <si>
    <t>野菜炒め</t>
  </si>
  <si>
    <t>野菜（山菜）</t>
  </si>
  <si>
    <t>ぜんまいの白和え</t>
  </si>
  <si>
    <t>漬物</t>
  </si>
  <si>
    <t>◆性別</t>
    <rPh sb="1" eb="3">
      <t>セイベツ</t>
    </rPh>
    <phoneticPr fontId="2"/>
  </si>
  <si>
    <t>NA</t>
    <phoneticPr fontId="2"/>
  </si>
  <si>
    <t>02 阪神南</t>
    <phoneticPr fontId="2"/>
  </si>
  <si>
    <t>07 西播磨</t>
    <phoneticPr fontId="2"/>
  </si>
  <si>
    <t>1 ほとんど
毎日食べる</t>
    <phoneticPr fontId="2"/>
  </si>
  <si>
    <t>03 阪神北</t>
    <phoneticPr fontId="2"/>
  </si>
  <si>
    <t>08 但馬</t>
    <phoneticPr fontId="2"/>
  </si>
  <si>
    <t>4 牛乳・乳製品　</t>
    <phoneticPr fontId="2"/>
  </si>
  <si>
    <t>5 果物　</t>
    <phoneticPr fontId="2"/>
  </si>
  <si>
    <t>8 その他</t>
    <phoneticPr fontId="2"/>
  </si>
  <si>
    <t>7 嗜好飲料(コーヒー・紅茶･ジュースなど)　</t>
    <phoneticPr fontId="2"/>
  </si>
  <si>
    <t>7 嗜好飲料（コーヒー・紅茶･ジュースなど）</t>
    <phoneticPr fontId="2"/>
  </si>
  <si>
    <t>2 副菜（野菜・芋料理・野菜たっぷりの汁物）</t>
    <phoneticPr fontId="2"/>
  </si>
  <si>
    <t>3 主菜（肉・魚・卵・大豆料理）</t>
    <phoneticPr fontId="2"/>
  </si>
  <si>
    <t>02 阪神南</t>
    <phoneticPr fontId="2"/>
  </si>
  <si>
    <t>07 西播磨</t>
    <phoneticPr fontId="2"/>
  </si>
  <si>
    <t>1 いつもしている　</t>
    <phoneticPr fontId="2"/>
  </si>
  <si>
    <t>2 時々している　</t>
    <phoneticPr fontId="2"/>
  </si>
  <si>
    <t>3 ほとんど
していない</t>
    <phoneticPr fontId="2"/>
  </si>
  <si>
    <t>02 阪神南</t>
    <phoneticPr fontId="2"/>
  </si>
  <si>
    <t>05 北播磨</t>
    <phoneticPr fontId="2"/>
  </si>
  <si>
    <t>2 時々している　</t>
    <phoneticPr fontId="2"/>
  </si>
  <si>
    <t>3 ほとんど
していない</t>
    <phoneticPr fontId="2"/>
  </si>
  <si>
    <t>3 週1回程度</t>
    <phoneticPr fontId="2"/>
  </si>
  <si>
    <t>4 ほとんど
しない</t>
    <phoneticPr fontId="2"/>
  </si>
  <si>
    <t>2 週2～4回　　</t>
    <phoneticPr fontId="2"/>
  </si>
  <si>
    <t>3 週1回程度</t>
    <phoneticPr fontId="2"/>
  </si>
  <si>
    <t>02 阪神南</t>
    <phoneticPr fontId="2"/>
  </si>
  <si>
    <t>1 献立を考える</t>
    <phoneticPr fontId="2"/>
  </si>
  <si>
    <t>2 食材を買う</t>
    <phoneticPr fontId="2"/>
  </si>
  <si>
    <t>3 食材を洗う・手でちぎる・皮をむく等</t>
    <rPh sb="8" eb="9">
      <t>テ</t>
    </rPh>
    <rPh sb="14" eb="15">
      <t>カワ</t>
    </rPh>
    <rPh sb="18" eb="19">
      <t>トウ</t>
    </rPh>
    <phoneticPr fontId="2"/>
  </si>
  <si>
    <t>4 包丁を使い材料を切る</t>
    <phoneticPr fontId="2"/>
  </si>
  <si>
    <t>5 お米を炊く</t>
    <phoneticPr fontId="2"/>
  </si>
  <si>
    <t>6 かつおやこんぶからだしをとる</t>
    <phoneticPr fontId="2"/>
  </si>
  <si>
    <t>7 みそ汁やスープをつくる</t>
    <phoneticPr fontId="2"/>
  </si>
  <si>
    <t>8 コンロ（ガス・電気）を使って調理する</t>
    <rPh sb="9" eb="11">
      <t>デンキ</t>
    </rPh>
    <rPh sb="13" eb="14">
      <t>ツカ</t>
    </rPh>
    <rPh sb="16" eb="18">
      <t>チョウリ</t>
    </rPh>
    <phoneticPr fontId="2"/>
  </si>
  <si>
    <t>9 電子レンジ・オーブントースターを使って調理する</t>
    <rPh sb="2" eb="4">
      <t>デンシ</t>
    </rPh>
    <rPh sb="18" eb="19">
      <t>ツカ</t>
    </rPh>
    <rPh sb="21" eb="23">
      <t>チョウリ</t>
    </rPh>
    <phoneticPr fontId="2"/>
  </si>
  <si>
    <t>10 味付けをする</t>
    <rPh sb="3" eb="5">
      <t>アジツ</t>
    </rPh>
    <phoneticPr fontId="2"/>
  </si>
  <si>
    <t>11 テーブルを拭く・お皿を並べる</t>
    <rPh sb="8" eb="9">
      <t>フ</t>
    </rPh>
    <rPh sb="12" eb="13">
      <t>サラ</t>
    </rPh>
    <rPh sb="14" eb="15">
      <t>ナラ</t>
    </rPh>
    <phoneticPr fontId="2"/>
  </si>
  <si>
    <t>12 盛りつけ・配膳をする</t>
    <phoneticPr fontId="2"/>
  </si>
  <si>
    <t>13 後片付け</t>
    <phoneticPr fontId="2"/>
  </si>
  <si>
    <t>14 自分のお弁当をつくる</t>
    <phoneticPr fontId="2"/>
  </si>
  <si>
    <t>15 その他</t>
    <phoneticPr fontId="2"/>
  </si>
  <si>
    <t>02 阪神南</t>
    <phoneticPr fontId="2"/>
  </si>
  <si>
    <t>02 阪神南</t>
    <phoneticPr fontId="2"/>
  </si>
  <si>
    <t>07 西播磨</t>
    <phoneticPr fontId="2"/>
  </si>
  <si>
    <t>そろっていない</t>
    <phoneticPr fontId="2"/>
  </si>
  <si>
    <t>そろっている</t>
    <phoneticPr fontId="2"/>
  </si>
  <si>
    <t>NA</t>
    <phoneticPr fontId="2"/>
  </si>
  <si>
    <t>わからない</t>
    <phoneticPr fontId="2"/>
  </si>
  <si>
    <t>総計</t>
    <phoneticPr fontId="2"/>
  </si>
  <si>
    <t>問9</t>
    <phoneticPr fontId="2"/>
  </si>
  <si>
    <t>丹波市</t>
    <rPh sb="0" eb="3">
      <t>タンバシ</t>
    </rPh>
    <phoneticPr fontId="2"/>
  </si>
  <si>
    <t>神戸市</t>
  </si>
  <si>
    <t>西宮市</t>
  </si>
  <si>
    <t>ちまき</t>
  </si>
  <si>
    <t>いちじくジャム</t>
  </si>
  <si>
    <t>おこわ</t>
  </si>
  <si>
    <t>ごはん（いも）</t>
  </si>
  <si>
    <t>ちらし寿司</t>
  </si>
  <si>
    <t>寿司</t>
  </si>
  <si>
    <t>たこめし</t>
  </si>
  <si>
    <t>かつめし</t>
  </si>
  <si>
    <t>【自由記載（15歳以上）】</t>
    <rPh sb="1" eb="3">
      <t>ジユウ</t>
    </rPh>
    <rPh sb="3" eb="5">
      <t>キサイ</t>
    </rPh>
    <rPh sb="8" eb="9">
      <t>サイ</t>
    </rPh>
    <rPh sb="9" eb="11">
      <t>イジョウ</t>
    </rPh>
    <phoneticPr fontId="2"/>
  </si>
  <si>
    <t>ごはん（栗）</t>
  </si>
  <si>
    <t>鯛めし</t>
  </si>
  <si>
    <t>ごはん（豆腐）</t>
  </si>
  <si>
    <t>とふめし</t>
  </si>
  <si>
    <t>ちょぼ汁</t>
  </si>
  <si>
    <t>豚汁</t>
  </si>
  <si>
    <t>ぼっかけ</t>
  </si>
  <si>
    <t>煮豆</t>
  </si>
  <si>
    <t>黒豆煮</t>
  </si>
  <si>
    <t>めん（うどん）</t>
  </si>
  <si>
    <t>めん（そうめん）</t>
  </si>
  <si>
    <t>にゅうめん</t>
  </si>
  <si>
    <t>ばち汁</t>
  </si>
  <si>
    <t>めん（そば）</t>
  </si>
  <si>
    <t>そば</t>
  </si>
  <si>
    <t>鯛そうめん</t>
  </si>
  <si>
    <t>酢ずいき</t>
  </si>
  <si>
    <t>からかわ</t>
  </si>
  <si>
    <t>いとこ煮</t>
  </si>
  <si>
    <t>じゃぶ</t>
  </si>
  <si>
    <t>煮しめ</t>
  </si>
  <si>
    <t>筑前煮</t>
  </si>
  <si>
    <t>肉じゃが</t>
  </si>
  <si>
    <t>煮物（おでん）</t>
  </si>
  <si>
    <t>正月料理</t>
  </si>
  <si>
    <t>お好み焼き</t>
  </si>
  <si>
    <t>にくてん</t>
  </si>
  <si>
    <t>その他</t>
  </si>
  <si>
    <t>へしこ</t>
  </si>
  <si>
    <t>赤穂市</t>
    <rPh sb="0" eb="3">
      <t>アコウシ</t>
    </rPh>
    <phoneticPr fontId="2"/>
  </si>
  <si>
    <t>1 ほとんど毎日食べる</t>
    <phoneticPr fontId="2"/>
  </si>
  <si>
    <t>2 週4～5回は食べる</t>
    <phoneticPr fontId="2"/>
  </si>
  <si>
    <t>3 週2～3回は食べる　</t>
    <phoneticPr fontId="2"/>
  </si>
  <si>
    <t>4 ほとんど
食べない</t>
    <phoneticPr fontId="2"/>
  </si>
  <si>
    <t>1 主食（ごはん・パン・めん）　</t>
    <phoneticPr fontId="2"/>
  </si>
  <si>
    <t>2 副菜（野菜・芋料理・野菜たっぷりの汁物）　</t>
    <phoneticPr fontId="2"/>
  </si>
  <si>
    <t>3 主菜（肉・魚・卵・大豆料理）　　</t>
    <phoneticPr fontId="2"/>
  </si>
  <si>
    <t>4 牛乳・乳製品　</t>
    <phoneticPr fontId="2"/>
  </si>
  <si>
    <t>5 果物　</t>
    <phoneticPr fontId="2"/>
  </si>
  <si>
    <t>NA</t>
  </si>
  <si>
    <t>おかし（さんきら餅）</t>
  </si>
  <si>
    <t>さんきら餅</t>
  </si>
  <si>
    <t>ぜんざい</t>
  </si>
  <si>
    <t>カレー</t>
  </si>
  <si>
    <t>むかごごはん</t>
  </si>
  <si>
    <t>ごはん（そばめし）</t>
  </si>
  <si>
    <t>そばめし</t>
  </si>
  <si>
    <t>めはり寿司</t>
  </si>
  <si>
    <t>黒豆ごはん</t>
  </si>
  <si>
    <t>アーモンドトースト</t>
  </si>
  <si>
    <t>うどん</t>
  </si>
  <si>
    <t>そうめん料理</t>
  </si>
  <si>
    <t>飲み物（甘酒）</t>
  </si>
  <si>
    <t>いぎす</t>
  </si>
  <si>
    <t>いかなご</t>
  </si>
  <si>
    <t>魚（かに）</t>
  </si>
  <si>
    <t>たこ</t>
  </si>
  <si>
    <t>調味料</t>
  </si>
  <si>
    <t>太子味噌</t>
  </si>
  <si>
    <t>黒豆</t>
  </si>
  <si>
    <t>鹿料理</t>
  </si>
  <si>
    <t>粉もの（お好み焼き）</t>
  </si>
  <si>
    <t>うど料理</t>
  </si>
  <si>
    <t>野菜（さんしょう）</t>
  </si>
  <si>
    <t>モロヘイヤ料理</t>
  </si>
  <si>
    <t>ぜんまいの煮物</t>
  </si>
  <si>
    <t>加古川市</t>
  </si>
  <si>
    <t>小野市</t>
    <rPh sb="0" eb="3">
      <t>オノシ</t>
    </rPh>
    <phoneticPr fontId="2"/>
  </si>
  <si>
    <t>福崎町</t>
    <rPh sb="0" eb="3">
      <t>フクサキチョウ</t>
    </rPh>
    <phoneticPr fontId="2"/>
  </si>
  <si>
    <t>NA</t>
    <phoneticPr fontId="2"/>
  </si>
  <si>
    <t>1 自分の食習慣が変わる</t>
    <phoneticPr fontId="2"/>
  </si>
  <si>
    <t>2 手間をかけずに野菜を食べられるレシピが分かる</t>
    <phoneticPr fontId="2"/>
  </si>
  <si>
    <t>3 生鮮野菜の価格が安くなる</t>
    <phoneticPr fontId="2"/>
  </si>
  <si>
    <t>4 料理に使う分だけ野菜を買えるようになる</t>
    <phoneticPr fontId="2"/>
  </si>
  <si>
    <t>5 野菜料理を作ってくれる人がいる</t>
    <phoneticPr fontId="2"/>
  </si>
  <si>
    <t>6 時間に余裕ができる</t>
    <phoneticPr fontId="2"/>
  </si>
  <si>
    <t>7 飲食店や市販弁当、おそう菜の野菜量が多くなる</t>
    <rPh sb="6" eb="8">
      <t>シハン</t>
    </rPh>
    <rPh sb="8" eb="10">
      <t>ベントウ</t>
    </rPh>
    <phoneticPr fontId="2"/>
  </si>
  <si>
    <t>平成26年度～食で育む 元気なひょうご～食育推進状況アンケート（15歳以上）</t>
    <rPh sb="0" eb="2">
      <t>ヘイセイ</t>
    </rPh>
    <rPh sb="4" eb="6">
      <t>ネンド</t>
    </rPh>
    <rPh sb="34" eb="37">
      <t>サイイジョウ</t>
    </rPh>
    <phoneticPr fontId="2"/>
  </si>
  <si>
    <t>1 ほとんどできている</t>
    <phoneticPr fontId="2"/>
  </si>
  <si>
    <t>2 おおむねできている</t>
    <phoneticPr fontId="2"/>
  </si>
  <si>
    <t>3 あまりできていない</t>
    <phoneticPr fontId="2"/>
  </si>
  <si>
    <t>4 まったくできていない</t>
    <phoneticPr fontId="2"/>
  </si>
  <si>
    <t>【問6】 どのくらいの頻度で食事づくり（食品の買い物や調理、後片付けなど）をしていますか。</t>
    <rPh sb="30" eb="33">
      <t>アトカタヅ</t>
    </rPh>
    <phoneticPr fontId="2"/>
  </si>
  <si>
    <t>　　　（【問7】で「1 ある」と答えた方のみ回答）</t>
    <phoneticPr fontId="2"/>
  </si>
  <si>
    <t>【問8-2】 非常用の食料・食器・熱源などは、何日分程度用意していますか。</t>
    <rPh sb="7" eb="10">
      <t>ヒジョウヨウ</t>
    </rPh>
    <rPh sb="11" eb="13">
      <t>ショクリョウ</t>
    </rPh>
    <rPh sb="14" eb="16">
      <t>ショッキ</t>
    </rPh>
    <rPh sb="17" eb="19">
      <t>ネツゲン</t>
    </rPh>
    <rPh sb="23" eb="26">
      <t>ナンニチブン</t>
    </rPh>
    <rPh sb="26" eb="28">
      <t>テイド</t>
    </rPh>
    <rPh sb="28" eb="30">
      <t>ヨウイ</t>
    </rPh>
    <phoneticPr fontId="2"/>
  </si>
  <si>
    <t>【問8】 家で、災害に備え非常用の食料・食器・熱源などを用意していますか。</t>
    <rPh sb="17" eb="19">
      <t>ショクリョウ</t>
    </rPh>
    <phoneticPr fontId="2"/>
  </si>
  <si>
    <t>【問7】 過去1年間に、腹囲（おへその位置でのお腹周り）を測定したことがありますか。</t>
    <phoneticPr fontId="2"/>
  </si>
  <si>
    <t>【問5】 家族や友人と楽しく食事を食べる機会（1日1回以上）がありますか。</t>
    <phoneticPr fontId="2"/>
  </si>
  <si>
    <t>【問4】 普段、野菜料理を1日に何皿程度食べていますか。</t>
    <rPh sb="5" eb="7">
      <t>フダン</t>
    </rPh>
    <rPh sb="8" eb="10">
      <t>ヤサイ</t>
    </rPh>
    <rPh sb="10" eb="12">
      <t>リョウリ</t>
    </rPh>
    <rPh sb="14" eb="15">
      <t>ニチ</t>
    </rPh>
    <rPh sb="16" eb="17">
      <t>ナン</t>
    </rPh>
    <rPh sb="17" eb="18">
      <t>サラ</t>
    </rPh>
    <rPh sb="18" eb="20">
      <t>テイド</t>
    </rPh>
    <rPh sb="20" eb="21">
      <t>タ</t>
    </rPh>
    <phoneticPr fontId="2"/>
  </si>
  <si>
    <t>【問3】 普段、どんな朝食を食べていますか（複数回答可）。</t>
    <phoneticPr fontId="2"/>
  </si>
  <si>
    <t>【問2】 朝食を食べていますか。</t>
    <rPh sb="5" eb="7">
      <t>チョウショク</t>
    </rPh>
    <phoneticPr fontId="2"/>
  </si>
  <si>
    <t>【問1】 普段、主食・主菜・副菜を組み合わせたバランスのよい食事を食べていますか。</t>
    <rPh sb="5" eb="7">
      <t>フダン</t>
    </rPh>
    <rPh sb="8" eb="10">
      <t>シュショク</t>
    </rPh>
    <rPh sb="11" eb="13">
      <t>シュサイ</t>
    </rPh>
    <rPh sb="14" eb="16">
      <t>フクサイ</t>
    </rPh>
    <rPh sb="17" eb="18">
      <t>ク</t>
    </rPh>
    <rPh sb="19" eb="20">
      <t>ア</t>
    </rPh>
    <rPh sb="30" eb="32">
      <t>ショクジ</t>
    </rPh>
    <rPh sb="33" eb="34">
      <t>タ</t>
    </rPh>
    <phoneticPr fontId="2"/>
  </si>
  <si>
    <t>　　（【問8】で「1 用意している」と答えた方のみ回答）</t>
    <rPh sb="11" eb="13">
      <t>ヨウイ</t>
    </rPh>
    <phoneticPr fontId="2"/>
  </si>
  <si>
    <t>4皿</t>
    <phoneticPr fontId="2"/>
  </si>
  <si>
    <t>3皿</t>
    <phoneticPr fontId="2"/>
  </si>
  <si>
    <t>2皿</t>
    <rPh sb="1" eb="2">
      <t>サラ</t>
    </rPh>
    <phoneticPr fontId="2"/>
  </si>
  <si>
    <t>NA</t>
    <phoneticPr fontId="2"/>
  </si>
  <si>
    <t xml:space="preserve"> 5皿以上</t>
    <phoneticPr fontId="2"/>
  </si>
  <si>
    <t>3日分以上</t>
    <rPh sb="1" eb="3">
      <t>ニチブン</t>
    </rPh>
    <rPh sb="3" eb="5">
      <t>イジョウ</t>
    </rPh>
    <phoneticPr fontId="2"/>
  </si>
  <si>
    <t>3日分未満</t>
    <rPh sb="1" eb="3">
      <t>ニチブン</t>
    </rPh>
    <rPh sb="3" eb="5">
      <t>ミマン</t>
    </rPh>
    <phoneticPr fontId="2"/>
  </si>
  <si>
    <t>NA</t>
    <phoneticPr fontId="2"/>
  </si>
  <si>
    <t>【問9】 お住まいの地域の行事食や郷土料理を知っていますか。また、作れますか。</t>
    <rPh sb="13" eb="16">
      <t>ギョウジショク</t>
    </rPh>
    <phoneticPr fontId="2"/>
  </si>
  <si>
    <t>【問9-3】 郷土料理はどこで知りましたか（複数回答可）。</t>
    <phoneticPr fontId="2"/>
  </si>
  <si>
    <t>　　　（【問9】で「1 知っていて、作れる」「2 知っているが、作れない」と答えた方のみ回答）</t>
    <rPh sb="12" eb="13">
      <t>シ</t>
    </rPh>
    <rPh sb="18" eb="19">
      <t>ツク</t>
    </rPh>
    <rPh sb="25" eb="26">
      <t>シ</t>
    </rPh>
    <rPh sb="32" eb="33">
      <t>ツク</t>
    </rPh>
    <phoneticPr fontId="2"/>
  </si>
  <si>
    <t>【問10】 「食育」という言葉や意味を知っていますか。</t>
    <phoneticPr fontId="2"/>
  </si>
  <si>
    <t>【問11】 「食育」に関心がありますか。</t>
    <phoneticPr fontId="2"/>
  </si>
  <si>
    <t>【問12】 日頃から「食育」を何らかの形で実践していますか。</t>
    <phoneticPr fontId="2"/>
  </si>
  <si>
    <t>【問13】 どのようなきっかけがあれば、今よりも野菜を食べる量が増えると思いますか（複数回答可）。</t>
    <phoneticPr fontId="2"/>
  </si>
  <si>
    <t>　　　（【10】「1 言葉も意味も知っていた」×【問12】）</t>
    <rPh sb="11" eb="13">
      <t>コトバ</t>
    </rPh>
    <rPh sb="14" eb="16">
      <t>イミ</t>
    </rPh>
    <rPh sb="17" eb="18">
      <t>シ</t>
    </rPh>
    <rPh sb="25" eb="26">
      <t>ト</t>
    </rPh>
    <phoneticPr fontId="2"/>
  </si>
  <si>
    <t>平成26年度～食で育む 元気なひょうご～食育推進状況アンケート（1～14歳）</t>
    <rPh sb="0" eb="2">
      <t>ヘイセイ</t>
    </rPh>
    <rPh sb="4" eb="6">
      <t>ネンド</t>
    </rPh>
    <rPh sb="7" eb="8">
      <t>ショク</t>
    </rPh>
    <rPh sb="9" eb="10">
      <t>ハグク</t>
    </rPh>
    <rPh sb="12" eb="14">
      <t>ゲンキ</t>
    </rPh>
    <rPh sb="20" eb="22">
      <t>ショクイク</t>
    </rPh>
    <rPh sb="22" eb="24">
      <t>スイシン</t>
    </rPh>
    <rPh sb="24" eb="26">
      <t>ジョウキョウ</t>
    </rPh>
    <rPh sb="36" eb="37">
      <t>サイ</t>
    </rPh>
    <phoneticPr fontId="2"/>
  </si>
  <si>
    <t>【問2】 朝食を食べていますか。</t>
    <phoneticPr fontId="2"/>
  </si>
  <si>
    <t>【問3】 普段、どんな朝食を食べていますか（複数回答可）。</t>
    <phoneticPr fontId="2"/>
  </si>
  <si>
    <t>【問4】 食事のあいさつ「いただきます」「ごちそうさま」をしていますか。</t>
    <phoneticPr fontId="2"/>
  </si>
  <si>
    <t>【問5】 食事づくりの手伝い（食品の買い物や調理、後片付けなど）をしていますか。</t>
    <rPh sb="11" eb="13">
      <t>テツダ</t>
    </rPh>
    <rPh sb="25" eb="28">
      <t>アトカタヅ</t>
    </rPh>
    <phoneticPr fontId="2"/>
  </si>
  <si>
    <t>【問6】 手伝ってくれる食事づくりは、どのような内容ですか（複数回答可）。</t>
    <rPh sb="24" eb="26">
      <t>ナイヨウ</t>
    </rPh>
    <rPh sb="30" eb="32">
      <t>フクスウ</t>
    </rPh>
    <rPh sb="32" eb="35">
      <t>カイトウカ</t>
    </rPh>
    <phoneticPr fontId="2"/>
  </si>
  <si>
    <t>01　神戸</t>
  </si>
  <si>
    <t>02　阪神南</t>
  </si>
  <si>
    <t>03　阪神北</t>
  </si>
  <si>
    <t>04　東播磨</t>
  </si>
  <si>
    <t>05　北播磨</t>
  </si>
  <si>
    <t>06　中播磨</t>
  </si>
  <si>
    <t>07　西播磨</t>
  </si>
  <si>
    <t>08　但馬</t>
  </si>
  <si>
    <t>09　丹波</t>
  </si>
  <si>
    <t>10　淡路</t>
  </si>
  <si>
    <t>自然薯</t>
  </si>
  <si>
    <t>山の芋の落とし揚げ</t>
  </si>
  <si>
    <t>いも煮</t>
  </si>
  <si>
    <t>里芋煮</t>
  </si>
  <si>
    <t>おはぎ・ぼた餅</t>
  </si>
  <si>
    <t>いびつもち</t>
  </si>
  <si>
    <t>かき餅</t>
  </si>
  <si>
    <t>クリスマスケーキ</t>
  </si>
  <si>
    <t>すりやき</t>
  </si>
  <si>
    <t>よもぎ餅</t>
  </si>
  <si>
    <t>笹巻き</t>
  </si>
  <si>
    <t>千種せんべい</t>
  </si>
  <si>
    <t>おちつき団子</t>
  </si>
  <si>
    <t>月見団子</t>
  </si>
  <si>
    <t>柏餅</t>
  </si>
  <si>
    <t>里芋ごはん・おこわ</t>
  </si>
  <si>
    <t>かきまぜごはん</t>
  </si>
  <si>
    <t>かやくごはん</t>
  </si>
  <si>
    <t>のりごはん</t>
  </si>
  <si>
    <t>もちむぎごはん</t>
  </si>
  <si>
    <t>岩のりごはん</t>
  </si>
  <si>
    <t>混ぜごはん</t>
  </si>
  <si>
    <t>炊き込みごはん</t>
  </si>
  <si>
    <t>大山おこわ</t>
  </si>
  <si>
    <t>中華おこわ</t>
  </si>
  <si>
    <t>たけのこごはん</t>
  </si>
  <si>
    <t>あなごめし</t>
  </si>
  <si>
    <t>かにめし</t>
  </si>
  <si>
    <t>うなぎの茶漬け</t>
  </si>
  <si>
    <t>じゃこめし</t>
  </si>
  <si>
    <t>焼き鯖ごはん</t>
  </si>
  <si>
    <t>鰆の茶飯</t>
  </si>
  <si>
    <t>栗ごはん・栗おこわ</t>
  </si>
  <si>
    <t>栗赤飯</t>
  </si>
  <si>
    <t>いなり寿司</t>
  </si>
  <si>
    <t>ゆずいなり</t>
  </si>
  <si>
    <t>押し寿司・角寿司</t>
  </si>
  <si>
    <t>祭り寿司</t>
  </si>
  <si>
    <t>ごはん（寿司：ちらし寿司）</t>
  </si>
  <si>
    <t>黒豆ちらし寿司</t>
  </si>
  <si>
    <t>山菜ちらし寿司</t>
  </si>
  <si>
    <t>ごはん（寿司：ばら寿司）</t>
  </si>
  <si>
    <t>ばら寿司</t>
  </si>
  <si>
    <t>ごはん（寿司：魚：あじ）</t>
  </si>
  <si>
    <t>あじのほおかむり</t>
  </si>
  <si>
    <t>酢あじのにぎり寿司</t>
  </si>
  <si>
    <t>このしろ寿司・つなし寿司</t>
  </si>
  <si>
    <t>エビの押し寿司</t>
  </si>
  <si>
    <t>さんま寿司</t>
  </si>
  <si>
    <t>鮎寿司</t>
  </si>
  <si>
    <t>焼き鯖寿司</t>
  </si>
  <si>
    <t>ささげ赤飯</t>
  </si>
  <si>
    <t>豆じゃ</t>
  </si>
  <si>
    <t>かしわめし</t>
  </si>
  <si>
    <t>おしあげ料理</t>
  </si>
  <si>
    <t>お焼き</t>
  </si>
  <si>
    <t>ゴーヤチャンプルー</t>
  </si>
  <si>
    <t>ちゃんちゃん煮</t>
  </si>
  <si>
    <t>甘露煮</t>
  </si>
  <si>
    <t>祭り料理</t>
  </si>
  <si>
    <t>皿鉢料理</t>
  </si>
  <si>
    <t>山野草の天ぷら</t>
  </si>
  <si>
    <t>酒粕料理</t>
  </si>
  <si>
    <t>茶碗蒸し</t>
  </si>
  <si>
    <t>鍋</t>
  </si>
  <si>
    <t>白和え</t>
  </si>
  <si>
    <t>和え物</t>
  </si>
  <si>
    <t>和食</t>
  </si>
  <si>
    <t>ホルモンうどん</t>
  </si>
  <si>
    <t>そうめんチャンプルー</t>
  </si>
  <si>
    <t>甘酢そうめん</t>
  </si>
  <si>
    <t>冷やしそうめん</t>
  </si>
  <si>
    <t>もちむぎめん</t>
  </si>
  <si>
    <t>モロどん</t>
  </si>
  <si>
    <t>もちむぎ</t>
  </si>
  <si>
    <t>飲み物（その他）</t>
  </si>
  <si>
    <t>しそジュース</t>
  </si>
  <si>
    <t>いちじくカレー</t>
  </si>
  <si>
    <t>パパイヤ漬け</t>
  </si>
  <si>
    <t>ゆずジャム</t>
  </si>
  <si>
    <t>果物（栗）</t>
  </si>
  <si>
    <t>栗</t>
  </si>
  <si>
    <t>栗あん</t>
  </si>
  <si>
    <t>じんばの炒り煮</t>
  </si>
  <si>
    <t>あらめ煮</t>
  </si>
  <si>
    <t>くきわかめ</t>
  </si>
  <si>
    <t>昆布巻き</t>
  </si>
  <si>
    <t>あなご</t>
  </si>
  <si>
    <t>あなごの天ぷら</t>
  </si>
  <si>
    <t>焼きあなご</t>
  </si>
  <si>
    <t>ほたるいかの煮物</t>
  </si>
  <si>
    <t>いかなごのくぎ煮</t>
  </si>
  <si>
    <t>かき</t>
  </si>
  <si>
    <t>かきの佃煮</t>
  </si>
  <si>
    <t>かき鍋</t>
  </si>
  <si>
    <t>かに</t>
  </si>
  <si>
    <t>かにすき</t>
  </si>
  <si>
    <t>せこ汁</t>
  </si>
  <si>
    <t>カツオのたたき</t>
  </si>
  <si>
    <t>カレイ鍋</t>
  </si>
  <si>
    <t>きすの団子汁</t>
  </si>
  <si>
    <t>さつま</t>
  </si>
  <si>
    <t>しょらさん鍋</t>
  </si>
  <si>
    <t>しらす</t>
  </si>
  <si>
    <t>すっぽん</t>
  </si>
  <si>
    <t>すっぽん鍋</t>
  </si>
  <si>
    <t>チョウザメバーガー</t>
  </si>
  <si>
    <t>なめろう</t>
  </si>
  <si>
    <t>ハタハタのマリネ</t>
  </si>
  <si>
    <t>はりはり鍋</t>
  </si>
  <si>
    <t>ふなと野菜の味噌煮</t>
  </si>
  <si>
    <t>ボラのサツマ汁</t>
  </si>
  <si>
    <t>ままかり酢漬け</t>
  </si>
  <si>
    <t>鯉料理</t>
  </si>
  <si>
    <t>雑魚</t>
  </si>
  <si>
    <t>鯛の塩焼き</t>
  </si>
  <si>
    <t>鍛冶屋鍋</t>
  </si>
  <si>
    <t>鯖の甘煮</t>
  </si>
  <si>
    <t>鯖鍋</t>
  </si>
  <si>
    <t>けんちゃん・きんちゃん</t>
  </si>
  <si>
    <t>のっぺ</t>
  </si>
  <si>
    <t>大豆の五目煮</t>
  </si>
  <si>
    <t>野菜の合わせ煮</t>
  </si>
  <si>
    <t>ご汁</t>
  </si>
  <si>
    <t>すまし汁</t>
  </si>
  <si>
    <t>まちこん鍋</t>
  </si>
  <si>
    <t>みそ汁</t>
  </si>
  <si>
    <t>伊丹汁</t>
  </si>
  <si>
    <t>野菜汁</t>
  </si>
  <si>
    <t>汁だんご</t>
  </si>
  <si>
    <t>おせち料理</t>
  </si>
  <si>
    <t>さえ味噌の鍋</t>
  </si>
  <si>
    <t>やたら漬け</t>
  </si>
  <si>
    <t>豆</t>
  </si>
  <si>
    <t>枝豆の塩ゆで</t>
  </si>
  <si>
    <t>凍り豆腐</t>
  </si>
  <si>
    <t>豆腐なます</t>
  </si>
  <si>
    <t>豆腐のごま煮</t>
  </si>
  <si>
    <t>ぼたん鍋・しし汁</t>
  </si>
  <si>
    <t>すじこんにゃく</t>
  </si>
  <si>
    <t>どて焼き</t>
  </si>
  <si>
    <t>加古川牛もつ鍋</t>
  </si>
  <si>
    <t>牛とろ丼</t>
  </si>
  <si>
    <t>牛肉のしぐれ煮</t>
  </si>
  <si>
    <t>但馬牛</t>
  </si>
  <si>
    <t>百日鶏</t>
  </si>
  <si>
    <t>炒り鶏</t>
  </si>
  <si>
    <t>不明</t>
  </si>
  <si>
    <t>じゅうびき</t>
  </si>
  <si>
    <t>すりこみ</t>
  </si>
  <si>
    <t>トウフコロコロ</t>
  </si>
  <si>
    <t>はば大根</t>
  </si>
  <si>
    <t>農家のおせち</t>
  </si>
  <si>
    <t>ねぎ焼き</t>
  </si>
  <si>
    <t>粉もの（たこ焼き）</t>
  </si>
  <si>
    <t>明石焼き</t>
  </si>
  <si>
    <t>ずいき</t>
  </si>
  <si>
    <t>にんじんしりしり</t>
  </si>
  <si>
    <t>ほうれん草の煮物</t>
  </si>
  <si>
    <t>野菜（モロヘイヤ）</t>
  </si>
  <si>
    <t>野菜（れんこん）</t>
  </si>
  <si>
    <t>れんこんのすり身揚げ</t>
  </si>
  <si>
    <t>ふき煮</t>
  </si>
  <si>
    <t>魚（はも）</t>
  </si>
  <si>
    <t>はも</t>
  </si>
  <si>
    <t>魚（鮎）</t>
  </si>
  <si>
    <t>鮎</t>
  </si>
  <si>
    <t>鮎の甘露煮</t>
  </si>
  <si>
    <t>NA</t>
    <phoneticPr fontId="2"/>
  </si>
  <si>
    <t>カテゴリー</t>
    <phoneticPr fontId="2"/>
  </si>
  <si>
    <t>【問9-2　郷土料理－料理名（15歳以上）】</t>
    <rPh sb="1" eb="2">
      <t>ト</t>
    </rPh>
    <rPh sb="6" eb="8">
      <t>キョウド</t>
    </rPh>
    <rPh sb="8" eb="10">
      <t>リョウリ</t>
    </rPh>
    <rPh sb="11" eb="14">
      <t>リョウリメイ</t>
    </rPh>
    <rPh sb="17" eb="18">
      <t>サイ</t>
    </rPh>
    <rPh sb="18" eb="20">
      <t>イジョウ</t>
    </rPh>
    <phoneticPr fontId="2"/>
  </si>
  <si>
    <t>いも料理</t>
    <phoneticPr fontId="2"/>
  </si>
  <si>
    <t>№</t>
    <phoneticPr fontId="2"/>
  </si>
  <si>
    <t>圏域名</t>
    <rPh sb="0" eb="2">
      <t>ケンイキ</t>
    </rPh>
    <rPh sb="2" eb="3">
      <t>メイ</t>
    </rPh>
    <phoneticPr fontId="2"/>
  </si>
  <si>
    <t>02　阪神南</t>
    <phoneticPr fontId="2"/>
  </si>
  <si>
    <t>地の野菜には大地のエネルギーがあります。身体に良い悪いと同時にエネルギーが有る食べ物・無い食べ物を教えていけばヒントになるかも</t>
    <rPh sb="0" eb="1">
      <t>チ</t>
    </rPh>
    <rPh sb="2" eb="4">
      <t>ヤサイ</t>
    </rPh>
    <rPh sb="6" eb="8">
      <t>ダイチ</t>
    </rPh>
    <rPh sb="20" eb="22">
      <t>シンタイ</t>
    </rPh>
    <rPh sb="23" eb="24">
      <t>ヨ</t>
    </rPh>
    <rPh sb="25" eb="26">
      <t>ワル</t>
    </rPh>
    <rPh sb="28" eb="30">
      <t>ドウジ</t>
    </rPh>
    <rPh sb="37" eb="38">
      <t>ア</t>
    </rPh>
    <rPh sb="39" eb="40">
      <t>タ</t>
    </rPh>
    <rPh sb="41" eb="42">
      <t>モノ</t>
    </rPh>
    <rPh sb="43" eb="44">
      <t>ナ</t>
    </rPh>
    <rPh sb="45" eb="46">
      <t>タ</t>
    </rPh>
    <rPh sb="47" eb="48">
      <t>モノ</t>
    </rPh>
    <rPh sb="49" eb="50">
      <t>オシ</t>
    </rPh>
    <phoneticPr fontId="2"/>
  </si>
  <si>
    <t>イベントをもっと増やす</t>
    <rPh sb="8" eb="9">
      <t>フ</t>
    </rPh>
    <phoneticPr fontId="2"/>
  </si>
  <si>
    <t>家庭によっての価値観のちがい</t>
    <rPh sb="0" eb="2">
      <t>カテイ</t>
    </rPh>
    <rPh sb="7" eb="10">
      <t>カチカン</t>
    </rPh>
    <phoneticPr fontId="2"/>
  </si>
  <si>
    <t>01　神戸</t>
    <phoneticPr fontId="2"/>
  </si>
  <si>
    <t>早く中学校の給食が実施されたら…と思います</t>
    <rPh sb="0" eb="1">
      <t>ハヤ</t>
    </rPh>
    <rPh sb="2" eb="5">
      <t>チュウガッコウ</t>
    </rPh>
    <rPh sb="6" eb="8">
      <t>キュウショク</t>
    </rPh>
    <rPh sb="9" eb="11">
      <t>ジッシ</t>
    </rPh>
    <rPh sb="17" eb="18">
      <t>オモ</t>
    </rPh>
    <phoneticPr fontId="2"/>
  </si>
  <si>
    <t>学校の調理実習にもどんどん取り入れて欲しい</t>
    <rPh sb="0" eb="1">
      <t>ガク</t>
    </rPh>
    <rPh sb="1" eb="2">
      <t>コウ</t>
    </rPh>
    <rPh sb="3" eb="5">
      <t>チョウリ</t>
    </rPh>
    <rPh sb="5" eb="6">
      <t>ミノル</t>
    </rPh>
    <rPh sb="6" eb="7">
      <t>シュウ</t>
    </rPh>
    <rPh sb="13" eb="14">
      <t>ト</t>
    </rPh>
    <rPh sb="15" eb="16">
      <t>イ</t>
    </rPh>
    <rPh sb="18" eb="19">
      <t>ホ</t>
    </rPh>
    <phoneticPr fontId="2"/>
  </si>
  <si>
    <t>朝食に野菜をつとめて入れる</t>
    <rPh sb="0" eb="1">
      <t>アサ</t>
    </rPh>
    <rPh sb="1" eb="2">
      <t>タ</t>
    </rPh>
    <rPh sb="3" eb="5">
      <t>ヤサイ</t>
    </rPh>
    <rPh sb="10" eb="11">
      <t>イ</t>
    </rPh>
    <phoneticPr fontId="2"/>
  </si>
  <si>
    <t>生野菜をもっと安く買えるようにしてほしい</t>
    <rPh sb="0" eb="3">
      <t>ナマヤサイ</t>
    </rPh>
    <rPh sb="7" eb="8">
      <t>ヤス</t>
    </rPh>
    <rPh sb="9" eb="10">
      <t>カ</t>
    </rPh>
    <phoneticPr fontId="2"/>
  </si>
  <si>
    <t>野菜中心の料理を心掛けている</t>
    <rPh sb="0" eb="2">
      <t>ヤサイ</t>
    </rPh>
    <rPh sb="2" eb="4">
      <t>チュウシン</t>
    </rPh>
    <rPh sb="5" eb="6">
      <t>リョウ</t>
    </rPh>
    <rPh sb="6" eb="7">
      <t>リ</t>
    </rPh>
    <rPh sb="8" eb="10">
      <t>ココロガ</t>
    </rPh>
    <phoneticPr fontId="2"/>
  </si>
  <si>
    <t>給食の見直し、牛乳など</t>
    <rPh sb="0" eb="1">
      <t>キュウ</t>
    </rPh>
    <rPh sb="1" eb="2">
      <t>タ</t>
    </rPh>
    <rPh sb="3" eb="5">
      <t>ミナオ</t>
    </rPh>
    <rPh sb="7" eb="8">
      <t>ウシ</t>
    </rPh>
    <rPh sb="8" eb="9">
      <t>チチ</t>
    </rPh>
    <phoneticPr fontId="2"/>
  </si>
  <si>
    <t>原料の安全性</t>
    <rPh sb="0" eb="2">
      <t>ゲンリョウ</t>
    </rPh>
    <rPh sb="3" eb="6">
      <t>アンゼンセイ</t>
    </rPh>
    <phoneticPr fontId="2"/>
  </si>
  <si>
    <t>日ごろより手作りに力を入れていますが、さらに子育て中の娘達にも教えていきたいです</t>
    <rPh sb="0" eb="1">
      <t>ヒ</t>
    </rPh>
    <rPh sb="5" eb="7">
      <t>テヅク</t>
    </rPh>
    <rPh sb="9" eb="10">
      <t>チカラ</t>
    </rPh>
    <rPh sb="11" eb="12">
      <t>イ</t>
    </rPh>
    <rPh sb="22" eb="24">
      <t>コソダ</t>
    </rPh>
    <rPh sb="25" eb="26">
      <t>チュウ</t>
    </rPh>
    <rPh sb="27" eb="28">
      <t>ムスメ</t>
    </rPh>
    <rPh sb="28" eb="29">
      <t>タチ</t>
    </rPh>
    <rPh sb="31" eb="32">
      <t>オシ</t>
    </rPh>
    <phoneticPr fontId="2"/>
  </si>
  <si>
    <t>川西市</t>
    <rPh sb="0" eb="3">
      <t>カワニシシ</t>
    </rPh>
    <phoneticPr fontId="2"/>
  </si>
  <si>
    <t>03　阪神北</t>
    <phoneticPr fontId="2"/>
  </si>
  <si>
    <t>02　阪神南</t>
    <phoneticPr fontId="2"/>
  </si>
  <si>
    <t>04　東播磨</t>
    <phoneticPr fontId="2"/>
  </si>
  <si>
    <t>食事は家族で楽しく食べれば食に関心が増えると思う</t>
    <rPh sb="0" eb="2">
      <t>ショクジ</t>
    </rPh>
    <rPh sb="3" eb="5">
      <t>カゾク</t>
    </rPh>
    <rPh sb="6" eb="7">
      <t>タノ</t>
    </rPh>
    <rPh sb="9" eb="10">
      <t>タ</t>
    </rPh>
    <rPh sb="13" eb="14">
      <t>ショク</t>
    </rPh>
    <rPh sb="15" eb="17">
      <t>カンシン</t>
    </rPh>
    <rPh sb="18" eb="19">
      <t>フ</t>
    </rPh>
    <rPh sb="22" eb="23">
      <t>オモ</t>
    </rPh>
    <phoneticPr fontId="2"/>
  </si>
  <si>
    <t>身近に畑などがあれば食育に良いのではと思います</t>
    <rPh sb="0" eb="2">
      <t>ミジカ</t>
    </rPh>
    <rPh sb="3" eb="4">
      <t>ハタケ</t>
    </rPh>
    <rPh sb="10" eb="12">
      <t>ショクイク</t>
    </rPh>
    <rPh sb="13" eb="14">
      <t>ヨ</t>
    </rPh>
    <rPh sb="19" eb="20">
      <t>オモ</t>
    </rPh>
    <phoneticPr fontId="2"/>
  </si>
  <si>
    <t>食事バランスガイドが理解しづらい</t>
    <rPh sb="0" eb="2">
      <t>ショクジ</t>
    </rPh>
    <rPh sb="10" eb="12">
      <t>リカイ</t>
    </rPh>
    <phoneticPr fontId="2"/>
  </si>
  <si>
    <t>09　丹波</t>
    <phoneticPr fontId="2"/>
  </si>
  <si>
    <t>05　北播磨</t>
    <phoneticPr fontId="2"/>
  </si>
  <si>
    <t>03　阪神北</t>
    <phoneticPr fontId="2"/>
  </si>
  <si>
    <t>01　神戸</t>
    <phoneticPr fontId="2"/>
  </si>
  <si>
    <t>09　丹波</t>
    <phoneticPr fontId="2"/>
  </si>
  <si>
    <t>03　阪神北</t>
    <phoneticPr fontId="2"/>
  </si>
  <si>
    <t>帰る時間が遅く、夕食をとらないことがある</t>
    <rPh sb="0" eb="1">
      <t>カエ</t>
    </rPh>
    <rPh sb="2" eb="4">
      <t>ジカン</t>
    </rPh>
    <rPh sb="5" eb="6">
      <t>オソ</t>
    </rPh>
    <rPh sb="8" eb="10">
      <t>ユウショク</t>
    </rPh>
    <phoneticPr fontId="2"/>
  </si>
  <si>
    <t>01　神戸</t>
    <phoneticPr fontId="2"/>
  </si>
  <si>
    <t>野菜が安くなるともっと皆が買いやすいかなと思う</t>
    <rPh sb="0" eb="2">
      <t>ヤサイ</t>
    </rPh>
    <rPh sb="3" eb="4">
      <t>ヤス</t>
    </rPh>
    <rPh sb="11" eb="12">
      <t>ミンナ</t>
    </rPh>
    <rPh sb="13" eb="14">
      <t>カ</t>
    </rPh>
    <rPh sb="21" eb="22">
      <t>オモ</t>
    </rPh>
    <phoneticPr fontId="2"/>
  </si>
  <si>
    <t>食育活動のボランティアに積極的に参加したい</t>
    <rPh sb="0" eb="2">
      <t>ショクイク</t>
    </rPh>
    <rPh sb="2" eb="4">
      <t>カツドウ</t>
    </rPh>
    <rPh sb="12" eb="15">
      <t>セッキョクテキ</t>
    </rPh>
    <rPh sb="16" eb="18">
      <t>サンカ</t>
    </rPh>
    <phoneticPr fontId="2"/>
  </si>
  <si>
    <t>08　但馬</t>
    <phoneticPr fontId="2"/>
  </si>
  <si>
    <t>野菜を買うとしても高すぎて買えない</t>
    <rPh sb="0" eb="2">
      <t>ヤサイ</t>
    </rPh>
    <rPh sb="3" eb="4">
      <t>カ</t>
    </rPh>
    <rPh sb="9" eb="10">
      <t>タカ</t>
    </rPh>
    <rPh sb="13" eb="14">
      <t>カ</t>
    </rPh>
    <phoneticPr fontId="2"/>
  </si>
  <si>
    <t>もっと野菜を食べていこうと思った</t>
    <rPh sb="3" eb="5">
      <t>ヤサイ</t>
    </rPh>
    <rPh sb="6" eb="7">
      <t>タ</t>
    </rPh>
    <rPh sb="13" eb="14">
      <t>オモ</t>
    </rPh>
    <phoneticPr fontId="2"/>
  </si>
  <si>
    <t>07　西播磨</t>
    <phoneticPr fontId="2"/>
  </si>
  <si>
    <t>調理済みのものや外食が増え、家庭のお母さんの味がなくなっている。栄養面でも偏るし、バランスが悪くなる。</t>
    <rPh sb="0" eb="2">
      <t>チョウリ</t>
    </rPh>
    <rPh sb="2" eb="3">
      <t>ズ</t>
    </rPh>
    <rPh sb="8" eb="10">
      <t>ガイショク</t>
    </rPh>
    <rPh sb="11" eb="12">
      <t>フ</t>
    </rPh>
    <rPh sb="14" eb="16">
      <t>カテイ</t>
    </rPh>
    <rPh sb="18" eb="19">
      <t>カア</t>
    </rPh>
    <rPh sb="22" eb="23">
      <t>アジ</t>
    </rPh>
    <rPh sb="32" eb="35">
      <t>エイヨウメン</t>
    </rPh>
    <rPh sb="37" eb="38">
      <t>カタヨ</t>
    </rPh>
    <rPh sb="46" eb="47">
      <t>ワル</t>
    </rPh>
    <phoneticPr fontId="2"/>
  </si>
  <si>
    <t>03　阪神北</t>
    <phoneticPr fontId="2"/>
  </si>
  <si>
    <t>野菜を1袋単位で買うと余ってしまうので小分けして売って欲しい</t>
    <rPh sb="0" eb="2">
      <t>ヤサイ</t>
    </rPh>
    <rPh sb="4" eb="5">
      <t>フクロ</t>
    </rPh>
    <rPh sb="5" eb="7">
      <t>タンイ</t>
    </rPh>
    <rPh sb="8" eb="9">
      <t>カ</t>
    </rPh>
    <rPh sb="11" eb="12">
      <t>アマ</t>
    </rPh>
    <rPh sb="19" eb="21">
      <t>コワ</t>
    </rPh>
    <rPh sb="24" eb="25">
      <t>ウ</t>
    </rPh>
    <rPh sb="27" eb="28">
      <t>ホ</t>
    </rPh>
    <phoneticPr fontId="2"/>
  </si>
  <si>
    <t>05　北播磨</t>
    <phoneticPr fontId="2"/>
  </si>
  <si>
    <t>08　但馬</t>
    <phoneticPr fontId="2"/>
  </si>
  <si>
    <t>01　神戸</t>
    <phoneticPr fontId="2"/>
  </si>
  <si>
    <t>03　阪神北</t>
    <phoneticPr fontId="2"/>
  </si>
  <si>
    <t>学校での野菜が1皿つくサービスは嬉しい</t>
    <rPh sb="0" eb="2">
      <t>ガッコウ</t>
    </rPh>
    <rPh sb="4" eb="6">
      <t>ヤサイ</t>
    </rPh>
    <rPh sb="8" eb="9">
      <t>サラ</t>
    </rPh>
    <rPh sb="16" eb="17">
      <t>ウレ</t>
    </rPh>
    <phoneticPr fontId="2"/>
  </si>
  <si>
    <t>野菜がもっと安くなれば良いと思う</t>
    <rPh sb="0" eb="2">
      <t>ヤサイ</t>
    </rPh>
    <rPh sb="6" eb="7">
      <t>ヤス</t>
    </rPh>
    <rPh sb="11" eb="12">
      <t>イ</t>
    </rPh>
    <rPh sb="14" eb="15">
      <t>オモ</t>
    </rPh>
    <phoneticPr fontId="2"/>
  </si>
  <si>
    <t>物価が高い</t>
    <rPh sb="0" eb="2">
      <t>ブッカ</t>
    </rPh>
    <rPh sb="3" eb="4">
      <t>タカ</t>
    </rPh>
    <phoneticPr fontId="2"/>
  </si>
  <si>
    <t>03　阪神北</t>
    <phoneticPr fontId="2"/>
  </si>
  <si>
    <t>保健所などで講習会、調理実習など</t>
    <rPh sb="0" eb="3">
      <t>ホケンショ</t>
    </rPh>
    <rPh sb="6" eb="9">
      <t>コウシュウカイ</t>
    </rPh>
    <rPh sb="10" eb="12">
      <t>チョウリ</t>
    </rPh>
    <rPh sb="12" eb="14">
      <t>ジッシュウ</t>
    </rPh>
    <phoneticPr fontId="2"/>
  </si>
  <si>
    <t>野菜が安く、豊富であること</t>
    <rPh sb="0" eb="2">
      <t>ヤサイ</t>
    </rPh>
    <rPh sb="3" eb="4">
      <t>ヤス</t>
    </rPh>
    <rPh sb="6" eb="8">
      <t>ホウフ</t>
    </rPh>
    <phoneticPr fontId="2"/>
  </si>
  <si>
    <t>国産無農薬野菜が市場に出回るように。中国は劣悪</t>
    <rPh sb="0" eb="2">
      <t>コクサン</t>
    </rPh>
    <rPh sb="2" eb="5">
      <t>ムノウヤク</t>
    </rPh>
    <rPh sb="5" eb="7">
      <t>ヤサイ</t>
    </rPh>
    <rPh sb="8" eb="10">
      <t>シジョウ</t>
    </rPh>
    <rPh sb="11" eb="13">
      <t>デマワ</t>
    </rPh>
    <rPh sb="18" eb="20">
      <t>チュウゴク</t>
    </rPh>
    <rPh sb="21" eb="23">
      <t>レツアク</t>
    </rPh>
    <phoneticPr fontId="2"/>
  </si>
  <si>
    <t>03　阪神北</t>
    <phoneticPr fontId="2"/>
  </si>
  <si>
    <t>02　阪神南</t>
    <phoneticPr fontId="2"/>
  </si>
  <si>
    <t>安心・安全なもの</t>
    <rPh sb="0" eb="2">
      <t>アンシン</t>
    </rPh>
    <rPh sb="3" eb="5">
      <t>アンゼン</t>
    </rPh>
    <phoneticPr fontId="2"/>
  </si>
  <si>
    <t>食の大切さへの意識を変える</t>
    <rPh sb="0" eb="1">
      <t>ショク</t>
    </rPh>
    <rPh sb="2" eb="4">
      <t>タイセツ</t>
    </rPh>
    <rPh sb="7" eb="9">
      <t>イシキ</t>
    </rPh>
    <rPh sb="10" eb="11">
      <t>カ</t>
    </rPh>
    <phoneticPr fontId="2"/>
  </si>
  <si>
    <t>バランスのとりかたを教えてもらえる機会があると良い</t>
    <rPh sb="10" eb="11">
      <t>オシ</t>
    </rPh>
    <rPh sb="17" eb="19">
      <t>キカイ</t>
    </rPh>
    <rPh sb="23" eb="24">
      <t>ヨ</t>
    </rPh>
    <phoneticPr fontId="2"/>
  </si>
  <si>
    <t>弁当の日をひろめたい</t>
    <rPh sb="0" eb="2">
      <t>ベントウ</t>
    </rPh>
    <rPh sb="3" eb="4">
      <t>ヒ</t>
    </rPh>
    <phoneticPr fontId="2"/>
  </si>
  <si>
    <t>簡単にできる野菜レシピがあれば（5分程度）</t>
    <rPh sb="0" eb="2">
      <t>カンタン</t>
    </rPh>
    <rPh sb="6" eb="8">
      <t>ヤサイ</t>
    </rPh>
    <rPh sb="17" eb="18">
      <t>フン</t>
    </rPh>
    <rPh sb="18" eb="20">
      <t>テイド</t>
    </rPh>
    <phoneticPr fontId="2"/>
  </si>
  <si>
    <t>01　神戸</t>
    <phoneticPr fontId="2"/>
  </si>
  <si>
    <t>04　東播磨</t>
    <phoneticPr fontId="2"/>
  </si>
  <si>
    <t>播磨町</t>
    <rPh sb="0" eb="3">
      <t>ハリマチョウ</t>
    </rPh>
    <phoneticPr fontId="2"/>
  </si>
  <si>
    <t>04　東播磨</t>
    <phoneticPr fontId="2"/>
  </si>
  <si>
    <t>稲美町</t>
    <rPh sb="0" eb="3">
      <t>イナミチョウ</t>
    </rPh>
    <phoneticPr fontId="2"/>
  </si>
  <si>
    <t>01　神戸</t>
    <phoneticPr fontId="2"/>
  </si>
  <si>
    <t>04　東播磨</t>
    <phoneticPr fontId="2"/>
  </si>
  <si>
    <t>家庭菜園の普及</t>
    <rPh sb="0" eb="2">
      <t>カテイ</t>
    </rPh>
    <rPh sb="2" eb="4">
      <t>サイエン</t>
    </rPh>
    <rPh sb="5" eb="7">
      <t>フキュウ</t>
    </rPh>
    <phoneticPr fontId="2"/>
  </si>
  <si>
    <t>04　東播磨</t>
    <phoneticPr fontId="2"/>
  </si>
  <si>
    <t>「食育とは」という事の普及</t>
    <rPh sb="1" eb="2">
      <t>ショク</t>
    </rPh>
    <rPh sb="2" eb="3">
      <t>イク</t>
    </rPh>
    <rPh sb="9" eb="10">
      <t>コト</t>
    </rPh>
    <rPh sb="11" eb="13">
      <t>フキュウ</t>
    </rPh>
    <phoneticPr fontId="2"/>
  </si>
  <si>
    <t>地域でとれる野菜のPRやイベントの開催など</t>
    <rPh sb="0" eb="2">
      <t>チイキ</t>
    </rPh>
    <rPh sb="6" eb="8">
      <t>ヤサイ</t>
    </rPh>
    <rPh sb="17" eb="19">
      <t>カイサイ</t>
    </rPh>
    <phoneticPr fontId="2"/>
  </si>
  <si>
    <t>野菜を食べやすくバランスがとれるように工夫が大切</t>
    <rPh sb="0" eb="2">
      <t>ヤサイ</t>
    </rPh>
    <rPh sb="3" eb="4">
      <t>タ</t>
    </rPh>
    <rPh sb="19" eb="21">
      <t>クフウ</t>
    </rPh>
    <rPh sb="22" eb="24">
      <t>タイセツ</t>
    </rPh>
    <phoneticPr fontId="2"/>
  </si>
  <si>
    <t>残さず食べる</t>
    <rPh sb="0" eb="1">
      <t>ノコ</t>
    </rPh>
    <rPh sb="3" eb="4">
      <t>タ</t>
    </rPh>
    <phoneticPr fontId="2"/>
  </si>
  <si>
    <t>もっと利点を広めていくべきだと思う</t>
    <rPh sb="3" eb="5">
      <t>リテン</t>
    </rPh>
    <rPh sb="6" eb="7">
      <t>ヒロ</t>
    </rPh>
    <rPh sb="15" eb="16">
      <t>オモ</t>
    </rPh>
    <phoneticPr fontId="2"/>
  </si>
  <si>
    <t>イベントをしてほしい</t>
    <phoneticPr fontId="2"/>
  </si>
  <si>
    <t>料理教室があればよい</t>
    <rPh sb="0" eb="2">
      <t>リョウリ</t>
    </rPh>
    <rPh sb="2" eb="4">
      <t>キョウシツ</t>
    </rPh>
    <phoneticPr fontId="2"/>
  </si>
  <si>
    <t>娘や孫たちにもっと教えたいと思うけれどなかなか実践できない</t>
    <rPh sb="0" eb="1">
      <t>ムスメ</t>
    </rPh>
    <rPh sb="2" eb="3">
      <t>マゴ</t>
    </rPh>
    <rPh sb="9" eb="10">
      <t>オシ</t>
    </rPh>
    <rPh sb="14" eb="15">
      <t>オモ</t>
    </rPh>
    <rPh sb="23" eb="25">
      <t>ジッセン</t>
    </rPh>
    <phoneticPr fontId="2"/>
  </si>
  <si>
    <t>若い人たちが忙しすぎて手間暇かける人が少ない</t>
    <rPh sb="0" eb="1">
      <t>ワカ</t>
    </rPh>
    <rPh sb="2" eb="3">
      <t>ヒト</t>
    </rPh>
    <rPh sb="6" eb="7">
      <t>イソガ</t>
    </rPh>
    <rPh sb="11" eb="14">
      <t>テマヒマ</t>
    </rPh>
    <rPh sb="17" eb="18">
      <t>ヒト</t>
    </rPh>
    <rPh sb="19" eb="20">
      <t>スク</t>
    </rPh>
    <phoneticPr fontId="2"/>
  </si>
  <si>
    <t>多可町</t>
    <rPh sb="0" eb="3">
      <t>タカチョウ</t>
    </rPh>
    <phoneticPr fontId="2"/>
  </si>
  <si>
    <t>積極的に自分のこととしてとらえていくこと</t>
    <rPh sb="0" eb="3">
      <t>セッキョクテキ</t>
    </rPh>
    <rPh sb="4" eb="6">
      <t>ジブン</t>
    </rPh>
    <phoneticPr fontId="2"/>
  </si>
  <si>
    <t>全ての学校においてもっと食育活動をして欲しい</t>
    <rPh sb="0" eb="1">
      <t>スベ</t>
    </rPh>
    <rPh sb="3" eb="5">
      <t>ガッコウ</t>
    </rPh>
    <rPh sb="12" eb="14">
      <t>ショクイク</t>
    </rPh>
    <rPh sb="14" eb="16">
      <t>カツドウ</t>
    </rPh>
    <rPh sb="19" eb="20">
      <t>ホ</t>
    </rPh>
    <phoneticPr fontId="2"/>
  </si>
  <si>
    <t>両親が野菜を好きになること</t>
    <rPh sb="0" eb="2">
      <t>リョウシン</t>
    </rPh>
    <rPh sb="3" eb="5">
      <t>ヤサイ</t>
    </rPh>
    <rPh sb="6" eb="7">
      <t>ス</t>
    </rPh>
    <phoneticPr fontId="2"/>
  </si>
  <si>
    <t>家庭で野菜を食べる習慣が必要</t>
    <rPh sb="0" eb="2">
      <t>カテイ</t>
    </rPh>
    <rPh sb="3" eb="5">
      <t>ヤサイ</t>
    </rPh>
    <rPh sb="6" eb="7">
      <t>タ</t>
    </rPh>
    <rPh sb="9" eb="11">
      <t>シュウカン</t>
    </rPh>
    <rPh sb="12" eb="14">
      <t>ヒツヨウ</t>
    </rPh>
    <phoneticPr fontId="2"/>
  </si>
  <si>
    <t>05　北播磨</t>
    <phoneticPr fontId="2"/>
  </si>
  <si>
    <t>価格に大きく左右されます</t>
    <rPh sb="0" eb="2">
      <t>カカク</t>
    </rPh>
    <rPh sb="3" eb="4">
      <t>オオ</t>
    </rPh>
    <rPh sb="6" eb="8">
      <t>サユウ</t>
    </rPh>
    <phoneticPr fontId="2"/>
  </si>
  <si>
    <t>野菜の前に添加物の規制を国が厳しくすべき</t>
    <rPh sb="0" eb="2">
      <t>ヤサイ</t>
    </rPh>
    <rPh sb="3" eb="4">
      <t>マエ</t>
    </rPh>
    <rPh sb="5" eb="8">
      <t>テンカブツ</t>
    </rPh>
    <rPh sb="9" eb="11">
      <t>キセイ</t>
    </rPh>
    <rPh sb="12" eb="13">
      <t>クニ</t>
    </rPh>
    <rPh sb="14" eb="15">
      <t>キビ</t>
    </rPh>
    <phoneticPr fontId="2"/>
  </si>
  <si>
    <t>04　東播磨</t>
    <phoneticPr fontId="2"/>
  </si>
  <si>
    <t>その場所でとれた野菜をもっと地産地消すべきと思う</t>
    <rPh sb="2" eb="4">
      <t>バショ</t>
    </rPh>
    <rPh sb="8" eb="10">
      <t>ヤサイ</t>
    </rPh>
    <rPh sb="14" eb="16">
      <t>チサン</t>
    </rPh>
    <rPh sb="16" eb="18">
      <t>チショウ</t>
    </rPh>
    <rPh sb="22" eb="23">
      <t>オモ</t>
    </rPh>
    <phoneticPr fontId="2"/>
  </si>
  <si>
    <t>保健と家庭科のコラボ授業で興味up</t>
    <rPh sb="0" eb="2">
      <t>ホケン</t>
    </rPh>
    <rPh sb="3" eb="6">
      <t>カテイカ</t>
    </rPh>
    <rPh sb="10" eb="12">
      <t>ジュギョウ</t>
    </rPh>
    <rPh sb="13" eb="15">
      <t>キョウミ</t>
    </rPh>
    <phoneticPr fontId="2"/>
  </si>
  <si>
    <t>家庭菜園</t>
    <rPh sb="0" eb="2">
      <t>カテイ</t>
    </rPh>
    <rPh sb="2" eb="4">
      <t>サイエン</t>
    </rPh>
    <phoneticPr fontId="2"/>
  </si>
  <si>
    <t>06　中播磨</t>
    <phoneticPr fontId="2"/>
  </si>
  <si>
    <t>神河町</t>
    <rPh sb="0" eb="3">
      <t>カミカワチョウ</t>
    </rPh>
    <phoneticPr fontId="2"/>
  </si>
  <si>
    <t>子どもの美味しい物を食べさせる</t>
    <rPh sb="0" eb="1">
      <t>コ</t>
    </rPh>
    <rPh sb="4" eb="6">
      <t>オイ</t>
    </rPh>
    <rPh sb="8" eb="9">
      <t>モノ</t>
    </rPh>
    <rPh sb="10" eb="11">
      <t>タ</t>
    </rPh>
    <phoneticPr fontId="2"/>
  </si>
  <si>
    <t>地元は無農薬栽培に関心が薄い</t>
    <rPh sb="0" eb="2">
      <t>ジモト</t>
    </rPh>
    <rPh sb="3" eb="6">
      <t>ムノウヤク</t>
    </rPh>
    <rPh sb="6" eb="8">
      <t>サイバイ</t>
    </rPh>
    <rPh sb="9" eb="11">
      <t>カンシン</t>
    </rPh>
    <rPh sb="12" eb="13">
      <t>ウス</t>
    </rPh>
    <phoneticPr fontId="2"/>
  </si>
  <si>
    <t>簡単においしく食べられる調理法</t>
    <rPh sb="0" eb="2">
      <t>カンタン</t>
    </rPh>
    <rPh sb="7" eb="8">
      <t>タ</t>
    </rPh>
    <rPh sb="12" eb="15">
      <t>チョウリホウ</t>
    </rPh>
    <phoneticPr fontId="2"/>
  </si>
  <si>
    <t>朝食からしっかり食べる（子ども）</t>
    <rPh sb="0" eb="1">
      <t>アサ</t>
    </rPh>
    <rPh sb="1" eb="2">
      <t>ショク</t>
    </rPh>
    <rPh sb="8" eb="9">
      <t>タ</t>
    </rPh>
    <rPh sb="12" eb="13">
      <t>コ</t>
    </rPh>
    <phoneticPr fontId="2"/>
  </si>
  <si>
    <t>06　中播磨</t>
    <phoneticPr fontId="2"/>
  </si>
  <si>
    <t>地産地消</t>
    <rPh sb="0" eb="2">
      <t>チサン</t>
    </rPh>
    <rPh sb="2" eb="4">
      <t>チショウ</t>
    </rPh>
    <phoneticPr fontId="2"/>
  </si>
  <si>
    <t>自分で野菜を作ってみると一番よいと思う</t>
    <rPh sb="0" eb="2">
      <t>ジブン</t>
    </rPh>
    <rPh sb="3" eb="5">
      <t>ヤサイ</t>
    </rPh>
    <rPh sb="6" eb="7">
      <t>ツク</t>
    </rPh>
    <rPh sb="12" eb="14">
      <t>イチバン</t>
    </rPh>
    <rPh sb="17" eb="18">
      <t>オモ</t>
    </rPh>
    <phoneticPr fontId="2"/>
  </si>
  <si>
    <t>食事は本当に大切ですが、細々と考えないで欲しい物を食べる</t>
    <rPh sb="0" eb="2">
      <t>ショクジ</t>
    </rPh>
    <rPh sb="3" eb="5">
      <t>ホントウ</t>
    </rPh>
    <rPh sb="6" eb="8">
      <t>タイセツ</t>
    </rPh>
    <rPh sb="12" eb="14">
      <t>ホソボソ</t>
    </rPh>
    <rPh sb="15" eb="16">
      <t>カンガ</t>
    </rPh>
    <rPh sb="20" eb="21">
      <t>ホ</t>
    </rPh>
    <rPh sb="23" eb="24">
      <t>モノ</t>
    </rPh>
    <rPh sb="25" eb="26">
      <t>タ</t>
    </rPh>
    <phoneticPr fontId="2"/>
  </si>
  <si>
    <t>自分たちで作る経験、体験が必要</t>
    <rPh sb="0" eb="2">
      <t>ジブン</t>
    </rPh>
    <rPh sb="5" eb="6">
      <t>ツク</t>
    </rPh>
    <rPh sb="7" eb="9">
      <t>ケイケン</t>
    </rPh>
    <rPh sb="10" eb="12">
      <t>タイケン</t>
    </rPh>
    <rPh sb="13" eb="15">
      <t>ヒツヨウ</t>
    </rPh>
    <phoneticPr fontId="2"/>
  </si>
  <si>
    <t>地域でグループで学習する</t>
    <rPh sb="0" eb="2">
      <t>チイキ</t>
    </rPh>
    <rPh sb="8" eb="10">
      <t>ガクシュウ</t>
    </rPh>
    <phoneticPr fontId="2"/>
  </si>
  <si>
    <t>07　西播磨</t>
    <phoneticPr fontId="2"/>
  </si>
  <si>
    <t>食の関心と健康への関心を高める</t>
    <rPh sb="0" eb="1">
      <t>ショク</t>
    </rPh>
    <rPh sb="2" eb="4">
      <t>カンシン</t>
    </rPh>
    <rPh sb="5" eb="7">
      <t>ケンコウ</t>
    </rPh>
    <rPh sb="9" eb="11">
      <t>カンシン</t>
    </rPh>
    <rPh sb="12" eb="13">
      <t>タカ</t>
    </rPh>
    <phoneticPr fontId="2"/>
  </si>
  <si>
    <t>一人暮らしでなかなか料理ができないので、簡単なレシピがあると良い</t>
    <rPh sb="0" eb="2">
      <t>ヒトリ</t>
    </rPh>
    <rPh sb="2" eb="3">
      <t>グ</t>
    </rPh>
    <rPh sb="10" eb="12">
      <t>リョウリ</t>
    </rPh>
    <rPh sb="20" eb="22">
      <t>カンタン</t>
    </rPh>
    <rPh sb="30" eb="31">
      <t>ヨ</t>
    </rPh>
    <phoneticPr fontId="2"/>
  </si>
  <si>
    <t>学校給食の献立に外国メニューや和食以外のメニューが多いように思います。和食の良さをもっと子どもに伝えるためにも、米を食べる給食、和食中心にしてほしいと思います。</t>
    <rPh sb="0" eb="2">
      <t>ガッコウ</t>
    </rPh>
    <rPh sb="2" eb="4">
      <t>キュウショク</t>
    </rPh>
    <rPh sb="5" eb="7">
      <t>コンダテ</t>
    </rPh>
    <rPh sb="8" eb="10">
      <t>ガイコク</t>
    </rPh>
    <rPh sb="15" eb="17">
      <t>ワショク</t>
    </rPh>
    <rPh sb="17" eb="19">
      <t>イガイ</t>
    </rPh>
    <rPh sb="25" eb="26">
      <t>オオ</t>
    </rPh>
    <rPh sb="30" eb="31">
      <t>オモ</t>
    </rPh>
    <rPh sb="35" eb="37">
      <t>ワショク</t>
    </rPh>
    <rPh sb="38" eb="39">
      <t>ヨ</t>
    </rPh>
    <rPh sb="44" eb="45">
      <t>コ</t>
    </rPh>
    <rPh sb="48" eb="49">
      <t>ツタ</t>
    </rPh>
    <rPh sb="56" eb="57">
      <t>コメ</t>
    </rPh>
    <rPh sb="58" eb="59">
      <t>タ</t>
    </rPh>
    <rPh sb="61" eb="63">
      <t>キュウショク</t>
    </rPh>
    <rPh sb="64" eb="66">
      <t>ワショク</t>
    </rPh>
    <rPh sb="66" eb="68">
      <t>チュウシン</t>
    </rPh>
    <rPh sb="75" eb="76">
      <t>オモ</t>
    </rPh>
    <phoneticPr fontId="2"/>
  </si>
  <si>
    <t>年間を通して市販される野菜の旬など、子どもたちはわからないのでは。おいしい野菜で野菜嫌いを減らしたい。</t>
    <rPh sb="0" eb="2">
      <t>ネンカン</t>
    </rPh>
    <rPh sb="3" eb="4">
      <t>トオ</t>
    </rPh>
    <rPh sb="6" eb="8">
      <t>シハン</t>
    </rPh>
    <rPh sb="11" eb="13">
      <t>ヤサイ</t>
    </rPh>
    <rPh sb="14" eb="15">
      <t>シュン</t>
    </rPh>
    <rPh sb="18" eb="19">
      <t>コ</t>
    </rPh>
    <rPh sb="37" eb="39">
      <t>ヤサイ</t>
    </rPh>
    <rPh sb="40" eb="42">
      <t>ヤサイ</t>
    </rPh>
    <rPh sb="42" eb="43">
      <t>キラ</t>
    </rPh>
    <rPh sb="45" eb="46">
      <t>ヘ</t>
    </rPh>
    <phoneticPr fontId="2"/>
  </si>
  <si>
    <t>06　中播磨</t>
    <phoneticPr fontId="2"/>
  </si>
  <si>
    <t>食堂のメニューを増やして欲しい</t>
    <rPh sb="0" eb="2">
      <t>ショクドウ</t>
    </rPh>
    <rPh sb="8" eb="9">
      <t>フ</t>
    </rPh>
    <rPh sb="12" eb="13">
      <t>ホ</t>
    </rPh>
    <phoneticPr fontId="2"/>
  </si>
  <si>
    <t>06　中播磨</t>
    <phoneticPr fontId="2"/>
  </si>
  <si>
    <t>市町等の広報紙にレシピ等を載せる</t>
    <rPh sb="0" eb="2">
      <t>シチョウ</t>
    </rPh>
    <rPh sb="2" eb="3">
      <t>トウ</t>
    </rPh>
    <rPh sb="4" eb="6">
      <t>コウホウ</t>
    </rPh>
    <rPh sb="6" eb="7">
      <t>シ</t>
    </rPh>
    <rPh sb="11" eb="12">
      <t>トウ</t>
    </rPh>
    <rPh sb="13" eb="14">
      <t>ノ</t>
    </rPh>
    <phoneticPr fontId="2"/>
  </si>
  <si>
    <t>06　中播磨</t>
    <phoneticPr fontId="2"/>
  </si>
  <si>
    <t>価格をもっと安く</t>
    <rPh sb="0" eb="2">
      <t>カカク</t>
    </rPh>
    <rPh sb="6" eb="7">
      <t>ヤス</t>
    </rPh>
    <phoneticPr fontId="2"/>
  </si>
  <si>
    <t>07　西播磨</t>
    <phoneticPr fontId="2"/>
  </si>
  <si>
    <t>みんな知識がなさすぎる</t>
    <rPh sb="3" eb="5">
      <t>チシキ</t>
    </rPh>
    <phoneticPr fontId="2"/>
  </si>
  <si>
    <t>季節野菜を知りたい</t>
    <rPh sb="0" eb="2">
      <t>キセツ</t>
    </rPh>
    <rPh sb="2" eb="4">
      <t>ヤサイ</t>
    </rPh>
    <rPh sb="5" eb="6">
      <t>シ</t>
    </rPh>
    <phoneticPr fontId="2"/>
  </si>
  <si>
    <t>よく食べて健康づくり！</t>
    <rPh sb="2" eb="3">
      <t>タ</t>
    </rPh>
    <rPh sb="5" eb="7">
      <t>ケンコウ</t>
    </rPh>
    <phoneticPr fontId="2"/>
  </si>
  <si>
    <t>食べることが大好き</t>
    <rPh sb="0" eb="1">
      <t>タ</t>
    </rPh>
    <rPh sb="6" eb="8">
      <t>ダイス</t>
    </rPh>
    <phoneticPr fontId="2"/>
  </si>
  <si>
    <t>中学の給食も小学校の給食のような形にしてほしい</t>
    <rPh sb="0" eb="2">
      <t>チュウガク</t>
    </rPh>
    <rPh sb="3" eb="5">
      <t>キュウショク</t>
    </rPh>
    <rPh sb="6" eb="9">
      <t>ショウガッコウ</t>
    </rPh>
    <rPh sb="10" eb="12">
      <t>キュウショク</t>
    </rPh>
    <rPh sb="16" eb="17">
      <t>カタチ</t>
    </rPh>
    <phoneticPr fontId="2"/>
  </si>
  <si>
    <t>どこの家庭でも大切なことは良くわかるが、日々の忙しさの中で取り組めないのが現実</t>
    <rPh sb="3" eb="5">
      <t>カテイ</t>
    </rPh>
    <rPh sb="7" eb="9">
      <t>タイセツ</t>
    </rPh>
    <rPh sb="13" eb="14">
      <t>ヨ</t>
    </rPh>
    <rPh sb="20" eb="22">
      <t>ヒビ</t>
    </rPh>
    <rPh sb="23" eb="24">
      <t>イソガ</t>
    </rPh>
    <rPh sb="27" eb="28">
      <t>ナカ</t>
    </rPh>
    <rPh sb="29" eb="30">
      <t>ト</t>
    </rPh>
    <rPh sb="31" eb="32">
      <t>ク</t>
    </rPh>
    <rPh sb="37" eb="39">
      <t>ゲンジツ</t>
    </rPh>
    <phoneticPr fontId="2"/>
  </si>
  <si>
    <t>香寺町</t>
    <rPh sb="0" eb="2">
      <t>コウデラ</t>
    </rPh>
    <rPh sb="2" eb="3">
      <t>チョウ</t>
    </rPh>
    <phoneticPr fontId="2"/>
  </si>
  <si>
    <t>美味しく食べる機会</t>
    <rPh sb="0" eb="2">
      <t>オイ</t>
    </rPh>
    <rPh sb="4" eb="5">
      <t>タ</t>
    </rPh>
    <rPh sb="7" eb="9">
      <t>キカイ</t>
    </rPh>
    <phoneticPr fontId="2"/>
  </si>
  <si>
    <t>06　中播磨</t>
    <phoneticPr fontId="2"/>
  </si>
  <si>
    <t>07　西播磨</t>
    <phoneticPr fontId="2"/>
  </si>
  <si>
    <t>毎日朝食をとる</t>
    <rPh sb="0" eb="2">
      <t>マイニチ</t>
    </rPh>
    <rPh sb="2" eb="3">
      <t>アサ</t>
    </rPh>
    <rPh sb="3" eb="4">
      <t>ショク</t>
    </rPh>
    <phoneticPr fontId="2"/>
  </si>
  <si>
    <t>農業農家との定期的な交流</t>
    <rPh sb="0" eb="2">
      <t>ノウギョウ</t>
    </rPh>
    <rPh sb="2" eb="4">
      <t>ノウカ</t>
    </rPh>
    <rPh sb="6" eb="9">
      <t>テイキテキ</t>
    </rPh>
    <rPh sb="10" eb="12">
      <t>コウリュウ</t>
    </rPh>
    <phoneticPr fontId="2"/>
  </si>
  <si>
    <t>04　東播磨</t>
    <phoneticPr fontId="2"/>
  </si>
  <si>
    <t>家庭菜園の実施</t>
    <rPh sb="0" eb="2">
      <t>カテイ</t>
    </rPh>
    <rPh sb="2" eb="4">
      <t>サイエン</t>
    </rPh>
    <rPh sb="5" eb="7">
      <t>ジッシ</t>
    </rPh>
    <phoneticPr fontId="2"/>
  </si>
  <si>
    <t>無料の料理教室</t>
    <rPh sb="0" eb="2">
      <t>ムリョウ</t>
    </rPh>
    <rPh sb="3" eb="5">
      <t>リョウリ</t>
    </rPh>
    <rPh sb="5" eb="7">
      <t>キョウシツ</t>
    </rPh>
    <phoneticPr fontId="2"/>
  </si>
  <si>
    <t>相生市</t>
    <rPh sb="0" eb="3">
      <t>アイオイシ</t>
    </rPh>
    <phoneticPr fontId="2"/>
  </si>
  <si>
    <t>07　西播磨</t>
    <phoneticPr fontId="2"/>
  </si>
  <si>
    <t>家庭菜園の野菜を増やす</t>
    <rPh sb="0" eb="2">
      <t>カテイ</t>
    </rPh>
    <rPh sb="2" eb="4">
      <t>サイエン</t>
    </rPh>
    <rPh sb="5" eb="7">
      <t>ヤサイ</t>
    </rPh>
    <rPh sb="8" eb="9">
      <t>フ</t>
    </rPh>
    <phoneticPr fontId="2"/>
  </si>
  <si>
    <t>家庭菜園で野菜を多く食べている</t>
    <rPh sb="0" eb="2">
      <t>カテイ</t>
    </rPh>
    <rPh sb="2" eb="4">
      <t>サイエン</t>
    </rPh>
    <rPh sb="5" eb="7">
      <t>ヤサイ</t>
    </rPh>
    <rPh sb="8" eb="9">
      <t>オオ</t>
    </rPh>
    <rPh sb="10" eb="11">
      <t>タ</t>
    </rPh>
    <phoneticPr fontId="2"/>
  </si>
  <si>
    <t>野菜の実物を知る</t>
    <rPh sb="0" eb="2">
      <t>ヤサイ</t>
    </rPh>
    <rPh sb="3" eb="5">
      <t>ジツブツ</t>
    </rPh>
    <rPh sb="6" eb="7">
      <t>シ</t>
    </rPh>
    <phoneticPr fontId="2"/>
  </si>
  <si>
    <t>07　西播磨</t>
    <phoneticPr fontId="2"/>
  </si>
  <si>
    <t>親子で農作業体験の機会を持つ</t>
    <rPh sb="0" eb="2">
      <t>オヤコ</t>
    </rPh>
    <rPh sb="3" eb="6">
      <t>ノウサギョウ</t>
    </rPh>
    <rPh sb="6" eb="8">
      <t>タイケン</t>
    </rPh>
    <rPh sb="9" eb="11">
      <t>キカイ</t>
    </rPh>
    <rPh sb="12" eb="13">
      <t>モ</t>
    </rPh>
    <phoneticPr fontId="2"/>
  </si>
  <si>
    <t>小さい頃から食べ物の関心を持たせる</t>
    <rPh sb="0" eb="1">
      <t>チイ</t>
    </rPh>
    <rPh sb="3" eb="4">
      <t>コロ</t>
    </rPh>
    <rPh sb="6" eb="7">
      <t>タ</t>
    </rPh>
    <rPh sb="8" eb="9">
      <t>モノ</t>
    </rPh>
    <rPh sb="10" eb="12">
      <t>カンシン</t>
    </rPh>
    <rPh sb="13" eb="14">
      <t>モ</t>
    </rPh>
    <phoneticPr fontId="2"/>
  </si>
  <si>
    <t>食育のくだけた、分かりやすい言葉がほしい</t>
    <rPh sb="0" eb="2">
      <t>ショクイク</t>
    </rPh>
    <rPh sb="8" eb="9">
      <t>ワ</t>
    </rPh>
    <rPh sb="14" eb="16">
      <t>コトバ</t>
    </rPh>
    <phoneticPr fontId="2"/>
  </si>
  <si>
    <t>食べることは生きること、日々の積み重ね</t>
    <rPh sb="0" eb="1">
      <t>タ</t>
    </rPh>
    <rPh sb="6" eb="7">
      <t>イ</t>
    </rPh>
    <rPh sb="12" eb="14">
      <t>ヒビ</t>
    </rPh>
    <rPh sb="15" eb="16">
      <t>ツ</t>
    </rPh>
    <rPh sb="17" eb="18">
      <t>カサ</t>
    </rPh>
    <phoneticPr fontId="2"/>
  </si>
  <si>
    <t>地域で料理教室、食育推進について研修等をもっと行えば良いと思う</t>
    <rPh sb="0" eb="2">
      <t>チイキ</t>
    </rPh>
    <rPh sb="3" eb="5">
      <t>リョウリ</t>
    </rPh>
    <rPh sb="5" eb="7">
      <t>キョウシツ</t>
    </rPh>
    <rPh sb="8" eb="10">
      <t>ショクイク</t>
    </rPh>
    <rPh sb="10" eb="12">
      <t>スイシン</t>
    </rPh>
    <rPh sb="16" eb="18">
      <t>ケンシュウ</t>
    </rPh>
    <rPh sb="18" eb="19">
      <t>トウ</t>
    </rPh>
    <rPh sb="23" eb="24">
      <t>オコナ</t>
    </rPh>
    <rPh sb="26" eb="27">
      <t>ヨ</t>
    </rPh>
    <rPh sb="29" eb="30">
      <t>オモ</t>
    </rPh>
    <phoneticPr fontId="2"/>
  </si>
  <si>
    <t>地産地消を心がけている</t>
    <rPh sb="0" eb="2">
      <t>チサン</t>
    </rPh>
    <rPh sb="2" eb="4">
      <t>チショウ</t>
    </rPh>
    <rPh sb="5" eb="6">
      <t>ココロ</t>
    </rPh>
    <phoneticPr fontId="2"/>
  </si>
  <si>
    <t>ダイエットにもなる為、自分で野菜を作り、食べる順番にも気をつけている</t>
    <rPh sb="9" eb="10">
      <t>タメ</t>
    </rPh>
    <rPh sb="11" eb="13">
      <t>ジブン</t>
    </rPh>
    <rPh sb="14" eb="16">
      <t>ヤサイ</t>
    </rPh>
    <rPh sb="17" eb="18">
      <t>ツク</t>
    </rPh>
    <rPh sb="20" eb="21">
      <t>タ</t>
    </rPh>
    <rPh sb="23" eb="25">
      <t>ジュンバン</t>
    </rPh>
    <rPh sb="27" eb="28">
      <t>キ</t>
    </rPh>
    <phoneticPr fontId="2"/>
  </si>
  <si>
    <t>イベント等で簡単に作れるレシピを紹介する等</t>
    <rPh sb="4" eb="5">
      <t>トウ</t>
    </rPh>
    <rPh sb="6" eb="8">
      <t>カンタン</t>
    </rPh>
    <rPh sb="9" eb="10">
      <t>ツク</t>
    </rPh>
    <rPh sb="16" eb="18">
      <t>ショウカイ</t>
    </rPh>
    <rPh sb="20" eb="21">
      <t>トウ</t>
    </rPh>
    <phoneticPr fontId="2"/>
  </si>
  <si>
    <t>食育は人間が賢く生きていく上で大切である</t>
    <rPh sb="0" eb="2">
      <t>ショクイク</t>
    </rPh>
    <rPh sb="3" eb="5">
      <t>ニンゲン</t>
    </rPh>
    <rPh sb="6" eb="7">
      <t>カシコ</t>
    </rPh>
    <rPh sb="8" eb="9">
      <t>イ</t>
    </rPh>
    <rPh sb="13" eb="14">
      <t>ウエ</t>
    </rPh>
    <rPh sb="15" eb="17">
      <t>タイセツ</t>
    </rPh>
    <phoneticPr fontId="2"/>
  </si>
  <si>
    <t>料理教室で度々知る機会があれば楽しいと思います</t>
    <rPh sb="0" eb="2">
      <t>リョウリ</t>
    </rPh>
    <rPh sb="2" eb="4">
      <t>キョウシツ</t>
    </rPh>
    <rPh sb="5" eb="7">
      <t>タビタビ</t>
    </rPh>
    <rPh sb="7" eb="8">
      <t>シ</t>
    </rPh>
    <rPh sb="9" eb="11">
      <t>キカイ</t>
    </rPh>
    <rPh sb="15" eb="16">
      <t>タノ</t>
    </rPh>
    <rPh sb="19" eb="20">
      <t>オモ</t>
    </rPh>
    <phoneticPr fontId="2"/>
  </si>
  <si>
    <t>地域で食育のイベントがあれば参加したいと考えている</t>
    <rPh sb="0" eb="2">
      <t>チイキ</t>
    </rPh>
    <rPh sb="3" eb="5">
      <t>ショクイク</t>
    </rPh>
    <rPh sb="14" eb="16">
      <t>サンカ</t>
    </rPh>
    <rPh sb="20" eb="21">
      <t>カンガ</t>
    </rPh>
    <phoneticPr fontId="2"/>
  </si>
  <si>
    <t>社員食堂の昼メニューに油ものが多いので見直してほしい</t>
    <rPh sb="0" eb="2">
      <t>シャイン</t>
    </rPh>
    <rPh sb="2" eb="4">
      <t>ショクドウ</t>
    </rPh>
    <rPh sb="5" eb="6">
      <t>ヒル</t>
    </rPh>
    <rPh sb="11" eb="12">
      <t>アブラ</t>
    </rPh>
    <rPh sb="15" eb="16">
      <t>オオ</t>
    </rPh>
    <rPh sb="19" eb="21">
      <t>ミナオ</t>
    </rPh>
    <phoneticPr fontId="2"/>
  </si>
  <si>
    <t>料理講習やレシピの配布、イベントの実施</t>
    <rPh sb="0" eb="2">
      <t>リョウリ</t>
    </rPh>
    <rPh sb="2" eb="4">
      <t>コウシュウ</t>
    </rPh>
    <rPh sb="9" eb="11">
      <t>ハイフ</t>
    </rPh>
    <rPh sb="17" eb="19">
      <t>ジッシ</t>
    </rPh>
    <phoneticPr fontId="2"/>
  </si>
  <si>
    <t>母子で料理を作ることが一番大切だと思うが、それを実践している家庭が少ないのが現状です</t>
    <rPh sb="0" eb="2">
      <t>ボシ</t>
    </rPh>
    <rPh sb="3" eb="5">
      <t>リョウリ</t>
    </rPh>
    <rPh sb="6" eb="7">
      <t>ツク</t>
    </rPh>
    <rPh sb="11" eb="13">
      <t>イチバン</t>
    </rPh>
    <rPh sb="13" eb="15">
      <t>タイセツ</t>
    </rPh>
    <rPh sb="17" eb="18">
      <t>オモ</t>
    </rPh>
    <rPh sb="24" eb="26">
      <t>ジッセン</t>
    </rPh>
    <rPh sb="30" eb="32">
      <t>カテイ</t>
    </rPh>
    <rPh sb="33" eb="34">
      <t>スク</t>
    </rPh>
    <rPh sb="38" eb="40">
      <t>ゲンジョウ</t>
    </rPh>
    <phoneticPr fontId="2"/>
  </si>
  <si>
    <t>妻が食事に気を付けてくれている</t>
    <rPh sb="0" eb="1">
      <t>ツマ</t>
    </rPh>
    <rPh sb="2" eb="4">
      <t>ショクジ</t>
    </rPh>
    <rPh sb="5" eb="6">
      <t>キ</t>
    </rPh>
    <rPh sb="7" eb="8">
      <t>ツ</t>
    </rPh>
    <phoneticPr fontId="2"/>
  </si>
  <si>
    <t>地域での料理講習に参加する事</t>
    <rPh sb="0" eb="2">
      <t>チイキ</t>
    </rPh>
    <rPh sb="4" eb="6">
      <t>リョウリ</t>
    </rPh>
    <rPh sb="6" eb="8">
      <t>コウシュウ</t>
    </rPh>
    <rPh sb="9" eb="11">
      <t>サンカ</t>
    </rPh>
    <rPh sb="13" eb="14">
      <t>コト</t>
    </rPh>
    <phoneticPr fontId="2"/>
  </si>
  <si>
    <t>食育に関する知識が必要。普及活動</t>
    <rPh sb="0" eb="2">
      <t>ショクイク</t>
    </rPh>
    <rPh sb="3" eb="4">
      <t>カン</t>
    </rPh>
    <rPh sb="6" eb="8">
      <t>チシキ</t>
    </rPh>
    <rPh sb="9" eb="11">
      <t>ヒツヨウ</t>
    </rPh>
    <rPh sb="12" eb="14">
      <t>フキュウ</t>
    </rPh>
    <rPh sb="14" eb="16">
      <t>カツドウ</t>
    </rPh>
    <phoneticPr fontId="2"/>
  </si>
  <si>
    <t>08　但馬</t>
    <phoneticPr fontId="2"/>
  </si>
  <si>
    <t>新温泉町</t>
    <rPh sb="0" eb="4">
      <t>シンオンセンチョウ</t>
    </rPh>
    <phoneticPr fontId="2"/>
  </si>
  <si>
    <t>親子で料理を作る機会を増やす</t>
    <rPh sb="0" eb="2">
      <t>オヤコ</t>
    </rPh>
    <rPh sb="3" eb="5">
      <t>リョウリ</t>
    </rPh>
    <rPh sb="6" eb="7">
      <t>ツク</t>
    </rPh>
    <rPh sb="8" eb="10">
      <t>キカイ</t>
    </rPh>
    <rPh sb="11" eb="12">
      <t>フ</t>
    </rPh>
    <phoneticPr fontId="2"/>
  </si>
  <si>
    <t>08　但馬</t>
    <phoneticPr fontId="2"/>
  </si>
  <si>
    <t>からだにいいもの</t>
    <phoneticPr fontId="2"/>
  </si>
  <si>
    <t>おいしいものをおしえて下さい</t>
    <rPh sb="11" eb="12">
      <t>クダ</t>
    </rPh>
    <phoneticPr fontId="2"/>
  </si>
  <si>
    <t>09　丹波</t>
    <phoneticPr fontId="2"/>
  </si>
  <si>
    <t>一般的に食育に対する関心が低い</t>
    <rPh sb="0" eb="3">
      <t>イッパンテキ</t>
    </rPh>
    <rPh sb="4" eb="5">
      <t>ショク</t>
    </rPh>
    <rPh sb="5" eb="6">
      <t>イク</t>
    </rPh>
    <rPh sb="7" eb="8">
      <t>タイ</t>
    </rPh>
    <rPh sb="10" eb="12">
      <t>カンシン</t>
    </rPh>
    <rPh sb="13" eb="14">
      <t>ヒク</t>
    </rPh>
    <phoneticPr fontId="2"/>
  </si>
  <si>
    <t>もっと安くなってほしい</t>
    <rPh sb="3" eb="4">
      <t>ヤス</t>
    </rPh>
    <phoneticPr fontId="2"/>
  </si>
  <si>
    <t>料理を作る母親が時間、気持ちの余裕が持てるようになればいいと思います</t>
    <rPh sb="0" eb="2">
      <t>リョウリ</t>
    </rPh>
    <rPh sb="3" eb="4">
      <t>ツク</t>
    </rPh>
    <rPh sb="5" eb="7">
      <t>ハハオヤ</t>
    </rPh>
    <rPh sb="8" eb="10">
      <t>ジカン</t>
    </rPh>
    <rPh sb="11" eb="13">
      <t>キモ</t>
    </rPh>
    <rPh sb="15" eb="17">
      <t>ヨユウ</t>
    </rPh>
    <rPh sb="18" eb="19">
      <t>モ</t>
    </rPh>
    <rPh sb="30" eb="31">
      <t>オモ</t>
    </rPh>
    <phoneticPr fontId="2"/>
  </si>
  <si>
    <t>09　丹波</t>
    <phoneticPr fontId="2"/>
  </si>
  <si>
    <t>地域で世代間交流の場をつくる（その中で昔からのオヤツなど作っていっしょに交流する）</t>
    <rPh sb="0" eb="2">
      <t>チイキ</t>
    </rPh>
    <rPh sb="3" eb="6">
      <t>セダイカン</t>
    </rPh>
    <rPh sb="6" eb="8">
      <t>コウリュウ</t>
    </rPh>
    <rPh sb="9" eb="10">
      <t>バ</t>
    </rPh>
    <rPh sb="17" eb="18">
      <t>ナカ</t>
    </rPh>
    <rPh sb="19" eb="20">
      <t>ムカシ</t>
    </rPh>
    <rPh sb="28" eb="29">
      <t>ツク</t>
    </rPh>
    <rPh sb="36" eb="38">
      <t>コウリュウ</t>
    </rPh>
    <phoneticPr fontId="2"/>
  </si>
  <si>
    <t>09　丹波</t>
    <phoneticPr fontId="2"/>
  </si>
  <si>
    <t>料理教室を開いてほしい</t>
    <rPh sb="0" eb="2">
      <t>リョウリ</t>
    </rPh>
    <rPh sb="2" eb="4">
      <t>キョウシツ</t>
    </rPh>
    <rPh sb="5" eb="6">
      <t>ヒラ</t>
    </rPh>
    <phoneticPr fontId="2"/>
  </si>
  <si>
    <t>10　淡路</t>
    <phoneticPr fontId="2"/>
  </si>
  <si>
    <t>親世代への食育（ファストフードに関する知識など）</t>
    <rPh sb="0" eb="3">
      <t>オヤセダイ</t>
    </rPh>
    <rPh sb="5" eb="7">
      <t>ショクイク</t>
    </rPh>
    <rPh sb="16" eb="17">
      <t>カン</t>
    </rPh>
    <rPh sb="19" eb="21">
      <t>チシキ</t>
    </rPh>
    <phoneticPr fontId="2"/>
  </si>
  <si>
    <t>料理や会に参加して、関心をもって積極的にやっていく</t>
    <rPh sb="0" eb="2">
      <t>リョウリ</t>
    </rPh>
    <rPh sb="3" eb="4">
      <t>カイ</t>
    </rPh>
    <rPh sb="5" eb="7">
      <t>サンカ</t>
    </rPh>
    <rPh sb="10" eb="12">
      <t>カンシン</t>
    </rPh>
    <rPh sb="16" eb="19">
      <t>セッキョクテキ</t>
    </rPh>
    <phoneticPr fontId="2"/>
  </si>
  <si>
    <t>野菜をたくさん食べれるレシピがもっと知りたい</t>
    <rPh sb="0" eb="2">
      <t>ヤサイ</t>
    </rPh>
    <rPh sb="7" eb="8">
      <t>タ</t>
    </rPh>
    <rPh sb="18" eb="19">
      <t>シ</t>
    </rPh>
    <phoneticPr fontId="2"/>
  </si>
  <si>
    <t>地域で調理実習をする所を定期的にしてほしい</t>
    <rPh sb="0" eb="2">
      <t>チイキ</t>
    </rPh>
    <rPh sb="3" eb="5">
      <t>チョウリ</t>
    </rPh>
    <rPh sb="5" eb="7">
      <t>ジッシュウ</t>
    </rPh>
    <rPh sb="10" eb="11">
      <t>トコロ</t>
    </rPh>
    <rPh sb="12" eb="15">
      <t>テイキテキ</t>
    </rPh>
    <phoneticPr fontId="2"/>
  </si>
  <si>
    <t>簡単に作れる家庭料理を広めていく</t>
    <rPh sb="0" eb="2">
      <t>カンタン</t>
    </rPh>
    <rPh sb="3" eb="4">
      <t>ツク</t>
    </rPh>
    <rPh sb="6" eb="8">
      <t>カテイ</t>
    </rPh>
    <rPh sb="8" eb="10">
      <t>リョウリ</t>
    </rPh>
    <rPh sb="11" eb="12">
      <t>ヒロ</t>
    </rPh>
    <phoneticPr fontId="2"/>
  </si>
  <si>
    <t>学校に栄養士さんを常駐する</t>
    <rPh sb="0" eb="2">
      <t>ガッコウ</t>
    </rPh>
    <rPh sb="3" eb="6">
      <t>エイヨウシ</t>
    </rPh>
    <rPh sb="9" eb="11">
      <t>ジョウチュウ</t>
    </rPh>
    <phoneticPr fontId="2"/>
  </si>
  <si>
    <t>淡路市</t>
    <rPh sb="0" eb="3">
      <t>アワジシ</t>
    </rPh>
    <phoneticPr fontId="2"/>
  </si>
  <si>
    <t>料理教室で専門の人に教えてほしい</t>
    <rPh sb="0" eb="2">
      <t>リョウリ</t>
    </rPh>
    <rPh sb="2" eb="4">
      <t>キョウシツ</t>
    </rPh>
    <rPh sb="5" eb="7">
      <t>センモン</t>
    </rPh>
    <rPh sb="8" eb="9">
      <t>ヒト</t>
    </rPh>
    <rPh sb="10" eb="11">
      <t>オシ</t>
    </rPh>
    <phoneticPr fontId="2"/>
  </si>
  <si>
    <t>01　神戸</t>
    <phoneticPr fontId="2"/>
  </si>
  <si>
    <t>できない家庭に無理を言っても仕方がない</t>
  </si>
  <si>
    <t>04　東播磨</t>
    <phoneticPr fontId="2"/>
  </si>
  <si>
    <t>家庭環境が大切だと思う</t>
  </si>
  <si>
    <t>02　阪神南</t>
    <phoneticPr fontId="2"/>
  </si>
  <si>
    <t>形だけの食育アピールが多い</t>
  </si>
  <si>
    <t>01　神戸</t>
    <phoneticPr fontId="2"/>
  </si>
  <si>
    <t>07　西播磨</t>
    <phoneticPr fontId="2"/>
  </si>
  <si>
    <t>揖保郡</t>
  </si>
  <si>
    <t>自宅でできる野菜を作っています</t>
  </si>
  <si>
    <t>美味しさを知ること（実際に見て、ふれて、食べること）</t>
    <rPh sb="0" eb="2">
      <t>オイ</t>
    </rPh>
    <rPh sb="5" eb="6">
      <t>シ</t>
    </rPh>
    <rPh sb="10" eb="12">
      <t>ジッサイ</t>
    </rPh>
    <rPh sb="13" eb="14">
      <t>ミ</t>
    </rPh>
    <rPh sb="20" eb="21">
      <t>タ</t>
    </rPh>
    <phoneticPr fontId="2"/>
  </si>
  <si>
    <t>好き嫌いを出来るだけなくすよう心がけていますが、なかなか難しいです</t>
    <rPh sb="0" eb="1">
      <t>ス</t>
    </rPh>
    <rPh sb="2" eb="3">
      <t>キラ</t>
    </rPh>
    <rPh sb="5" eb="7">
      <t>デキ</t>
    </rPh>
    <rPh sb="15" eb="16">
      <t>ココロ</t>
    </rPh>
    <rPh sb="28" eb="29">
      <t>ムズカ</t>
    </rPh>
    <phoneticPr fontId="2"/>
  </si>
  <si>
    <t>もっとお手伝いさせる</t>
    <rPh sb="4" eb="6">
      <t>テツダ</t>
    </rPh>
    <phoneticPr fontId="2"/>
  </si>
  <si>
    <t>いろいろな食材を使い、いろいろな味付けで食べさせること（特に野菜）</t>
    <rPh sb="5" eb="7">
      <t>ショクザイ</t>
    </rPh>
    <rPh sb="8" eb="9">
      <t>ツカ</t>
    </rPh>
    <rPh sb="16" eb="18">
      <t>アジツ</t>
    </rPh>
    <rPh sb="20" eb="21">
      <t>タ</t>
    </rPh>
    <rPh sb="28" eb="29">
      <t>トク</t>
    </rPh>
    <rPh sb="30" eb="32">
      <t>ヤサイ</t>
    </rPh>
    <phoneticPr fontId="2"/>
  </si>
  <si>
    <t>食材、調理をしてくれている人への感謝の気持ちを忘れない</t>
    <rPh sb="0" eb="2">
      <t>ショクザイ</t>
    </rPh>
    <rPh sb="3" eb="5">
      <t>チョウリ</t>
    </rPh>
    <rPh sb="13" eb="14">
      <t>ヒト</t>
    </rPh>
    <rPh sb="16" eb="18">
      <t>カンシャ</t>
    </rPh>
    <rPh sb="19" eb="21">
      <t>キモ</t>
    </rPh>
    <rPh sb="23" eb="24">
      <t>ワス</t>
    </rPh>
    <phoneticPr fontId="2"/>
  </si>
  <si>
    <t>03　阪神北</t>
    <phoneticPr fontId="2"/>
  </si>
  <si>
    <t>野菜を好きになるにはどうしたらよいか、偏食の直し方</t>
    <rPh sb="0" eb="2">
      <t>ヤサイ</t>
    </rPh>
    <rPh sb="3" eb="4">
      <t>ス</t>
    </rPh>
    <rPh sb="19" eb="21">
      <t>ヘンショク</t>
    </rPh>
    <rPh sb="22" eb="23">
      <t>ナオ</t>
    </rPh>
    <rPh sb="24" eb="25">
      <t>カタ</t>
    </rPh>
    <phoneticPr fontId="2"/>
  </si>
  <si>
    <t>できるだけ手作りで、丈夫な体を形成したい</t>
    <rPh sb="5" eb="7">
      <t>テヅク</t>
    </rPh>
    <rPh sb="10" eb="12">
      <t>ジョウブ</t>
    </rPh>
    <rPh sb="13" eb="14">
      <t>カラダ</t>
    </rPh>
    <rPh sb="15" eb="17">
      <t>ケイセイ</t>
    </rPh>
    <phoneticPr fontId="2"/>
  </si>
  <si>
    <t>食卓を囲む温かい雰囲気</t>
    <rPh sb="0" eb="2">
      <t>ショクタク</t>
    </rPh>
    <rPh sb="3" eb="4">
      <t>カコ</t>
    </rPh>
    <rPh sb="5" eb="6">
      <t>アタタ</t>
    </rPh>
    <rPh sb="8" eb="11">
      <t>フンイキ</t>
    </rPh>
    <phoneticPr fontId="2"/>
  </si>
  <si>
    <t>野菜と接する機会をできるだけ作る</t>
    <rPh sb="0" eb="2">
      <t>ヤサイ</t>
    </rPh>
    <rPh sb="3" eb="4">
      <t>セッ</t>
    </rPh>
    <rPh sb="6" eb="8">
      <t>キカイ</t>
    </rPh>
    <rPh sb="14" eb="15">
      <t>ツク</t>
    </rPh>
    <phoneticPr fontId="2"/>
  </si>
  <si>
    <t>バランスのよい食事</t>
    <rPh sb="7" eb="9">
      <t>ショクジ</t>
    </rPh>
    <phoneticPr fontId="2"/>
  </si>
  <si>
    <t>庭の畑で育った野菜を一緒に収穫して食べる</t>
    <rPh sb="0" eb="1">
      <t>ニワ</t>
    </rPh>
    <rPh sb="2" eb="3">
      <t>ハタケ</t>
    </rPh>
    <rPh sb="4" eb="5">
      <t>ソダ</t>
    </rPh>
    <rPh sb="7" eb="9">
      <t>ヤサイ</t>
    </rPh>
    <rPh sb="10" eb="12">
      <t>イッショ</t>
    </rPh>
    <rPh sb="13" eb="15">
      <t>シュウカク</t>
    </rPh>
    <rPh sb="17" eb="18">
      <t>タ</t>
    </rPh>
    <phoneticPr fontId="2"/>
  </si>
  <si>
    <t>なかなかできませんが、親子でキッチンに立つことがいいのかなぁと思っています</t>
    <rPh sb="11" eb="13">
      <t>オヤコ</t>
    </rPh>
    <rPh sb="19" eb="20">
      <t>タ</t>
    </rPh>
    <rPh sb="31" eb="32">
      <t>オモ</t>
    </rPh>
    <phoneticPr fontId="2"/>
  </si>
  <si>
    <t>一緒に食事を作ると普段より食べてくれる気がするので、一緒にできる料理を心がけています</t>
    <rPh sb="0" eb="2">
      <t>イッショ</t>
    </rPh>
    <rPh sb="3" eb="5">
      <t>ショクジ</t>
    </rPh>
    <rPh sb="6" eb="7">
      <t>ツク</t>
    </rPh>
    <rPh sb="9" eb="11">
      <t>フダン</t>
    </rPh>
    <rPh sb="13" eb="14">
      <t>タ</t>
    </rPh>
    <rPh sb="19" eb="20">
      <t>キ</t>
    </rPh>
    <rPh sb="26" eb="28">
      <t>イッショ</t>
    </rPh>
    <rPh sb="32" eb="34">
      <t>リョウリ</t>
    </rPh>
    <rPh sb="35" eb="36">
      <t>ココロ</t>
    </rPh>
    <phoneticPr fontId="2"/>
  </si>
  <si>
    <t>旬のものを取り入れ、バランスよく食べる工夫が大切だと感じます</t>
    <rPh sb="0" eb="1">
      <t>シュン</t>
    </rPh>
    <rPh sb="5" eb="6">
      <t>ト</t>
    </rPh>
    <rPh sb="7" eb="8">
      <t>イ</t>
    </rPh>
    <rPh sb="16" eb="17">
      <t>タ</t>
    </rPh>
    <rPh sb="19" eb="21">
      <t>クフウ</t>
    </rPh>
    <rPh sb="22" eb="24">
      <t>タイセツ</t>
    </rPh>
    <rPh sb="26" eb="27">
      <t>カン</t>
    </rPh>
    <phoneticPr fontId="2"/>
  </si>
  <si>
    <t>野菜を作る、収穫する、調理する。小さなプランターで自分の野菜を育てます。苦手な野菜も食べられました</t>
    <rPh sb="0" eb="2">
      <t>ヤサイ</t>
    </rPh>
    <rPh sb="3" eb="4">
      <t>ツク</t>
    </rPh>
    <rPh sb="6" eb="8">
      <t>シュウカク</t>
    </rPh>
    <rPh sb="11" eb="13">
      <t>チョウリ</t>
    </rPh>
    <rPh sb="16" eb="17">
      <t>チイ</t>
    </rPh>
    <rPh sb="25" eb="27">
      <t>ジブン</t>
    </rPh>
    <rPh sb="28" eb="30">
      <t>ヤサイ</t>
    </rPh>
    <rPh sb="31" eb="32">
      <t>ソダ</t>
    </rPh>
    <rPh sb="36" eb="38">
      <t>ニガテ</t>
    </rPh>
    <rPh sb="39" eb="41">
      <t>ヤサイ</t>
    </rPh>
    <rPh sb="42" eb="43">
      <t>タ</t>
    </rPh>
    <phoneticPr fontId="2"/>
  </si>
  <si>
    <t>食事の時はテレビを消して、できるだけ家族が一緒に食べる</t>
    <rPh sb="0" eb="2">
      <t>ショクジ</t>
    </rPh>
    <rPh sb="3" eb="4">
      <t>トキ</t>
    </rPh>
    <rPh sb="9" eb="10">
      <t>ケ</t>
    </rPh>
    <rPh sb="18" eb="20">
      <t>カゾク</t>
    </rPh>
    <rPh sb="21" eb="23">
      <t>イッショ</t>
    </rPh>
    <rPh sb="24" eb="25">
      <t>タ</t>
    </rPh>
    <phoneticPr fontId="2"/>
  </si>
  <si>
    <t>色々な食材にチャレンジする。大人も子どもも。食べてみないとわからないし、新しい発見があるので</t>
    <rPh sb="0" eb="2">
      <t>イロイロ</t>
    </rPh>
    <rPh sb="3" eb="5">
      <t>ショクザイ</t>
    </rPh>
    <rPh sb="14" eb="16">
      <t>オトナ</t>
    </rPh>
    <rPh sb="17" eb="18">
      <t>コ</t>
    </rPh>
    <rPh sb="22" eb="23">
      <t>タ</t>
    </rPh>
    <rPh sb="36" eb="37">
      <t>アタラ</t>
    </rPh>
    <rPh sb="39" eb="41">
      <t>ハッケン</t>
    </rPh>
    <phoneticPr fontId="2"/>
  </si>
  <si>
    <t>できるだけ旬の食材を使い、手作りで食べるように</t>
    <rPh sb="5" eb="6">
      <t>シュン</t>
    </rPh>
    <rPh sb="7" eb="9">
      <t>ショクザイ</t>
    </rPh>
    <rPh sb="10" eb="11">
      <t>ツカ</t>
    </rPh>
    <rPh sb="13" eb="15">
      <t>テヅク</t>
    </rPh>
    <rPh sb="17" eb="18">
      <t>タ</t>
    </rPh>
    <phoneticPr fontId="2"/>
  </si>
  <si>
    <t>おかずの品数を多くしたい。旬のものを食べさせたい。彩り豊かなものを目で見て食べて欲しい。と思う</t>
    <rPh sb="4" eb="6">
      <t>シナカズ</t>
    </rPh>
    <rPh sb="7" eb="8">
      <t>オオ</t>
    </rPh>
    <rPh sb="13" eb="14">
      <t>シュン</t>
    </rPh>
    <rPh sb="18" eb="19">
      <t>タ</t>
    </rPh>
    <rPh sb="25" eb="26">
      <t>イロド</t>
    </rPh>
    <rPh sb="27" eb="28">
      <t>ユタ</t>
    </rPh>
    <rPh sb="33" eb="34">
      <t>メ</t>
    </rPh>
    <rPh sb="35" eb="36">
      <t>ミ</t>
    </rPh>
    <rPh sb="37" eb="38">
      <t>タ</t>
    </rPh>
    <rPh sb="40" eb="41">
      <t>ホ</t>
    </rPh>
    <rPh sb="45" eb="46">
      <t>オモ</t>
    </rPh>
    <phoneticPr fontId="2"/>
  </si>
  <si>
    <t>料理している姿を見せる</t>
    <rPh sb="0" eb="2">
      <t>リョウリ</t>
    </rPh>
    <rPh sb="6" eb="7">
      <t>スガタ</t>
    </rPh>
    <rPh sb="8" eb="9">
      <t>ミ</t>
    </rPh>
    <phoneticPr fontId="2"/>
  </si>
  <si>
    <t>偏食せずたくさんの食材を楽しくおいしくいただくことを大切に考えます</t>
    <rPh sb="0" eb="2">
      <t>ヘンショク</t>
    </rPh>
    <rPh sb="9" eb="11">
      <t>ショクザイ</t>
    </rPh>
    <rPh sb="12" eb="13">
      <t>タノ</t>
    </rPh>
    <rPh sb="26" eb="28">
      <t>タイセツ</t>
    </rPh>
    <rPh sb="29" eb="30">
      <t>カンガ</t>
    </rPh>
    <phoneticPr fontId="2"/>
  </si>
  <si>
    <t>好き嫌いからマナーまで年齢に応じた食育がある。団らんの一時でもある。大切な事ではあるが時間がない</t>
    <rPh sb="0" eb="1">
      <t>ス</t>
    </rPh>
    <rPh sb="2" eb="3">
      <t>キラ</t>
    </rPh>
    <rPh sb="11" eb="13">
      <t>ネンレイ</t>
    </rPh>
    <rPh sb="14" eb="15">
      <t>オウ</t>
    </rPh>
    <rPh sb="17" eb="19">
      <t>ショクイク</t>
    </rPh>
    <rPh sb="23" eb="24">
      <t>ダン</t>
    </rPh>
    <rPh sb="27" eb="29">
      <t>ヒトトキ</t>
    </rPh>
    <rPh sb="34" eb="36">
      <t>タイセツ</t>
    </rPh>
    <rPh sb="37" eb="38">
      <t>コト</t>
    </rPh>
    <rPh sb="43" eb="45">
      <t>ジカン</t>
    </rPh>
    <phoneticPr fontId="2"/>
  </si>
  <si>
    <t>手作り、バランスよく野菜をとっていく</t>
    <rPh sb="0" eb="2">
      <t>テヅク</t>
    </rPh>
    <rPh sb="10" eb="12">
      <t>ヤサイ</t>
    </rPh>
    <phoneticPr fontId="2"/>
  </si>
  <si>
    <t>お腹をすかせて食べること</t>
    <rPh sb="1" eb="2">
      <t>ナカ</t>
    </rPh>
    <rPh sb="7" eb="8">
      <t>タ</t>
    </rPh>
    <phoneticPr fontId="2"/>
  </si>
  <si>
    <t>みんなで一緒に食べる。毎日「おいしい」と言って食べる。いろいろな話をする</t>
    <rPh sb="4" eb="6">
      <t>イッショ</t>
    </rPh>
    <rPh sb="7" eb="8">
      <t>タ</t>
    </rPh>
    <rPh sb="11" eb="13">
      <t>マイニチ</t>
    </rPh>
    <rPh sb="20" eb="21">
      <t>イ</t>
    </rPh>
    <rPh sb="23" eb="24">
      <t>タ</t>
    </rPh>
    <rPh sb="32" eb="33">
      <t>ハナシ</t>
    </rPh>
    <phoneticPr fontId="2"/>
  </si>
  <si>
    <t>家族そろって楽しく食べること</t>
    <rPh sb="0" eb="2">
      <t>カゾク</t>
    </rPh>
    <rPh sb="6" eb="7">
      <t>タノ</t>
    </rPh>
    <rPh sb="9" eb="10">
      <t>タ</t>
    </rPh>
    <phoneticPr fontId="2"/>
  </si>
  <si>
    <t>季節の行事やその時期の旬のものなどをもっと取り入れた食事をさせたいと思うが、忘れがちになってしまう</t>
    <rPh sb="0" eb="2">
      <t>キセツ</t>
    </rPh>
    <rPh sb="3" eb="5">
      <t>ギョウジ</t>
    </rPh>
    <rPh sb="8" eb="10">
      <t>ジキ</t>
    </rPh>
    <rPh sb="11" eb="12">
      <t>シュン</t>
    </rPh>
    <rPh sb="21" eb="22">
      <t>ト</t>
    </rPh>
    <rPh sb="23" eb="24">
      <t>イ</t>
    </rPh>
    <rPh sb="26" eb="28">
      <t>ショクジ</t>
    </rPh>
    <rPh sb="34" eb="35">
      <t>オモ</t>
    </rPh>
    <rPh sb="38" eb="39">
      <t>ワス</t>
    </rPh>
    <phoneticPr fontId="2"/>
  </si>
  <si>
    <t>季節と旬の食べ物を一緒に学習しながら、おいしく食べることが大事だと思います</t>
    <rPh sb="0" eb="2">
      <t>キセツ</t>
    </rPh>
    <rPh sb="3" eb="4">
      <t>シュン</t>
    </rPh>
    <rPh sb="5" eb="6">
      <t>タ</t>
    </rPh>
    <rPh sb="7" eb="8">
      <t>モノ</t>
    </rPh>
    <rPh sb="9" eb="11">
      <t>イッショ</t>
    </rPh>
    <rPh sb="12" eb="14">
      <t>ガクシュウ</t>
    </rPh>
    <rPh sb="23" eb="24">
      <t>タ</t>
    </rPh>
    <rPh sb="29" eb="31">
      <t>ダイジ</t>
    </rPh>
    <rPh sb="33" eb="34">
      <t>オモ</t>
    </rPh>
    <phoneticPr fontId="2"/>
  </si>
  <si>
    <t>食事時間が家族でバラバラのことが多いが、誰か一人はそばに座って食べさせるよう心がけている</t>
    <rPh sb="0" eb="2">
      <t>ショクジ</t>
    </rPh>
    <rPh sb="2" eb="4">
      <t>ジカン</t>
    </rPh>
    <rPh sb="5" eb="7">
      <t>カゾク</t>
    </rPh>
    <rPh sb="16" eb="17">
      <t>オオ</t>
    </rPh>
    <rPh sb="20" eb="21">
      <t>ダレ</t>
    </rPh>
    <rPh sb="22" eb="24">
      <t>ヒトリ</t>
    </rPh>
    <rPh sb="28" eb="29">
      <t>スワ</t>
    </rPh>
    <rPh sb="31" eb="32">
      <t>タ</t>
    </rPh>
    <rPh sb="38" eb="39">
      <t>ココロ</t>
    </rPh>
    <phoneticPr fontId="2"/>
  </si>
  <si>
    <t>02　阪神南</t>
    <phoneticPr fontId="2"/>
  </si>
  <si>
    <t>習慣化させていく。一緒に作って食べる</t>
    <rPh sb="0" eb="3">
      <t>シュウカンカ</t>
    </rPh>
    <rPh sb="9" eb="11">
      <t>イッショ</t>
    </rPh>
    <rPh sb="12" eb="13">
      <t>ツク</t>
    </rPh>
    <rPh sb="15" eb="16">
      <t>タ</t>
    </rPh>
    <phoneticPr fontId="2"/>
  </si>
  <si>
    <t>食べることに興味をもたせる。また簡単な料理を作らせてみる</t>
    <rPh sb="0" eb="1">
      <t>タ</t>
    </rPh>
    <rPh sb="6" eb="8">
      <t>キョウミ</t>
    </rPh>
    <rPh sb="16" eb="18">
      <t>カンタン</t>
    </rPh>
    <rPh sb="19" eb="21">
      <t>リョウリ</t>
    </rPh>
    <rPh sb="22" eb="23">
      <t>ツク</t>
    </rPh>
    <phoneticPr fontId="2"/>
  </si>
  <si>
    <t>生産者、販売者、制作者、すべての人々に感謝することを教えていけたらと思っています。</t>
    <rPh sb="0" eb="3">
      <t>セイサンシャ</t>
    </rPh>
    <rPh sb="4" eb="7">
      <t>ハンバイシャ</t>
    </rPh>
    <rPh sb="8" eb="10">
      <t>セイサク</t>
    </rPh>
    <rPh sb="10" eb="11">
      <t>シャ</t>
    </rPh>
    <rPh sb="16" eb="18">
      <t>ヒトビト</t>
    </rPh>
    <rPh sb="19" eb="21">
      <t>カンシャ</t>
    </rPh>
    <rPh sb="26" eb="27">
      <t>オシ</t>
    </rPh>
    <rPh sb="34" eb="35">
      <t>オモ</t>
    </rPh>
    <phoneticPr fontId="2"/>
  </si>
  <si>
    <t>食わず嫌いが多く、食べられる食材が少ないのでどうしたらよいか悩んでいる</t>
    <rPh sb="0" eb="1">
      <t>ク</t>
    </rPh>
    <rPh sb="3" eb="4">
      <t>キラ</t>
    </rPh>
    <rPh sb="6" eb="7">
      <t>オオ</t>
    </rPh>
    <rPh sb="9" eb="10">
      <t>タ</t>
    </rPh>
    <rPh sb="14" eb="16">
      <t>ショクザイ</t>
    </rPh>
    <rPh sb="17" eb="18">
      <t>スク</t>
    </rPh>
    <rPh sb="30" eb="31">
      <t>ナヤ</t>
    </rPh>
    <phoneticPr fontId="2"/>
  </si>
  <si>
    <t>バランスの良い食事を食べるようにする</t>
    <rPh sb="5" eb="6">
      <t>ヨ</t>
    </rPh>
    <rPh sb="7" eb="9">
      <t>ショクジ</t>
    </rPh>
    <rPh sb="10" eb="11">
      <t>タ</t>
    </rPh>
    <phoneticPr fontId="2"/>
  </si>
  <si>
    <t>一緒に食べて一緒に食事について話をする事</t>
    <rPh sb="0" eb="2">
      <t>イッショ</t>
    </rPh>
    <rPh sb="3" eb="4">
      <t>タ</t>
    </rPh>
    <rPh sb="6" eb="8">
      <t>イッショ</t>
    </rPh>
    <rPh sb="9" eb="11">
      <t>ショクジ</t>
    </rPh>
    <rPh sb="15" eb="16">
      <t>ハナ</t>
    </rPh>
    <rPh sb="19" eb="20">
      <t>コト</t>
    </rPh>
    <phoneticPr fontId="2"/>
  </si>
  <si>
    <t>食事の大切さ、おいしくて健康に良い食生活を心がけること。日々の積み重ねが大事。</t>
    <rPh sb="0" eb="2">
      <t>ショクジ</t>
    </rPh>
    <rPh sb="3" eb="5">
      <t>タイセツ</t>
    </rPh>
    <rPh sb="12" eb="14">
      <t>ケンコウ</t>
    </rPh>
    <rPh sb="15" eb="16">
      <t>ヨ</t>
    </rPh>
    <rPh sb="17" eb="20">
      <t>ショクセイカツ</t>
    </rPh>
    <rPh sb="21" eb="22">
      <t>ココロ</t>
    </rPh>
    <rPh sb="28" eb="30">
      <t>ヒビ</t>
    </rPh>
    <rPh sb="31" eb="32">
      <t>ツ</t>
    </rPh>
    <rPh sb="33" eb="34">
      <t>カサ</t>
    </rPh>
    <rPh sb="36" eb="38">
      <t>ダイジ</t>
    </rPh>
    <phoneticPr fontId="2"/>
  </si>
  <si>
    <t>一緒においしく食べること。</t>
    <rPh sb="0" eb="2">
      <t>イッショ</t>
    </rPh>
    <rPh sb="7" eb="8">
      <t>タ</t>
    </rPh>
    <phoneticPr fontId="2"/>
  </si>
  <si>
    <t>食材本来の味がわかるように、薄味で調理する。</t>
    <rPh sb="0" eb="2">
      <t>ショクザイ</t>
    </rPh>
    <rPh sb="2" eb="4">
      <t>ホンライ</t>
    </rPh>
    <rPh sb="5" eb="6">
      <t>アジ</t>
    </rPh>
    <rPh sb="14" eb="16">
      <t>ウスアジ</t>
    </rPh>
    <rPh sb="17" eb="19">
      <t>チョウリ</t>
    </rPh>
    <phoneticPr fontId="2"/>
  </si>
  <si>
    <t>楽しく食事すること。感謝すること。</t>
    <rPh sb="0" eb="1">
      <t>タノ</t>
    </rPh>
    <rPh sb="3" eb="5">
      <t>ショクジ</t>
    </rPh>
    <rPh sb="10" eb="12">
      <t>カンシャ</t>
    </rPh>
    <phoneticPr fontId="2"/>
  </si>
  <si>
    <t>好き嫌いのないようにしている</t>
    <rPh sb="0" eb="1">
      <t>ス</t>
    </rPh>
    <rPh sb="2" eb="3">
      <t>キラ</t>
    </rPh>
    <phoneticPr fontId="2"/>
  </si>
  <si>
    <t>バランスのよい食べ物を食べさせたい</t>
    <rPh sb="7" eb="8">
      <t>タ</t>
    </rPh>
    <rPh sb="9" eb="10">
      <t>モノ</t>
    </rPh>
    <rPh sb="11" eb="12">
      <t>タ</t>
    </rPh>
    <phoneticPr fontId="2"/>
  </si>
  <si>
    <t>会話</t>
    <rPh sb="0" eb="2">
      <t>カイワ</t>
    </rPh>
    <phoneticPr fontId="2"/>
  </si>
  <si>
    <t>04　東播磨</t>
    <phoneticPr fontId="2"/>
  </si>
  <si>
    <t>畑の手伝いなどをして食べもののありがたさを感じてもらいたい</t>
    <rPh sb="0" eb="1">
      <t>ハタケ</t>
    </rPh>
    <rPh sb="2" eb="4">
      <t>テツダ</t>
    </rPh>
    <rPh sb="10" eb="11">
      <t>タ</t>
    </rPh>
    <rPh sb="21" eb="22">
      <t>カン</t>
    </rPh>
    <phoneticPr fontId="2"/>
  </si>
  <si>
    <t>朝昼夕規則正しく食事をとる</t>
    <rPh sb="0" eb="3">
      <t>アサヒルユウ</t>
    </rPh>
    <rPh sb="3" eb="6">
      <t>キソクタダ</t>
    </rPh>
    <rPh sb="8" eb="10">
      <t>ショクジ</t>
    </rPh>
    <phoneticPr fontId="2"/>
  </si>
  <si>
    <t>作る工程</t>
    <rPh sb="0" eb="1">
      <t>ツク</t>
    </rPh>
    <rPh sb="2" eb="4">
      <t>コウテイ</t>
    </rPh>
    <phoneticPr fontId="2"/>
  </si>
  <si>
    <t>ごはんをしっかり食べている</t>
    <rPh sb="8" eb="9">
      <t>タ</t>
    </rPh>
    <phoneticPr fontId="2"/>
  </si>
  <si>
    <t>手作りの食事を食べさせてあげたい</t>
    <rPh sb="0" eb="2">
      <t>テヅク</t>
    </rPh>
    <rPh sb="4" eb="6">
      <t>ショクジ</t>
    </rPh>
    <rPh sb="7" eb="8">
      <t>タ</t>
    </rPh>
    <phoneticPr fontId="2"/>
  </si>
  <si>
    <t>バランスの良い食事、食材をたくさん入れて作ること</t>
    <rPh sb="5" eb="6">
      <t>ヨ</t>
    </rPh>
    <rPh sb="7" eb="9">
      <t>ショクジ</t>
    </rPh>
    <rPh sb="10" eb="12">
      <t>ショクザイ</t>
    </rPh>
    <rPh sb="17" eb="18">
      <t>イ</t>
    </rPh>
    <rPh sb="20" eb="21">
      <t>ツク</t>
    </rPh>
    <phoneticPr fontId="2"/>
  </si>
  <si>
    <t>偏らずバランスよく食べさせたいです</t>
    <rPh sb="0" eb="1">
      <t>カタヨ</t>
    </rPh>
    <rPh sb="9" eb="10">
      <t>タ</t>
    </rPh>
    <phoneticPr fontId="2"/>
  </si>
  <si>
    <t>楽しく食べること</t>
    <rPh sb="0" eb="1">
      <t>タノ</t>
    </rPh>
    <rPh sb="3" eb="4">
      <t>タ</t>
    </rPh>
    <phoneticPr fontId="2"/>
  </si>
  <si>
    <t>なるべくたくさんの野菜を食べてもらえるようにすることと、子どもから何か手伝いたいと言ってくれたときは手伝ってもらうようにしています</t>
    <rPh sb="9" eb="11">
      <t>ヤサイ</t>
    </rPh>
    <rPh sb="12" eb="13">
      <t>タ</t>
    </rPh>
    <rPh sb="28" eb="29">
      <t>コ</t>
    </rPh>
    <rPh sb="33" eb="34">
      <t>ナニ</t>
    </rPh>
    <rPh sb="35" eb="37">
      <t>テツダ</t>
    </rPh>
    <rPh sb="41" eb="42">
      <t>イ</t>
    </rPh>
    <rPh sb="50" eb="52">
      <t>テツダ</t>
    </rPh>
    <phoneticPr fontId="2"/>
  </si>
  <si>
    <t>いただきますをしっかり言えるようにしています</t>
    <rPh sb="11" eb="12">
      <t>イ</t>
    </rPh>
    <phoneticPr fontId="2"/>
  </si>
  <si>
    <t>機会を見つけて子どもと一緒に食事作りからするように心がけています</t>
    <rPh sb="0" eb="2">
      <t>キカイ</t>
    </rPh>
    <rPh sb="3" eb="4">
      <t>ミ</t>
    </rPh>
    <rPh sb="7" eb="8">
      <t>コ</t>
    </rPh>
    <rPh sb="11" eb="13">
      <t>イッショ</t>
    </rPh>
    <rPh sb="14" eb="16">
      <t>ショクジ</t>
    </rPh>
    <rPh sb="16" eb="17">
      <t>ヅク</t>
    </rPh>
    <rPh sb="25" eb="26">
      <t>ココロ</t>
    </rPh>
    <phoneticPr fontId="2"/>
  </si>
  <si>
    <t>一緒に料理をすると楽しく食べられるような気がします</t>
    <rPh sb="0" eb="2">
      <t>イッショ</t>
    </rPh>
    <rPh sb="3" eb="5">
      <t>リョウリ</t>
    </rPh>
    <rPh sb="9" eb="10">
      <t>タノ</t>
    </rPh>
    <rPh sb="12" eb="13">
      <t>タ</t>
    </rPh>
    <rPh sb="20" eb="21">
      <t>キ</t>
    </rPh>
    <phoneticPr fontId="2"/>
  </si>
  <si>
    <t>起きたら食べる、一緒に料理をする</t>
    <rPh sb="0" eb="1">
      <t>オ</t>
    </rPh>
    <rPh sb="4" eb="5">
      <t>タ</t>
    </rPh>
    <rPh sb="8" eb="10">
      <t>イッショ</t>
    </rPh>
    <rPh sb="11" eb="13">
      <t>リョウリ</t>
    </rPh>
    <phoneticPr fontId="2"/>
  </si>
  <si>
    <t>旬のものや乾物を取り入れたメニューを考える</t>
    <rPh sb="0" eb="1">
      <t>シュン</t>
    </rPh>
    <rPh sb="5" eb="7">
      <t>カンブツ</t>
    </rPh>
    <rPh sb="8" eb="9">
      <t>ト</t>
    </rPh>
    <rPh sb="10" eb="11">
      <t>イ</t>
    </rPh>
    <rPh sb="18" eb="19">
      <t>カンガ</t>
    </rPh>
    <phoneticPr fontId="2"/>
  </si>
  <si>
    <t>親がゆとりを持って、子どもが手伝ってくれるのを見守り、フォローすること</t>
    <rPh sb="0" eb="1">
      <t>オヤ</t>
    </rPh>
    <rPh sb="6" eb="7">
      <t>モ</t>
    </rPh>
    <rPh sb="10" eb="11">
      <t>コ</t>
    </rPh>
    <rPh sb="14" eb="16">
      <t>テツダ</t>
    </rPh>
    <rPh sb="23" eb="25">
      <t>ミマモ</t>
    </rPh>
    <phoneticPr fontId="2"/>
  </si>
  <si>
    <t>食物の大切さ</t>
    <rPh sb="0" eb="2">
      <t>ショクモツ</t>
    </rPh>
    <rPh sb="3" eb="5">
      <t>タイセツ</t>
    </rPh>
    <phoneticPr fontId="2"/>
  </si>
  <si>
    <t>食べ物のありがたさ。感謝する気持ち</t>
    <rPh sb="0" eb="1">
      <t>タ</t>
    </rPh>
    <rPh sb="2" eb="3">
      <t>モノ</t>
    </rPh>
    <rPh sb="10" eb="12">
      <t>カンシャ</t>
    </rPh>
    <rPh sb="14" eb="16">
      <t>キモ</t>
    </rPh>
    <phoneticPr fontId="2"/>
  </si>
  <si>
    <t>家で穫れた野菜をたくさん食べる</t>
    <rPh sb="0" eb="1">
      <t>イエ</t>
    </rPh>
    <rPh sb="2" eb="3">
      <t>ト</t>
    </rPh>
    <rPh sb="5" eb="7">
      <t>ヤサイ</t>
    </rPh>
    <rPh sb="12" eb="13">
      <t>タ</t>
    </rPh>
    <phoneticPr fontId="2"/>
  </si>
  <si>
    <t>できるだけ家族で食卓を囲むようにしている。バランスのとれた食事を心がける</t>
    <rPh sb="5" eb="7">
      <t>カゾク</t>
    </rPh>
    <rPh sb="8" eb="10">
      <t>ショクタク</t>
    </rPh>
    <rPh sb="11" eb="12">
      <t>カコ</t>
    </rPh>
    <rPh sb="29" eb="31">
      <t>ショクジ</t>
    </rPh>
    <rPh sb="32" eb="33">
      <t>ココロ</t>
    </rPh>
    <phoneticPr fontId="2"/>
  </si>
  <si>
    <t>いろんな物をなるべく食べさせるようにする</t>
    <rPh sb="4" eb="5">
      <t>モノ</t>
    </rPh>
    <rPh sb="10" eb="11">
      <t>タ</t>
    </rPh>
    <phoneticPr fontId="2"/>
  </si>
  <si>
    <t>おいしく食べるよう、彩りよくバランスがとれるように食事をすること</t>
    <rPh sb="4" eb="5">
      <t>タ</t>
    </rPh>
    <rPh sb="10" eb="11">
      <t>イロド</t>
    </rPh>
    <rPh sb="25" eb="27">
      <t>ショクジ</t>
    </rPh>
    <phoneticPr fontId="2"/>
  </si>
  <si>
    <t>親も一緒に考える姿を見せる</t>
    <rPh sb="0" eb="1">
      <t>オヤ</t>
    </rPh>
    <rPh sb="2" eb="4">
      <t>イッショ</t>
    </rPh>
    <rPh sb="5" eb="6">
      <t>カンガ</t>
    </rPh>
    <rPh sb="8" eb="9">
      <t>スガタ</t>
    </rPh>
    <rPh sb="10" eb="11">
      <t>ミ</t>
    </rPh>
    <phoneticPr fontId="2"/>
  </si>
  <si>
    <t>好き嫌いなく、なんでも食べるようにしている</t>
    <rPh sb="0" eb="1">
      <t>ス</t>
    </rPh>
    <rPh sb="2" eb="3">
      <t>キラ</t>
    </rPh>
    <rPh sb="11" eb="12">
      <t>タ</t>
    </rPh>
    <phoneticPr fontId="2"/>
  </si>
  <si>
    <t>親の食にかける時間の確保</t>
    <rPh sb="0" eb="1">
      <t>オヤ</t>
    </rPh>
    <rPh sb="2" eb="3">
      <t>ショク</t>
    </rPh>
    <rPh sb="7" eb="9">
      <t>ジカン</t>
    </rPh>
    <rPh sb="10" eb="12">
      <t>カクホ</t>
    </rPh>
    <phoneticPr fontId="2"/>
  </si>
  <si>
    <t>バランスの良い食事</t>
    <rPh sb="5" eb="6">
      <t>ヨ</t>
    </rPh>
    <rPh sb="7" eb="9">
      <t>ショクジ</t>
    </rPh>
    <phoneticPr fontId="2"/>
  </si>
  <si>
    <t>07　西播磨</t>
    <phoneticPr fontId="2"/>
  </si>
  <si>
    <t>食材の名前を知る</t>
    <rPh sb="0" eb="2">
      <t>ショクザイ</t>
    </rPh>
    <rPh sb="3" eb="5">
      <t>ナマエ</t>
    </rPh>
    <rPh sb="6" eb="7">
      <t>シ</t>
    </rPh>
    <phoneticPr fontId="2"/>
  </si>
  <si>
    <t>好き嫌いせず食べる</t>
    <rPh sb="0" eb="1">
      <t>ス</t>
    </rPh>
    <rPh sb="2" eb="3">
      <t>キラ</t>
    </rPh>
    <rPh sb="6" eb="7">
      <t>タ</t>
    </rPh>
    <phoneticPr fontId="2"/>
  </si>
  <si>
    <t>楽しく食べる</t>
    <rPh sb="0" eb="1">
      <t>タノ</t>
    </rPh>
    <rPh sb="3" eb="4">
      <t>タ</t>
    </rPh>
    <phoneticPr fontId="2"/>
  </si>
  <si>
    <t>畑に行き食材への興味を育む</t>
    <rPh sb="0" eb="1">
      <t>ハタケ</t>
    </rPh>
    <rPh sb="2" eb="3">
      <t>イ</t>
    </rPh>
    <rPh sb="4" eb="6">
      <t>ショクザイ</t>
    </rPh>
    <rPh sb="8" eb="10">
      <t>キョウミ</t>
    </rPh>
    <rPh sb="11" eb="12">
      <t>ハグク</t>
    </rPh>
    <phoneticPr fontId="2"/>
  </si>
  <si>
    <t>家族揃っての食事</t>
    <rPh sb="0" eb="2">
      <t>カゾク</t>
    </rPh>
    <rPh sb="2" eb="3">
      <t>ソロ</t>
    </rPh>
    <rPh sb="6" eb="8">
      <t>ショクジ</t>
    </rPh>
    <phoneticPr fontId="2"/>
  </si>
  <si>
    <t>出された食事は食べきる</t>
    <rPh sb="0" eb="1">
      <t>ダ</t>
    </rPh>
    <rPh sb="4" eb="6">
      <t>ショクジ</t>
    </rPh>
    <rPh sb="7" eb="8">
      <t>タ</t>
    </rPh>
    <phoneticPr fontId="2"/>
  </si>
  <si>
    <t>食事のバランスと彩り</t>
    <rPh sb="0" eb="2">
      <t>ショクジ</t>
    </rPh>
    <rPh sb="8" eb="9">
      <t>イロド</t>
    </rPh>
    <phoneticPr fontId="2"/>
  </si>
  <si>
    <t>料理のお手伝い</t>
    <rPh sb="0" eb="2">
      <t>リョウリ</t>
    </rPh>
    <rPh sb="4" eb="6">
      <t>テツダ</t>
    </rPh>
    <phoneticPr fontId="2"/>
  </si>
  <si>
    <t>家族で食卓を囲む</t>
    <rPh sb="0" eb="2">
      <t>カゾク</t>
    </rPh>
    <rPh sb="3" eb="5">
      <t>ショクタク</t>
    </rPh>
    <rPh sb="6" eb="7">
      <t>カコ</t>
    </rPh>
    <phoneticPr fontId="2"/>
  </si>
  <si>
    <t>楽しく食べる、お手伝いをする</t>
    <rPh sb="0" eb="1">
      <t>タノ</t>
    </rPh>
    <rPh sb="3" eb="4">
      <t>タ</t>
    </rPh>
    <rPh sb="8" eb="10">
      <t>テツダ</t>
    </rPh>
    <phoneticPr fontId="2"/>
  </si>
  <si>
    <t>食材への感謝、農業体験</t>
    <rPh sb="0" eb="2">
      <t>ショクザイ</t>
    </rPh>
    <rPh sb="4" eb="6">
      <t>カンシャ</t>
    </rPh>
    <rPh sb="7" eb="9">
      <t>ノウギョウ</t>
    </rPh>
    <rPh sb="9" eb="11">
      <t>タイケン</t>
    </rPh>
    <phoneticPr fontId="2"/>
  </si>
  <si>
    <t>出来るだけ手作りをする</t>
    <rPh sb="0" eb="2">
      <t>デキ</t>
    </rPh>
    <rPh sb="5" eb="7">
      <t>テヅク</t>
    </rPh>
    <phoneticPr fontId="2"/>
  </si>
  <si>
    <t>根気強く取り組む</t>
    <rPh sb="0" eb="3">
      <t>コンキヅヨ</t>
    </rPh>
    <rPh sb="4" eb="5">
      <t>ト</t>
    </rPh>
    <rPh sb="6" eb="7">
      <t>ク</t>
    </rPh>
    <phoneticPr fontId="2"/>
  </si>
  <si>
    <t>食べることを楽しいと感じられる工夫</t>
    <rPh sb="0" eb="1">
      <t>タ</t>
    </rPh>
    <rPh sb="6" eb="7">
      <t>タノ</t>
    </rPh>
    <rPh sb="10" eb="11">
      <t>カン</t>
    </rPh>
    <rPh sb="15" eb="17">
      <t>クフウ</t>
    </rPh>
    <phoneticPr fontId="2"/>
  </si>
  <si>
    <t>自然の素材をなるべく使う</t>
    <rPh sb="0" eb="2">
      <t>シゼン</t>
    </rPh>
    <rPh sb="3" eb="5">
      <t>ソザイ</t>
    </rPh>
    <rPh sb="10" eb="11">
      <t>ツカ</t>
    </rPh>
    <phoneticPr fontId="2"/>
  </si>
  <si>
    <t>野菜を食べてもらう努力</t>
    <rPh sb="0" eb="2">
      <t>ヤサイ</t>
    </rPh>
    <rPh sb="3" eb="4">
      <t>タ</t>
    </rPh>
    <rPh sb="9" eb="11">
      <t>ドリョク</t>
    </rPh>
    <phoneticPr fontId="2"/>
  </si>
  <si>
    <t>家族で食べる、品数を多く食べる</t>
    <rPh sb="0" eb="2">
      <t>カゾク</t>
    </rPh>
    <rPh sb="3" eb="4">
      <t>タ</t>
    </rPh>
    <rPh sb="7" eb="9">
      <t>シナカズ</t>
    </rPh>
    <rPh sb="10" eb="11">
      <t>オオ</t>
    </rPh>
    <rPh sb="12" eb="13">
      <t>タ</t>
    </rPh>
    <phoneticPr fontId="2"/>
  </si>
  <si>
    <t>食べることが好きになるよう、見た目も楽しい料理</t>
    <rPh sb="0" eb="1">
      <t>タ</t>
    </rPh>
    <rPh sb="6" eb="7">
      <t>ス</t>
    </rPh>
    <rPh sb="14" eb="15">
      <t>ミ</t>
    </rPh>
    <rPh sb="16" eb="17">
      <t>メ</t>
    </rPh>
    <rPh sb="18" eb="19">
      <t>タノ</t>
    </rPh>
    <rPh sb="21" eb="23">
      <t>リョウリ</t>
    </rPh>
    <phoneticPr fontId="2"/>
  </si>
  <si>
    <t>みんなで一緒に食べることが大切</t>
    <rPh sb="4" eb="6">
      <t>イッショ</t>
    </rPh>
    <rPh sb="7" eb="8">
      <t>タ</t>
    </rPh>
    <rPh sb="13" eb="15">
      <t>タイセツ</t>
    </rPh>
    <phoneticPr fontId="2"/>
  </si>
  <si>
    <t>短時間でバランスを考えた料理は難しい</t>
    <rPh sb="0" eb="3">
      <t>タンジカン</t>
    </rPh>
    <rPh sb="9" eb="10">
      <t>カンガ</t>
    </rPh>
    <rPh sb="12" eb="14">
      <t>リョウリ</t>
    </rPh>
    <rPh sb="15" eb="16">
      <t>ムズカ</t>
    </rPh>
    <phoneticPr fontId="2"/>
  </si>
  <si>
    <t>旬の物を食べる、料理の姿を見せる</t>
    <rPh sb="0" eb="1">
      <t>シュン</t>
    </rPh>
    <rPh sb="2" eb="3">
      <t>モノ</t>
    </rPh>
    <rPh sb="4" eb="5">
      <t>タ</t>
    </rPh>
    <rPh sb="8" eb="10">
      <t>リョウリ</t>
    </rPh>
    <rPh sb="11" eb="12">
      <t>スガタ</t>
    </rPh>
    <rPh sb="13" eb="14">
      <t>ミ</t>
    </rPh>
    <phoneticPr fontId="2"/>
  </si>
  <si>
    <t>季節の野菜を食べる</t>
    <rPh sb="0" eb="2">
      <t>キセツ</t>
    </rPh>
    <rPh sb="3" eb="5">
      <t>ヤサイ</t>
    </rPh>
    <rPh sb="6" eb="7">
      <t>タ</t>
    </rPh>
    <phoneticPr fontId="2"/>
  </si>
  <si>
    <t>家族が作る野菜は頑張って食べてくれる</t>
    <rPh sb="0" eb="2">
      <t>カゾク</t>
    </rPh>
    <rPh sb="3" eb="4">
      <t>ツク</t>
    </rPh>
    <rPh sb="5" eb="7">
      <t>ヤサイ</t>
    </rPh>
    <rPh sb="8" eb="10">
      <t>ガンバ</t>
    </rPh>
    <rPh sb="12" eb="13">
      <t>タ</t>
    </rPh>
    <phoneticPr fontId="2"/>
  </si>
  <si>
    <t>楽しくごはんが食べられる雰囲気づくり</t>
    <rPh sb="0" eb="1">
      <t>タノ</t>
    </rPh>
    <rPh sb="7" eb="8">
      <t>タ</t>
    </rPh>
    <rPh sb="12" eb="15">
      <t>フンイキ</t>
    </rPh>
    <phoneticPr fontId="2"/>
  </si>
  <si>
    <t>目で見ておいしい盛りつけ、栄養バランス</t>
    <rPh sb="0" eb="1">
      <t>メ</t>
    </rPh>
    <rPh sb="2" eb="3">
      <t>ミ</t>
    </rPh>
    <rPh sb="8" eb="9">
      <t>モ</t>
    </rPh>
    <rPh sb="13" eb="15">
      <t>エイヨウ</t>
    </rPh>
    <phoneticPr fontId="2"/>
  </si>
  <si>
    <t>食事を一緒に食べる</t>
    <rPh sb="0" eb="2">
      <t>ショクジ</t>
    </rPh>
    <rPh sb="3" eb="5">
      <t>イッショ</t>
    </rPh>
    <rPh sb="6" eb="7">
      <t>タ</t>
    </rPh>
    <phoneticPr fontId="2"/>
  </si>
  <si>
    <t>お手伝いをさせると片付けが大変だが、大切なことだと感じる</t>
    <rPh sb="1" eb="3">
      <t>テツダ</t>
    </rPh>
    <rPh sb="9" eb="11">
      <t>カタヅ</t>
    </rPh>
    <rPh sb="13" eb="15">
      <t>タイヘン</t>
    </rPh>
    <rPh sb="18" eb="20">
      <t>タイセツ</t>
    </rPh>
    <rPh sb="25" eb="26">
      <t>カン</t>
    </rPh>
    <phoneticPr fontId="2"/>
  </si>
  <si>
    <t>食事が楽しい時間であること、しっかりした味覚を育てること</t>
    <rPh sb="0" eb="2">
      <t>ショクジ</t>
    </rPh>
    <rPh sb="3" eb="4">
      <t>タノ</t>
    </rPh>
    <rPh sb="6" eb="8">
      <t>ジカン</t>
    </rPh>
    <rPh sb="20" eb="22">
      <t>ミカク</t>
    </rPh>
    <rPh sb="23" eb="24">
      <t>ソダ</t>
    </rPh>
    <phoneticPr fontId="2"/>
  </si>
  <si>
    <t>規則正しい生活で食事をとる</t>
    <rPh sb="0" eb="3">
      <t>キソクタダ</t>
    </rPh>
    <rPh sb="5" eb="7">
      <t>セイカツ</t>
    </rPh>
    <rPh sb="8" eb="10">
      <t>ショクジ</t>
    </rPh>
    <phoneticPr fontId="2"/>
  </si>
  <si>
    <t>バランスの良い食事を意識してとる</t>
    <rPh sb="5" eb="6">
      <t>ヨ</t>
    </rPh>
    <rPh sb="7" eb="9">
      <t>ショクジ</t>
    </rPh>
    <rPh sb="10" eb="12">
      <t>イシキ</t>
    </rPh>
    <phoneticPr fontId="2"/>
  </si>
  <si>
    <t>07　西播磨</t>
    <phoneticPr fontId="2"/>
  </si>
  <si>
    <t>幼稚園などで疲れるとお手伝いも難しく、継続的にさせた方がよいのか悩む</t>
    <rPh sb="0" eb="3">
      <t>ヨウチエン</t>
    </rPh>
    <rPh sb="6" eb="7">
      <t>ツカ</t>
    </rPh>
    <rPh sb="11" eb="13">
      <t>テツダ</t>
    </rPh>
    <rPh sb="15" eb="16">
      <t>ムズカ</t>
    </rPh>
    <rPh sb="19" eb="22">
      <t>ケイゾクテキ</t>
    </rPh>
    <rPh sb="26" eb="27">
      <t>ホウ</t>
    </rPh>
    <rPh sb="32" eb="33">
      <t>ナヤ</t>
    </rPh>
    <phoneticPr fontId="2"/>
  </si>
  <si>
    <t>親が楽しく</t>
    <rPh sb="0" eb="1">
      <t>オヤ</t>
    </rPh>
    <rPh sb="2" eb="3">
      <t>タノ</t>
    </rPh>
    <phoneticPr fontId="2"/>
  </si>
  <si>
    <t>好き嫌いなくお行儀よく食べる事</t>
    <rPh sb="0" eb="1">
      <t>ス</t>
    </rPh>
    <rPh sb="2" eb="3">
      <t>キラ</t>
    </rPh>
    <rPh sb="7" eb="9">
      <t>ギョウギ</t>
    </rPh>
    <rPh sb="11" eb="12">
      <t>タ</t>
    </rPh>
    <rPh sb="14" eb="15">
      <t>コト</t>
    </rPh>
    <phoneticPr fontId="2"/>
  </si>
  <si>
    <t>家族そろっての食事、あいさつ</t>
    <rPh sb="0" eb="2">
      <t>カゾク</t>
    </rPh>
    <rPh sb="7" eb="9">
      <t>ショクジ</t>
    </rPh>
    <phoneticPr fontId="2"/>
  </si>
  <si>
    <t>子どもと一緒に調理する事</t>
    <rPh sb="0" eb="1">
      <t>コ</t>
    </rPh>
    <rPh sb="4" eb="6">
      <t>イッショ</t>
    </rPh>
    <rPh sb="7" eb="9">
      <t>チョウリ</t>
    </rPh>
    <rPh sb="11" eb="12">
      <t>コト</t>
    </rPh>
    <phoneticPr fontId="2"/>
  </si>
  <si>
    <t>好き嫌いせず楽しく食事できる事</t>
    <rPh sb="0" eb="1">
      <t>ス</t>
    </rPh>
    <rPh sb="2" eb="3">
      <t>キラ</t>
    </rPh>
    <rPh sb="6" eb="7">
      <t>タノ</t>
    </rPh>
    <rPh sb="9" eb="11">
      <t>ショクジ</t>
    </rPh>
    <rPh sb="14" eb="15">
      <t>コト</t>
    </rPh>
    <phoneticPr fontId="2"/>
  </si>
  <si>
    <t>手伝いや野菜を育てる</t>
    <rPh sb="0" eb="2">
      <t>テツダ</t>
    </rPh>
    <rPh sb="4" eb="6">
      <t>ヤサイ</t>
    </rPh>
    <rPh sb="7" eb="8">
      <t>ソダ</t>
    </rPh>
    <phoneticPr fontId="2"/>
  </si>
  <si>
    <t>08　但馬</t>
    <phoneticPr fontId="2"/>
  </si>
  <si>
    <t>バランスのとれた食事を自らとれるような献立</t>
    <rPh sb="8" eb="10">
      <t>ショクジ</t>
    </rPh>
    <rPh sb="11" eb="12">
      <t>ミズカ</t>
    </rPh>
    <rPh sb="19" eb="21">
      <t>コンダテ</t>
    </rPh>
    <phoneticPr fontId="2"/>
  </si>
  <si>
    <t>時間のあるときは食事作りの手伝いをさせる</t>
    <rPh sb="0" eb="2">
      <t>ジカン</t>
    </rPh>
    <rPh sb="8" eb="10">
      <t>ショクジ</t>
    </rPh>
    <rPh sb="10" eb="11">
      <t>ヅク</t>
    </rPh>
    <rPh sb="13" eb="15">
      <t>テツダ</t>
    </rPh>
    <phoneticPr fontId="2"/>
  </si>
  <si>
    <t>好き嫌いをしない</t>
    <rPh sb="0" eb="1">
      <t>ス</t>
    </rPh>
    <rPh sb="2" eb="3">
      <t>キラ</t>
    </rPh>
    <phoneticPr fontId="2"/>
  </si>
  <si>
    <t>出された物は残さない！をモットーにしています。苦手な物も必ず一口は食べるように、味に慣れるようにさせています。それと食事マナーの色々も、食べる事は一生の事なので！</t>
    <rPh sb="0" eb="1">
      <t>ダ</t>
    </rPh>
    <rPh sb="4" eb="5">
      <t>モノ</t>
    </rPh>
    <rPh sb="6" eb="7">
      <t>ノコ</t>
    </rPh>
    <rPh sb="23" eb="25">
      <t>ニガテ</t>
    </rPh>
    <rPh sb="26" eb="27">
      <t>モノ</t>
    </rPh>
    <rPh sb="28" eb="29">
      <t>カナラ</t>
    </rPh>
    <rPh sb="30" eb="32">
      <t>ヒトクチ</t>
    </rPh>
    <rPh sb="33" eb="34">
      <t>タ</t>
    </rPh>
    <rPh sb="40" eb="41">
      <t>アジ</t>
    </rPh>
    <rPh sb="42" eb="43">
      <t>ナ</t>
    </rPh>
    <rPh sb="58" eb="59">
      <t>ショク</t>
    </rPh>
    <rPh sb="59" eb="60">
      <t>ジ</t>
    </rPh>
    <rPh sb="64" eb="66">
      <t>イロイロ</t>
    </rPh>
    <rPh sb="68" eb="69">
      <t>タ</t>
    </rPh>
    <rPh sb="71" eb="72">
      <t>コト</t>
    </rPh>
    <rPh sb="73" eb="75">
      <t>イッショウ</t>
    </rPh>
    <rPh sb="76" eb="77">
      <t>コト</t>
    </rPh>
    <phoneticPr fontId="2"/>
  </si>
  <si>
    <t>自分が見本をみせる。食べられることの大事さを伝える（感謝する）</t>
    <rPh sb="0" eb="2">
      <t>ジブン</t>
    </rPh>
    <rPh sb="3" eb="5">
      <t>ミホン</t>
    </rPh>
    <rPh sb="10" eb="11">
      <t>タ</t>
    </rPh>
    <rPh sb="18" eb="20">
      <t>ダイジ</t>
    </rPh>
    <rPh sb="22" eb="23">
      <t>ツタ</t>
    </rPh>
    <rPh sb="26" eb="28">
      <t>カンシャ</t>
    </rPh>
    <phoneticPr fontId="2"/>
  </si>
  <si>
    <t>家族で一緒に食事をする</t>
    <rPh sb="0" eb="2">
      <t>カゾク</t>
    </rPh>
    <rPh sb="3" eb="5">
      <t>イッショ</t>
    </rPh>
    <rPh sb="6" eb="7">
      <t>ショク</t>
    </rPh>
    <rPh sb="7" eb="8">
      <t>ジ</t>
    </rPh>
    <phoneticPr fontId="2"/>
  </si>
  <si>
    <t>旬のものを食べること</t>
    <rPh sb="0" eb="1">
      <t>シュン</t>
    </rPh>
    <rPh sb="5" eb="6">
      <t>タ</t>
    </rPh>
    <phoneticPr fontId="2"/>
  </si>
  <si>
    <t>家庭菜園（子ども中心）</t>
    <rPh sb="0" eb="2">
      <t>カテイ</t>
    </rPh>
    <rPh sb="2" eb="4">
      <t>サイエン</t>
    </rPh>
    <rPh sb="5" eb="6">
      <t>コ</t>
    </rPh>
    <rPh sb="8" eb="10">
      <t>チュウシン</t>
    </rPh>
    <phoneticPr fontId="2"/>
  </si>
  <si>
    <t>朝ごはんはしっかり食べる</t>
    <rPh sb="0" eb="1">
      <t>アサ</t>
    </rPh>
    <rPh sb="9" eb="10">
      <t>タ</t>
    </rPh>
    <phoneticPr fontId="2"/>
  </si>
  <si>
    <t>家族そろって食事をするようにする</t>
    <rPh sb="0" eb="2">
      <t>カゾク</t>
    </rPh>
    <rPh sb="6" eb="7">
      <t>ショク</t>
    </rPh>
    <rPh sb="7" eb="8">
      <t>ジ</t>
    </rPh>
    <phoneticPr fontId="2"/>
  </si>
  <si>
    <t>時間のある時は一緒に作り、片付けをするようにしている</t>
    <rPh sb="0" eb="2">
      <t>ジカン</t>
    </rPh>
    <rPh sb="5" eb="6">
      <t>トキ</t>
    </rPh>
    <rPh sb="7" eb="9">
      <t>イッショ</t>
    </rPh>
    <rPh sb="10" eb="11">
      <t>ツク</t>
    </rPh>
    <rPh sb="13" eb="15">
      <t>カタヅ</t>
    </rPh>
    <phoneticPr fontId="2"/>
  </si>
  <si>
    <t>野菜そのままの味を覚えられるようにもしている</t>
    <rPh sb="0" eb="2">
      <t>ヤサイ</t>
    </rPh>
    <rPh sb="7" eb="8">
      <t>アジ</t>
    </rPh>
    <rPh sb="9" eb="10">
      <t>オボ</t>
    </rPh>
    <phoneticPr fontId="2"/>
  </si>
  <si>
    <t>調理する前の野菜など見せたり、フルーツ狩り、いもほり等積極的にさせることが大切</t>
    <rPh sb="0" eb="2">
      <t>チョウリ</t>
    </rPh>
    <rPh sb="4" eb="5">
      <t>マエ</t>
    </rPh>
    <rPh sb="6" eb="8">
      <t>ヤサイ</t>
    </rPh>
    <rPh sb="10" eb="11">
      <t>ミ</t>
    </rPh>
    <rPh sb="19" eb="20">
      <t>ガ</t>
    </rPh>
    <rPh sb="26" eb="27">
      <t>トウ</t>
    </rPh>
    <rPh sb="27" eb="30">
      <t>セッキョクテキ</t>
    </rPh>
    <rPh sb="37" eb="39">
      <t>タイセツ</t>
    </rPh>
    <phoneticPr fontId="2"/>
  </si>
  <si>
    <t>食べやすくする（小さく切るなど）</t>
    <rPh sb="0" eb="1">
      <t>タ</t>
    </rPh>
    <rPh sb="8" eb="9">
      <t>チイ</t>
    </rPh>
    <rPh sb="11" eb="12">
      <t>キ</t>
    </rPh>
    <phoneticPr fontId="2"/>
  </si>
  <si>
    <t>野菜などなかなか食べてくれないので食べさせたいが大変</t>
    <rPh sb="0" eb="2">
      <t>ヤサイ</t>
    </rPh>
    <rPh sb="8" eb="9">
      <t>タ</t>
    </rPh>
    <rPh sb="17" eb="18">
      <t>タ</t>
    </rPh>
    <rPh sb="24" eb="26">
      <t>タイヘン</t>
    </rPh>
    <phoneticPr fontId="2"/>
  </si>
  <si>
    <t>10　淡路</t>
    <phoneticPr fontId="2"/>
  </si>
  <si>
    <t>01　神戸</t>
    <phoneticPr fontId="2"/>
  </si>
  <si>
    <t>ほめて気分をのせる</t>
    <rPh sb="3" eb="5">
      <t>キブン</t>
    </rPh>
    <phoneticPr fontId="2"/>
  </si>
  <si>
    <t>野菜を好ききらいなく食べてほしいと思っています</t>
    <rPh sb="0" eb="2">
      <t>ヤサイ</t>
    </rPh>
    <rPh sb="3" eb="4">
      <t>ス</t>
    </rPh>
    <rPh sb="10" eb="11">
      <t>タ</t>
    </rPh>
    <rPh sb="17" eb="18">
      <t>オモ</t>
    </rPh>
    <phoneticPr fontId="2"/>
  </si>
  <si>
    <t>栄養バランス</t>
    <rPh sb="0" eb="2">
      <t>エイヨウ</t>
    </rPh>
    <phoneticPr fontId="2"/>
  </si>
  <si>
    <t>若いママへの調理アドバイスをする場が必要</t>
    <rPh sb="0" eb="1">
      <t>ワカ</t>
    </rPh>
    <rPh sb="6" eb="8">
      <t>チョウリ</t>
    </rPh>
    <rPh sb="16" eb="17">
      <t>バ</t>
    </rPh>
    <rPh sb="18" eb="20">
      <t>ヒツヨウ</t>
    </rPh>
    <phoneticPr fontId="2"/>
  </si>
  <si>
    <t>好き嫌いなく食べるように心がけたい</t>
    <rPh sb="0" eb="1">
      <t>ス</t>
    </rPh>
    <rPh sb="2" eb="3">
      <t>キラ</t>
    </rPh>
    <rPh sb="6" eb="7">
      <t>タ</t>
    </rPh>
    <rPh sb="12" eb="13">
      <t>ココロ</t>
    </rPh>
    <phoneticPr fontId="2"/>
  </si>
  <si>
    <t>素材の味を壊さないようにすること</t>
    <rPh sb="0" eb="2">
      <t>ソザイ</t>
    </rPh>
    <rPh sb="3" eb="4">
      <t>アジ</t>
    </rPh>
    <rPh sb="5" eb="6">
      <t>コワ</t>
    </rPh>
    <phoneticPr fontId="2"/>
  </si>
  <si>
    <t>もう少し機会を作らないといけない</t>
    <rPh sb="2" eb="3">
      <t>スコ</t>
    </rPh>
    <rPh sb="4" eb="6">
      <t>キカイ</t>
    </rPh>
    <rPh sb="7" eb="8">
      <t>ツク</t>
    </rPh>
    <phoneticPr fontId="2"/>
  </si>
  <si>
    <t>家族皆で食事をすること</t>
    <rPh sb="0" eb="2">
      <t>カゾク</t>
    </rPh>
    <rPh sb="2" eb="3">
      <t>ミンナ</t>
    </rPh>
    <rPh sb="4" eb="6">
      <t>ショクジ</t>
    </rPh>
    <phoneticPr fontId="2"/>
  </si>
  <si>
    <t>70歳以上</t>
  </si>
  <si>
    <t>60歳代</t>
  </si>
  <si>
    <t>50歳代</t>
  </si>
  <si>
    <t>40歳代</t>
  </si>
  <si>
    <t>30歳代</t>
  </si>
  <si>
    <t>20歳代</t>
  </si>
  <si>
    <t>15～19歳</t>
  </si>
  <si>
    <t>◎家庭や学校、地域等で食育を進めていくために、普段感じていること等</t>
    <rPh sb="1" eb="3">
      <t>カテイ</t>
    </rPh>
    <rPh sb="4" eb="6">
      <t>ガッコウ</t>
    </rPh>
    <rPh sb="7" eb="9">
      <t>チイキ</t>
    </rPh>
    <rPh sb="9" eb="10">
      <t>トウ</t>
    </rPh>
    <rPh sb="11" eb="13">
      <t>ショクイク</t>
    </rPh>
    <rPh sb="14" eb="15">
      <t>スス</t>
    </rPh>
    <rPh sb="23" eb="25">
      <t>フダン</t>
    </rPh>
    <rPh sb="25" eb="26">
      <t>カン</t>
    </rPh>
    <rPh sb="32" eb="33">
      <t>トウ</t>
    </rPh>
    <phoneticPr fontId="2"/>
  </si>
  <si>
    <t>会社で野菜を提供してくれる（そういった企業を取り入れる）
　※テレビでやってました</t>
    <rPh sb="0" eb="2">
      <t>カイシャ</t>
    </rPh>
    <rPh sb="3" eb="5">
      <t>ヤサイ</t>
    </rPh>
    <rPh sb="6" eb="8">
      <t>テイキョウ</t>
    </rPh>
    <rPh sb="19" eb="21">
      <t>キギョウ</t>
    </rPh>
    <rPh sb="22" eb="23">
      <t>ト</t>
    </rPh>
    <rPh sb="24" eb="25">
      <t>イ</t>
    </rPh>
    <phoneticPr fontId="2"/>
  </si>
  <si>
    <t>子どもも大きくなり、特に考えていない</t>
    <rPh sb="0" eb="1">
      <t>コ</t>
    </rPh>
    <rPh sb="4" eb="5">
      <t>オオ</t>
    </rPh>
    <rPh sb="10" eb="11">
      <t>トク</t>
    </rPh>
    <rPh sb="12" eb="13">
      <t>カンガ</t>
    </rPh>
    <phoneticPr fontId="2"/>
  </si>
  <si>
    <t>おいしい作物の本当の味を小さな時から知ること。甘味だけでなく、苦み、からみ、すっきりとした後味など、又調整して変化するおいしさ、日持ちも知ると科学的で楽しい</t>
    <rPh sb="4" eb="6">
      <t>サクモツ</t>
    </rPh>
    <rPh sb="7" eb="9">
      <t>ホントウ</t>
    </rPh>
    <rPh sb="10" eb="11">
      <t>アジ</t>
    </rPh>
    <rPh sb="12" eb="13">
      <t>チイ</t>
    </rPh>
    <rPh sb="15" eb="16">
      <t>トキ</t>
    </rPh>
    <rPh sb="18" eb="19">
      <t>シ</t>
    </rPh>
    <rPh sb="23" eb="25">
      <t>アマミ</t>
    </rPh>
    <rPh sb="31" eb="32">
      <t>ニガ</t>
    </rPh>
    <rPh sb="45" eb="47">
      <t>アトアジ</t>
    </rPh>
    <rPh sb="50" eb="51">
      <t>マタ</t>
    </rPh>
    <rPh sb="51" eb="53">
      <t>チョウセイ</t>
    </rPh>
    <rPh sb="55" eb="57">
      <t>ヘンカ</t>
    </rPh>
    <rPh sb="64" eb="66">
      <t>ヒモ</t>
    </rPh>
    <rPh sb="68" eb="69">
      <t>シ</t>
    </rPh>
    <rPh sb="71" eb="74">
      <t>カガクテキ</t>
    </rPh>
    <rPh sb="75" eb="76">
      <t>タノ</t>
    </rPh>
    <phoneticPr fontId="2"/>
  </si>
  <si>
    <t>学校、保育所は食育は進んでいます。家庭に必要</t>
    <rPh sb="0" eb="2">
      <t>ガッコウ</t>
    </rPh>
    <rPh sb="3" eb="6">
      <t>ホイクショ</t>
    </rPh>
    <rPh sb="7" eb="9">
      <t>ショクイク</t>
    </rPh>
    <rPh sb="10" eb="11">
      <t>スス</t>
    </rPh>
    <rPh sb="17" eb="19">
      <t>カテイ</t>
    </rPh>
    <rPh sb="20" eb="22">
      <t>ヒツヨウ</t>
    </rPh>
    <phoneticPr fontId="2"/>
  </si>
  <si>
    <t>学校の場合　調理実習を増やす
家庭の場合　無料配付の機会をつくる</t>
    <rPh sb="0" eb="2">
      <t>ガッコウ</t>
    </rPh>
    <rPh sb="3" eb="5">
      <t>バアイ</t>
    </rPh>
    <rPh sb="6" eb="8">
      <t>チョウリ</t>
    </rPh>
    <rPh sb="8" eb="10">
      <t>ジッシュウ</t>
    </rPh>
    <rPh sb="11" eb="12">
      <t>フ</t>
    </rPh>
    <rPh sb="15" eb="17">
      <t>カテイ</t>
    </rPh>
    <rPh sb="18" eb="20">
      <t>バアイ</t>
    </rPh>
    <rPh sb="21" eb="23">
      <t>ムリョウ</t>
    </rPh>
    <rPh sb="23" eb="25">
      <t>ハイフ</t>
    </rPh>
    <rPh sb="26" eb="28">
      <t>キカイ</t>
    </rPh>
    <phoneticPr fontId="2"/>
  </si>
  <si>
    <t>独身男性に対する啓発、実践が難しいとは思うが、その層への取り組みも重要では</t>
    <rPh sb="0" eb="2">
      <t>ドクシン</t>
    </rPh>
    <rPh sb="2" eb="4">
      <t>ダンセイ</t>
    </rPh>
    <rPh sb="5" eb="6">
      <t>タイ</t>
    </rPh>
    <rPh sb="8" eb="10">
      <t>ケイハツ</t>
    </rPh>
    <rPh sb="11" eb="13">
      <t>ジッセン</t>
    </rPh>
    <rPh sb="14" eb="15">
      <t>ムズカ</t>
    </rPh>
    <rPh sb="19" eb="20">
      <t>オモ</t>
    </rPh>
    <rPh sb="25" eb="26">
      <t>ソウ</t>
    </rPh>
    <rPh sb="28" eb="29">
      <t>ト</t>
    </rPh>
    <rPh sb="30" eb="31">
      <t>ク</t>
    </rPh>
    <rPh sb="33" eb="35">
      <t>ジュウヨウ</t>
    </rPh>
    <phoneticPr fontId="2"/>
  </si>
  <si>
    <t>スーパーの普通の食品でも、どこでどのように作られているかわかるといいなと思う</t>
    <rPh sb="5" eb="7">
      <t>フツウ</t>
    </rPh>
    <rPh sb="8" eb="10">
      <t>ショクヒン</t>
    </rPh>
    <rPh sb="21" eb="22">
      <t>ツク</t>
    </rPh>
    <rPh sb="36" eb="37">
      <t>オモ</t>
    </rPh>
    <phoneticPr fontId="2"/>
  </si>
  <si>
    <t>学校給食なら子どもも野菜を食べるようなので、給食メニュー一覧を配布する際に、レシピも一緒に配布して頂けると家庭でも実践できやすいと思います（家庭ではレパートリーが少ない為）</t>
    <rPh sb="0" eb="2">
      <t>ガッコウ</t>
    </rPh>
    <rPh sb="2" eb="4">
      <t>キュウショク</t>
    </rPh>
    <rPh sb="6" eb="7">
      <t>コ</t>
    </rPh>
    <rPh sb="10" eb="12">
      <t>ヤサイ</t>
    </rPh>
    <rPh sb="13" eb="14">
      <t>タ</t>
    </rPh>
    <rPh sb="22" eb="24">
      <t>キュウショク</t>
    </rPh>
    <rPh sb="28" eb="30">
      <t>イチラン</t>
    </rPh>
    <rPh sb="31" eb="33">
      <t>ハイフ</t>
    </rPh>
    <rPh sb="35" eb="36">
      <t>サイ</t>
    </rPh>
    <rPh sb="42" eb="44">
      <t>イッショ</t>
    </rPh>
    <rPh sb="45" eb="47">
      <t>ハイフ</t>
    </rPh>
    <rPh sb="49" eb="50">
      <t>イタダ</t>
    </rPh>
    <rPh sb="53" eb="55">
      <t>カテイ</t>
    </rPh>
    <rPh sb="57" eb="59">
      <t>ジッセン</t>
    </rPh>
    <rPh sb="65" eb="66">
      <t>オモ</t>
    </rPh>
    <rPh sb="70" eb="72">
      <t>カテイ</t>
    </rPh>
    <rPh sb="81" eb="82">
      <t>スク</t>
    </rPh>
    <rPh sb="84" eb="85">
      <t>タメ</t>
    </rPh>
    <phoneticPr fontId="2"/>
  </si>
  <si>
    <t>給食を通じ、学校で教育をしていただくと将来の食育につながると思います</t>
    <rPh sb="0" eb="2">
      <t>キュウショク</t>
    </rPh>
    <rPh sb="3" eb="4">
      <t>ツウ</t>
    </rPh>
    <rPh sb="6" eb="8">
      <t>ガッコウ</t>
    </rPh>
    <rPh sb="9" eb="11">
      <t>キョウイク</t>
    </rPh>
    <rPh sb="19" eb="21">
      <t>ショウライ</t>
    </rPh>
    <rPh sb="22" eb="24">
      <t>ショクイク</t>
    </rPh>
    <rPh sb="30" eb="31">
      <t>オモ</t>
    </rPh>
    <phoneticPr fontId="2"/>
  </si>
  <si>
    <t>生活と生活費に余裕ができる事</t>
    <rPh sb="0" eb="2">
      <t>セイカツ</t>
    </rPh>
    <rPh sb="3" eb="6">
      <t>セイカツヒ</t>
    </rPh>
    <rPh sb="7" eb="9">
      <t>ヨユウ</t>
    </rPh>
    <rPh sb="13" eb="14">
      <t>コト</t>
    </rPh>
    <phoneticPr fontId="2"/>
  </si>
  <si>
    <t>子ども達に食事の大切さを教える</t>
    <rPh sb="0" eb="1">
      <t>コ</t>
    </rPh>
    <rPh sb="3" eb="4">
      <t>タチ</t>
    </rPh>
    <rPh sb="5" eb="7">
      <t>ショクジ</t>
    </rPh>
    <rPh sb="8" eb="10">
      <t>タイセツ</t>
    </rPh>
    <rPh sb="12" eb="13">
      <t>オシ</t>
    </rPh>
    <phoneticPr fontId="2"/>
  </si>
  <si>
    <t>野菜作りに参加・体験する機会があれば野菜摂取が増えるかも</t>
    <rPh sb="0" eb="2">
      <t>ヤサイ</t>
    </rPh>
    <rPh sb="2" eb="3">
      <t>ツク</t>
    </rPh>
    <rPh sb="5" eb="7">
      <t>サンカ</t>
    </rPh>
    <rPh sb="8" eb="10">
      <t>タイケン</t>
    </rPh>
    <rPh sb="12" eb="14">
      <t>キカイ</t>
    </rPh>
    <rPh sb="18" eb="20">
      <t>ヤサイ</t>
    </rPh>
    <rPh sb="20" eb="22">
      <t>セッシュ</t>
    </rPh>
    <rPh sb="23" eb="24">
      <t>フ</t>
    </rPh>
    <phoneticPr fontId="2"/>
  </si>
  <si>
    <t>地産地消で作る料理のおいしさを、いろんな人に知ってもらう機会があれば知らせていきたい。</t>
    <rPh sb="0" eb="2">
      <t>チサン</t>
    </rPh>
    <rPh sb="2" eb="4">
      <t>チショウ</t>
    </rPh>
    <rPh sb="5" eb="6">
      <t>ツク</t>
    </rPh>
    <rPh sb="7" eb="9">
      <t>リョウリ</t>
    </rPh>
    <rPh sb="20" eb="21">
      <t>ヒト</t>
    </rPh>
    <rPh sb="22" eb="23">
      <t>シ</t>
    </rPh>
    <rPh sb="28" eb="30">
      <t>キカイ</t>
    </rPh>
    <rPh sb="34" eb="35">
      <t>シ</t>
    </rPh>
    <phoneticPr fontId="2"/>
  </si>
  <si>
    <t>郷土料理を一度食べてみたい</t>
    <rPh sb="0" eb="2">
      <t>キョウド</t>
    </rPh>
    <rPh sb="2" eb="4">
      <t>リョウリ</t>
    </rPh>
    <rPh sb="5" eb="7">
      <t>イチド</t>
    </rPh>
    <rPh sb="7" eb="8">
      <t>タ</t>
    </rPh>
    <phoneticPr fontId="2"/>
  </si>
  <si>
    <t>自治会、子ども会、シニアクラブなどで先生を招いて料理等の講習をしたらいいと思います</t>
    <rPh sb="0" eb="3">
      <t>ジチカイ</t>
    </rPh>
    <rPh sb="4" eb="5">
      <t>コ</t>
    </rPh>
    <rPh sb="7" eb="8">
      <t>カイ</t>
    </rPh>
    <rPh sb="18" eb="20">
      <t>センセイ</t>
    </rPh>
    <rPh sb="21" eb="22">
      <t>マネ</t>
    </rPh>
    <rPh sb="24" eb="27">
      <t>リョウリナド</t>
    </rPh>
    <rPh sb="28" eb="30">
      <t>コウシュウ</t>
    </rPh>
    <rPh sb="37" eb="38">
      <t>オモ</t>
    </rPh>
    <phoneticPr fontId="2"/>
  </si>
  <si>
    <t>地産地消を推進し、生産者の見える食育を心がける</t>
    <rPh sb="0" eb="2">
      <t>チサン</t>
    </rPh>
    <rPh sb="2" eb="4">
      <t>チショウ</t>
    </rPh>
    <rPh sb="5" eb="7">
      <t>スイシン</t>
    </rPh>
    <rPh sb="9" eb="12">
      <t>セイサンシャ</t>
    </rPh>
    <rPh sb="13" eb="14">
      <t>ミ</t>
    </rPh>
    <rPh sb="16" eb="18">
      <t>ショクイク</t>
    </rPh>
    <rPh sb="19" eb="20">
      <t>ココロ</t>
    </rPh>
    <phoneticPr fontId="2"/>
  </si>
  <si>
    <t>楽しい食事を心がける</t>
    <rPh sb="0" eb="1">
      <t>タノ</t>
    </rPh>
    <rPh sb="3" eb="5">
      <t>ショクジ</t>
    </rPh>
    <rPh sb="6" eb="7">
      <t>ココロ</t>
    </rPh>
    <phoneticPr fontId="2"/>
  </si>
  <si>
    <t>忙しさに野菜をとりたいが、とりそこねている</t>
    <rPh sb="0" eb="1">
      <t>イソガ</t>
    </rPh>
    <rPh sb="4" eb="6">
      <t>ヤサイ</t>
    </rPh>
    <phoneticPr fontId="2"/>
  </si>
  <si>
    <t>小学校から男女ともに食育を指導すべき、農薬の授業に力を入れるべきだと思う</t>
    <rPh sb="0" eb="3">
      <t>ショウガッコウ</t>
    </rPh>
    <rPh sb="5" eb="7">
      <t>ダンジョ</t>
    </rPh>
    <rPh sb="10" eb="12">
      <t>ショクイク</t>
    </rPh>
    <rPh sb="13" eb="15">
      <t>シドウ</t>
    </rPh>
    <rPh sb="19" eb="21">
      <t>ノウヤク</t>
    </rPh>
    <rPh sb="22" eb="24">
      <t>ジュギョウ</t>
    </rPh>
    <rPh sb="25" eb="26">
      <t>チカラ</t>
    </rPh>
    <rPh sb="27" eb="28">
      <t>イ</t>
    </rPh>
    <rPh sb="34" eb="35">
      <t>オモ</t>
    </rPh>
    <phoneticPr fontId="2"/>
  </si>
  <si>
    <t>子どもの頃から好き嫌いのないように子どもを上手に育てていく</t>
    <rPh sb="0" eb="1">
      <t>コ</t>
    </rPh>
    <rPh sb="4" eb="5">
      <t>コロ</t>
    </rPh>
    <rPh sb="7" eb="8">
      <t>ス</t>
    </rPh>
    <rPh sb="9" eb="10">
      <t>キラ</t>
    </rPh>
    <rPh sb="17" eb="18">
      <t>コ</t>
    </rPh>
    <rPh sb="21" eb="23">
      <t>ジョウズ</t>
    </rPh>
    <rPh sb="24" eb="25">
      <t>ソダ</t>
    </rPh>
    <phoneticPr fontId="2"/>
  </si>
  <si>
    <t>グループで物を買う。週１回でも近隣の方で調理する</t>
    <rPh sb="5" eb="6">
      <t>モノ</t>
    </rPh>
    <rPh sb="7" eb="8">
      <t>カ</t>
    </rPh>
    <rPh sb="10" eb="11">
      <t>シュウ</t>
    </rPh>
    <rPh sb="12" eb="13">
      <t>カイ</t>
    </rPh>
    <rPh sb="15" eb="17">
      <t>キンリン</t>
    </rPh>
    <rPh sb="18" eb="19">
      <t>カタ</t>
    </rPh>
    <rPh sb="20" eb="22">
      <t>チョウリ</t>
    </rPh>
    <phoneticPr fontId="2"/>
  </si>
  <si>
    <t>子どもたちが学校給食でおいしいと言ったもののレシピが知りたい</t>
    <rPh sb="0" eb="1">
      <t>コ</t>
    </rPh>
    <rPh sb="6" eb="8">
      <t>ガッコウ</t>
    </rPh>
    <rPh sb="8" eb="10">
      <t>キュウショク</t>
    </rPh>
    <rPh sb="16" eb="17">
      <t>イ</t>
    </rPh>
    <rPh sb="26" eb="27">
      <t>シ</t>
    </rPh>
    <phoneticPr fontId="2"/>
  </si>
  <si>
    <t>食費にかかる金額が高い。何でも高い</t>
    <rPh sb="0" eb="2">
      <t>ショクヒ</t>
    </rPh>
    <rPh sb="6" eb="8">
      <t>キンガク</t>
    </rPh>
    <rPh sb="9" eb="10">
      <t>タカ</t>
    </rPh>
    <rPh sb="12" eb="13">
      <t>ナン</t>
    </rPh>
    <rPh sb="15" eb="16">
      <t>タカイ</t>
    </rPh>
    <phoneticPr fontId="2"/>
  </si>
  <si>
    <t>もっとたくさんのレシピを教えてくれる機会があればいいなと思います</t>
    <rPh sb="12" eb="13">
      <t>オシ</t>
    </rPh>
    <rPh sb="18" eb="20">
      <t>キカイ</t>
    </rPh>
    <rPh sb="28" eb="29">
      <t>オモ</t>
    </rPh>
    <phoneticPr fontId="2"/>
  </si>
  <si>
    <t>孫たちに伝えていきたい</t>
    <rPh sb="0" eb="1">
      <t>マゴ</t>
    </rPh>
    <rPh sb="4" eb="5">
      <t>ツタ</t>
    </rPh>
    <phoneticPr fontId="2"/>
  </si>
  <si>
    <t>繰り返し、野菜をとる大切さを伝えていく</t>
    <rPh sb="0" eb="1">
      <t>ク</t>
    </rPh>
    <rPh sb="2" eb="3">
      <t>カエ</t>
    </rPh>
    <rPh sb="5" eb="7">
      <t>ヤサイ</t>
    </rPh>
    <rPh sb="10" eb="12">
      <t>タイセツ</t>
    </rPh>
    <rPh sb="14" eb="15">
      <t>ツタ</t>
    </rPh>
    <phoneticPr fontId="2"/>
  </si>
  <si>
    <t>子どもを持つ親に対する食育、結婚前のカップルに対する食育が必要かなと思います</t>
    <rPh sb="0" eb="1">
      <t>コ</t>
    </rPh>
    <rPh sb="4" eb="5">
      <t>モ</t>
    </rPh>
    <rPh sb="6" eb="7">
      <t>オヤ</t>
    </rPh>
    <rPh sb="8" eb="9">
      <t>タイ</t>
    </rPh>
    <rPh sb="11" eb="13">
      <t>ショクイク</t>
    </rPh>
    <rPh sb="14" eb="17">
      <t>ケッコンマエ</t>
    </rPh>
    <rPh sb="23" eb="24">
      <t>タイ</t>
    </rPh>
    <rPh sb="26" eb="28">
      <t>ショクイク</t>
    </rPh>
    <rPh sb="29" eb="31">
      <t>ヒツヨウ</t>
    </rPh>
    <rPh sb="34" eb="35">
      <t>オモ</t>
    </rPh>
    <phoneticPr fontId="2"/>
  </si>
  <si>
    <t>地産地消の推進。両親が野菜を好きになる。野菜の味、季節、旬のものの味を覚える</t>
    <rPh sb="0" eb="2">
      <t>チサン</t>
    </rPh>
    <rPh sb="2" eb="4">
      <t>チショウ</t>
    </rPh>
    <rPh sb="5" eb="7">
      <t>スイシン</t>
    </rPh>
    <rPh sb="8" eb="10">
      <t>リョウシン</t>
    </rPh>
    <rPh sb="11" eb="13">
      <t>ヤサイ</t>
    </rPh>
    <rPh sb="14" eb="15">
      <t>ス</t>
    </rPh>
    <rPh sb="20" eb="22">
      <t>ヤサイ</t>
    </rPh>
    <rPh sb="23" eb="24">
      <t>アジ</t>
    </rPh>
    <rPh sb="25" eb="27">
      <t>キセツ</t>
    </rPh>
    <rPh sb="28" eb="29">
      <t>シュン</t>
    </rPh>
    <rPh sb="33" eb="34">
      <t>アジ</t>
    </rPh>
    <rPh sb="35" eb="36">
      <t>オボ</t>
    </rPh>
    <phoneticPr fontId="2"/>
  </si>
  <si>
    <t>赤ちゃんや小さい子どもが喜んで食べて、栄養のあるレシピを増やしたい</t>
    <rPh sb="0" eb="1">
      <t>アカ</t>
    </rPh>
    <rPh sb="5" eb="6">
      <t>チイ</t>
    </rPh>
    <rPh sb="8" eb="9">
      <t>コ</t>
    </rPh>
    <rPh sb="12" eb="13">
      <t>ヨロコ</t>
    </rPh>
    <rPh sb="15" eb="16">
      <t>タ</t>
    </rPh>
    <rPh sb="19" eb="21">
      <t>エイヨウ</t>
    </rPh>
    <rPh sb="28" eb="29">
      <t>フ</t>
    </rPh>
    <phoneticPr fontId="2"/>
  </si>
  <si>
    <t>食育推進のイベントが、もっと身近にあれば良いと思います</t>
    <rPh sb="0" eb="2">
      <t>ショクイク</t>
    </rPh>
    <rPh sb="2" eb="4">
      <t>スイシン</t>
    </rPh>
    <rPh sb="14" eb="16">
      <t>ミヂカ</t>
    </rPh>
    <rPh sb="20" eb="21">
      <t>ヨ</t>
    </rPh>
    <rPh sb="23" eb="24">
      <t>オモ</t>
    </rPh>
    <phoneticPr fontId="2"/>
  </si>
  <si>
    <t>学校給食が進んでいるので、孫・子どもは幸せと思う</t>
    <rPh sb="0" eb="2">
      <t>ガッコウ</t>
    </rPh>
    <rPh sb="2" eb="4">
      <t>キュウショク</t>
    </rPh>
    <rPh sb="5" eb="6">
      <t>スス</t>
    </rPh>
    <rPh sb="13" eb="14">
      <t>マゴ</t>
    </rPh>
    <rPh sb="15" eb="16">
      <t>コ</t>
    </rPh>
    <rPh sb="19" eb="20">
      <t>シアワ</t>
    </rPh>
    <rPh sb="22" eb="23">
      <t>オモ</t>
    </rPh>
    <phoneticPr fontId="2"/>
  </si>
  <si>
    <t>料理の大切さは頭でわかっているが、したくない、時間が無い、してくれる人がいる等向き合えていないです</t>
    <rPh sb="0" eb="2">
      <t>リョウリ</t>
    </rPh>
    <rPh sb="3" eb="5">
      <t>タイセツ</t>
    </rPh>
    <rPh sb="7" eb="8">
      <t>アタマ</t>
    </rPh>
    <rPh sb="23" eb="25">
      <t>ジカン</t>
    </rPh>
    <rPh sb="26" eb="27">
      <t>ナ</t>
    </rPh>
    <rPh sb="34" eb="35">
      <t>ヒト</t>
    </rPh>
    <rPh sb="38" eb="39">
      <t>トウ</t>
    </rPh>
    <rPh sb="39" eb="40">
      <t>ム</t>
    </rPh>
    <rPh sb="41" eb="42">
      <t>ア</t>
    </rPh>
    <phoneticPr fontId="2"/>
  </si>
  <si>
    <t>高齢者を中心に昔の暮らしなど、若い世代に伝える場があればいいと思う</t>
    <rPh sb="0" eb="3">
      <t>コウレイシャ</t>
    </rPh>
    <rPh sb="4" eb="6">
      <t>チュウシン</t>
    </rPh>
    <rPh sb="7" eb="8">
      <t>ムカシ</t>
    </rPh>
    <rPh sb="9" eb="10">
      <t>ク</t>
    </rPh>
    <rPh sb="15" eb="16">
      <t>ワカ</t>
    </rPh>
    <rPh sb="17" eb="19">
      <t>セダイ</t>
    </rPh>
    <rPh sb="20" eb="21">
      <t>ツタ</t>
    </rPh>
    <rPh sb="23" eb="24">
      <t>バ</t>
    </rPh>
    <rPh sb="31" eb="32">
      <t>オモ</t>
    </rPh>
    <phoneticPr fontId="2"/>
  </si>
  <si>
    <t>子どもや若い親に食育に関する話をわかりやすくして、理解してもらいたい</t>
    <rPh sb="0" eb="1">
      <t>コ</t>
    </rPh>
    <rPh sb="4" eb="5">
      <t>ワカ</t>
    </rPh>
    <rPh sb="6" eb="7">
      <t>オヤ</t>
    </rPh>
    <rPh sb="8" eb="10">
      <t>ショクイク</t>
    </rPh>
    <rPh sb="11" eb="12">
      <t>カン</t>
    </rPh>
    <rPh sb="14" eb="15">
      <t>ハナシ</t>
    </rPh>
    <rPh sb="25" eb="27">
      <t>リカイ</t>
    </rPh>
    <phoneticPr fontId="2"/>
  </si>
  <si>
    <t>子どもや若い親たちに、食育がいかに大切かを知ってもらう。</t>
    <rPh sb="0" eb="1">
      <t>コ</t>
    </rPh>
    <rPh sb="4" eb="5">
      <t>ワカ</t>
    </rPh>
    <rPh sb="6" eb="7">
      <t>オヤ</t>
    </rPh>
    <rPh sb="11" eb="13">
      <t>ショクイク</t>
    </rPh>
    <rPh sb="17" eb="19">
      <t>タイセツ</t>
    </rPh>
    <rPh sb="21" eb="22">
      <t>シ</t>
    </rPh>
    <phoneticPr fontId="2"/>
  </si>
  <si>
    <t>採れたての物を食べるようにすれば良いと思う</t>
    <rPh sb="0" eb="1">
      <t>ト</t>
    </rPh>
    <rPh sb="5" eb="6">
      <t>モノ</t>
    </rPh>
    <rPh sb="7" eb="8">
      <t>タ</t>
    </rPh>
    <rPh sb="16" eb="17">
      <t>ヨ</t>
    </rPh>
    <rPh sb="19" eb="20">
      <t>オモ</t>
    </rPh>
    <phoneticPr fontId="2"/>
  </si>
  <si>
    <t>親に積極的に参加してもらい、食について考える</t>
    <rPh sb="0" eb="1">
      <t>オヤ</t>
    </rPh>
    <rPh sb="2" eb="4">
      <t>セッキョク</t>
    </rPh>
    <rPh sb="4" eb="5">
      <t>テキ</t>
    </rPh>
    <rPh sb="6" eb="8">
      <t>サンカ</t>
    </rPh>
    <rPh sb="14" eb="15">
      <t>ショク</t>
    </rPh>
    <rPh sb="19" eb="20">
      <t>カンガ</t>
    </rPh>
    <phoneticPr fontId="2"/>
  </si>
  <si>
    <t>食堂で魚料理を出して欲しい</t>
    <rPh sb="0" eb="2">
      <t>ショクドウ</t>
    </rPh>
    <rPh sb="3" eb="4">
      <t>サカナ</t>
    </rPh>
    <rPh sb="4" eb="6">
      <t>リョウリ</t>
    </rPh>
    <rPh sb="7" eb="8">
      <t>ダ</t>
    </rPh>
    <rPh sb="10" eb="11">
      <t>ホ</t>
    </rPh>
    <phoneticPr fontId="2"/>
  </si>
  <si>
    <t>飲食店で、野菜がもっと食べられるようなサービス（格安）があればと思う</t>
    <rPh sb="0" eb="3">
      <t>インショクテン</t>
    </rPh>
    <rPh sb="5" eb="7">
      <t>ヤサイ</t>
    </rPh>
    <rPh sb="11" eb="12">
      <t>タ</t>
    </rPh>
    <rPh sb="24" eb="26">
      <t>カクヤス</t>
    </rPh>
    <rPh sb="32" eb="33">
      <t>オモ</t>
    </rPh>
    <phoneticPr fontId="2"/>
  </si>
  <si>
    <t>カレー、ハンバーグなど、人気のある料理に野菜などを入れる作り方がいいと思います</t>
    <rPh sb="12" eb="14">
      <t>ニンキ</t>
    </rPh>
    <rPh sb="17" eb="19">
      <t>リョウリ</t>
    </rPh>
    <rPh sb="20" eb="22">
      <t>ヤサイ</t>
    </rPh>
    <rPh sb="25" eb="26">
      <t>イ</t>
    </rPh>
    <rPh sb="28" eb="29">
      <t>ツク</t>
    </rPh>
    <rPh sb="30" eb="31">
      <t>カタ</t>
    </rPh>
    <rPh sb="35" eb="36">
      <t>オモ</t>
    </rPh>
    <phoneticPr fontId="2"/>
  </si>
  <si>
    <t>家庭と学校の相互で、食について働きかけることが大切だと思います。また、家庭で丁寧に毎日料理を作ることが食育の第一歩かなと思っています</t>
    <rPh sb="0" eb="2">
      <t>カテイ</t>
    </rPh>
    <rPh sb="3" eb="5">
      <t>ガッコウ</t>
    </rPh>
    <rPh sb="6" eb="8">
      <t>ソウゴ</t>
    </rPh>
    <rPh sb="10" eb="11">
      <t>ショク</t>
    </rPh>
    <rPh sb="15" eb="16">
      <t>ハタラ</t>
    </rPh>
    <rPh sb="23" eb="25">
      <t>タイセツ</t>
    </rPh>
    <rPh sb="27" eb="28">
      <t>オモ</t>
    </rPh>
    <rPh sb="35" eb="37">
      <t>カテイ</t>
    </rPh>
    <rPh sb="38" eb="40">
      <t>テイネイ</t>
    </rPh>
    <rPh sb="41" eb="43">
      <t>マイニチ</t>
    </rPh>
    <rPh sb="43" eb="45">
      <t>リョウリ</t>
    </rPh>
    <rPh sb="46" eb="47">
      <t>ツク</t>
    </rPh>
    <rPh sb="51" eb="53">
      <t>ショクイク</t>
    </rPh>
    <rPh sb="54" eb="55">
      <t>ダイ</t>
    </rPh>
    <rPh sb="55" eb="57">
      <t>イッポ</t>
    </rPh>
    <rPh sb="60" eb="61">
      <t>オモ</t>
    </rPh>
    <phoneticPr fontId="2"/>
  </si>
  <si>
    <t>成人男性が料理(弁当)を作る機会がもう少しあったらと思う</t>
    <rPh sb="0" eb="2">
      <t>セイジン</t>
    </rPh>
    <rPh sb="2" eb="4">
      <t>ダンセイ</t>
    </rPh>
    <rPh sb="5" eb="7">
      <t>リョウリ</t>
    </rPh>
    <rPh sb="8" eb="10">
      <t>ベントウ</t>
    </rPh>
    <rPh sb="12" eb="13">
      <t>ツク</t>
    </rPh>
    <rPh sb="14" eb="16">
      <t>キカイ</t>
    </rPh>
    <rPh sb="19" eb="20">
      <t>スコ</t>
    </rPh>
    <rPh sb="26" eb="27">
      <t>オモ</t>
    </rPh>
    <phoneticPr fontId="2"/>
  </si>
  <si>
    <t>給食を食べているので、あまり気にすることはありません</t>
    <rPh sb="0" eb="2">
      <t>キュウショク</t>
    </rPh>
    <rPh sb="3" eb="4">
      <t>タ</t>
    </rPh>
    <rPh sb="14" eb="15">
      <t>キ</t>
    </rPh>
    <phoneticPr fontId="2"/>
  </si>
  <si>
    <t>食にかける時間を作る（仕事は定時に終わる等）</t>
    <rPh sb="0" eb="1">
      <t>ショク</t>
    </rPh>
    <rPh sb="5" eb="7">
      <t>ジカン</t>
    </rPh>
    <rPh sb="8" eb="9">
      <t>ツク</t>
    </rPh>
    <rPh sb="11" eb="13">
      <t>シゴト</t>
    </rPh>
    <rPh sb="14" eb="16">
      <t>テイジ</t>
    </rPh>
    <rPh sb="17" eb="18">
      <t>オ</t>
    </rPh>
    <rPh sb="20" eb="21">
      <t>ナド</t>
    </rPh>
    <phoneticPr fontId="2"/>
  </si>
  <si>
    <t>家庭での時間が多くとれるようになればよい</t>
    <rPh sb="0" eb="2">
      <t>カテイ</t>
    </rPh>
    <rPh sb="4" eb="6">
      <t>ジカン</t>
    </rPh>
    <rPh sb="7" eb="8">
      <t>オオ</t>
    </rPh>
    <phoneticPr fontId="2"/>
  </si>
  <si>
    <t>ファストフードや惣菜、弁当等、簡単に手に入るので家庭での食育ができていないと思う</t>
    <rPh sb="8" eb="10">
      <t>ソウザイ</t>
    </rPh>
    <rPh sb="11" eb="13">
      <t>ベントウ</t>
    </rPh>
    <rPh sb="13" eb="14">
      <t>トウ</t>
    </rPh>
    <rPh sb="15" eb="17">
      <t>カンタン</t>
    </rPh>
    <rPh sb="18" eb="19">
      <t>テ</t>
    </rPh>
    <rPh sb="20" eb="21">
      <t>ハイ</t>
    </rPh>
    <rPh sb="24" eb="26">
      <t>カテイ</t>
    </rPh>
    <rPh sb="28" eb="30">
      <t>ショクイク</t>
    </rPh>
    <rPh sb="38" eb="39">
      <t>オモ</t>
    </rPh>
    <phoneticPr fontId="2"/>
  </si>
  <si>
    <t>もう少し食育に簡単に関われるなら広がっていくと思う</t>
    <rPh sb="2" eb="3">
      <t>スコ</t>
    </rPh>
    <rPh sb="4" eb="6">
      <t>ショクイク</t>
    </rPh>
    <rPh sb="7" eb="9">
      <t>カンタン</t>
    </rPh>
    <rPh sb="10" eb="11">
      <t>カカ</t>
    </rPh>
    <rPh sb="16" eb="17">
      <t>ヒロ</t>
    </rPh>
    <rPh sb="23" eb="24">
      <t>オモ</t>
    </rPh>
    <phoneticPr fontId="2"/>
  </si>
  <si>
    <t>個食・孤食をさけることが大切と思います</t>
    <rPh sb="0" eb="2">
      <t>コショク</t>
    </rPh>
    <rPh sb="3" eb="5">
      <t>コショク</t>
    </rPh>
    <rPh sb="12" eb="14">
      <t>タイセツ</t>
    </rPh>
    <rPh sb="15" eb="16">
      <t>オモ</t>
    </rPh>
    <phoneticPr fontId="2"/>
  </si>
  <si>
    <t>慌ただしい毎日ですが、手間のかかることを嫌がらずにすることが「スローフード」につながるのでしょうか。心がけたいです</t>
    <rPh sb="0" eb="1">
      <t>アワ</t>
    </rPh>
    <rPh sb="5" eb="7">
      <t>マイニチ</t>
    </rPh>
    <rPh sb="11" eb="13">
      <t>テマ</t>
    </rPh>
    <rPh sb="20" eb="21">
      <t>イヤ</t>
    </rPh>
    <rPh sb="50" eb="51">
      <t>ココロ</t>
    </rPh>
    <phoneticPr fontId="2"/>
  </si>
  <si>
    <t>バランスのとれた食事は力なり。生活習慣病の予防になる</t>
    <rPh sb="8" eb="10">
      <t>ショクジ</t>
    </rPh>
    <rPh sb="11" eb="12">
      <t>チカラ</t>
    </rPh>
    <rPh sb="15" eb="17">
      <t>セイカツ</t>
    </rPh>
    <rPh sb="17" eb="19">
      <t>シュウカン</t>
    </rPh>
    <rPh sb="19" eb="20">
      <t>ビョウ</t>
    </rPh>
    <rPh sb="21" eb="23">
      <t>ヨボウ</t>
    </rPh>
    <phoneticPr fontId="2"/>
  </si>
  <si>
    <t>子どもに美味しいものを食べさせる</t>
    <rPh sb="0" eb="1">
      <t>コ</t>
    </rPh>
    <rPh sb="4" eb="6">
      <t>オイ</t>
    </rPh>
    <rPh sb="11" eb="12">
      <t>タ</t>
    </rPh>
    <phoneticPr fontId="2"/>
  </si>
  <si>
    <t>人が生きていく上で食育は大切</t>
    <rPh sb="0" eb="1">
      <t>ヒト</t>
    </rPh>
    <rPh sb="2" eb="3">
      <t>イ</t>
    </rPh>
    <rPh sb="7" eb="8">
      <t>ウエ</t>
    </rPh>
    <rPh sb="9" eb="11">
      <t>ショクイク</t>
    </rPh>
    <rPh sb="12" eb="14">
      <t>タイセツ</t>
    </rPh>
    <phoneticPr fontId="2"/>
  </si>
  <si>
    <t>中学校でも給食をして欲しい</t>
    <rPh sb="0" eb="3">
      <t>チュウガッコウ</t>
    </rPh>
    <rPh sb="5" eb="7">
      <t>キュウショク</t>
    </rPh>
    <rPh sb="10" eb="11">
      <t>ホ</t>
    </rPh>
    <phoneticPr fontId="2"/>
  </si>
  <si>
    <t>学校給食やスーパーで売られている食材の産地、使用農薬など安全性が気になる、地元産であると少し安心感がある。食品添加物の記載内容が不十分だと感じる</t>
    <rPh sb="0" eb="2">
      <t>ガッコウ</t>
    </rPh>
    <rPh sb="2" eb="4">
      <t>キュウショク</t>
    </rPh>
    <rPh sb="10" eb="11">
      <t>ウ</t>
    </rPh>
    <rPh sb="16" eb="18">
      <t>ショクザイ</t>
    </rPh>
    <rPh sb="19" eb="21">
      <t>サンチ</t>
    </rPh>
    <rPh sb="22" eb="24">
      <t>シヨウ</t>
    </rPh>
    <rPh sb="24" eb="26">
      <t>ノウヤク</t>
    </rPh>
    <rPh sb="28" eb="31">
      <t>アンゼンセイ</t>
    </rPh>
    <rPh sb="32" eb="33">
      <t>キ</t>
    </rPh>
    <rPh sb="37" eb="39">
      <t>ジモト</t>
    </rPh>
    <rPh sb="39" eb="40">
      <t>サン</t>
    </rPh>
    <rPh sb="44" eb="45">
      <t>スコ</t>
    </rPh>
    <rPh sb="46" eb="48">
      <t>アンシン</t>
    </rPh>
    <rPh sb="48" eb="49">
      <t>カン</t>
    </rPh>
    <rPh sb="53" eb="55">
      <t>ショクヒン</t>
    </rPh>
    <rPh sb="55" eb="58">
      <t>テンカブツ</t>
    </rPh>
    <rPh sb="59" eb="61">
      <t>キサイ</t>
    </rPh>
    <rPh sb="61" eb="63">
      <t>ナイヨウ</t>
    </rPh>
    <rPh sb="64" eb="67">
      <t>フジュウブン</t>
    </rPh>
    <rPh sb="69" eb="70">
      <t>カン</t>
    </rPh>
    <phoneticPr fontId="2"/>
  </si>
  <si>
    <t>時間にゆとりがなく、家族そろっての食事が難しいように思うので、1日2回は家族で食事が出来るようになるといいなと思う</t>
    <rPh sb="0" eb="2">
      <t>ジカン</t>
    </rPh>
    <rPh sb="10" eb="12">
      <t>カゾク</t>
    </rPh>
    <rPh sb="17" eb="19">
      <t>ショクジ</t>
    </rPh>
    <rPh sb="20" eb="21">
      <t>ムズカ</t>
    </rPh>
    <rPh sb="26" eb="27">
      <t>オモ</t>
    </rPh>
    <rPh sb="32" eb="33">
      <t>ヒ</t>
    </rPh>
    <rPh sb="34" eb="35">
      <t>カイ</t>
    </rPh>
    <rPh sb="36" eb="38">
      <t>カゾク</t>
    </rPh>
    <rPh sb="39" eb="41">
      <t>ショクジ</t>
    </rPh>
    <rPh sb="42" eb="44">
      <t>デキ</t>
    </rPh>
    <rPh sb="55" eb="56">
      <t>オモ</t>
    </rPh>
    <phoneticPr fontId="2"/>
  </si>
  <si>
    <t>食育教室等の参加など、母子で料理を作る行事をしてほしい</t>
    <rPh sb="0" eb="2">
      <t>ショクイク</t>
    </rPh>
    <rPh sb="2" eb="4">
      <t>キョウシツ</t>
    </rPh>
    <rPh sb="4" eb="5">
      <t>トウ</t>
    </rPh>
    <rPh sb="6" eb="8">
      <t>サンカ</t>
    </rPh>
    <rPh sb="11" eb="13">
      <t>ボシ</t>
    </rPh>
    <rPh sb="14" eb="16">
      <t>リョウリ</t>
    </rPh>
    <rPh sb="17" eb="18">
      <t>ツク</t>
    </rPh>
    <rPh sb="19" eb="21">
      <t>ギョウジ</t>
    </rPh>
    <phoneticPr fontId="2"/>
  </si>
  <si>
    <t>家庭では、年齢差で好みが変わり、同じ物を食べない時がある。老人＝甘味が好き、若い人＝薄味が好き</t>
    <rPh sb="0" eb="2">
      <t>カテイ</t>
    </rPh>
    <rPh sb="5" eb="8">
      <t>ネンレイサ</t>
    </rPh>
    <rPh sb="9" eb="10">
      <t>コノ</t>
    </rPh>
    <rPh sb="12" eb="13">
      <t>カ</t>
    </rPh>
    <rPh sb="16" eb="17">
      <t>オナ</t>
    </rPh>
    <rPh sb="18" eb="19">
      <t>モノ</t>
    </rPh>
    <rPh sb="20" eb="21">
      <t>タ</t>
    </rPh>
    <rPh sb="24" eb="25">
      <t>トキ</t>
    </rPh>
    <rPh sb="29" eb="31">
      <t>ロウジン</t>
    </rPh>
    <rPh sb="32" eb="33">
      <t>アマ</t>
    </rPh>
    <rPh sb="33" eb="34">
      <t>アジ</t>
    </rPh>
    <rPh sb="35" eb="36">
      <t>ス</t>
    </rPh>
    <rPh sb="38" eb="39">
      <t>ワカ</t>
    </rPh>
    <rPh sb="40" eb="41">
      <t>ヒト</t>
    </rPh>
    <rPh sb="42" eb="44">
      <t>ウスアジ</t>
    </rPh>
    <rPh sb="45" eb="46">
      <t>ス</t>
    </rPh>
    <phoneticPr fontId="2"/>
  </si>
  <si>
    <t>地区料理教室を開いて欲しい</t>
    <rPh sb="0" eb="2">
      <t>チク</t>
    </rPh>
    <rPh sb="2" eb="4">
      <t>リョウリ</t>
    </rPh>
    <rPh sb="4" eb="6">
      <t>キョウシツ</t>
    </rPh>
    <rPh sb="7" eb="8">
      <t>ヒラ</t>
    </rPh>
    <rPh sb="10" eb="11">
      <t>ホ</t>
    </rPh>
    <phoneticPr fontId="2"/>
  </si>
  <si>
    <t>食事から体が作られるのでバランスよく食べて元気になろう</t>
    <rPh sb="0" eb="2">
      <t>ショクジ</t>
    </rPh>
    <rPh sb="4" eb="5">
      <t>カラダ</t>
    </rPh>
    <rPh sb="6" eb="7">
      <t>ツク</t>
    </rPh>
    <rPh sb="18" eb="19">
      <t>タ</t>
    </rPh>
    <rPh sb="21" eb="23">
      <t>ゲンキ</t>
    </rPh>
    <phoneticPr fontId="2"/>
  </si>
  <si>
    <t>給食をもっと食育に使っていけばいいと思う。例えば今日のメニューの説明や産地の話を放送するなど
スーパーに地元食材コーナーを設ける</t>
    <rPh sb="0" eb="2">
      <t>キュウショク</t>
    </rPh>
    <rPh sb="6" eb="8">
      <t>ショクイク</t>
    </rPh>
    <rPh sb="9" eb="10">
      <t>ツカ</t>
    </rPh>
    <rPh sb="18" eb="19">
      <t>オモ</t>
    </rPh>
    <rPh sb="21" eb="22">
      <t>タト</t>
    </rPh>
    <rPh sb="24" eb="26">
      <t>キョウ</t>
    </rPh>
    <rPh sb="32" eb="34">
      <t>セツメイ</t>
    </rPh>
    <rPh sb="35" eb="37">
      <t>サンチ</t>
    </rPh>
    <rPh sb="38" eb="39">
      <t>ハナシ</t>
    </rPh>
    <rPh sb="40" eb="42">
      <t>ホウソウ</t>
    </rPh>
    <rPh sb="52" eb="54">
      <t>ジモト</t>
    </rPh>
    <rPh sb="54" eb="56">
      <t>ショクザイ</t>
    </rPh>
    <rPh sb="61" eb="62">
      <t>モウ</t>
    </rPh>
    <phoneticPr fontId="2"/>
  </si>
  <si>
    <t>野菜を栽培してみること。学校でも野菜作りの授業が多くあればいい</t>
    <rPh sb="0" eb="2">
      <t>ヤサイ</t>
    </rPh>
    <rPh sb="3" eb="5">
      <t>サイバイ</t>
    </rPh>
    <rPh sb="12" eb="14">
      <t>ガッコウ</t>
    </rPh>
    <rPh sb="16" eb="18">
      <t>ヤサイ</t>
    </rPh>
    <rPh sb="18" eb="19">
      <t>ツク</t>
    </rPh>
    <rPh sb="21" eb="23">
      <t>ジュギョウ</t>
    </rPh>
    <rPh sb="24" eb="25">
      <t>オオ</t>
    </rPh>
    <phoneticPr fontId="2"/>
  </si>
  <si>
    <t>田舎は地産地消、新鮮なものが多く手に入りうらやましく思う。私は都会で子育てををしたのでいつも感じる</t>
    <rPh sb="0" eb="2">
      <t>イナカ</t>
    </rPh>
    <rPh sb="3" eb="5">
      <t>チサン</t>
    </rPh>
    <rPh sb="5" eb="7">
      <t>チショウ</t>
    </rPh>
    <rPh sb="8" eb="10">
      <t>シンセン</t>
    </rPh>
    <rPh sb="14" eb="15">
      <t>オオ</t>
    </rPh>
    <rPh sb="16" eb="17">
      <t>テ</t>
    </rPh>
    <rPh sb="18" eb="19">
      <t>ハイ</t>
    </rPh>
    <rPh sb="26" eb="27">
      <t>オモ</t>
    </rPh>
    <rPh sb="29" eb="30">
      <t>ワタシ</t>
    </rPh>
    <rPh sb="31" eb="33">
      <t>トカイ</t>
    </rPh>
    <rPh sb="34" eb="36">
      <t>コソダ</t>
    </rPh>
    <rPh sb="46" eb="47">
      <t>カン</t>
    </rPh>
    <phoneticPr fontId="2"/>
  </si>
  <si>
    <t>朝市等で新鮮で安価（安全）な野菜を提供してくださる場を設置していただきたいと思います</t>
    <rPh sb="0" eb="2">
      <t>アサイチ</t>
    </rPh>
    <rPh sb="2" eb="3">
      <t>トウ</t>
    </rPh>
    <rPh sb="4" eb="6">
      <t>シンセン</t>
    </rPh>
    <rPh sb="7" eb="9">
      <t>アンカ</t>
    </rPh>
    <rPh sb="10" eb="12">
      <t>アンゼン</t>
    </rPh>
    <rPh sb="14" eb="16">
      <t>ヤサイ</t>
    </rPh>
    <rPh sb="17" eb="19">
      <t>テイキョウ</t>
    </rPh>
    <rPh sb="25" eb="26">
      <t>バ</t>
    </rPh>
    <rPh sb="27" eb="29">
      <t>セッチ</t>
    </rPh>
    <rPh sb="38" eb="39">
      <t>オモ</t>
    </rPh>
    <phoneticPr fontId="2"/>
  </si>
  <si>
    <t>食事そのものの大切さもさることながら、家庭なりの食事作法も大切だと思います</t>
    <rPh sb="0" eb="2">
      <t>ショクジ</t>
    </rPh>
    <rPh sb="7" eb="9">
      <t>タイセツ</t>
    </rPh>
    <rPh sb="19" eb="21">
      <t>カテイ</t>
    </rPh>
    <rPh sb="24" eb="26">
      <t>ショクジ</t>
    </rPh>
    <rPh sb="26" eb="28">
      <t>サホウ</t>
    </rPh>
    <rPh sb="29" eb="31">
      <t>タイセツ</t>
    </rPh>
    <rPh sb="33" eb="34">
      <t>オモ</t>
    </rPh>
    <phoneticPr fontId="2"/>
  </si>
  <si>
    <t>どうしても肉が高いと感じてしまい、動物性タンパク質が卵にかたよってしまう</t>
    <rPh sb="5" eb="6">
      <t>ニク</t>
    </rPh>
    <rPh sb="7" eb="8">
      <t>タカ</t>
    </rPh>
    <rPh sb="10" eb="11">
      <t>カン</t>
    </rPh>
    <rPh sb="17" eb="20">
      <t>ドウブツセイ</t>
    </rPh>
    <rPh sb="24" eb="25">
      <t>シツ</t>
    </rPh>
    <rPh sb="26" eb="27">
      <t>タマゴ</t>
    </rPh>
    <phoneticPr fontId="2"/>
  </si>
  <si>
    <t>啓発を多く行うことが大切だと思う</t>
    <rPh sb="0" eb="2">
      <t>ケイハツ</t>
    </rPh>
    <rPh sb="3" eb="4">
      <t>オオ</t>
    </rPh>
    <rPh sb="5" eb="6">
      <t>オコナ</t>
    </rPh>
    <rPh sb="10" eb="12">
      <t>タイセツ</t>
    </rPh>
    <rPh sb="14" eb="15">
      <t>オモ</t>
    </rPh>
    <phoneticPr fontId="2"/>
  </si>
  <si>
    <t>調理実習に参加する機会を多くすることによって、関心度を高めていけば食生活の改善に少しは効果が出るように思います。それには簡単に調理ができるレシピの普及も大事になってくると思います</t>
    <rPh sb="60" eb="62">
      <t>カンタン</t>
    </rPh>
    <phoneticPr fontId="2"/>
  </si>
  <si>
    <t>子どもがいるので食育にとても興味がある。ただ、時間がなく、勉強したり実際に行うことは困難
料理教室（親子で参加できたらいいかも。小さい子連れでも参加しやすければ嬉しい）や広報でコラムなどがあれば参加したり、読みたいなと思っています
学校では食育の授業もあるとききました。広報はよく見ているので、そこで連載があれば是非読みたいです！</t>
    <rPh sb="0" eb="1">
      <t>コ</t>
    </rPh>
    <rPh sb="8" eb="9">
      <t>ショク</t>
    </rPh>
    <rPh sb="9" eb="10">
      <t>イク</t>
    </rPh>
    <rPh sb="14" eb="16">
      <t>キョウミ</t>
    </rPh>
    <rPh sb="23" eb="25">
      <t>ジカン</t>
    </rPh>
    <rPh sb="29" eb="31">
      <t>ベンキョウ</t>
    </rPh>
    <rPh sb="34" eb="36">
      <t>ジッサイ</t>
    </rPh>
    <rPh sb="37" eb="38">
      <t>オコナ</t>
    </rPh>
    <rPh sb="42" eb="44">
      <t>コンナン</t>
    </rPh>
    <rPh sb="45" eb="47">
      <t>リョウリ</t>
    </rPh>
    <rPh sb="47" eb="49">
      <t>キョウシツ</t>
    </rPh>
    <rPh sb="50" eb="52">
      <t>オヤコ</t>
    </rPh>
    <rPh sb="53" eb="55">
      <t>サンカ</t>
    </rPh>
    <rPh sb="64" eb="65">
      <t>チイ</t>
    </rPh>
    <rPh sb="67" eb="68">
      <t>コ</t>
    </rPh>
    <rPh sb="68" eb="69">
      <t>ツ</t>
    </rPh>
    <rPh sb="72" eb="74">
      <t>サンカ</t>
    </rPh>
    <rPh sb="80" eb="81">
      <t>ウレ</t>
    </rPh>
    <rPh sb="85" eb="87">
      <t>コウホウ</t>
    </rPh>
    <rPh sb="97" eb="99">
      <t>サンカ</t>
    </rPh>
    <rPh sb="103" eb="104">
      <t>ヨ</t>
    </rPh>
    <rPh sb="109" eb="110">
      <t>オモ</t>
    </rPh>
    <rPh sb="116" eb="118">
      <t>ガッコウ</t>
    </rPh>
    <rPh sb="120" eb="121">
      <t>ショク</t>
    </rPh>
    <rPh sb="121" eb="122">
      <t>イク</t>
    </rPh>
    <rPh sb="123" eb="125">
      <t>ジュギョウ</t>
    </rPh>
    <rPh sb="135" eb="137">
      <t>コウホウ</t>
    </rPh>
    <rPh sb="140" eb="141">
      <t>ミ</t>
    </rPh>
    <rPh sb="150" eb="152">
      <t>レンサイ</t>
    </rPh>
    <rPh sb="156" eb="158">
      <t>ゼヒ</t>
    </rPh>
    <rPh sb="158" eb="159">
      <t>ヨ</t>
    </rPh>
    <phoneticPr fontId="2"/>
  </si>
  <si>
    <t>この前の講習で、多種類だと作り方が覚えにくかった。3種類ぐらいの方が覚えやすい（私の場合）</t>
    <rPh sb="2" eb="3">
      <t>マエ</t>
    </rPh>
    <rPh sb="4" eb="6">
      <t>コウシュウ</t>
    </rPh>
    <rPh sb="8" eb="11">
      <t>タシュルイ</t>
    </rPh>
    <rPh sb="13" eb="14">
      <t>ツク</t>
    </rPh>
    <rPh sb="15" eb="16">
      <t>カタ</t>
    </rPh>
    <rPh sb="17" eb="18">
      <t>オボ</t>
    </rPh>
    <rPh sb="26" eb="28">
      <t>シュルイ</t>
    </rPh>
    <rPh sb="32" eb="33">
      <t>ホウ</t>
    </rPh>
    <rPh sb="34" eb="35">
      <t>オボ</t>
    </rPh>
    <rPh sb="40" eb="41">
      <t>ワタシ</t>
    </rPh>
    <rPh sb="42" eb="44">
      <t>バアイ</t>
    </rPh>
    <phoneticPr fontId="2"/>
  </si>
  <si>
    <t>母親（父親）の教育を重点的にすすめて欲しい</t>
    <rPh sb="0" eb="2">
      <t>ハハオヤ</t>
    </rPh>
    <rPh sb="3" eb="5">
      <t>チチオヤ</t>
    </rPh>
    <rPh sb="7" eb="9">
      <t>キョウイク</t>
    </rPh>
    <rPh sb="10" eb="13">
      <t>ジュウテンテキ</t>
    </rPh>
    <rPh sb="18" eb="19">
      <t>ホ</t>
    </rPh>
    <phoneticPr fontId="2"/>
  </si>
  <si>
    <t>家で野菜を作っている所を見られるので、子どもの食育に良いと思う</t>
    <rPh sb="0" eb="1">
      <t>イエ</t>
    </rPh>
    <rPh sb="2" eb="4">
      <t>ヤサイ</t>
    </rPh>
    <rPh sb="5" eb="6">
      <t>ツク</t>
    </rPh>
    <rPh sb="10" eb="11">
      <t>トコロ</t>
    </rPh>
    <rPh sb="12" eb="13">
      <t>ミ</t>
    </rPh>
    <rPh sb="19" eb="20">
      <t>コ</t>
    </rPh>
    <rPh sb="23" eb="25">
      <t>ショクイク</t>
    </rPh>
    <rPh sb="26" eb="27">
      <t>ヨ</t>
    </rPh>
    <rPh sb="29" eb="30">
      <t>オモ</t>
    </rPh>
    <phoneticPr fontId="2"/>
  </si>
  <si>
    <t>食材を育て、見る、触る、そして作る。そんな機会を増やしてほしいです</t>
    <rPh sb="0" eb="2">
      <t>ショクザイ</t>
    </rPh>
    <rPh sb="3" eb="4">
      <t>ソダ</t>
    </rPh>
    <rPh sb="6" eb="7">
      <t>ミ</t>
    </rPh>
    <rPh sb="9" eb="10">
      <t>サワ</t>
    </rPh>
    <rPh sb="15" eb="16">
      <t>ツク</t>
    </rPh>
    <rPh sb="21" eb="23">
      <t>キカイ</t>
    </rPh>
    <rPh sb="24" eb="25">
      <t>フ</t>
    </rPh>
    <phoneticPr fontId="2"/>
  </si>
  <si>
    <t>色々な色の野菜を食べるようにする</t>
    <rPh sb="0" eb="2">
      <t>イロイロ</t>
    </rPh>
    <rPh sb="3" eb="4">
      <t>イロ</t>
    </rPh>
    <rPh sb="5" eb="7">
      <t>ヤサイ</t>
    </rPh>
    <rPh sb="8" eb="9">
      <t>タ</t>
    </rPh>
    <phoneticPr fontId="2"/>
  </si>
  <si>
    <t>教育という形で堅苦しくやるよりは、普段の生活の中で自然に身につけばいいと思います</t>
    <rPh sb="0" eb="2">
      <t>キョウイク</t>
    </rPh>
    <rPh sb="5" eb="6">
      <t>カタチ</t>
    </rPh>
    <rPh sb="7" eb="9">
      <t>カタクル</t>
    </rPh>
    <rPh sb="17" eb="19">
      <t>フダン</t>
    </rPh>
    <rPh sb="20" eb="22">
      <t>セイカツ</t>
    </rPh>
    <rPh sb="23" eb="24">
      <t>ナカ</t>
    </rPh>
    <rPh sb="25" eb="27">
      <t>シゼン</t>
    </rPh>
    <rPh sb="28" eb="29">
      <t>ミ</t>
    </rPh>
    <rPh sb="36" eb="37">
      <t>オモ</t>
    </rPh>
    <phoneticPr fontId="2"/>
  </si>
  <si>
    <t>地産地消ということを意識できる取り組みが必要だと思う</t>
    <rPh sb="0" eb="2">
      <t>チサン</t>
    </rPh>
    <rPh sb="2" eb="4">
      <t>チショウ</t>
    </rPh>
    <rPh sb="10" eb="12">
      <t>イシキ</t>
    </rPh>
    <rPh sb="15" eb="16">
      <t>ト</t>
    </rPh>
    <rPh sb="17" eb="18">
      <t>ク</t>
    </rPh>
    <rPh sb="20" eb="22">
      <t>ヒツヨウ</t>
    </rPh>
    <rPh sb="24" eb="25">
      <t>オモ</t>
    </rPh>
    <phoneticPr fontId="2"/>
  </si>
  <si>
    <t>美味しく野菜が食べられる料理が増えると良い</t>
    <rPh sb="0" eb="2">
      <t>オイ</t>
    </rPh>
    <rPh sb="4" eb="6">
      <t>ヤサイ</t>
    </rPh>
    <rPh sb="7" eb="8">
      <t>タ</t>
    </rPh>
    <rPh sb="12" eb="14">
      <t>リョウリ</t>
    </rPh>
    <rPh sb="15" eb="16">
      <t>フ</t>
    </rPh>
    <rPh sb="19" eb="20">
      <t>ヨ</t>
    </rPh>
    <phoneticPr fontId="2"/>
  </si>
  <si>
    <t>地域での食のイベントがもっとあればいいと思います</t>
    <rPh sb="0" eb="2">
      <t>チイキ</t>
    </rPh>
    <rPh sb="4" eb="5">
      <t>ショク</t>
    </rPh>
    <rPh sb="20" eb="21">
      <t>オモ</t>
    </rPh>
    <phoneticPr fontId="2"/>
  </si>
  <si>
    <t>家庭で作り方を教えたり、学校（子ども達）と交流して作ること</t>
    <rPh sb="0" eb="2">
      <t>カテイ</t>
    </rPh>
    <rPh sb="3" eb="4">
      <t>ツク</t>
    </rPh>
    <rPh sb="5" eb="6">
      <t>カタ</t>
    </rPh>
    <rPh sb="7" eb="8">
      <t>オシ</t>
    </rPh>
    <rPh sb="12" eb="14">
      <t>ガッコウ</t>
    </rPh>
    <rPh sb="15" eb="16">
      <t>コ</t>
    </rPh>
    <rPh sb="18" eb="19">
      <t>タチ</t>
    </rPh>
    <rPh sb="21" eb="23">
      <t>コウリュウ</t>
    </rPh>
    <rPh sb="25" eb="26">
      <t>ツク</t>
    </rPh>
    <phoneticPr fontId="2"/>
  </si>
  <si>
    <t>日本人はオイルをあまりつかわない。炭水化物が多い、塩分多い</t>
    <rPh sb="0" eb="2">
      <t>ニホン</t>
    </rPh>
    <rPh sb="2" eb="3">
      <t>ヒト</t>
    </rPh>
    <rPh sb="17" eb="21">
      <t>タンスイカブツ</t>
    </rPh>
    <rPh sb="22" eb="23">
      <t>オオ</t>
    </rPh>
    <rPh sb="25" eb="27">
      <t>エンブン</t>
    </rPh>
    <rPh sb="27" eb="28">
      <t>オオ</t>
    </rPh>
    <phoneticPr fontId="2"/>
  </si>
  <si>
    <t>学校給食の材料を、できる限り地場産や国内産にして欲しい（予算もあると思いますが…）</t>
    <rPh sb="0" eb="2">
      <t>ガッコウ</t>
    </rPh>
    <rPh sb="2" eb="4">
      <t>キュウショク</t>
    </rPh>
    <rPh sb="5" eb="7">
      <t>ザイリョウ</t>
    </rPh>
    <rPh sb="12" eb="13">
      <t>カギ</t>
    </rPh>
    <rPh sb="14" eb="16">
      <t>ジバ</t>
    </rPh>
    <rPh sb="16" eb="17">
      <t>サン</t>
    </rPh>
    <rPh sb="18" eb="21">
      <t>コクナイサン</t>
    </rPh>
    <rPh sb="24" eb="25">
      <t>ホ</t>
    </rPh>
    <rPh sb="28" eb="30">
      <t>ヨサン</t>
    </rPh>
    <rPh sb="34" eb="35">
      <t>オモ</t>
    </rPh>
    <phoneticPr fontId="2"/>
  </si>
  <si>
    <t>隣り同士がつながっていると食育が進められる</t>
    <rPh sb="0" eb="1">
      <t>トナリ</t>
    </rPh>
    <rPh sb="2" eb="4">
      <t>ドウシ</t>
    </rPh>
    <rPh sb="13" eb="15">
      <t>ショクイク</t>
    </rPh>
    <rPh sb="16" eb="17">
      <t>スス</t>
    </rPh>
    <phoneticPr fontId="2"/>
  </si>
  <si>
    <t>働きざかりの人が自分の体と向き合う機会を得ることができ、生活習慣病でこうむる損失と健康を作っていくことは少しの心がけの毎日の積み重ねであることを、会社のミーティングで毎週くらい定例化すればいい。義務化しても</t>
    <rPh sb="0" eb="1">
      <t>ハタラ</t>
    </rPh>
    <rPh sb="6" eb="7">
      <t>ヒト</t>
    </rPh>
    <rPh sb="8" eb="10">
      <t>ジブン</t>
    </rPh>
    <rPh sb="11" eb="12">
      <t>カラダ</t>
    </rPh>
    <rPh sb="13" eb="14">
      <t>ム</t>
    </rPh>
    <rPh sb="15" eb="16">
      <t>ア</t>
    </rPh>
    <rPh sb="17" eb="19">
      <t>キカイ</t>
    </rPh>
    <rPh sb="20" eb="21">
      <t>エ</t>
    </rPh>
    <rPh sb="28" eb="30">
      <t>セイカツ</t>
    </rPh>
    <rPh sb="30" eb="32">
      <t>シュウカン</t>
    </rPh>
    <rPh sb="32" eb="33">
      <t>ビョウ</t>
    </rPh>
    <rPh sb="38" eb="40">
      <t>ソンシツ</t>
    </rPh>
    <rPh sb="41" eb="43">
      <t>ケンコウ</t>
    </rPh>
    <rPh sb="44" eb="45">
      <t>ツク</t>
    </rPh>
    <rPh sb="52" eb="53">
      <t>スコ</t>
    </rPh>
    <rPh sb="55" eb="56">
      <t>ココロ</t>
    </rPh>
    <rPh sb="59" eb="61">
      <t>マイニチ</t>
    </rPh>
    <rPh sb="62" eb="63">
      <t>ツ</t>
    </rPh>
    <rPh sb="64" eb="65">
      <t>カサ</t>
    </rPh>
    <rPh sb="73" eb="75">
      <t>カイシャ</t>
    </rPh>
    <rPh sb="83" eb="85">
      <t>マイシュウ</t>
    </rPh>
    <rPh sb="88" eb="91">
      <t>テイレイカ</t>
    </rPh>
    <rPh sb="97" eb="100">
      <t>ギムカ</t>
    </rPh>
    <phoneticPr fontId="2"/>
  </si>
  <si>
    <t>料理するのがめんどくさい、苦痛である。これが原因</t>
    <rPh sb="0" eb="2">
      <t>リョウリ</t>
    </rPh>
    <rPh sb="13" eb="15">
      <t>クツウ</t>
    </rPh>
    <rPh sb="22" eb="24">
      <t>ゲンイン</t>
    </rPh>
    <phoneticPr fontId="2"/>
  </si>
  <si>
    <t>食育に対しての関心がもっと深まったように思いました</t>
    <rPh sb="0" eb="2">
      <t>ショクイク</t>
    </rPh>
    <rPh sb="3" eb="4">
      <t>タイ</t>
    </rPh>
    <rPh sb="7" eb="9">
      <t>カンシン</t>
    </rPh>
    <rPh sb="13" eb="14">
      <t>フカ</t>
    </rPh>
    <rPh sb="20" eb="21">
      <t>オモ</t>
    </rPh>
    <phoneticPr fontId="2"/>
  </si>
  <si>
    <t>口こみ。お誘い</t>
    <rPh sb="0" eb="1">
      <t>クチ</t>
    </rPh>
    <rPh sb="5" eb="6">
      <t>サソ</t>
    </rPh>
    <phoneticPr fontId="2"/>
  </si>
  <si>
    <t>季節の野菜（旬）を出来るだけ取り入れて、新鮮なうちに調理し、摂取したい</t>
    <rPh sb="0" eb="2">
      <t>キセツ</t>
    </rPh>
    <rPh sb="3" eb="5">
      <t>ヤサイ</t>
    </rPh>
    <rPh sb="6" eb="7">
      <t>シュン</t>
    </rPh>
    <rPh sb="9" eb="11">
      <t>デキ</t>
    </rPh>
    <rPh sb="14" eb="15">
      <t>ト</t>
    </rPh>
    <rPh sb="16" eb="17">
      <t>イ</t>
    </rPh>
    <rPh sb="20" eb="22">
      <t>シンセン</t>
    </rPh>
    <rPh sb="26" eb="28">
      <t>チョウリ</t>
    </rPh>
    <rPh sb="30" eb="32">
      <t>セッシュ</t>
    </rPh>
    <phoneticPr fontId="2"/>
  </si>
  <si>
    <t>簡単に食事がとれるファストフードやコンビニが流行っている為、どうしても油や糖質が多くなっている気がします
食習慣を変えていきたいと思っているものの、環境に甘えてしまいなかなか実行できない現状です</t>
    <rPh sb="0" eb="2">
      <t>カンタン</t>
    </rPh>
    <rPh sb="3" eb="5">
      <t>ショクジ</t>
    </rPh>
    <rPh sb="22" eb="24">
      <t>ハヤ</t>
    </rPh>
    <rPh sb="28" eb="29">
      <t>タメ</t>
    </rPh>
    <rPh sb="35" eb="36">
      <t>アブラ</t>
    </rPh>
    <rPh sb="37" eb="39">
      <t>トウシツ</t>
    </rPh>
    <rPh sb="40" eb="41">
      <t>オオ</t>
    </rPh>
    <rPh sb="47" eb="48">
      <t>キ</t>
    </rPh>
    <rPh sb="53" eb="56">
      <t>ショクシュウカン</t>
    </rPh>
    <rPh sb="57" eb="58">
      <t>カ</t>
    </rPh>
    <rPh sb="65" eb="66">
      <t>オモ</t>
    </rPh>
    <rPh sb="74" eb="76">
      <t>カンキョウ</t>
    </rPh>
    <rPh sb="77" eb="78">
      <t>アマ</t>
    </rPh>
    <rPh sb="87" eb="89">
      <t>ジッコウ</t>
    </rPh>
    <rPh sb="93" eb="95">
      <t>ゲンジョウ</t>
    </rPh>
    <phoneticPr fontId="2"/>
  </si>
  <si>
    <t>忙しい生活の中で、身近なお店にお手軽な価格で野菜のそう菜が売られていると便利だと思う</t>
    <rPh sb="0" eb="1">
      <t>イソガ</t>
    </rPh>
    <rPh sb="3" eb="5">
      <t>セイカツ</t>
    </rPh>
    <rPh sb="6" eb="7">
      <t>ナカ</t>
    </rPh>
    <rPh sb="9" eb="11">
      <t>ミヂカ</t>
    </rPh>
    <rPh sb="13" eb="14">
      <t>ミセ</t>
    </rPh>
    <rPh sb="16" eb="18">
      <t>テガル</t>
    </rPh>
    <rPh sb="19" eb="21">
      <t>カカク</t>
    </rPh>
    <rPh sb="22" eb="24">
      <t>ヤサイ</t>
    </rPh>
    <rPh sb="27" eb="28">
      <t>ナ</t>
    </rPh>
    <rPh sb="29" eb="30">
      <t>ウ</t>
    </rPh>
    <rPh sb="36" eb="38">
      <t>ベンリ</t>
    </rPh>
    <rPh sb="40" eb="41">
      <t>オモ</t>
    </rPh>
    <phoneticPr fontId="2"/>
  </si>
  <si>
    <t>自分で作れなくても、そう菜やお弁当などの選び方がわかればいいと思う</t>
    <phoneticPr fontId="2"/>
  </si>
  <si>
    <t>小さいときから、食べることに興味を持たせる工夫がいるのでは</t>
    <phoneticPr fontId="2"/>
  </si>
  <si>
    <t>自由記載</t>
    <rPh sb="0" eb="2">
      <t>ジユウ</t>
    </rPh>
    <rPh sb="2" eb="4">
      <t>キサイ</t>
    </rPh>
    <phoneticPr fontId="2"/>
  </si>
  <si>
    <t>◎子どもの食育を進めていくために大切なこと、普段感じていること等</t>
    <rPh sb="1" eb="2">
      <t>コ</t>
    </rPh>
    <rPh sb="5" eb="7">
      <t>ショクイク</t>
    </rPh>
    <rPh sb="8" eb="9">
      <t>スス</t>
    </rPh>
    <rPh sb="16" eb="18">
      <t>タイセツ</t>
    </rPh>
    <rPh sb="22" eb="24">
      <t>フダン</t>
    </rPh>
    <rPh sb="24" eb="25">
      <t>カン</t>
    </rPh>
    <rPh sb="31" eb="32">
      <t>トウ</t>
    </rPh>
    <phoneticPr fontId="2"/>
  </si>
  <si>
    <t>男</t>
  </si>
  <si>
    <t>女</t>
  </si>
  <si>
    <t>1～5歳</t>
  </si>
  <si>
    <t>6～14歳</t>
  </si>
  <si>
    <t>食べ物を大切にすること。どのようにして食べ物が食卓まで来たかを知ること</t>
    <rPh sb="0" eb="1">
      <t>タ</t>
    </rPh>
    <rPh sb="2" eb="3">
      <t>モノ</t>
    </rPh>
    <rPh sb="4" eb="6">
      <t>タイセツ</t>
    </rPh>
    <rPh sb="19" eb="20">
      <t>タ</t>
    </rPh>
    <rPh sb="21" eb="22">
      <t>モノ</t>
    </rPh>
    <rPh sb="23" eb="25">
      <t>ショクタク</t>
    </rPh>
    <rPh sb="27" eb="28">
      <t>キ</t>
    </rPh>
    <rPh sb="31" eb="32">
      <t>シ</t>
    </rPh>
    <phoneticPr fontId="2"/>
  </si>
  <si>
    <t>習慣づけが大切だと思います</t>
    <rPh sb="0" eb="2">
      <t>シュウカン</t>
    </rPh>
    <rPh sb="5" eb="7">
      <t>タイセツ</t>
    </rPh>
    <rPh sb="9" eb="10">
      <t>オモ</t>
    </rPh>
    <phoneticPr fontId="2"/>
  </si>
  <si>
    <t>バランスのとれた内容でたくましく成長してほしい。太りすぎないでほしい</t>
    <rPh sb="8" eb="10">
      <t>ナイヨウ</t>
    </rPh>
    <rPh sb="16" eb="18">
      <t>セイチョウ</t>
    </rPh>
    <rPh sb="24" eb="25">
      <t>フト</t>
    </rPh>
    <phoneticPr fontId="2"/>
  </si>
  <si>
    <t>一緒に食べ味わうことを大切にしています</t>
    <rPh sb="0" eb="2">
      <t>イッショ</t>
    </rPh>
    <rPh sb="3" eb="4">
      <t>タ</t>
    </rPh>
    <rPh sb="5" eb="6">
      <t>アジ</t>
    </rPh>
    <rPh sb="11" eb="13">
      <t>タイセツ</t>
    </rPh>
    <phoneticPr fontId="2"/>
  </si>
  <si>
    <t>講座などに出席する</t>
    <rPh sb="0" eb="2">
      <t>コウザ</t>
    </rPh>
    <rPh sb="5" eb="7">
      <t>シュッセキ</t>
    </rPh>
    <phoneticPr fontId="2"/>
  </si>
  <si>
    <t>時間があるときは、なるべく食事作りを一緒にやるようにしています</t>
    <rPh sb="0" eb="2">
      <t>ジカン</t>
    </rPh>
    <rPh sb="13" eb="15">
      <t>ショクジ</t>
    </rPh>
    <rPh sb="15" eb="16">
      <t>ヅク</t>
    </rPh>
    <rPh sb="18" eb="20">
      <t>イッショ</t>
    </rPh>
    <phoneticPr fontId="2"/>
  </si>
  <si>
    <t>成長に必要なものを食べていると、日頃から話をしている</t>
    <rPh sb="0" eb="2">
      <t>セイチョウ</t>
    </rPh>
    <rPh sb="3" eb="5">
      <t>ヒツヨウ</t>
    </rPh>
    <rPh sb="9" eb="10">
      <t>タ</t>
    </rPh>
    <rPh sb="16" eb="18">
      <t>ヒゴロ</t>
    </rPh>
    <rPh sb="20" eb="21">
      <t>ハナシ</t>
    </rPh>
    <phoneticPr fontId="2"/>
  </si>
  <si>
    <t>料理を一緒にすることで、料理に対して興味がわくようにと考えている</t>
    <rPh sb="0" eb="2">
      <t>リョウリ</t>
    </rPh>
    <rPh sb="3" eb="5">
      <t>イッショ</t>
    </rPh>
    <rPh sb="12" eb="14">
      <t>リョウリ</t>
    </rPh>
    <rPh sb="15" eb="16">
      <t>タイ</t>
    </rPh>
    <rPh sb="18" eb="20">
      <t>キョウミ</t>
    </rPh>
    <rPh sb="27" eb="28">
      <t>カンガ</t>
    </rPh>
    <phoneticPr fontId="2"/>
  </si>
  <si>
    <t>栄養バランスを気にしながらも、好きな食べ物ばかりを食べさせがちなのが気になります</t>
    <rPh sb="0" eb="2">
      <t>エイヨウ</t>
    </rPh>
    <rPh sb="7" eb="8">
      <t>キ</t>
    </rPh>
    <rPh sb="15" eb="16">
      <t>ス</t>
    </rPh>
    <rPh sb="18" eb="19">
      <t>タ</t>
    </rPh>
    <rPh sb="20" eb="21">
      <t>モノ</t>
    </rPh>
    <rPh sb="25" eb="26">
      <t>タ</t>
    </rPh>
    <rPh sb="34" eb="35">
      <t>キ</t>
    </rPh>
    <phoneticPr fontId="2"/>
  </si>
  <si>
    <t>出来るだけ当たり前のように、バランスの良い食事を机に並べて、毎日目で見て食べることが、子ども達の将来に繋がると思う</t>
    <rPh sb="0" eb="2">
      <t>デキ</t>
    </rPh>
    <rPh sb="5" eb="6">
      <t>ア</t>
    </rPh>
    <rPh sb="8" eb="9">
      <t>マエ</t>
    </rPh>
    <rPh sb="19" eb="20">
      <t>ヨ</t>
    </rPh>
    <rPh sb="21" eb="23">
      <t>ショクジ</t>
    </rPh>
    <rPh sb="24" eb="25">
      <t>ツクエ</t>
    </rPh>
    <rPh sb="26" eb="27">
      <t>ナラ</t>
    </rPh>
    <rPh sb="30" eb="32">
      <t>マイニチ</t>
    </rPh>
    <rPh sb="32" eb="33">
      <t>メ</t>
    </rPh>
    <rPh sb="34" eb="35">
      <t>ミ</t>
    </rPh>
    <rPh sb="36" eb="37">
      <t>タ</t>
    </rPh>
    <rPh sb="43" eb="44">
      <t>コ</t>
    </rPh>
    <rPh sb="46" eb="47">
      <t>タチ</t>
    </rPh>
    <rPh sb="48" eb="50">
      <t>ショウライ</t>
    </rPh>
    <rPh sb="51" eb="52">
      <t>ツナ</t>
    </rPh>
    <rPh sb="55" eb="56">
      <t>オモ</t>
    </rPh>
    <phoneticPr fontId="2"/>
  </si>
  <si>
    <t>子どもにもわかるバランスのよい食事の資料があればいいと思います</t>
    <rPh sb="0" eb="1">
      <t>コ</t>
    </rPh>
    <rPh sb="15" eb="17">
      <t>ショクジ</t>
    </rPh>
    <rPh sb="18" eb="20">
      <t>シリョウ</t>
    </rPh>
    <rPh sb="27" eb="28">
      <t>オモ</t>
    </rPh>
    <phoneticPr fontId="2"/>
  </si>
  <si>
    <t>バランスのよい食事を心がける</t>
    <rPh sb="7" eb="9">
      <t>ショクジ</t>
    </rPh>
    <rPh sb="10" eb="11">
      <t>ココロ</t>
    </rPh>
    <phoneticPr fontId="2"/>
  </si>
  <si>
    <t>バランスのとれた食事と楽しい食事時間、食材を意識していただくこと</t>
    <rPh sb="8" eb="10">
      <t>ショクジ</t>
    </rPh>
    <rPh sb="11" eb="12">
      <t>タノ</t>
    </rPh>
    <rPh sb="14" eb="16">
      <t>ショクジ</t>
    </rPh>
    <rPh sb="16" eb="18">
      <t>ジカン</t>
    </rPh>
    <rPh sb="19" eb="21">
      <t>ショクザイ</t>
    </rPh>
    <rPh sb="22" eb="24">
      <t>イシキ</t>
    </rPh>
    <phoneticPr fontId="2"/>
  </si>
  <si>
    <t>食材を見せて、どんな風に料理ができているかを知ること。食べ物を残さないこと</t>
    <rPh sb="0" eb="2">
      <t>ショクザイ</t>
    </rPh>
    <rPh sb="3" eb="4">
      <t>ミ</t>
    </rPh>
    <rPh sb="10" eb="11">
      <t>フウ</t>
    </rPh>
    <rPh sb="12" eb="14">
      <t>リョウリ</t>
    </rPh>
    <rPh sb="22" eb="23">
      <t>シ</t>
    </rPh>
    <rPh sb="27" eb="28">
      <t>タ</t>
    </rPh>
    <rPh sb="29" eb="30">
      <t>モノ</t>
    </rPh>
    <rPh sb="31" eb="32">
      <t>ノコ</t>
    </rPh>
    <phoneticPr fontId="2"/>
  </si>
  <si>
    <t>小学生の姉が美味しいと言うと、本人も興味を持って好き嫌いをあまり言わない。家族みんなが楽しくごはんをいただく事が大切だと思う</t>
    <rPh sb="0" eb="3">
      <t>ショウガクセイ</t>
    </rPh>
    <rPh sb="4" eb="5">
      <t>アネ</t>
    </rPh>
    <rPh sb="6" eb="8">
      <t>オイ</t>
    </rPh>
    <rPh sb="11" eb="12">
      <t>イ</t>
    </rPh>
    <rPh sb="15" eb="17">
      <t>ホンニン</t>
    </rPh>
    <rPh sb="18" eb="20">
      <t>キョウミ</t>
    </rPh>
    <rPh sb="21" eb="22">
      <t>モ</t>
    </rPh>
    <rPh sb="24" eb="25">
      <t>ス</t>
    </rPh>
    <rPh sb="26" eb="27">
      <t>キラ</t>
    </rPh>
    <rPh sb="32" eb="33">
      <t>イ</t>
    </rPh>
    <rPh sb="37" eb="39">
      <t>カゾク</t>
    </rPh>
    <rPh sb="43" eb="44">
      <t>タノ</t>
    </rPh>
    <rPh sb="54" eb="55">
      <t>コト</t>
    </rPh>
    <rPh sb="56" eb="58">
      <t>タイセツ</t>
    </rPh>
    <rPh sb="60" eb="61">
      <t>オモ</t>
    </rPh>
    <phoneticPr fontId="2"/>
  </si>
  <si>
    <t>我が家には男児もいますが、男女関係なく台所に立たせている。やりたがれば危ないことを話して、理解した上でやらせてみたり、前回注意すべきところ(包丁の使い方）等話したりしつつ楽しみながら</t>
    <rPh sb="0" eb="1">
      <t>ワ</t>
    </rPh>
    <rPh sb="2" eb="3">
      <t>ヤ</t>
    </rPh>
    <rPh sb="5" eb="7">
      <t>ダンジ</t>
    </rPh>
    <rPh sb="13" eb="15">
      <t>ダンジョ</t>
    </rPh>
    <rPh sb="15" eb="17">
      <t>カンケイ</t>
    </rPh>
    <rPh sb="19" eb="21">
      <t>ダイドコロ</t>
    </rPh>
    <rPh sb="22" eb="23">
      <t>タ</t>
    </rPh>
    <rPh sb="35" eb="36">
      <t>アブ</t>
    </rPh>
    <rPh sb="41" eb="42">
      <t>ハナ</t>
    </rPh>
    <rPh sb="45" eb="47">
      <t>リカイ</t>
    </rPh>
    <rPh sb="49" eb="50">
      <t>ウエ</t>
    </rPh>
    <rPh sb="59" eb="61">
      <t>ゼンカイ</t>
    </rPh>
    <rPh sb="61" eb="63">
      <t>チュウイ</t>
    </rPh>
    <rPh sb="70" eb="72">
      <t>ホウチョウ</t>
    </rPh>
    <rPh sb="73" eb="74">
      <t>ツカ</t>
    </rPh>
    <rPh sb="75" eb="76">
      <t>カタ</t>
    </rPh>
    <rPh sb="77" eb="78">
      <t>トウ</t>
    </rPh>
    <rPh sb="78" eb="79">
      <t>ハナ</t>
    </rPh>
    <rPh sb="85" eb="86">
      <t>タノ</t>
    </rPh>
    <phoneticPr fontId="2"/>
  </si>
  <si>
    <t>主食・主菜・副菜、バランスのよい食事がなかなかできません。どのような献立が簡単に作れるのか…</t>
    <rPh sb="0" eb="2">
      <t>シュショク</t>
    </rPh>
    <rPh sb="3" eb="5">
      <t>シュサイ</t>
    </rPh>
    <rPh sb="6" eb="8">
      <t>フクサイ</t>
    </rPh>
    <rPh sb="16" eb="18">
      <t>ショクジ</t>
    </rPh>
    <rPh sb="34" eb="36">
      <t>コンダテ</t>
    </rPh>
    <rPh sb="37" eb="39">
      <t>カンタン</t>
    </rPh>
    <rPh sb="40" eb="41">
      <t>ツク</t>
    </rPh>
    <phoneticPr fontId="2"/>
  </si>
  <si>
    <t>親が苦手なものは食卓に出さないので、子どもはおいしいと感じるかもしれないのにその機会を与えられていないと思った。そういうものはそう菜等を利用してもいいかもしれない</t>
    <rPh sb="0" eb="1">
      <t>オヤ</t>
    </rPh>
    <rPh sb="2" eb="4">
      <t>ニガテ</t>
    </rPh>
    <rPh sb="8" eb="10">
      <t>ショクタク</t>
    </rPh>
    <rPh sb="11" eb="12">
      <t>ダ</t>
    </rPh>
    <rPh sb="18" eb="19">
      <t>コ</t>
    </rPh>
    <rPh sb="27" eb="28">
      <t>カン</t>
    </rPh>
    <rPh sb="40" eb="42">
      <t>キカイ</t>
    </rPh>
    <rPh sb="43" eb="44">
      <t>アタ</t>
    </rPh>
    <rPh sb="52" eb="53">
      <t>オモ</t>
    </rPh>
    <rPh sb="65" eb="66">
      <t>ナ</t>
    </rPh>
    <rPh sb="66" eb="67">
      <t>トウ</t>
    </rPh>
    <rPh sb="68" eb="70">
      <t>リヨウ</t>
    </rPh>
    <phoneticPr fontId="2"/>
  </si>
  <si>
    <t>どうやって田畑で野菜やお米が出来るかを教えて、自分の体に入ってどういう役割をしてくれているかを、常日頃から言って聞かせておくことは大事だと思います</t>
    <rPh sb="5" eb="7">
      <t>タハタ</t>
    </rPh>
    <rPh sb="8" eb="10">
      <t>ヤサイ</t>
    </rPh>
    <rPh sb="12" eb="13">
      <t>コメ</t>
    </rPh>
    <rPh sb="14" eb="16">
      <t>デキ</t>
    </rPh>
    <rPh sb="19" eb="20">
      <t>オシ</t>
    </rPh>
    <rPh sb="23" eb="25">
      <t>ジブン</t>
    </rPh>
    <rPh sb="26" eb="27">
      <t>カラダ</t>
    </rPh>
    <rPh sb="28" eb="29">
      <t>ハイ</t>
    </rPh>
    <rPh sb="35" eb="37">
      <t>ヤクワリ</t>
    </rPh>
    <rPh sb="48" eb="51">
      <t>ツネヒゴロ</t>
    </rPh>
    <rPh sb="53" eb="54">
      <t>イ</t>
    </rPh>
    <rPh sb="56" eb="57">
      <t>キ</t>
    </rPh>
    <rPh sb="65" eb="67">
      <t>ダイジ</t>
    </rPh>
    <rPh sb="69" eb="70">
      <t>オモ</t>
    </rPh>
    <phoneticPr fontId="2"/>
  </si>
  <si>
    <t>食事だけで補えない栄養は、子ども用サプリメントをプラスしている。食品の産地をよく見て買い、調理している。調味料に添加物の少ないものを使うようにしている</t>
    <rPh sb="0" eb="2">
      <t>ショクジ</t>
    </rPh>
    <rPh sb="5" eb="6">
      <t>オギナ</t>
    </rPh>
    <rPh sb="9" eb="11">
      <t>エイヨウ</t>
    </rPh>
    <rPh sb="13" eb="14">
      <t>コ</t>
    </rPh>
    <rPh sb="16" eb="17">
      <t>ヨウ</t>
    </rPh>
    <rPh sb="32" eb="34">
      <t>ショクヒン</t>
    </rPh>
    <rPh sb="35" eb="37">
      <t>サンチ</t>
    </rPh>
    <rPh sb="40" eb="41">
      <t>ミ</t>
    </rPh>
    <rPh sb="42" eb="43">
      <t>カ</t>
    </rPh>
    <rPh sb="45" eb="47">
      <t>チョウリ</t>
    </rPh>
    <rPh sb="52" eb="55">
      <t>チョウミリョウ</t>
    </rPh>
    <rPh sb="56" eb="59">
      <t>テンカブツ</t>
    </rPh>
    <rPh sb="60" eb="61">
      <t>スク</t>
    </rPh>
    <rPh sb="66" eb="67">
      <t>ツカ</t>
    </rPh>
    <phoneticPr fontId="2"/>
  </si>
  <si>
    <t>食材を買う時、農家の方が育ててくれてここにあること等、普段から話しながら一緒に作っている。
そこにあるものだけを見るのではなく、そこまでの人々の働きあってのことを知ることも大切と考えます</t>
    <rPh sb="0" eb="2">
      <t>ショクザイ</t>
    </rPh>
    <rPh sb="3" eb="4">
      <t>カ</t>
    </rPh>
    <rPh sb="5" eb="6">
      <t>トキ</t>
    </rPh>
    <rPh sb="7" eb="9">
      <t>ノウカ</t>
    </rPh>
    <rPh sb="10" eb="11">
      <t>カタ</t>
    </rPh>
    <rPh sb="12" eb="13">
      <t>ソダ</t>
    </rPh>
    <rPh sb="25" eb="26">
      <t>ナド</t>
    </rPh>
    <rPh sb="27" eb="29">
      <t>フダン</t>
    </rPh>
    <rPh sb="31" eb="32">
      <t>ハナシ</t>
    </rPh>
    <rPh sb="36" eb="38">
      <t>イッショ</t>
    </rPh>
    <rPh sb="39" eb="40">
      <t>ツク</t>
    </rPh>
    <rPh sb="56" eb="57">
      <t>ミ</t>
    </rPh>
    <rPh sb="69" eb="71">
      <t>ヒトビト</t>
    </rPh>
    <rPh sb="72" eb="73">
      <t>ハタラ</t>
    </rPh>
    <rPh sb="81" eb="82">
      <t>シ</t>
    </rPh>
    <rPh sb="86" eb="88">
      <t>タイセツ</t>
    </rPh>
    <rPh sb="89" eb="90">
      <t>カンガ</t>
    </rPh>
    <phoneticPr fontId="2"/>
  </si>
  <si>
    <t>出来る限りバランス良く子どもの食べやすいものを出している。また手作りの味を出来るだけ提供するようにしている</t>
    <rPh sb="0" eb="2">
      <t>デキ</t>
    </rPh>
    <rPh sb="3" eb="4">
      <t>カギ</t>
    </rPh>
    <rPh sb="9" eb="10">
      <t>ヨ</t>
    </rPh>
    <rPh sb="11" eb="12">
      <t>コ</t>
    </rPh>
    <rPh sb="15" eb="16">
      <t>タ</t>
    </rPh>
    <rPh sb="23" eb="24">
      <t>デ</t>
    </rPh>
    <rPh sb="31" eb="33">
      <t>テヅク</t>
    </rPh>
    <rPh sb="35" eb="36">
      <t>アジ</t>
    </rPh>
    <rPh sb="37" eb="39">
      <t>デキ</t>
    </rPh>
    <rPh sb="42" eb="44">
      <t>テイキョウ</t>
    </rPh>
    <phoneticPr fontId="2"/>
  </si>
  <si>
    <t>小さいからできない、ではなく、やりたいと言うことはさせてみてほめる。手づかみでもよいので楽しい食事をする。何でも説明し、教える。食事のあいさつをきちんとする</t>
    <rPh sb="0" eb="1">
      <t>チイ</t>
    </rPh>
    <rPh sb="20" eb="21">
      <t>イ</t>
    </rPh>
    <rPh sb="34" eb="35">
      <t>テ</t>
    </rPh>
    <rPh sb="44" eb="45">
      <t>タノ</t>
    </rPh>
    <rPh sb="47" eb="49">
      <t>ショクジ</t>
    </rPh>
    <rPh sb="53" eb="54">
      <t>ナン</t>
    </rPh>
    <rPh sb="56" eb="58">
      <t>セツメイ</t>
    </rPh>
    <rPh sb="60" eb="61">
      <t>オシ</t>
    </rPh>
    <rPh sb="64" eb="66">
      <t>ショクジ</t>
    </rPh>
    <phoneticPr fontId="2"/>
  </si>
  <si>
    <t>夕食ができるまで我慢できずお菓子を食べてしまうことがあるので、早く支度できるように努力しています</t>
    <rPh sb="0" eb="2">
      <t>ユウショク</t>
    </rPh>
    <rPh sb="8" eb="10">
      <t>ガマン</t>
    </rPh>
    <rPh sb="14" eb="16">
      <t>カシ</t>
    </rPh>
    <rPh sb="17" eb="18">
      <t>タ</t>
    </rPh>
    <rPh sb="31" eb="32">
      <t>ハヤ</t>
    </rPh>
    <rPh sb="33" eb="35">
      <t>シタク</t>
    </rPh>
    <rPh sb="41" eb="43">
      <t>ドリョク</t>
    </rPh>
    <phoneticPr fontId="2"/>
  </si>
  <si>
    <t>朝食をきちんと食べる。弁当を手作りする</t>
    <rPh sb="0" eb="2">
      <t>チョウショク</t>
    </rPh>
    <rPh sb="7" eb="8">
      <t>タ</t>
    </rPh>
    <rPh sb="11" eb="13">
      <t>ベントウ</t>
    </rPh>
    <rPh sb="14" eb="16">
      <t>テヅク</t>
    </rPh>
    <phoneticPr fontId="2"/>
  </si>
  <si>
    <t>好き嫌いのないようなおいしい料理を作れるように努力したい</t>
    <rPh sb="0" eb="1">
      <t>ス</t>
    </rPh>
    <rPh sb="2" eb="3">
      <t>キラ</t>
    </rPh>
    <rPh sb="14" eb="16">
      <t>リョウリ</t>
    </rPh>
    <rPh sb="17" eb="18">
      <t>ツク</t>
    </rPh>
    <rPh sb="23" eb="25">
      <t>ドリョク</t>
    </rPh>
    <phoneticPr fontId="2"/>
  </si>
  <si>
    <t>バランスを考える</t>
    <rPh sb="5" eb="6">
      <t>カンガ</t>
    </rPh>
    <phoneticPr fontId="2"/>
  </si>
  <si>
    <t>なるべく家族全員で食事ができるよう工夫しています</t>
    <rPh sb="4" eb="6">
      <t>カゾク</t>
    </rPh>
    <rPh sb="6" eb="8">
      <t>ゼンイン</t>
    </rPh>
    <rPh sb="9" eb="11">
      <t>ショクジ</t>
    </rPh>
    <rPh sb="17" eb="19">
      <t>クフウ</t>
    </rPh>
    <phoneticPr fontId="2"/>
  </si>
  <si>
    <t>なるべく家族全員で食事をする</t>
    <rPh sb="4" eb="6">
      <t>カゾク</t>
    </rPh>
    <rPh sb="6" eb="8">
      <t>ゼンイン</t>
    </rPh>
    <rPh sb="9" eb="11">
      <t>ショクジ</t>
    </rPh>
    <phoneticPr fontId="2"/>
  </si>
  <si>
    <t>自分が食べているものが、どうやって作られ加工されているかをわかりやすく教えたい</t>
    <rPh sb="0" eb="2">
      <t>ジブン</t>
    </rPh>
    <rPh sb="3" eb="4">
      <t>タ</t>
    </rPh>
    <rPh sb="17" eb="18">
      <t>ツク</t>
    </rPh>
    <rPh sb="20" eb="22">
      <t>カコウ</t>
    </rPh>
    <rPh sb="35" eb="36">
      <t>オシ</t>
    </rPh>
    <phoneticPr fontId="2"/>
  </si>
  <si>
    <t>できるだけ農薬がかかっていない野菜で、手作りを心がけている</t>
    <rPh sb="5" eb="7">
      <t>ノウヤク</t>
    </rPh>
    <rPh sb="15" eb="17">
      <t>ヤサイ</t>
    </rPh>
    <rPh sb="19" eb="21">
      <t>テヅク</t>
    </rPh>
    <rPh sb="23" eb="24">
      <t>ココロ</t>
    </rPh>
    <phoneticPr fontId="2"/>
  </si>
  <si>
    <t>嫌いなものを食べさせること</t>
    <rPh sb="0" eb="1">
      <t>キラ</t>
    </rPh>
    <rPh sb="6" eb="7">
      <t>タ</t>
    </rPh>
    <phoneticPr fontId="2"/>
  </si>
  <si>
    <t>マーガリンは食べてもよいのか不安です</t>
    <rPh sb="6" eb="7">
      <t>タ</t>
    </rPh>
    <rPh sb="14" eb="16">
      <t>フアン</t>
    </rPh>
    <phoneticPr fontId="2"/>
  </si>
  <si>
    <t>自然にふれる。体験する</t>
    <rPh sb="0" eb="2">
      <t>シゼン</t>
    </rPh>
    <rPh sb="7" eb="9">
      <t>タイケン</t>
    </rPh>
    <phoneticPr fontId="2"/>
  </si>
  <si>
    <t>野菜を食べる</t>
    <rPh sb="0" eb="2">
      <t>ヤサイ</t>
    </rPh>
    <rPh sb="3" eb="4">
      <t>タ</t>
    </rPh>
    <phoneticPr fontId="2"/>
  </si>
  <si>
    <t>手伝うからこそ、嫌いな食材も食べられるようになると思います</t>
    <rPh sb="0" eb="2">
      <t>テツダ</t>
    </rPh>
    <rPh sb="8" eb="9">
      <t>キラ</t>
    </rPh>
    <rPh sb="11" eb="13">
      <t>ショクザイ</t>
    </rPh>
    <rPh sb="14" eb="15">
      <t>タ</t>
    </rPh>
    <rPh sb="25" eb="26">
      <t>オモ</t>
    </rPh>
    <phoneticPr fontId="2"/>
  </si>
  <si>
    <t>栄養面ばかり考えがちだが、見た目や子どもが楽しめる食事づくりを心がけたい</t>
    <rPh sb="0" eb="2">
      <t>エイヨウ</t>
    </rPh>
    <rPh sb="2" eb="3">
      <t>メン</t>
    </rPh>
    <rPh sb="6" eb="7">
      <t>カンガ</t>
    </rPh>
    <rPh sb="13" eb="14">
      <t>ミ</t>
    </rPh>
    <rPh sb="15" eb="16">
      <t>メ</t>
    </rPh>
    <rPh sb="17" eb="18">
      <t>コ</t>
    </rPh>
    <rPh sb="21" eb="22">
      <t>タノ</t>
    </rPh>
    <rPh sb="25" eb="27">
      <t>ショクジ</t>
    </rPh>
    <rPh sb="31" eb="32">
      <t>ココロ</t>
    </rPh>
    <phoneticPr fontId="2"/>
  </si>
  <si>
    <t>手作りの大切さを伝えるように努めています</t>
    <rPh sb="0" eb="2">
      <t>テヅク</t>
    </rPh>
    <rPh sb="4" eb="6">
      <t>タイセツ</t>
    </rPh>
    <rPh sb="8" eb="9">
      <t>ツタ</t>
    </rPh>
    <rPh sb="14" eb="15">
      <t>ツト</t>
    </rPh>
    <phoneticPr fontId="2"/>
  </si>
  <si>
    <t>自分が手伝って作ったものはすすんで食べるので、どんどん手伝わせたい</t>
    <rPh sb="0" eb="2">
      <t>ジブン</t>
    </rPh>
    <rPh sb="3" eb="5">
      <t>テツダ</t>
    </rPh>
    <rPh sb="7" eb="8">
      <t>ツク</t>
    </rPh>
    <rPh sb="17" eb="18">
      <t>タ</t>
    </rPh>
    <rPh sb="27" eb="29">
      <t>テツダ</t>
    </rPh>
    <phoneticPr fontId="2"/>
  </si>
  <si>
    <t>何でも自分で体験する</t>
    <rPh sb="0" eb="1">
      <t>ナン</t>
    </rPh>
    <rPh sb="3" eb="5">
      <t>ジブン</t>
    </rPh>
    <rPh sb="6" eb="8">
      <t>タイケン</t>
    </rPh>
    <phoneticPr fontId="2"/>
  </si>
  <si>
    <t>一緒に食を楽しむ</t>
    <rPh sb="0" eb="2">
      <t>イッショ</t>
    </rPh>
    <rPh sb="3" eb="4">
      <t>ショク</t>
    </rPh>
    <rPh sb="5" eb="6">
      <t>タノ</t>
    </rPh>
    <phoneticPr fontId="2"/>
  </si>
  <si>
    <t>自分で育てた野菜や、作ったお料理なら苦手なものでも食べる</t>
    <rPh sb="0" eb="2">
      <t>ジブン</t>
    </rPh>
    <rPh sb="3" eb="4">
      <t>ソダ</t>
    </rPh>
    <rPh sb="6" eb="8">
      <t>ヤサイ</t>
    </rPh>
    <rPh sb="10" eb="11">
      <t>ツク</t>
    </rPh>
    <rPh sb="14" eb="16">
      <t>リョウリ</t>
    </rPh>
    <rPh sb="18" eb="20">
      <t>ニガテ</t>
    </rPh>
    <rPh sb="25" eb="26">
      <t>タ</t>
    </rPh>
    <phoneticPr fontId="2"/>
  </si>
  <si>
    <t>旬のものを食べる、なるべくたくさんの食材を使う、添加物に気をつける</t>
    <rPh sb="0" eb="1">
      <t>シュン</t>
    </rPh>
    <rPh sb="5" eb="6">
      <t>タ</t>
    </rPh>
    <rPh sb="18" eb="20">
      <t>ショクザイ</t>
    </rPh>
    <rPh sb="21" eb="22">
      <t>ツカ</t>
    </rPh>
    <rPh sb="24" eb="27">
      <t>テンカブツ</t>
    </rPh>
    <rPh sb="28" eb="29">
      <t>キ</t>
    </rPh>
    <phoneticPr fontId="2"/>
  </si>
  <si>
    <t>バランスの良い朝食、なるべくごはん食にすること</t>
    <rPh sb="5" eb="6">
      <t>ヨ</t>
    </rPh>
    <rPh sb="7" eb="9">
      <t>チョウショク</t>
    </rPh>
    <rPh sb="17" eb="18">
      <t>ショク</t>
    </rPh>
    <phoneticPr fontId="2"/>
  </si>
  <si>
    <t>食育は大切なことだと思っているが、なかなかちゃんとできない</t>
    <rPh sb="0" eb="2">
      <t>ショクイク</t>
    </rPh>
    <rPh sb="3" eb="5">
      <t>タイセツ</t>
    </rPh>
    <rPh sb="10" eb="11">
      <t>オモ</t>
    </rPh>
    <phoneticPr fontId="2"/>
  </si>
  <si>
    <t>好き嫌いをしないで食べる。朝ごはんをできるだけ食べさせるように努力する</t>
    <rPh sb="0" eb="1">
      <t>ス</t>
    </rPh>
    <rPh sb="2" eb="3">
      <t>キラ</t>
    </rPh>
    <rPh sb="9" eb="10">
      <t>タ</t>
    </rPh>
    <rPh sb="13" eb="14">
      <t>アサ</t>
    </rPh>
    <rPh sb="23" eb="24">
      <t>タ</t>
    </rPh>
    <rPh sb="31" eb="33">
      <t>ドリョク</t>
    </rPh>
    <phoneticPr fontId="2"/>
  </si>
  <si>
    <t>自分たちも食べたくない時があって、これから子ども達と一緒にいろいろなものを食べないといけないと思います</t>
    <rPh sb="0" eb="2">
      <t>ジブン</t>
    </rPh>
    <rPh sb="5" eb="6">
      <t>タ</t>
    </rPh>
    <rPh sb="11" eb="12">
      <t>トキ</t>
    </rPh>
    <rPh sb="21" eb="22">
      <t>コ</t>
    </rPh>
    <rPh sb="24" eb="25">
      <t>タチ</t>
    </rPh>
    <rPh sb="26" eb="28">
      <t>イッショ</t>
    </rPh>
    <rPh sb="37" eb="38">
      <t>タ</t>
    </rPh>
    <rPh sb="47" eb="48">
      <t>オモ</t>
    </rPh>
    <phoneticPr fontId="2"/>
  </si>
  <si>
    <t>いろいろな食材を食べさせる。5大栄養素をまんべんなく</t>
    <rPh sb="5" eb="7">
      <t>ショクザイ</t>
    </rPh>
    <rPh sb="8" eb="9">
      <t>タ</t>
    </rPh>
    <rPh sb="15" eb="16">
      <t>ダイ</t>
    </rPh>
    <rPh sb="16" eb="19">
      <t>エイヨウソ</t>
    </rPh>
    <phoneticPr fontId="2"/>
  </si>
  <si>
    <t>季節感や行事は大切にしています。もう少し大きくなったら一緒に料理をさせたいです</t>
    <rPh sb="0" eb="3">
      <t>キセツカン</t>
    </rPh>
    <rPh sb="4" eb="6">
      <t>ギョウジ</t>
    </rPh>
    <rPh sb="7" eb="9">
      <t>タイセツ</t>
    </rPh>
    <rPh sb="18" eb="19">
      <t>スコ</t>
    </rPh>
    <rPh sb="20" eb="21">
      <t>オオ</t>
    </rPh>
    <rPh sb="27" eb="29">
      <t>イッショ</t>
    </rPh>
    <rPh sb="30" eb="32">
      <t>リョウリ</t>
    </rPh>
    <phoneticPr fontId="2"/>
  </si>
  <si>
    <t>なるべく畑で穫れたものや旬の食材を使うようにしています</t>
    <rPh sb="4" eb="5">
      <t>ハタケ</t>
    </rPh>
    <rPh sb="6" eb="7">
      <t>ト</t>
    </rPh>
    <rPh sb="12" eb="13">
      <t>シュン</t>
    </rPh>
    <rPh sb="14" eb="16">
      <t>ショクザイ</t>
    </rPh>
    <rPh sb="17" eb="18">
      <t>ツカ</t>
    </rPh>
    <phoneticPr fontId="2"/>
  </si>
  <si>
    <t>一緒に野菜を育てること。収穫すること。植物とふれあうこと</t>
    <rPh sb="0" eb="2">
      <t>イッショ</t>
    </rPh>
    <rPh sb="3" eb="5">
      <t>ヤサイ</t>
    </rPh>
    <rPh sb="6" eb="7">
      <t>ソダ</t>
    </rPh>
    <rPh sb="12" eb="14">
      <t>シュウカク</t>
    </rPh>
    <rPh sb="19" eb="21">
      <t>ショクブツ</t>
    </rPh>
    <phoneticPr fontId="2"/>
  </si>
  <si>
    <t>食事はゆったりと楽しい雰囲気で。野菜を多く食べられるように</t>
    <rPh sb="0" eb="2">
      <t>ショクジ</t>
    </rPh>
    <rPh sb="8" eb="9">
      <t>タノ</t>
    </rPh>
    <rPh sb="11" eb="14">
      <t>フンイキ</t>
    </rPh>
    <rPh sb="16" eb="18">
      <t>ヤサイ</t>
    </rPh>
    <rPh sb="19" eb="20">
      <t>オオ</t>
    </rPh>
    <rPh sb="21" eb="22">
      <t>タ</t>
    </rPh>
    <phoneticPr fontId="2"/>
  </si>
  <si>
    <t>時間に追われて栄養バランスを考えてあげられないことが心配</t>
    <rPh sb="0" eb="2">
      <t>ジカン</t>
    </rPh>
    <rPh sb="3" eb="4">
      <t>オ</t>
    </rPh>
    <rPh sb="7" eb="9">
      <t>エイヨウ</t>
    </rPh>
    <rPh sb="14" eb="15">
      <t>カンガ</t>
    </rPh>
    <rPh sb="26" eb="28">
      <t>シンパイ</t>
    </rPh>
    <phoneticPr fontId="2"/>
  </si>
  <si>
    <t>小さい頃から一緒に食べるものを調理することは大切だと思います</t>
    <rPh sb="0" eb="1">
      <t>チイ</t>
    </rPh>
    <rPh sb="3" eb="4">
      <t>コロ</t>
    </rPh>
    <rPh sb="6" eb="8">
      <t>イッショ</t>
    </rPh>
    <rPh sb="9" eb="10">
      <t>タ</t>
    </rPh>
    <rPh sb="15" eb="17">
      <t>チョウリ</t>
    </rPh>
    <rPh sb="22" eb="24">
      <t>タイセツ</t>
    </rPh>
    <rPh sb="26" eb="27">
      <t>オモ</t>
    </rPh>
    <phoneticPr fontId="2"/>
  </si>
  <si>
    <t>食事のあいさつ。マナー。作ってくれた人への感謝を忘れずに</t>
    <rPh sb="0" eb="2">
      <t>ショクジ</t>
    </rPh>
    <rPh sb="12" eb="13">
      <t>ツク</t>
    </rPh>
    <rPh sb="18" eb="19">
      <t>ヒト</t>
    </rPh>
    <rPh sb="21" eb="23">
      <t>カンシャ</t>
    </rPh>
    <rPh sb="24" eb="25">
      <t>ワス</t>
    </rPh>
    <phoneticPr fontId="2"/>
  </si>
  <si>
    <t>食材から作ること。自分で作ったおかずを褒めてもらうこと</t>
    <rPh sb="0" eb="2">
      <t>ショクザイ</t>
    </rPh>
    <rPh sb="4" eb="5">
      <t>ツク</t>
    </rPh>
    <rPh sb="9" eb="11">
      <t>ジブン</t>
    </rPh>
    <rPh sb="12" eb="13">
      <t>ツク</t>
    </rPh>
    <rPh sb="19" eb="20">
      <t>ホ</t>
    </rPh>
    <phoneticPr fontId="2"/>
  </si>
  <si>
    <t>楽しく一緒にごはんを食べるようにしています</t>
    <rPh sb="0" eb="1">
      <t>タノ</t>
    </rPh>
    <rPh sb="3" eb="5">
      <t>イッショ</t>
    </rPh>
    <rPh sb="10" eb="11">
      <t>タ</t>
    </rPh>
    <phoneticPr fontId="2"/>
  </si>
  <si>
    <t>地元の野菜を上手に使うこと</t>
    <rPh sb="0" eb="2">
      <t>ジモト</t>
    </rPh>
    <rPh sb="3" eb="5">
      <t>ヤサイ</t>
    </rPh>
    <rPh sb="6" eb="8">
      <t>ジョウズ</t>
    </rPh>
    <rPh sb="9" eb="10">
      <t>ツカ</t>
    </rPh>
    <phoneticPr fontId="2"/>
  </si>
  <si>
    <t>手作りの食事をなるべく家族揃って食べるようにしています</t>
    <rPh sb="0" eb="2">
      <t>テヅク</t>
    </rPh>
    <rPh sb="4" eb="6">
      <t>ショクジ</t>
    </rPh>
    <rPh sb="11" eb="13">
      <t>カゾク</t>
    </rPh>
    <rPh sb="13" eb="14">
      <t>ソロ</t>
    </rPh>
    <rPh sb="16" eb="17">
      <t>タ</t>
    </rPh>
    <phoneticPr fontId="2"/>
  </si>
  <si>
    <t>食事が楽しいものだと思えるように、食材をどう調理すれば食べやすいか考えている。植物を自分で育てることも大切だと思う</t>
    <rPh sb="0" eb="2">
      <t>ショクジ</t>
    </rPh>
    <rPh sb="3" eb="4">
      <t>タノ</t>
    </rPh>
    <rPh sb="10" eb="11">
      <t>オモ</t>
    </rPh>
    <rPh sb="17" eb="19">
      <t>ショクザイ</t>
    </rPh>
    <rPh sb="22" eb="24">
      <t>チョウリ</t>
    </rPh>
    <rPh sb="27" eb="28">
      <t>タ</t>
    </rPh>
    <rPh sb="33" eb="34">
      <t>カンガ</t>
    </rPh>
    <rPh sb="39" eb="41">
      <t>ショクブツ</t>
    </rPh>
    <rPh sb="42" eb="44">
      <t>ジブン</t>
    </rPh>
    <rPh sb="45" eb="46">
      <t>ソダ</t>
    </rPh>
    <rPh sb="51" eb="53">
      <t>タイセツ</t>
    </rPh>
    <rPh sb="55" eb="56">
      <t>オモ</t>
    </rPh>
    <phoneticPr fontId="2"/>
  </si>
  <si>
    <t>3食食べられることのありがたさを伝えられると良いと思っている</t>
    <rPh sb="1" eb="2">
      <t>ショク</t>
    </rPh>
    <rPh sb="2" eb="3">
      <t>タ</t>
    </rPh>
    <rPh sb="16" eb="17">
      <t>ツタ</t>
    </rPh>
    <rPh sb="22" eb="23">
      <t>ヨ</t>
    </rPh>
    <rPh sb="25" eb="26">
      <t>オモ</t>
    </rPh>
    <phoneticPr fontId="2"/>
  </si>
  <si>
    <t>世代の違うもの同士と一緒に食事をすることで学ぶことが多かったように感じます</t>
    <rPh sb="0" eb="2">
      <t>セダイ</t>
    </rPh>
    <rPh sb="3" eb="4">
      <t>チガ</t>
    </rPh>
    <rPh sb="7" eb="9">
      <t>ドウシ</t>
    </rPh>
    <rPh sb="10" eb="12">
      <t>イッショ</t>
    </rPh>
    <rPh sb="13" eb="15">
      <t>ショクジ</t>
    </rPh>
    <rPh sb="21" eb="22">
      <t>マナ</t>
    </rPh>
    <rPh sb="26" eb="27">
      <t>オオ</t>
    </rPh>
    <rPh sb="33" eb="34">
      <t>カン</t>
    </rPh>
    <phoneticPr fontId="2"/>
  </si>
  <si>
    <t>どの食材も命を頂いているという気持ちを忘れないで伝えていきたい</t>
    <rPh sb="2" eb="4">
      <t>ショクザイ</t>
    </rPh>
    <rPh sb="5" eb="6">
      <t>イノチ</t>
    </rPh>
    <rPh sb="7" eb="8">
      <t>イタダ</t>
    </rPh>
    <rPh sb="15" eb="17">
      <t>キモ</t>
    </rPh>
    <rPh sb="19" eb="20">
      <t>ワス</t>
    </rPh>
    <rPh sb="24" eb="25">
      <t>ツタ</t>
    </rPh>
    <phoneticPr fontId="2"/>
  </si>
  <si>
    <t>家庭だけでは子どもの食育の関心が向かないが、親子食育教室などに参加することで関心を持たせることができる</t>
    <rPh sb="0" eb="2">
      <t>カテイ</t>
    </rPh>
    <rPh sb="6" eb="7">
      <t>コ</t>
    </rPh>
    <rPh sb="10" eb="12">
      <t>ショクイク</t>
    </rPh>
    <rPh sb="13" eb="15">
      <t>カンシン</t>
    </rPh>
    <rPh sb="16" eb="17">
      <t>ム</t>
    </rPh>
    <rPh sb="22" eb="24">
      <t>オヤコ</t>
    </rPh>
    <rPh sb="24" eb="26">
      <t>ショクイク</t>
    </rPh>
    <rPh sb="26" eb="28">
      <t>キョウシツ</t>
    </rPh>
    <rPh sb="31" eb="33">
      <t>サンカ</t>
    </rPh>
    <rPh sb="38" eb="40">
      <t>カンシン</t>
    </rPh>
    <rPh sb="41" eb="42">
      <t>モ</t>
    </rPh>
    <phoneticPr fontId="2"/>
  </si>
  <si>
    <t>家族そろって食卓が囲めるようにしたいと思っていても、それが難しい</t>
    <rPh sb="0" eb="2">
      <t>カゾク</t>
    </rPh>
    <rPh sb="6" eb="8">
      <t>ショクタク</t>
    </rPh>
    <rPh sb="9" eb="10">
      <t>カコ</t>
    </rPh>
    <rPh sb="19" eb="20">
      <t>オモ</t>
    </rPh>
    <rPh sb="29" eb="30">
      <t>ムヅカ</t>
    </rPh>
    <phoneticPr fontId="2"/>
  </si>
  <si>
    <t>地元で穫れた野菜を使い、手作りする</t>
    <rPh sb="0" eb="2">
      <t>ジモト</t>
    </rPh>
    <rPh sb="3" eb="4">
      <t>ト</t>
    </rPh>
    <rPh sb="6" eb="8">
      <t>ヤサイ</t>
    </rPh>
    <rPh sb="9" eb="10">
      <t>ツカ</t>
    </rPh>
    <rPh sb="12" eb="14">
      <t>テヅク</t>
    </rPh>
    <phoneticPr fontId="2"/>
  </si>
  <si>
    <t>旬のものをいただくように心がけたいと思っています</t>
    <rPh sb="0" eb="1">
      <t>シュン</t>
    </rPh>
    <rPh sb="12" eb="13">
      <t>ココロ</t>
    </rPh>
    <rPh sb="18" eb="19">
      <t>オモ</t>
    </rPh>
    <phoneticPr fontId="2"/>
  </si>
  <si>
    <t>食事の時に楽しく食べ物について話す機会が大切だと思っています</t>
    <rPh sb="0" eb="2">
      <t>ショクジ</t>
    </rPh>
    <rPh sb="3" eb="4">
      <t>トキ</t>
    </rPh>
    <rPh sb="5" eb="6">
      <t>タノ</t>
    </rPh>
    <rPh sb="8" eb="9">
      <t>タ</t>
    </rPh>
    <rPh sb="10" eb="11">
      <t>モノ</t>
    </rPh>
    <rPh sb="15" eb="16">
      <t>ハナ</t>
    </rPh>
    <rPh sb="17" eb="19">
      <t>キカイ</t>
    </rPh>
    <rPh sb="20" eb="22">
      <t>タイセツ</t>
    </rPh>
    <rPh sb="24" eb="25">
      <t>オモ</t>
    </rPh>
    <phoneticPr fontId="2"/>
  </si>
  <si>
    <t>子どもと感想を共有しながら食べる</t>
    <rPh sb="0" eb="1">
      <t>コ</t>
    </rPh>
    <rPh sb="4" eb="6">
      <t>カンソウ</t>
    </rPh>
    <rPh sb="7" eb="9">
      <t>キョウユウ</t>
    </rPh>
    <rPh sb="13" eb="14">
      <t>タ</t>
    </rPh>
    <phoneticPr fontId="2"/>
  </si>
  <si>
    <t>子どもが食べられるように大人が工夫をする</t>
    <rPh sb="0" eb="1">
      <t>コ</t>
    </rPh>
    <rPh sb="4" eb="5">
      <t>タ</t>
    </rPh>
    <rPh sb="12" eb="14">
      <t>オトナ</t>
    </rPh>
    <rPh sb="15" eb="17">
      <t>クフウ</t>
    </rPh>
    <phoneticPr fontId="2"/>
  </si>
  <si>
    <t>大人のおかずを子どもに適したものに簡単に変えたい</t>
    <rPh sb="0" eb="2">
      <t>オトナ</t>
    </rPh>
    <rPh sb="7" eb="8">
      <t>コ</t>
    </rPh>
    <rPh sb="11" eb="12">
      <t>テキ</t>
    </rPh>
    <rPh sb="17" eb="19">
      <t>カンタン</t>
    </rPh>
    <rPh sb="20" eb="21">
      <t>カ</t>
    </rPh>
    <phoneticPr fontId="2"/>
  </si>
  <si>
    <t>食材の余りを出さないようにする</t>
    <rPh sb="0" eb="2">
      <t>ショクザイ</t>
    </rPh>
    <rPh sb="3" eb="4">
      <t>アマ</t>
    </rPh>
    <rPh sb="6" eb="7">
      <t>ダ</t>
    </rPh>
    <phoneticPr fontId="2"/>
  </si>
  <si>
    <t>彩りを考えて作ると、様々な食材を使える</t>
    <rPh sb="0" eb="1">
      <t>イロド</t>
    </rPh>
    <rPh sb="3" eb="4">
      <t>カンガ</t>
    </rPh>
    <rPh sb="6" eb="7">
      <t>ツク</t>
    </rPh>
    <rPh sb="10" eb="12">
      <t>サマザマ</t>
    </rPh>
    <rPh sb="13" eb="15">
      <t>ショクザイ</t>
    </rPh>
    <rPh sb="16" eb="17">
      <t>ツカ</t>
    </rPh>
    <phoneticPr fontId="2"/>
  </si>
  <si>
    <t>時間に余裕のあるときは、お手伝いをさせる</t>
    <rPh sb="0" eb="2">
      <t>ジカン</t>
    </rPh>
    <rPh sb="3" eb="5">
      <t>ヨユウ</t>
    </rPh>
    <rPh sb="13" eb="15">
      <t>テツダ</t>
    </rPh>
    <phoneticPr fontId="2"/>
  </si>
  <si>
    <t>親が苦手なものも、子どもの前ではおいしいねと食べる</t>
    <rPh sb="0" eb="1">
      <t>オヤ</t>
    </rPh>
    <rPh sb="2" eb="4">
      <t>ニガテ</t>
    </rPh>
    <rPh sb="9" eb="10">
      <t>コ</t>
    </rPh>
    <rPh sb="13" eb="14">
      <t>マエ</t>
    </rPh>
    <rPh sb="22" eb="23">
      <t>タ</t>
    </rPh>
    <phoneticPr fontId="2"/>
  </si>
  <si>
    <t>1日に多くの野菜を食べる、嫌いなものも食べれるよう応援する</t>
    <rPh sb="0" eb="2">
      <t>イチニチ</t>
    </rPh>
    <rPh sb="3" eb="4">
      <t>オオ</t>
    </rPh>
    <rPh sb="6" eb="8">
      <t>ヤサイ</t>
    </rPh>
    <rPh sb="9" eb="10">
      <t>タ</t>
    </rPh>
    <rPh sb="13" eb="14">
      <t>キラ</t>
    </rPh>
    <rPh sb="19" eb="20">
      <t>タ</t>
    </rPh>
    <rPh sb="25" eb="27">
      <t>オウエン</t>
    </rPh>
    <phoneticPr fontId="2"/>
  </si>
  <si>
    <t>無駄のないよう残さず使い、残さず食べる</t>
    <rPh sb="0" eb="2">
      <t>ムダ</t>
    </rPh>
    <rPh sb="7" eb="8">
      <t>ノコ</t>
    </rPh>
    <rPh sb="10" eb="11">
      <t>ツカ</t>
    </rPh>
    <rPh sb="13" eb="14">
      <t>ノコ</t>
    </rPh>
    <rPh sb="16" eb="17">
      <t>タ</t>
    </rPh>
    <phoneticPr fontId="2"/>
  </si>
  <si>
    <t>実践できていないので、今後取り組みたい</t>
    <rPh sb="0" eb="2">
      <t>ジッセン</t>
    </rPh>
    <rPh sb="11" eb="13">
      <t>コンゴ</t>
    </rPh>
    <rPh sb="13" eb="14">
      <t>ト</t>
    </rPh>
    <rPh sb="15" eb="16">
      <t>ク</t>
    </rPh>
    <phoneticPr fontId="2"/>
  </si>
  <si>
    <t>バランス良く食べさせたいなと思う</t>
    <rPh sb="4" eb="5">
      <t>ヨ</t>
    </rPh>
    <rPh sb="6" eb="7">
      <t>タ</t>
    </rPh>
    <rPh sb="14" eb="15">
      <t>オモ</t>
    </rPh>
    <phoneticPr fontId="2"/>
  </si>
  <si>
    <t>バランスの良い食事。食べることに興味を示すように盛りつける。色どり。1日3食必ず食べる（できれば家族みんなで楽しい食卓）</t>
    <rPh sb="5" eb="6">
      <t>ヨ</t>
    </rPh>
    <rPh sb="7" eb="9">
      <t>ショクジ</t>
    </rPh>
    <rPh sb="10" eb="11">
      <t>タ</t>
    </rPh>
    <rPh sb="16" eb="18">
      <t>キョウミ</t>
    </rPh>
    <rPh sb="19" eb="20">
      <t>シメ</t>
    </rPh>
    <rPh sb="24" eb="25">
      <t>モ</t>
    </rPh>
    <rPh sb="30" eb="31">
      <t>イロ</t>
    </rPh>
    <rPh sb="35" eb="36">
      <t>ヒ</t>
    </rPh>
    <rPh sb="37" eb="38">
      <t>ショク</t>
    </rPh>
    <rPh sb="38" eb="39">
      <t>カナラ</t>
    </rPh>
    <rPh sb="40" eb="41">
      <t>タ</t>
    </rPh>
    <rPh sb="48" eb="50">
      <t>カゾク</t>
    </rPh>
    <rPh sb="54" eb="55">
      <t>タノ</t>
    </rPh>
    <rPh sb="57" eb="59">
      <t>ショクタク</t>
    </rPh>
    <phoneticPr fontId="2"/>
  </si>
  <si>
    <t>食材の旬を知る。スーパーでは1年中いつでも目にし口に出来る食材の旬を知ることが大切だと思う。実際畑で収穫されている野菜や目の前にある海でとれる魚など</t>
    <rPh sb="0" eb="2">
      <t>ショクザイ</t>
    </rPh>
    <rPh sb="3" eb="4">
      <t>シュン</t>
    </rPh>
    <rPh sb="5" eb="6">
      <t>シ</t>
    </rPh>
    <rPh sb="15" eb="17">
      <t>ネンチュウ</t>
    </rPh>
    <rPh sb="21" eb="22">
      <t>メ</t>
    </rPh>
    <rPh sb="24" eb="25">
      <t>クチ</t>
    </rPh>
    <rPh sb="26" eb="28">
      <t>デキ</t>
    </rPh>
    <rPh sb="29" eb="31">
      <t>ショクザイ</t>
    </rPh>
    <rPh sb="32" eb="33">
      <t>シュン</t>
    </rPh>
    <rPh sb="34" eb="35">
      <t>シ</t>
    </rPh>
    <rPh sb="39" eb="41">
      <t>タイセツ</t>
    </rPh>
    <rPh sb="43" eb="44">
      <t>オモ</t>
    </rPh>
    <rPh sb="46" eb="48">
      <t>ジッサイ</t>
    </rPh>
    <rPh sb="48" eb="49">
      <t>ハタケ</t>
    </rPh>
    <rPh sb="50" eb="52">
      <t>シュウカク</t>
    </rPh>
    <rPh sb="57" eb="59">
      <t>ヤサイ</t>
    </rPh>
    <rPh sb="60" eb="61">
      <t>メ</t>
    </rPh>
    <rPh sb="62" eb="63">
      <t>マエ</t>
    </rPh>
    <rPh sb="66" eb="67">
      <t>ウミ</t>
    </rPh>
    <rPh sb="71" eb="72">
      <t>サカナ</t>
    </rPh>
    <phoneticPr fontId="2"/>
  </si>
  <si>
    <t>家族一緒に食べる時間を大切に、主食・主菜・副菜を考え、色どり、調理法を工夫しながらかたよりのない食事にしたい</t>
    <rPh sb="0" eb="2">
      <t>カゾク</t>
    </rPh>
    <rPh sb="2" eb="4">
      <t>イッショ</t>
    </rPh>
    <rPh sb="5" eb="6">
      <t>タ</t>
    </rPh>
    <rPh sb="8" eb="10">
      <t>ジカン</t>
    </rPh>
    <rPh sb="11" eb="13">
      <t>タイセツ</t>
    </rPh>
    <rPh sb="15" eb="17">
      <t>シュショク</t>
    </rPh>
    <rPh sb="18" eb="20">
      <t>シュサイ</t>
    </rPh>
    <rPh sb="21" eb="23">
      <t>フクサイ</t>
    </rPh>
    <rPh sb="24" eb="25">
      <t>カンガ</t>
    </rPh>
    <rPh sb="27" eb="28">
      <t>イロ</t>
    </rPh>
    <rPh sb="31" eb="34">
      <t>チョウリホウ</t>
    </rPh>
    <rPh sb="35" eb="37">
      <t>クフウ</t>
    </rPh>
    <rPh sb="48" eb="50">
      <t>ショクジ</t>
    </rPh>
    <phoneticPr fontId="2"/>
  </si>
  <si>
    <t>食事を楽しく食べる（家族揃って）</t>
    <rPh sb="0" eb="2">
      <t>ショクジ</t>
    </rPh>
    <rPh sb="3" eb="4">
      <t>タノ</t>
    </rPh>
    <rPh sb="6" eb="7">
      <t>タ</t>
    </rPh>
    <rPh sb="10" eb="12">
      <t>カゾク</t>
    </rPh>
    <rPh sb="12" eb="13">
      <t>ソロ</t>
    </rPh>
    <phoneticPr fontId="2"/>
  </si>
  <si>
    <t>魚を食べるようにフライにしたり骨を取り食べやすいようにする</t>
    <rPh sb="0" eb="1">
      <t>サカナ</t>
    </rPh>
    <rPh sb="2" eb="3">
      <t>タ</t>
    </rPh>
    <rPh sb="15" eb="16">
      <t>ホネ</t>
    </rPh>
    <rPh sb="17" eb="18">
      <t>ト</t>
    </rPh>
    <rPh sb="19" eb="20">
      <t>タ</t>
    </rPh>
    <phoneticPr fontId="2"/>
  </si>
  <si>
    <t>出来るだけ出されたものは食べきるように言っている</t>
    <rPh sb="0" eb="2">
      <t>デキ</t>
    </rPh>
    <rPh sb="5" eb="6">
      <t>ダ</t>
    </rPh>
    <rPh sb="12" eb="13">
      <t>タ</t>
    </rPh>
    <rPh sb="19" eb="20">
      <t>イ</t>
    </rPh>
    <phoneticPr fontId="2"/>
  </si>
  <si>
    <t>食べ物がどう作られているか、どうやって料理しているかを話しながら調理しています</t>
    <rPh sb="0" eb="1">
      <t>タ</t>
    </rPh>
    <rPh sb="2" eb="3">
      <t>モノ</t>
    </rPh>
    <rPh sb="6" eb="7">
      <t>ツク</t>
    </rPh>
    <rPh sb="19" eb="21">
      <t>リョウリ</t>
    </rPh>
    <rPh sb="27" eb="28">
      <t>ハナ</t>
    </rPh>
    <rPh sb="32" eb="34">
      <t>チョウリ</t>
    </rPh>
    <phoneticPr fontId="2"/>
  </si>
  <si>
    <t>時間に余裕があれば、一緒に料理をすることはいろいろ学べるし、食べてくれるし、大切だと思う</t>
    <rPh sb="0" eb="2">
      <t>ジカン</t>
    </rPh>
    <rPh sb="3" eb="5">
      <t>ヨユウ</t>
    </rPh>
    <rPh sb="10" eb="12">
      <t>イッショ</t>
    </rPh>
    <rPh sb="13" eb="15">
      <t>リョウリ</t>
    </rPh>
    <rPh sb="25" eb="26">
      <t>マナ</t>
    </rPh>
    <rPh sb="30" eb="31">
      <t>タ</t>
    </rPh>
    <rPh sb="38" eb="40">
      <t>タイセツ</t>
    </rPh>
    <rPh sb="42" eb="43">
      <t>オモ</t>
    </rPh>
    <phoneticPr fontId="2"/>
  </si>
  <si>
    <t>みんなでそろって「おいしいおいしい」と楽しく食べる事は大切だと思います</t>
    <rPh sb="19" eb="20">
      <t>タノ</t>
    </rPh>
    <rPh sb="22" eb="23">
      <t>タ</t>
    </rPh>
    <rPh sb="25" eb="26">
      <t>コト</t>
    </rPh>
    <rPh sb="27" eb="29">
      <t>タイセツ</t>
    </rPh>
    <rPh sb="31" eb="32">
      <t>オモ</t>
    </rPh>
    <phoneticPr fontId="2"/>
  </si>
  <si>
    <t>葉物野菜が苦手なようです。緑色はごまかしがきかず、難しいです</t>
    <rPh sb="0" eb="2">
      <t>ハモノ</t>
    </rPh>
    <rPh sb="2" eb="4">
      <t>ヤサイ</t>
    </rPh>
    <rPh sb="5" eb="7">
      <t>ニガテ</t>
    </rPh>
    <rPh sb="13" eb="15">
      <t>ミドリイロ</t>
    </rPh>
    <rPh sb="25" eb="26">
      <t>ムズカ</t>
    </rPh>
    <phoneticPr fontId="2"/>
  </si>
  <si>
    <t>野菜の絵本を読んでいる時、出てきた野菜と同じ物を冷蔵庫から出し、「これは甘いなぁ。これはおいしいなぁ」と一緒に味について話をするようにしています。そうすると嫌いなイモやピーマンを食べてくれるようになりました</t>
    <rPh sb="0" eb="2">
      <t>ヤサイ</t>
    </rPh>
    <rPh sb="3" eb="5">
      <t>エホン</t>
    </rPh>
    <rPh sb="6" eb="7">
      <t>ヨ</t>
    </rPh>
    <rPh sb="11" eb="12">
      <t>トキ</t>
    </rPh>
    <rPh sb="13" eb="14">
      <t>デ</t>
    </rPh>
    <rPh sb="17" eb="19">
      <t>ヤサイ</t>
    </rPh>
    <rPh sb="20" eb="21">
      <t>オナ</t>
    </rPh>
    <rPh sb="22" eb="23">
      <t>モノ</t>
    </rPh>
    <rPh sb="24" eb="27">
      <t>レイゾウコ</t>
    </rPh>
    <rPh sb="29" eb="30">
      <t>ダ</t>
    </rPh>
    <rPh sb="36" eb="37">
      <t>アマ</t>
    </rPh>
    <rPh sb="52" eb="54">
      <t>イッショ</t>
    </rPh>
    <rPh sb="55" eb="56">
      <t>アジ</t>
    </rPh>
    <rPh sb="60" eb="61">
      <t>ハナシ</t>
    </rPh>
    <rPh sb="78" eb="79">
      <t>キラ</t>
    </rPh>
    <rPh sb="89" eb="90">
      <t>タ</t>
    </rPh>
    <phoneticPr fontId="2"/>
  </si>
  <si>
    <t>苦手なものでも、味付け、見た目など工夫をすれば食べてくれます</t>
    <rPh sb="0" eb="2">
      <t>ニガテ</t>
    </rPh>
    <rPh sb="8" eb="10">
      <t>アジツ</t>
    </rPh>
    <rPh sb="12" eb="13">
      <t>ミ</t>
    </rPh>
    <rPh sb="14" eb="15">
      <t>メ</t>
    </rPh>
    <rPh sb="17" eb="19">
      <t>クフウ</t>
    </rPh>
    <rPh sb="23" eb="24">
      <t>タ</t>
    </rPh>
    <phoneticPr fontId="2"/>
  </si>
  <si>
    <t>面倒ですが、時間があるときは一緒に準備したり、片付けしたり、心掛けたいと思っています</t>
    <rPh sb="0" eb="2">
      <t>メンドウ</t>
    </rPh>
    <rPh sb="6" eb="8">
      <t>ジカン</t>
    </rPh>
    <rPh sb="14" eb="16">
      <t>イッショ</t>
    </rPh>
    <rPh sb="17" eb="19">
      <t>ジュンビ</t>
    </rPh>
    <rPh sb="23" eb="25">
      <t>カタヅ</t>
    </rPh>
    <rPh sb="30" eb="31">
      <t>ココロ</t>
    </rPh>
    <rPh sb="31" eb="32">
      <t>カ</t>
    </rPh>
    <rPh sb="36" eb="37">
      <t>オモ</t>
    </rPh>
    <phoneticPr fontId="2"/>
  </si>
  <si>
    <t>肉・魚がかたよらないようにしたり、野菜をたくさん取れるように工夫するようにしています</t>
    <rPh sb="0" eb="1">
      <t>ニク</t>
    </rPh>
    <rPh sb="2" eb="3">
      <t>サカナ</t>
    </rPh>
    <rPh sb="17" eb="19">
      <t>ヤサイ</t>
    </rPh>
    <rPh sb="24" eb="25">
      <t>ト</t>
    </rPh>
    <rPh sb="30" eb="32">
      <t>クフウ</t>
    </rPh>
    <phoneticPr fontId="2"/>
  </si>
  <si>
    <t>食事の際、おいしく楽しく食べるよう、家族そろって摂取する</t>
    <rPh sb="0" eb="2">
      <t>ショクジ</t>
    </rPh>
    <rPh sb="3" eb="4">
      <t>サイ</t>
    </rPh>
    <rPh sb="9" eb="10">
      <t>タノ</t>
    </rPh>
    <rPh sb="12" eb="13">
      <t>タ</t>
    </rPh>
    <rPh sb="18" eb="20">
      <t>カゾク</t>
    </rPh>
    <rPh sb="24" eb="26">
      <t>セッシュ</t>
    </rPh>
    <phoneticPr fontId="2"/>
  </si>
  <si>
    <t>家族で楽しく食べる事。食事の時間を楽しい一時にすること。食材を沢山使う</t>
    <rPh sb="0" eb="2">
      <t>カゾク</t>
    </rPh>
    <rPh sb="3" eb="4">
      <t>タノ</t>
    </rPh>
    <rPh sb="6" eb="7">
      <t>タ</t>
    </rPh>
    <rPh sb="9" eb="10">
      <t>コト</t>
    </rPh>
    <rPh sb="11" eb="13">
      <t>ショクジ</t>
    </rPh>
    <rPh sb="14" eb="16">
      <t>ジカン</t>
    </rPh>
    <rPh sb="17" eb="18">
      <t>タノ</t>
    </rPh>
    <rPh sb="20" eb="22">
      <t>ヒトトキ</t>
    </rPh>
    <rPh sb="28" eb="30">
      <t>ショクザイ</t>
    </rPh>
    <rPh sb="31" eb="33">
      <t>タクサン</t>
    </rPh>
    <rPh sb="33" eb="34">
      <t>ツカ</t>
    </rPh>
    <phoneticPr fontId="2"/>
  </si>
  <si>
    <t>いろいろな食材を食べさせたい。家庭菜園などで野菜を一緒に育てたい</t>
    <rPh sb="5" eb="7">
      <t>ショクザイ</t>
    </rPh>
    <rPh sb="8" eb="9">
      <t>タ</t>
    </rPh>
    <rPh sb="15" eb="17">
      <t>カテイ</t>
    </rPh>
    <rPh sb="17" eb="19">
      <t>サイエン</t>
    </rPh>
    <rPh sb="22" eb="24">
      <t>ヤサイ</t>
    </rPh>
    <rPh sb="25" eb="27">
      <t>イッショ</t>
    </rPh>
    <rPh sb="28" eb="29">
      <t>ソダ</t>
    </rPh>
    <phoneticPr fontId="2"/>
  </si>
  <si>
    <t>バランスのよいごはんをつくるように心がけているが、緑色の野菜をなかなか食べてくれなかったりするので、食育のイベント等あればいいなあと思います</t>
    <rPh sb="17" eb="18">
      <t>ココロ</t>
    </rPh>
    <rPh sb="25" eb="27">
      <t>ミドリイロ</t>
    </rPh>
    <rPh sb="28" eb="30">
      <t>ヤサイ</t>
    </rPh>
    <rPh sb="35" eb="36">
      <t>タ</t>
    </rPh>
    <rPh sb="50" eb="52">
      <t>ショクイク</t>
    </rPh>
    <rPh sb="57" eb="58">
      <t>トウ</t>
    </rPh>
    <rPh sb="66" eb="67">
      <t>オモ</t>
    </rPh>
    <phoneticPr fontId="2"/>
  </si>
  <si>
    <t>畑でおじいちゃんが野菜を作る様子をできるだけ見せるようにしています。畑でなら苦手なトマトが食べられるようになりました</t>
    <rPh sb="0" eb="1">
      <t>ハタケ</t>
    </rPh>
    <rPh sb="9" eb="11">
      <t>ヤサイ</t>
    </rPh>
    <rPh sb="12" eb="13">
      <t>ツク</t>
    </rPh>
    <rPh sb="14" eb="16">
      <t>ヨウス</t>
    </rPh>
    <rPh sb="22" eb="23">
      <t>ミ</t>
    </rPh>
    <rPh sb="34" eb="35">
      <t>ハタケ</t>
    </rPh>
    <rPh sb="38" eb="40">
      <t>ニガテ</t>
    </rPh>
    <rPh sb="45" eb="46">
      <t>タ</t>
    </rPh>
    <phoneticPr fontId="2"/>
  </si>
  <si>
    <t>野菜をあまり食べないので、小さく切って少しでも食べてくれるようにしている</t>
    <rPh sb="0" eb="2">
      <t>ヤサイ</t>
    </rPh>
    <rPh sb="6" eb="7">
      <t>タ</t>
    </rPh>
    <rPh sb="13" eb="14">
      <t>チイ</t>
    </rPh>
    <rPh sb="16" eb="17">
      <t>キ</t>
    </rPh>
    <rPh sb="19" eb="20">
      <t>スコ</t>
    </rPh>
    <rPh sb="23" eb="24">
      <t>タ</t>
    </rPh>
    <phoneticPr fontId="2"/>
  </si>
  <si>
    <t>食事作りをそばで見てるだけでも良いのではないかと考えている</t>
    <rPh sb="0" eb="2">
      <t>ショクジ</t>
    </rPh>
    <rPh sb="2" eb="3">
      <t>ヅク</t>
    </rPh>
    <rPh sb="8" eb="9">
      <t>ミ</t>
    </rPh>
    <rPh sb="15" eb="16">
      <t>ヨ</t>
    </rPh>
    <rPh sb="24" eb="25">
      <t>カンガ</t>
    </rPh>
    <phoneticPr fontId="2"/>
  </si>
  <si>
    <t>両親の食生活をきちんとすることが子どもの食育に大事と思う</t>
    <rPh sb="0" eb="2">
      <t>リョウシン</t>
    </rPh>
    <rPh sb="3" eb="6">
      <t>ショクセイカツ</t>
    </rPh>
    <rPh sb="16" eb="17">
      <t>コ</t>
    </rPh>
    <rPh sb="20" eb="22">
      <t>ショクイク</t>
    </rPh>
    <rPh sb="23" eb="25">
      <t>ダイジ</t>
    </rPh>
    <rPh sb="26" eb="27">
      <t>オモ</t>
    </rPh>
    <phoneticPr fontId="2"/>
  </si>
  <si>
    <t>親が好き嫌いをしない、言わない。好き嫌いと言わず、苦手とか食べにくいと言っています</t>
    <rPh sb="0" eb="1">
      <t>オヤ</t>
    </rPh>
    <rPh sb="2" eb="3">
      <t>ス</t>
    </rPh>
    <rPh sb="4" eb="5">
      <t>キラ</t>
    </rPh>
    <rPh sb="11" eb="12">
      <t>イ</t>
    </rPh>
    <rPh sb="16" eb="17">
      <t>ス</t>
    </rPh>
    <rPh sb="18" eb="19">
      <t>キラ</t>
    </rPh>
    <rPh sb="21" eb="22">
      <t>イ</t>
    </rPh>
    <rPh sb="25" eb="27">
      <t>ニガテ</t>
    </rPh>
    <rPh sb="29" eb="30">
      <t>タ</t>
    </rPh>
    <rPh sb="35" eb="36">
      <t>イ</t>
    </rPh>
    <phoneticPr fontId="2"/>
  </si>
  <si>
    <t>果物等を食べるようにしたい</t>
    <rPh sb="0" eb="2">
      <t>クダモノ</t>
    </rPh>
    <rPh sb="2" eb="3">
      <t>トウ</t>
    </rPh>
    <rPh sb="4" eb="5">
      <t>タ</t>
    </rPh>
    <phoneticPr fontId="2"/>
  </si>
  <si>
    <t>幼稚園などで親子クッキングの機会があればいいと思います</t>
    <rPh sb="0" eb="3">
      <t>ヨウチエン</t>
    </rPh>
    <rPh sb="6" eb="8">
      <t>オヤコ</t>
    </rPh>
    <rPh sb="14" eb="16">
      <t>キカイ</t>
    </rPh>
    <rPh sb="23" eb="24">
      <t>オモ</t>
    </rPh>
    <phoneticPr fontId="2"/>
  </si>
  <si>
    <t>いろいろな食材、旬の食材を使うこと。家族で食べること。あいさつをすること</t>
    <rPh sb="5" eb="7">
      <t>ショクザイ</t>
    </rPh>
    <rPh sb="8" eb="9">
      <t>シュン</t>
    </rPh>
    <rPh sb="10" eb="12">
      <t>ショクザイ</t>
    </rPh>
    <rPh sb="13" eb="14">
      <t>ツカ</t>
    </rPh>
    <rPh sb="18" eb="20">
      <t>カゾク</t>
    </rPh>
    <rPh sb="21" eb="22">
      <t>タ</t>
    </rPh>
    <phoneticPr fontId="2"/>
  </si>
  <si>
    <t>楽しく、おいしく、感謝して食べられるようにと心がけること</t>
    <rPh sb="0" eb="1">
      <t>タノ</t>
    </rPh>
    <rPh sb="9" eb="11">
      <t>カンシャ</t>
    </rPh>
    <rPh sb="13" eb="14">
      <t>タ</t>
    </rPh>
    <rPh sb="22" eb="23">
      <t>ココロ</t>
    </rPh>
    <phoneticPr fontId="2"/>
  </si>
  <si>
    <t>食べ物を粗末にしないことを教えていきたい</t>
    <rPh sb="0" eb="1">
      <t>タ</t>
    </rPh>
    <rPh sb="2" eb="3">
      <t>モノ</t>
    </rPh>
    <rPh sb="4" eb="6">
      <t>ソマツ</t>
    </rPh>
    <rPh sb="13" eb="14">
      <t>オシ</t>
    </rPh>
    <phoneticPr fontId="2"/>
  </si>
  <si>
    <t>ムラがありますが、なるべくいつも主食と汁物、野菜などいろいろな食べ物を食卓にならべるよう気を付けていますが毎日、毎食となると忙しいのでむずかしいこともあります</t>
    <rPh sb="16" eb="18">
      <t>シュショク</t>
    </rPh>
    <rPh sb="19" eb="20">
      <t>シル</t>
    </rPh>
    <rPh sb="20" eb="21">
      <t>モノ</t>
    </rPh>
    <rPh sb="22" eb="24">
      <t>ヤサイ</t>
    </rPh>
    <rPh sb="31" eb="32">
      <t>タ</t>
    </rPh>
    <rPh sb="33" eb="34">
      <t>モノ</t>
    </rPh>
    <rPh sb="35" eb="37">
      <t>ショクタク</t>
    </rPh>
    <rPh sb="44" eb="45">
      <t>キ</t>
    </rPh>
    <rPh sb="46" eb="47">
      <t>ツ</t>
    </rPh>
    <rPh sb="53" eb="55">
      <t>マイニチ</t>
    </rPh>
    <rPh sb="56" eb="58">
      <t>マイショク</t>
    </rPh>
    <rPh sb="62" eb="63">
      <t>イソガ</t>
    </rPh>
    <phoneticPr fontId="2"/>
  </si>
  <si>
    <t>好き嫌いをなくす。一緒に食べること</t>
    <rPh sb="0" eb="1">
      <t>ス</t>
    </rPh>
    <rPh sb="2" eb="3">
      <t>キラ</t>
    </rPh>
    <rPh sb="9" eb="11">
      <t>イッショ</t>
    </rPh>
    <rPh sb="12" eb="13">
      <t>タ</t>
    </rPh>
    <phoneticPr fontId="2"/>
  </si>
  <si>
    <t>野菜を一緒に育てたり、買う物を一緒にカゴに入れたり、まずは色んな食べ物に興味を持たせる。食べなくても一応お皿に色々な食べ物をのせる</t>
    <rPh sb="0" eb="2">
      <t>ヤサイ</t>
    </rPh>
    <rPh sb="3" eb="5">
      <t>イッショ</t>
    </rPh>
    <rPh sb="6" eb="7">
      <t>ソダ</t>
    </rPh>
    <rPh sb="11" eb="12">
      <t>カ</t>
    </rPh>
    <rPh sb="13" eb="14">
      <t>モノ</t>
    </rPh>
    <rPh sb="15" eb="17">
      <t>イッショ</t>
    </rPh>
    <rPh sb="21" eb="22">
      <t>イ</t>
    </rPh>
    <rPh sb="29" eb="30">
      <t>イロ</t>
    </rPh>
    <rPh sb="32" eb="33">
      <t>タ</t>
    </rPh>
    <rPh sb="34" eb="35">
      <t>モノ</t>
    </rPh>
    <rPh sb="36" eb="38">
      <t>キョウミ</t>
    </rPh>
    <rPh sb="39" eb="40">
      <t>モ</t>
    </rPh>
    <rPh sb="44" eb="45">
      <t>タ</t>
    </rPh>
    <rPh sb="50" eb="52">
      <t>イチオウ</t>
    </rPh>
    <rPh sb="53" eb="54">
      <t>サラ</t>
    </rPh>
    <rPh sb="55" eb="57">
      <t>イロイロ</t>
    </rPh>
    <rPh sb="58" eb="59">
      <t>タ</t>
    </rPh>
    <rPh sb="60" eb="61">
      <t>モノ</t>
    </rPh>
    <phoneticPr fontId="2"/>
  </si>
  <si>
    <t>野菜をおいしく食べられるように、献立のレパートリーを増やしたいです</t>
    <rPh sb="0" eb="2">
      <t>ヤサイ</t>
    </rPh>
    <rPh sb="7" eb="8">
      <t>タ</t>
    </rPh>
    <rPh sb="16" eb="18">
      <t>コンダテ</t>
    </rPh>
    <rPh sb="26" eb="27">
      <t>フ</t>
    </rPh>
    <phoneticPr fontId="2"/>
  </si>
  <si>
    <t>楽しみながらやっていく</t>
    <rPh sb="0" eb="1">
      <t>タノ</t>
    </rPh>
    <phoneticPr fontId="2"/>
  </si>
  <si>
    <t>楽しく話しをしながら食事をとれるようにしたい</t>
    <rPh sb="0" eb="1">
      <t>タノ</t>
    </rPh>
    <rPh sb="3" eb="4">
      <t>ハナ</t>
    </rPh>
    <rPh sb="10" eb="12">
      <t>ショクジ</t>
    </rPh>
    <phoneticPr fontId="2"/>
  </si>
  <si>
    <t>苦手な食べ物について、「これを食べるとこんな良い事があるんだよ」と良い点をアピールして、まんべんなくいろんな食べ物を少しずつでも食べてもらうように努めています</t>
    <rPh sb="0" eb="2">
      <t>ニガテ</t>
    </rPh>
    <rPh sb="3" eb="4">
      <t>タ</t>
    </rPh>
    <rPh sb="5" eb="6">
      <t>モノ</t>
    </rPh>
    <rPh sb="15" eb="16">
      <t>タ</t>
    </rPh>
    <rPh sb="22" eb="23">
      <t>イ</t>
    </rPh>
    <rPh sb="24" eb="25">
      <t>コト</t>
    </rPh>
    <rPh sb="33" eb="34">
      <t>ヨ</t>
    </rPh>
    <rPh sb="35" eb="36">
      <t>テン</t>
    </rPh>
    <rPh sb="54" eb="55">
      <t>タ</t>
    </rPh>
    <rPh sb="56" eb="57">
      <t>モノ</t>
    </rPh>
    <rPh sb="58" eb="59">
      <t>スコ</t>
    </rPh>
    <rPh sb="64" eb="65">
      <t>タ</t>
    </rPh>
    <rPh sb="73" eb="74">
      <t>ツト</t>
    </rPh>
    <phoneticPr fontId="2"/>
  </si>
  <si>
    <t>季節のものを食べています</t>
    <rPh sb="0" eb="2">
      <t>キセツ</t>
    </rPh>
    <rPh sb="6" eb="7">
      <t>タ</t>
    </rPh>
    <phoneticPr fontId="2"/>
  </si>
  <si>
    <t>バランスよく食べる事が大切だと思います</t>
    <rPh sb="6" eb="7">
      <t>タ</t>
    </rPh>
    <rPh sb="9" eb="10">
      <t>コト</t>
    </rPh>
    <rPh sb="11" eb="13">
      <t>タイセツ</t>
    </rPh>
    <rPh sb="15" eb="16">
      <t>オモ</t>
    </rPh>
    <phoneticPr fontId="2"/>
  </si>
  <si>
    <t>料理する様子を見ながら、自然に覚えたり、興味を持ってもらうのが理想です</t>
    <rPh sb="0" eb="2">
      <t>リョウリ</t>
    </rPh>
    <rPh sb="4" eb="6">
      <t>ヨウス</t>
    </rPh>
    <rPh sb="7" eb="8">
      <t>ミ</t>
    </rPh>
    <rPh sb="12" eb="14">
      <t>シゼン</t>
    </rPh>
    <rPh sb="15" eb="16">
      <t>オボ</t>
    </rPh>
    <rPh sb="20" eb="22">
      <t>キョウミ</t>
    </rPh>
    <rPh sb="23" eb="24">
      <t>モ</t>
    </rPh>
    <rPh sb="31" eb="33">
      <t>リソウ</t>
    </rPh>
    <phoneticPr fontId="2"/>
  </si>
  <si>
    <t>好き嫌いの多い子ども達なので大変困っていますが、「とりあえず1口だけ」で、1口でOKにしています。経験上、「時期が来れば、食べる」と、上の子から順にできているので、それでいいかなと思っています。なので、市の健診で食のことを言われるのが親としては苦です</t>
    <rPh sb="0" eb="1">
      <t>ス</t>
    </rPh>
    <rPh sb="2" eb="3">
      <t>キラ</t>
    </rPh>
    <rPh sb="5" eb="6">
      <t>オオ</t>
    </rPh>
    <rPh sb="7" eb="8">
      <t>コ</t>
    </rPh>
    <rPh sb="10" eb="11">
      <t>タチ</t>
    </rPh>
    <rPh sb="14" eb="16">
      <t>タイヘン</t>
    </rPh>
    <rPh sb="16" eb="17">
      <t>コマ</t>
    </rPh>
    <rPh sb="31" eb="32">
      <t>クチ</t>
    </rPh>
    <rPh sb="38" eb="39">
      <t>クチ</t>
    </rPh>
    <rPh sb="49" eb="52">
      <t>ケイケンジョウ</t>
    </rPh>
    <rPh sb="54" eb="56">
      <t>ジキ</t>
    </rPh>
    <rPh sb="57" eb="58">
      <t>ク</t>
    </rPh>
    <rPh sb="61" eb="62">
      <t>タ</t>
    </rPh>
    <rPh sb="67" eb="68">
      <t>ウエ</t>
    </rPh>
    <rPh sb="69" eb="70">
      <t>コ</t>
    </rPh>
    <rPh sb="72" eb="73">
      <t>ジュン</t>
    </rPh>
    <rPh sb="90" eb="91">
      <t>オモ</t>
    </rPh>
    <rPh sb="101" eb="102">
      <t>シ</t>
    </rPh>
    <rPh sb="103" eb="105">
      <t>ケンシン</t>
    </rPh>
    <rPh sb="106" eb="107">
      <t>ショク</t>
    </rPh>
    <rPh sb="111" eb="112">
      <t>イ</t>
    </rPh>
    <rPh sb="117" eb="118">
      <t>オヤ</t>
    </rPh>
    <rPh sb="122" eb="123">
      <t>ク</t>
    </rPh>
    <phoneticPr fontId="2"/>
  </si>
  <si>
    <t>食べる事が楽しいと思える食卓づくりが大切だと思います</t>
    <rPh sb="0" eb="1">
      <t>タ</t>
    </rPh>
    <rPh sb="3" eb="4">
      <t>コト</t>
    </rPh>
    <rPh sb="5" eb="6">
      <t>タノ</t>
    </rPh>
    <rPh sb="9" eb="10">
      <t>オモ</t>
    </rPh>
    <rPh sb="12" eb="14">
      <t>ショクタク</t>
    </rPh>
    <rPh sb="18" eb="20">
      <t>タイセツ</t>
    </rPh>
    <rPh sb="22" eb="23">
      <t>オモ</t>
    </rPh>
    <phoneticPr fontId="2"/>
  </si>
  <si>
    <t>親が正しい食生活の手本となること</t>
    <rPh sb="0" eb="1">
      <t>オヤ</t>
    </rPh>
    <rPh sb="2" eb="3">
      <t>タダ</t>
    </rPh>
    <rPh sb="5" eb="8">
      <t>ショクセイカツ</t>
    </rPh>
    <rPh sb="9" eb="11">
      <t>テホン</t>
    </rPh>
    <phoneticPr fontId="2"/>
  </si>
  <si>
    <t>食品にふれ、自分で好き嫌いをなくしていく</t>
    <rPh sb="0" eb="2">
      <t>ショクヒン</t>
    </rPh>
    <rPh sb="6" eb="8">
      <t>ジブン</t>
    </rPh>
    <rPh sb="9" eb="10">
      <t>ス</t>
    </rPh>
    <rPh sb="11" eb="12">
      <t>キラ</t>
    </rPh>
    <phoneticPr fontId="2"/>
  </si>
  <si>
    <t>季節の野菜を食べるようにしている。その度教えてあげている</t>
    <rPh sb="0" eb="2">
      <t>キセツ</t>
    </rPh>
    <rPh sb="3" eb="5">
      <t>ヤサイ</t>
    </rPh>
    <rPh sb="6" eb="7">
      <t>タ</t>
    </rPh>
    <rPh sb="19" eb="20">
      <t>タビ</t>
    </rPh>
    <rPh sb="20" eb="21">
      <t>オシ</t>
    </rPh>
    <phoneticPr fontId="2"/>
  </si>
  <si>
    <t>普段から、3食きちんと栄養を考えたりメニューを食卓に出したいと思っています</t>
    <rPh sb="0" eb="2">
      <t>フダン</t>
    </rPh>
    <rPh sb="6" eb="7">
      <t>ショク</t>
    </rPh>
    <rPh sb="11" eb="13">
      <t>エイヨウ</t>
    </rPh>
    <rPh sb="14" eb="15">
      <t>カンガ</t>
    </rPh>
    <rPh sb="23" eb="25">
      <t>ショクタク</t>
    </rPh>
    <rPh sb="26" eb="27">
      <t>ダ</t>
    </rPh>
    <rPh sb="31" eb="32">
      <t>オモ</t>
    </rPh>
    <phoneticPr fontId="2"/>
  </si>
  <si>
    <t>もう少し野菜を増やしたい</t>
    <rPh sb="2" eb="3">
      <t>スコ</t>
    </rPh>
    <rPh sb="4" eb="6">
      <t>ヤサイ</t>
    </rPh>
    <rPh sb="7" eb="8">
      <t>フ</t>
    </rPh>
    <phoneticPr fontId="2"/>
  </si>
  <si>
    <t>一緒にごはんやおやつを作って食べて、楽しいやおいしいを感じることが大切だと思います</t>
    <rPh sb="0" eb="2">
      <t>イッショ</t>
    </rPh>
    <rPh sb="11" eb="12">
      <t>ツク</t>
    </rPh>
    <rPh sb="14" eb="15">
      <t>タ</t>
    </rPh>
    <rPh sb="18" eb="19">
      <t>タノ</t>
    </rPh>
    <rPh sb="27" eb="28">
      <t>カン</t>
    </rPh>
    <rPh sb="33" eb="35">
      <t>タイセツ</t>
    </rPh>
    <rPh sb="37" eb="38">
      <t>オモ</t>
    </rPh>
    <phoneticPr fontId="2"/>
  </si>
  <si>
    <t>好き嫌いがないので、バランス良く食べられるように心がけたいです</t>
    <rPh sb="0" eb="1">
      <t>ス</t>
    </rPh>
    <rPh sb="2" eb="3">
      <t>キラ</t>
    </rPh>
    <rPh sb="14" eb="15">
      <t>ヨ</t>
    </rPh>
    <rPh sb="16" eb="17">
      <t>タ</t>
    </rPh>
    <rPh sb="24" eb="25">
      <t>ココロ</t>
    </rPh>
    <phoneticPr fontId="2"/>
  </si>
  <si>
    <t>バランスのとれた食事をなるべく心がけています</t>
    <rPh sb="8" eb="10">
      <t>ショクジ</t>
    </rPh>
    <rPh sb="15" eb="16">
      <t>ココロ</t>
    </rPh>
    <phoneticPr fontId="2"/>
  </si>
  <si>
    <t>3食必ず食べる事。バランスの良い食事を心がけること</t>
    <rPh sb="1" eb="2">
      <t>ショク</t>
    </rPh>
    <rPh sb="2" eb="3">
      <t>カナラ</t>
    </rPh>
    <rPh sb="4" eb="5">
      <t>タ</t>
    </rPh>
    <rPh sb="7" eb="8">
      <t>コト</t>
    </rPh>
    <rPh sb="14" eb="15">
      <t>ヨ</t>
    </rPh>
    <rPh sb="16" eb="18">
      <t>ショクジ</t>
    </rPh>
    <rPh sb="19" eb="20">
      <t>ココロ</t>
    </rPh>
    <phoneticPr fontId="2"/>
  </si>
  <si>
    <t>魚や野菜など、まるのままの姿を見せてから調理して、近頃は、それら食材が生きていたことを話しながら食べてます</t>
    <rPh sb="0" eb="1">
      <t>サカナ</t>
    </rPh>
    <rPh sb="2" eb="4">
      <t>ヤサイ</t>
    </rPh>
    <rPh sb="13" eb="14">
      <t>スガタ</t>
    </rPh>
    <rPh sb="15" eb="16">
      <t>ミ</t>
    </rPh>
    <rPh sb="20" eb="22">
      <t>チョウリ</t>
    </rPh>
    <rPh sb="25" eb="27">
      <t>チカゴロ</t>
    </rPh>
    <rPh sb="32" eb="34">
      <t>ショクザイ</t>
    </rPh>
    <rPh sb="35" eb="36">
      <t>イ</t>
    </rPh>
    <rPh sb="43" eb="44">
      <t>ハナ</t>
    </rPh>
    <rPh sb="48" eb="49">
      <t>タ</t>
    </rPh>
    <phoneticPr fontId="2"/>
  </si>
  <si>
    <t>なるべく家族そろってご飯を食べることを大切にしている</t>
    <rPh sb="4" eb="6">
      <t>カゾク</t>
    </rPh>
    <rPh sb="11" eb="12">
      <t>ハン</t>
    </rPh>
    <rPh sb="13" eb="14">
      <t>タ</t>
    </rPh>
    <rPh sb="19" eb="21">
      <t>タイセツ</t>
    </rPh>
    <phoneticPr fontId="2"/>
  </si>
  <si>
    <t>大人が何でもおいしそうに食べるところを見せる。野菜が育つ過程を見せる。お手伝いをしてもらう</t>
    <rPh sb="0" eb="2">
      <t>オトナ</t>
    </rPh>
    <rPh sb="3" eb="4">
      <t>ナン</t>
    </rPh>
    <rPh sb="12" eb="13">
      <t>タ</t>
    </rPh>
    <rPh sb="19" eb="20">
      <t>ミ</t>
    </rPh>
    <rPh sb="23" eb="25">
      <t>ヤサイ</t>
    </rPh>
    <rPh sb="26" eb="27">
      <t>ソダ</t>
    </rPh>
    <rPh sb="28" eb="30">
      <t>カテイ</t>
    </rPh>
    <rPh sb="31" eb="32">
      <t>ミ</t>
    </rPh>
    <rPh sb="36" eb="38">
      <t>テツダ</t>
    </rPh>
    <phoneticPr fontId="2"/>
  </si>
  <si>
    <t>積極的に調理等の手伝いをさせようと思います</t>
    <rPh sb="0" eb="3">
      <t>セッキョクテキ</t>
    </rPh>
    <rPh sb="4" eb="6">
      <t>チョウリ</t>
    </rPh>
    <rPh sb="6" eb="7">
      <t>トウ</t>
    </rPh>
    <rPh sb="8" eb="10">
      <t>テツダ</t>
    </rPh>
    <rPh sb="17" eb="18">
      <t>オモ</t>
    </rPh>
    <phoneticPr fontId="2"/>
  </si>
  <si>
    <t>片寄らないようなメニュー</t>
    <rPh sb="0" eb="2">
      <t>カタヨ</t>
    </rPh>
    <phoneticPr fontId="2"/>
  </si>
  <si>
    <t>一品食べが多いので、三角食べができるように声かけをしています</t>
    <rPh sb="0" eb="2">
      <t>イッピン</t>
    </rPh>
    <rPh sb="2" eb="3">
      <t>タ</t>
    </rPh>
    <rPh sb="5" eb="6">
      <t>オオ</t>
    </rPh>
    <rPh sb="10" eb="12">
      <t>サンカク</t>
    </rPh>
    <rPh sb="12" eb="13">
      <t>タ</t>
    </rPh>
    <rPh sb="21" eb="22">
      <t>コエ</t>
    </rPh>
    <phoneticPr fontId="2"/>
  </si>
  <si>
    <t>まだ出来ないことが多いけど、一緒にご飯やおかし作りをしたり、おばあちゃんの家で畑の手伝いをしたり、自然にできるようになりたい</t>
    <rPh sb="2" eb="4">
      <t>デキ</t>
    </rPh>
    <rPh sb="9" eb="10">
      <t>オオ</t>
    </rPh>
    <rPh sb="14" eb="16">
      <t>イッショ</t>
    </rPh>
    <rPh sb="18" eb="19">
      <t>ハン</t>
    </rPh>
    <rPh sb="23" eb="24">
      <t>ツク</t>
    </rPh>
    <rPh sb="37" eb="38">
      <t>イエ</t>
    </rPh>
    <rPh sb="39" eb="40">
      <t>ハタケ</t>
    </rPh>
    <rPh sb="41" eb="43">
      <t>テツダ</t>
    </rPh>
    <rPh sb="49" eb="51">
      <t>シゼン</t>
    </rPh>
    <phoneticPr fontId="2"/>
  </si>
  <si>
    <t>朝はごはん食をできるだけするようにしています。また食事のマナー（あいさつ、食べ方）も気をつけています</t>
    <rPh sb="0" eb="1">
      <t>アサ</t>
    </rPh>
    <rPh sb="5" eb="6">
      <t>ショク</t>
    </rPh>
    <rPh sb="25" eb="27">
      <t>ショクジ</t>
    </rPh>
    <rPh sb="37" eb="38">
      <t>タ</t>
    </rPh>
    <rPh sb="39" eb="40">
      <t>カタ</t>
    </rPh>
    <rPh sb="42" eb="43">
      <t>キ</t>
    </rPh>
    <phoneticPr fontId="2"/>
  </si>
  <si>
    <t>食事中の楽しい雰囲気、家族そろっての食事。残さず食べる。食べれることへの感謝の気持ち</t>
    <rPh sb="0" eb="3">
      <t>ショクジチュウ</t>
    </rPh>
    <rPh sb="4" eb="5">
      <t>タノ</t>
    </rPh>
    <rPh sb="7" eb="10">
      <t>フンイキ</t>
    </rPh>
    <rPh sb="11" eb="13">
      <t>カゾク</t>
    </rPh>
    <rPh sb="18" eb="20">
      <t>ショクジ</t>
    </rPh>
    <rPh sb="21" eb="22">
      <t>ノコ</t>
    </rPh>
    <rPh sb="24" eb="25">
      <t>タ</t>
    </rPh>
    <rPh sb="28" eb="29">
      <t>タ</t>
    </rPh>
    <rPh sb="36" eb="38">
      <t>カンシャ</t>
    </rPh>
    <rPh sb="39" eb="41">
      <t>キモ</t>
    </rPh>
    <phoneticPr fontId="2"/>
  </si>
  <si>
    <t>家族そろって、その日にあったことを話すようにしている</t>
    <rPh sb="0" eb="2">
      <t>カゾク</t>
    </rPh>
    <rPh sb="9" eb="10">
      <t>ヒ</t>
    </rPh>
    <rPh sb="17" eb="18">
      <t>ハナ</t>
    </rPh>
    <phoneticPr fontId="2"/>
  </si>
  <si>
    <t>いろんな食材があることを知って欲しい</t>
    <rPh sb="4" eb="6">
      <t>ショクザイ</t>
    </rPh>
    <rPh sb="12" eb="13">
      <t>シ</t>
    </rPh>
    <rPh sb="15" eb="16">
      <t>ホ</t>
    </rPh>
    <phoneticPr fontId="2"/>
  </si>
  <si>
    <t>よくかんでバランスのよい食事が大切ですね</t>
    <rPh sb="12" eb="14">
      <t>ショクジ</t>
    </rPh>
    <rPh sb="15" eb="17">
      <t>タイセツ</t>
    </rPh>
    <phoneticPr fontId="2"/>
  </si>
  <si>
    <t>食材の味がわかるように、なるべく自然のものを食べさせるようにしている</t>
    <rPh sb="0" eb="2">
      <t>ショクザイ</t>
    </rPh>
    <rPh sb="3" eb="4">
      <t>アジ</t>
    </rPh>
    <rPh sb="16" eb="18">
      <t>シゼン</t>
    </rPh>
    <rPh sb="22" eb="23">
      <t>タ</t>
    </rPh>
    <phoneticPr fontId="2"/>
  </si>
  <si>
    <t>加工食品の添加物や化学調味料の味に慣れない、本来の食品の味をおいしいと思って食べさせることが大切だと思っています。まだまだですが、今は調味料から昔ながらの原材料だけのものを使っています</t>
    <rPh sb="0" eb="2">
      <t>カコウ</t>
    </rPh>
    <rPh sb="2" eb="4">
      <t>ショクヒン</t>
    </rPh>
    <rPh sb="5" eb="8">
      <t>テンカブツ</t>
    </rPh>
    <rPh sb="9" eb="11">
      <t>カガク</t>
    </rPh>
    <rPh sb="11" eb="14">
      <t>チョウミリョウ</t>
    </rPh>
    <rPh sb="15" eb="16">
      <t>アジ</t>
    </rPh>
    <rPh sb="17" eb="18">
      <t>ナ</t>
    </rPh>
    <rPh sb="22" eb="24">
      <t>ホンライ</t>
    </rPh>
    <rPh sb="25" eb="27">
      <t>ショクヒン</t>
    </rPh>
    <rPh sb="28" eb="29">
      <t>アジ</t>
    </rPh>
    <rPh sb="35" eb="36">
      <t>オモ</t>
    </rPh>
    <rPh sb="38" eb="39">
      <t>タ</t>
    </rPh>
    <rPh sb="46" eb="48">
      <t>タイセツ</t>
    </rPh>
    <rPh sb="50" eb="51">
      <t>オモ</t>
    </rPh>
    <rPh sb="65" eb="66">
      <t>イマ</t>
    </rPh>
    <rPh sb="67" eb="70">
      <t>チョウミリョウ</t>
    </rPh>
    <rPh sb="72" eb="73">
      <t>ムカシ</t>
    </rPh>
    <rPh sb="77" eb="80">
      <t>ゲンザイリョウ</t>
    </rPh>
    <rPh sb="86" eb="87">
      <t>ツカ</t>
    </rPh>
    <phoneticPr fontId="2"/>
  </si>
  <si>
    <t>私の地元では毎月1日だけ「食育の日」というものがあった。白飯とみそ汁だけのメニューでしたが苦痛でしかなかった。とても良い案だと思うが、もっと良い方法があるはず</t>
    <rPh sb="0" eb="1">
      <t>ワタシ</t>
    </rPh>
    <rPh sb="2" eb="4">
      <t>ジモト</t>
    </rPh>
    <rPh sb="6" eb="8">
      <t>マイツキ</t>
    </rPh>
    <rPh sb="9" eb="10">
      <t>ヒ</t>
    </rPh>
    <rPh sb="13" eb="15">
      <t>ショクイク</t>
    </rPh>
    <rPh sb="16" eb="17">
      <t>ヒ</t>
    </rPh>
    <rPh sb="28" eb="30">
      <t>シロメシ</t>
    </rPh>
    <rPh sb="33" eb="34">
      <t>シル</t>
    </rPh>
    <rPh sb="45" eb="47">
      <t>クツウ</t>
    </rPh>
    <rPh sb="58" eb="59">
      <t>ヨ</t>
    </rPh>
    <rPh sb="60" eb="61">
      <t>アン</t>
    </rPh>
    <rPh sb="63" eb="64">
      <t>オモ</t>
    </rPh>
    <rPh sb="70" eb="71">
      <t>ヨ</t>
    </rPh>
    <rPh sb="72" eb="74">
      <t>ホウホウ</t>
    </rPh>
    <phoneticPr fontId="2"/>
  </si>
  <si>
    <t>1皿以下</t>
    <rPh sb="1" eb="2">
      <t>サラ</t>
    </rPh>
    <rPh sb="2" eb="4">
      <t>イカ</t>
    </rPh>
    <phoneticPr fontId="2"/>
  </si>
  <si>
    <r>
      <t>【問7-2】 腹囲は、メタボリックシンドロームの診断基準値（</t>
    </r>
    <r>
      <rPr>
        <b/>
        <u val="double"/>
        <sz val="11"/>
        <rFont val="ＭＳ Ｐゴシック"/>
        <family val="3"/>
        <charset val="128"/>
      </rPr>
      <t>男性：85cm以上、女性：90cm以上</t>
    </r>
    <r>
      <rPr>
        <b/>
        <sz val="11"/>
        <rFont val="ＭＳ Ｐゴシック"/>
        <family val="3"/>
        <charset val="128"/>
      </rPr>
      <t>）以上ですか。</t>
    </r>
    <rPh sb="7" eb="8">
      <t>ハラ</t>
    </rPh>
    <rPh sb="8" eb="9">
      <t>カコ</t>
    </rPh>
    <rPh sb="24" eb="26">
      <t>シンダン</t>
    </rPh>
    <rPh sb="26" eb="28">
      <t>キジュン</t>
    </rPh>
    <phoneticPr fontId="2"/>
  </si>
  <si>
    <t>1 （診断基準値）以上である　</t>
    <rPh sb="3" eb="5">
      <t>シンダン</t>
    </rPh>
    <rPh sb="5" eb="7">
      <t>キジュン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</si>
</sst>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1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b/>
      <sz val="12"/>
      <name val="ＭＳ Ｐゴシック"/>
      <family val="3"/>
      <charset val="128"/>
    </font>
    <font>
      <b/>
      <sz val="10"/>
      <name val="ＭＳ Ｐゴシック"/>
      <family val="3"/>
      <charset val="128"/>
    </font>
    <font>
      <b/>
      <sz val="11"/>
      <name val="ＭＳ Ｐゴシック"/>
      <family val="3"/>
      <charset val="128"/>
    </font>
    <font>
      <b/>
      <u val="double"/>
      <sz val="11"/>
      <name val="ＭＳ Ｐゴシック"/>
      <family val="3"/>
      <charset val="128"/>
    </font>
    <font>
      <b/>
      <sz val="11"/>
      <color rgb="FFFF0000"/>
      <name val="ＭＳ Ｐゴシック"/>
      <family val="3"/>
      <charset val="128"/>
    </font>
    <font>
      <b/>
      <i/>
      <sz val="11"/>
      <color rgb="FFFF0000"/>
      <name val="ＭＳ Ｐゴシック"/>
      <family val="3"/>
      <charset val="128"/>
    </font>
  </fonts>
  <fills count="7">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rgb="FFFF99CC"/>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dotted">
        <color indexed="64"/>
      </top>
      <bottom style="dotted">
        <color indexed="64"/>
      </bottom>
      <diagonal/>
    </border>
    <border>
      <left style="thin">
        <color indexed="65"/>
      </left>
      <right style="thin">
        <color indexed="8"/>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8"/>
      </top>
      <bottom style="thin">
        <color indexed="64"/>
      </bottom>
      <diagonal/>
    </border>
    <border>
      <left style="thin">
        <color indexed="64"/>
      </left>
      <right/>
      <top style="thin">
        <color indexed="8"/>
      </top>
      <bottom style="dotted">
        <color indexed="64"/>
      </bottom>
      <diagonal/>
    </border>
    <border>
      <left style="thin">
        <color indexed="64"/>
      </left>
      <right/>
      <top style="dotted">
        <color indexed="64"/>
      </top>
      <bottom/>
      <diagonal/>
    </border>
    <border>
      <left/>
      <right style="thin">
        <color indexed="64"/>
      </right>
      <top/>
      <bottom style="dotted">
        <color indexed="64"/>
      </bottom>
      <diagonal/>
    </border>
    <border>
      <left/>
      <right style="thin">
        <color indexed="64"/>
      </right>
      <top style="dotted">
        <color indexed="64"/>
      </top>
      <bottom style="thin">
        <color indexed="64"/>
      </bottom>
      <diagonal/>
    </border>
    <border>
      <left/>
      <right style="thin">
        <color indexed="64"/>
      </right>
      <top/>
      <bottom style="thin">
        <color indexed="64"/>
      </bottom>
      <diagonal/>
    </border>
    <border>
      <left style="thin">
        <color indexed="8"/>
      </left>
      <right style="thin">
        <color indexed="64"/>
      </right>
      <top style="thin">
        <color indexed="64"/>
      </top>
      <bottom style="dotted">
        <color indexed="64"/>
      </bottom>
      <diagonal/>
    </border>
    <border>
      <left style="thin">
        <color indexed="8"/>
      </left>
      <right style="thin">
        <color indexed="64"/>
      </right>
      <top style="dotted">
        <color indexed="64"/>
      </top>
      <bottom style="dotted">
        <color indexed="64"/>
      </bottom>
      <diagonal/>
    </border>
    <border>
      <left style="thin">
        <color indexed="8"/>
      </left>
      <right style="thin">
        <color indexed="64"/>
      </right>
      <top style="dotted">
        <color indexed="64"/>
      </top>
      <bottom style="thin">
        <color indexed="64"/>
      </bottom>
      <diagonal/>
    </border>
    <border>
      <left style="thin">
        <color indexed="8"/>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top/>
      <bottom style="thin">
        <color indexed="64"/>
      </bottom>
      <diagonal/>
    </border>
    <border>
      <left style="thin">
        <color indexed="64"/>
      </left>
      <right/>
      <top style="dotted">
        <color indexed="64"/>
      </top>
      <bottom style="thin">
        <color indexed="64"/>
      </bottom>
      <diagonal/>
    </border>
    <border>
      <left/>
      <right style="thin">
        <color indexed="64"/>
      </right>
      <top/>
      <bottom style="thin">
        <color indexed="8"/>
      </bottom>
      <diagonal/>
    </border>
    <border>
      <left style="thin">
        <color indexed="8"/>
      </left>
      <right style="thin">
        <color indexed="64"/>
      </right>
      <top/>
      <bottom style="thin">
        <color indexed="8"/>
      </bottom>
      <diagonal/>
    </border>
    <border>
      <left style="thin">
        <color indexed="64"/>
      </left>
      <right style="thin">
        <color indexed="64"/>
      </right>
      <top/>
      <bottom style="thin">
        <color indexed="8"/>
      </bottom>
      <diagonal/>
    </border>
    <border>
      <left style="thin">
        <color indexed="64"/>
      </left>
      <right style="thin">
        <color indexed="64"/>
      </right>
      <top style="dotted">
        <color indexed="64"/>
      </top>
      <bottom/>
      <diagonal/>
    </border>
    <border>
      <left style="hair">
        <color indexed="8"/>
      </left>
      <right style="thin">
        <color indexed="64"/>
      </right>
      <top style="thin">
        <color indexed="64"/>
      </top>
      <bottom style="thin">
        <color indexed="64"/>
      </bottom>
      <diagonal/>
    </border>
    <border>
      <left style="thin">
        <color indexed="8"/>
      </left>
      <right style="hair">
        <color indexed="8"/>
      </right>
      <top style="thin">
        <color indexed="64"/>
      </top>
      <bottom style="thin">
        <color indexed="64"/>
      </bottom>
      <diagonal/>
    </border>
    <border>
      <left style="thin">
        <color indexed="8"/>
      </left>
      <right style="hair">
        <color indexed="8"/>
      </right>
      <top style="thin">
        <color indexed="8"/>
      </top>
      <bottom style="thin">
        <color indexed="64"/>
      </bottom>
      <diagonal/>
    </border>
    <border>
      <left style="hair">
        <color indexed="8"/>
      </left>
      <right style="thin">
        <color indexed="64"/>
      </right>
      <top style="thin">
        <color indexed="8"/>
      </top>
      <bottom style="thin">
        <color indexed="64"/>
      </bottom>
      <diagonal/>
    </border>
    <border>
      <left style="thin">
        <color indexed="8"/>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style="thin">
        <color indexed="64"/>
      </top>
      <bottom style="thin">
        <color indexed="64"/>
      </bottom>
      <diagonal/>
    </border>
    <border>
      <left/>
      <right style="hair">
        <color indexed="8"/>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8"/>
      </left>
      <right/>
      <top style="thin">
        <color indexed="64"/>
      </top>
      <bottom/>
      <diagonal/>
    </border>
    <border>
      <left style="thin">
        <color indexed="8"/>
      </left>
      <right/>
      <top style="dotted">
        <color indexed="64"/>
      </top>
      <bottom style="dotted">
        <color indexed="64"/>
      </bottom>
      <diagonal/>
    </border>
    <border>
      <left style="thin">
        <color indexed="8"/>
      </left>
      <right/>
      <top/>
      <bottom/>
      <diagonal/>
    </border>
    <border>
      <left/>
      <right style="thin">
        <color indexed="64"/>
      </right>
      <top/>
      <bottom/>
      <diagonal/>
    </border>
    <border>
      <left style="thin">
        <color indexed="8"/>
      </left>
      <right style="thin">
        <color indexed="64"/>
      </right>
      <top style="thin">
        <color indexed="64"/>
      </top>
      <bottom/>
      <diagonal/>
    </border>
    <border>
      <left style="thin">
        <color indexed="8"/>
      </left>
      <right style="thin">
        <color indexed="64"/>
      </right>
      <top/>
      <bottom/>
      <diagonal/>
    </border>
    <border>
      <left style="thin">
        <color indexed="8"/>
      </left>
      <right style="thin">
        <color indexed="64"/>
      </right>
      <top style="thin">
        <color indexed="64"/>
      </top>
      <bottom style="thin">
        <color indexed="64"/>
      </bottom>
      <diagonal/>
    </border>
    <border>
      <left/>
      <right style="thin">
        <color indexed="8"/>
      </right>
      <top style="thin">
        <color indexed="64"/>
      </top>
      <bottom style="thin">
        <color indexed="8"/>
      </bottom>
      <diagonal/>
    </border>
  </borders>
  <cellStyleXfs count="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290">
    <xf numFmtId="0" fontId="0" fillId="0" borderId="0" xfId="0">
      <alignment vertical="center"/>
    </xf>
    <xf numFmtId="0" fontId="3" fillId="0" borderId="0" xfId="0" applyFont="1" applyFill="1" applyAlignment="1">
      <alignment vertical="center"/>
    </xf>
    <xf numFmtId="0" fontId="4" fillId="0" borderId="0" xfId="0" applyFont="1" applyAlignment="1">
      <alignment vertical="center" shrinkToFit="1"/>
    </xf>
    <xf numFmtId="0" fontId="4" fillId="0" borderId="1" xfId="0" applyNumberFormat="1" applyFont="1" applyBorder="1" applyAlignment="1">
      <alignment vertical="center" shrinkToFit="1"/>
    </xf>
    <xf numFmtId="0" fontId="4" fillId="0" borderId="1" xfId="0" applyNumberFormat="1" applyFont="1" applyFill="1" applyBorder="1" applyAlignment="1">
      <alignment vertical="center" shrinkToFit="1"/>
    </xf>
    <xf numFmtId="0" fontId="5" fillId="0" borderId="0" xfId="0" applyFont="1" applyAlignment="1">
      <alignment vertical="center"/>
    </xf>
    <xf numFmtId="0" fontId="4" fillId="0" borderId="0" xfId="0" applyFont="1" applyFill="1" applyAlignment="1">
      <alignment vertical="center"/>
    </xf>
    <xf numFmtId="0" fontId="4" fillId="2" borderId="1"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Alignment="1">
      <alignment horizontal="center" vertical="center"/>
    </xf>
    <xf numFmtId="0" fontId="4" fillId="0" borderId="1"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Alignment="1">
      <alignment vertical="center" shrinkToFit="1"/>
    </xf>
    <xf numFmtId="176" fontId="4" fillId="0" borderId="1" xfId="1" applyNumberFormat="1" applyFont="1" applyFill="1" applyBorder="1" applyAlignment="1">
      <alignment vertical="center" shrinkToFit="1"/>
    </xf>
    <xf numFmtId="0" fontId="6" fillId="0" borderId="0" xfId="0" applyFont="1" applyFill="1" applyAlignment="1">
      <alignment vertical="center"/>
    </xf>
    <xf numFmtId="0" fontId="4" fillId="2" borderId="2" xfId="0" applyFont="1" applyFill="1" applyBorder="1" applyAlignment="1">
      <alignment horizontal="center" vertical="center"/>
    </xf>
    <xf numFmtId="176" fontId="4" fillId="0" borderId="1" xfId="1" applyNumberFormat="1" applyFont="1" applyFill="1" applyBorder="1" applyAlignment="1">
      <alignment vertical="center"/>
    </xf>
    <xf numFmtId="0" fontId="4" fillId="0" borderId="3" xfId="0" applyNumberFormat="1" applyFont="1" applyFill="1" applyBorder="1" applyAlignment="1">
      <alignment vertical="center"/>
    </xf>
    <xf numFmtId="9" fontId="4" fillId="0" borderId="0" xfId="1" applyFont="1" applyFill="1" applyBorder="1" applyAlignment="1">
      <alignment vertical="center"/>
    </xf>
    <xf numFmtId="9" fontId="4" fillId="0" borderId="1" xfId="1" applyFont="1" applyFill="1" applyBorder="1" applyAlignment="1">
      <alignment vertical="center"/>
    </xf>
    <xf numFmtId="0" fontId="4" fillId="0" borderId="1" xfId="0" applyNumberFormat="1" applyFont="1" applyFill="1" applyBorder="1" applyAlignment="1">
      <alignment vertical="center"/>
    </xf>
    <xf numFmtId="9" fontId="4" fillId="0" borderId="1" xfId="1" applyNumberFormat="1" applyFont="1" applyFill="1" applyBorder="1" applyAlignment="1">
      <alignment vertical="center"/>
    </xf>
    <xf numFmtId="176" fontId="4" fillId="0" borderId="0" xfId="1" applyNumberFormat="1" applyFont="1" applyFill="1" applyAlignment="1">
      <alignment vertical="center"/>
    </xf>
    <xf numFmtId="0" fontId="4" fillId="0" borderId="0" xfId="0" applyNumberFormat="1" applyFont="1" applyFill="1" applyBorder="1" applyAlignment="1">
      <alignment vertical="center"/>
    </xf>
    <xf numFmtId="9" fontId="4" fillId="0" borderId="0" xfId="0" applyNumberFormat="1" applyFont="1" applyFill="1" applyAlignment="1">
      <alignment vertical="center"/>
    </xf>
    <xf numFmtId="176" fontId="4" fillId="0" borderId="0" xfId="1" applyNumberFormat="1" applyFont="1" applyFill="1" applyBorder="1" applyAlignment="1">
      <alignment vertical="center"/>
    </xf>
    <xf numFmtId="176" fontId="4" fillId="0" borderId="0" xfId="0" applyNumberFormat="1" applyFont="1" applyFill="1" applyAlignment="1">
      <alignment vertical="center"/>
    </xf>
    <xf numFmtId="0" fontId="4" fillId="0" borderId="4" xfId="0" applyNumberFormat="1" applyFont="1" applyFill="1" applyBorder="1" applyAlignment="1">
      <alignment vertical="center"/>
    </xf>
    <xf numFmtId="176" fontId="4" fillId="0" borderId="4" xfId="1" applyNumberFormat="1" applyFont="1" applyFill="1" applyBorder="1" applyAlignment="1">
      <alignment vertical="center"/>
    </xf>
    <xf numFmtId="176" fontId="4" fillId="0" borderId="5" xfId="1" applyNumberFormat="1" applyFont="1" applyFill="1" applyBorder="1" applyAlignment="1">
      <alignment vertical="center"/>
    </xf>
    <xf numFmtId="0" fontId="4" fillId="0" borderId="0" xfId="0" applyFont="1" applyFill="1" applyBorder="1" applyAlignment="1">
      <alignment horizontal="left" vertical="center" wrapText="1"/>
    </xf>
    <xf numFmtId="38" fontId="4" fillId="0" borderId="1" xfId="2" applyFont="1" applyFill="1" applyBorder="1" applyAlignment="1">
      <alignment vertical="center" shrinkToFit="1"/>
    </xf>
    <xf numFmtId="0" fontId="7" fillId="0" borderId="0" xfId="0" applyFont="1" applyFill="1" applyAlignment="1">
      <alignment vertical="center"/>
    </xf>
    <xf numFmtId="38" fontId="4" fillId="0" borderId="1" xfId="2" applyFont="1" applyFill="1" applyBorder="1" applyAlignment="1">
      <alignment vertical="center"/>
    </xf>
    <xf numFmtId="0" fontId="4" fillId="0" borderId="6" xfId="0" applyFont="1" applyFill="1" applyBorder="1" applyAlignment="1">
      <alignment vertical="center"/>
    </xf>
    <xf numFmtId="0" fontId="4" fillId="0" borderId="6" xfId="0" applyNumberFormat="1" applyFont="1" applyFill="1" applyBorder="1" applyAlignment="1">
      <alignment vertical="center" shrinkToFit="1"/>
    </xf>
    <xf numFmtId="176" fontId="4" fillId="0" borderId="6" xfId="1" applyNumberFormat="1" applyFont="1" applyFill="1" applyBorder="1" applyAlignment="1">
      <alignment vertical="center"/>
    </xf>
    <xf numFmtId="0" fontId="4" fillId="0" borderId="7" xfId="0" applyFont="1" applyFill="1" applyBorder="1" applyAlignment="1">
      <alignment vertical="center"/>
    </xf>
    <xf numFmtId="0" fontId="4" fillId="0" borderId="7" xfId="0" applyNumberFormat="1" applyFont="1" applyFill="1" applyBorder="1" applyAlignment="1">
      <alignment vertical="center" shrinkToFit="1"/>
    </xf>
    <xf numFmtId="176" fontId="4" fillId="0" borderId="7" xfId="1" applyNumberFormat="1" applyFont="1" applyFill="1" applyBorder="1" applyAlignment="1">
      <alignment vertical="center"/>
    </xf>
    <xf numFmtId="0" fontId="4" fillId="0" borderId="8" xfId="0" applyFont="1" applyFill="1" applyBorder="1" applyAlignment="1">
      <alignment vertical="center"/>
    </xf>
    <xf numFmtId="0" fontId="4" fillId="0" borderId="8" xfId="0" applyNumberFormat="1" applyFont="1" applyFill="1" applyBorder="1" applyAlignment="1">
      <alignment vertical="center" shrinkToFit="1"/>
    </xf>
    <xf numFmtId="176" fontId="4" fillId="0" borderId="8" xfId="1" applyNumberFormat="1" applyFont="1" applyFill="1" applyBorder="1" applyAlignment="1">
      <alignment vertical="center"/>
    </xf>
    <xf numFmtId="38" fontId="4" fillId="0" borderId="6" xfId="2" applyFont="1" applyFill="1" applyBorder="1" applyAlignment="1">
      <alignment vertical="center" shrinkToFit="1"/>
    </xf>
    <xf numFmtId="9" fontId="4" fillId="0" borderId="6" xfId="1" applyFont="1" applyFill="1" applyBorder="1" applyAlignment="1">
      <alignment vertical="center"/>
    </xf>
    <xf numFmtId="38" fontId="4" fillId="0" borderId="7" xfId="2" applyFont="1" applyFill="1" applyBorder="1" applyAlignment="1">
      <alignment vertical="center" shrinkToFit="1"/>
    </xf>
    <xf numFmtId="9" fontId="4" fillId="0" borderId="7" xfId="1" applyFont="1" applyFill="1" applyBorder="1" applyAlignment="1">
      <alignment vertical="center"/>
    </xf>
    <xf numFmtId="38" fontId="4" fillId="0" borderId="8" xfId="2" applyFont="1" applyFill="1" applyBorder="1" applyAlignment="1">
      <alignment vertical="center" shrinkToFit="1"/>
    </xf>
    <xf numFmtId="9" fontId="4" fillId="0" borderId="8" xfId="1" applyFont="1" applyFill="1" applyBorder="1" applyAlignment="1">
      <alignment vertical="center"/>
    </xf>
    <xf numFmtId="0" fontId="4" fillId="0" borderId="6" xfId="0" applyNumberFormat="1" applyFont="1" applyFill="1" applyBorder="1" applyAlignment="1">
      <alignment vertical="center"/>
    </xf>
    <xf numFmtId="38" fontId="4" fillId="0" borderId="6" xfId="2" applyFont="1" applyFill="1" applyBorder="1" applyAlignment="1">
      <alignment vertical="center"/>
    </xf>
    <xf numFmtId="9" fontId="4" fillId="0" borderId="6" xfId="1" applyNumberFormat="1" applyFont="1" applyFill="1" applyBorder="1" applyAlignment="1">
      <alignment vertical="center"/>
    </xf>
    <xf numFmtId="0" fontId="4" fillId="0" borderId="7" xfId="0" applyNumberFormat="1" applyFont="1" applyFill="1" applyBorder="1" applyAlignment="1">
      <alignment vertical="center"/>
    </xf>
    <xf numFmtId="38" fontId="4" fillId="0" borderId="7" xfId="2" applyFont="1" applyFill="1" applyBorder="1" applyAlignment="1">
      <alignment vertical="center"/>
    </xf>
    <xf numFmtId="9" fontId="4" fillId="0" borderId="7" xfId="1" applyNumberFormat="1" applyFont="1" applyFill="1" applyBorder="1" applyAlignment="1">
      <alignment vertical="center"/>
    </xf>
    <xf numFmtId="0" fontId="4" fillId="0" borderId="8" xfId="0" applyNumberFormat="1" applyFont="1" applyFill="1" applyBorder="1" applyAlignment="1">
      <alignment vertical="center"/>
    </xf>
    <xf numFmtId="38" fontId="4" fillId="0" borderId="8" xfId="2" applyFont="1" applyFill="1" applyBorder="1" applyAlignment="1">
      <alignment vertical="center"/>
    </xf>
    <xf numFmtId="9" fontId="4" fillId="0" borderId="8" xfId="1" applyNumberFormat="1" applyFont="1" applyFill="1" applyBorder="1" applyAlignment="1">
      <alignment vertical="center"/>
    </xf>
    <xf numFmtId="0" fontId="4" fillId="0" borderId="9" xfId="0" applyNumberFormat="1" applyFont="1" applyFill="1" applyBorder="1" applyAlignment="1">
      <alignment vertical="center" shrinkToFit="1"/>
    </xf>
    <xf numFmtId="0" fontId="7" fillId="0" borderId="0" xfId="0" applyFont="1" applyFill="1" applyAlignment="1">
      <alignment horizontal="left"/>
    </xf>
    <xf numFmtId="0" fontId="7" fillId="0" borderId="0" xfId="0" applyFont="1" applyFill="1" applyAlignment="1"/>
    <xf numFmtId="0" fontId="4" fillId="0" borderId="0" xfId="0" applyFont="1" applyFill="1" applyAlignment="1"/>
    <xf numFmtId="176" fontId="4" fillId="0" borderId="1" xfId="0" applyNumberFormat="1" applyFont="1" applyFill="1" applyBorder="1" applyAlignment="1">
      <alignment vertical="center"/>
    </xf>
    <xf numFmtId="176" fontId="4" fillId="0" borderId="6" xfId="1" applyNumberFormat="1" applyFont="1" applyFill="1" applyBorder="1" applyAlignment="1">
      <alignment vertical="center" shrinkToFit="1"/>
    </xf>
    <xf numFmtId="176" fontId="4" fillId="0" borderId="6" xfId="0" applyNumberFormat="1" applyFont="1" applyFill="1" applyBorder="1" applyAlignment="1">
      <alignment vertical="center"/>
    </xf>
    <xf numFmtId="176" fontId="4" fillId="0" borderId="7" xfId="1" applyNumberFormat="1" applyFont="1" applyFill="1" applyBorder="1" applyAlignment="1">
      <alignment vertical="center" shrinkToFit="1"/>
    </xf>
    <xf numFmtId="176" fontId="4" fillId="0" borderId="7" xfId="0" applyNumberFormat="1" applyFont="1" applyFill="1" applyBorder="1" applyAlignment="1">
      <alignment vertical="center"/>
    </xf>
    <xf numFmtId="176" fontId="4" fillId="0" borderId="8" xfId="1" applyNumberFormat="1" applyFont="1" applyFill="1" applyBorder="1" applyAlignment="1">
      <alignment vertical="center" shrinkToFit="1"/>
    </xf>
    <xf numFmtId="176" fontId="4" fillId="0" borderId="8" xfId="0" applyNumberFormat="1" applyFont="1" applyFill="1" applyBorder="1" applyAlignment="1">
      <alignment vertical="center"/>
    </xf>
    <xf numFmtId="176" fontId="4" fillId="0" borderId="10" xfId="1" applyNumberFormat="1" applyFont="1" applyFill="1" applyBorder="1" applyAlignment="1">
      <alignment vertical="center"/>
    </xf>
    <xf numFmtId="176" fontId="4" fillId="0" borderId="11" xfId="1" applyNumberFormat="1" applyFont="1" applyFill="1" applyBorder="1" applyAlignment="1">
      <alignment vertical="center"/>
    </xf>
    <xf numFmtId="176" fontId="4" fillId="0" borderId="12" xfId="1" applyNumberFormat="1" applyFont="1" applyFill="1" applyBorder="1" applyAlignment="1">
      <alignment vertical="center"/>
    </xf>
    <xf numFmtId="0" fontId="4" fillId="0" borderId="0" xfId="0" applyFont="1" applyAlignment="1">
      <alignment horizontal="center" vertical="center" shrinkToFit="1"/>
    </xf>
    <xf numFmtId="0" fontId="3" fillId="0" borderId="0" xfId="0" applyFont="1" applyAlignment="1">
      <alignment vertical="center"/>
    </xf>
    <xf numFmtId="0" fontId="4" fillId="0" borderId="0" xfId="0" applyFont="1" applyAlignment="1">
      <alignment vertical="center"/>
    </xf>
    <xf numFmtId="0" fontId="4" fillId="0" borderId="0" xfId="0" applyFont="1" applyBorder="1" applyAlignment="1">
      <alignment vertical="center"/>
    </xf>
    <xf numFmtId="0" fontId="4" fillId="0" borderId="0" xfId="0" applyNumberFormat="1" applyFont="1" applyBorder="1" applyAlignment="1">
      <alignment vertical="center"/>
    </xf>
    <xf numFmtId="0" fontId="4" fillId="0" borderId="13" xfId="0" applyFont="1" applyFill="1" applyBorder="1" applyAlignment="1">
      <alignment vertical="center"/>
    </xf>
    <xf numFmtId="0" fontId="4" fillId="0" borderId="6" xfId="0" applyFont="1" applyFill="1" applyBorder="1" applyAlignment="1">
      <alignment vertical="center" wrapText="1"/>
    </xf>
    <xf numFmtId="0" fontId="4" fillId="0" borderId="6" xfId="0" applyNumberFormat="1" applyFont="1" applyBorder="1" applyAlignment="1">
      <alignment vertical="center" shrinkToFit="1"/>
    </xf>
    <xf numFmtId="0" fontId="4" fillId="0" borderId="7" xfId="0" applyFont="1" applyFill="1" applyBorder="1" applyAlignment="1">
      <alignment vertical="center" wrapText="1"/>
    </xf>
    <xf numFmtId="0" fontId="4" fillId="0" borderId="7" xfId="0" applyNumberFormat="1" applyFont="1" applyBorder="1" applyAlignment="1">
      <alignment vertical="center" shrinkToFit="1"/>
    </xf>
    <xf numFmtId="0" fontId="4" fillId="0" borderId="8" xfId="0" applyFont="1" applyFill="1" applyBorder="1" applyAlignment="1">
      <alignment vertical="center" wrapText="1"/>
    </xf>
    <xf numFmtId="0" fontId="4" fillId="0" borderId="8" xfId="0" applyNumberFormat="1" applyFont="1" applyBorder="1" applyAlignment="1">
      <alignment vertical="center" shrinkToFit="1"/>
    </xf>
    <xf numFmtId="0" fontId="7" fillId="0" borderId="0" xfId="0" applyFont="1" applyAlignment="1">
      <alignment vertical="center"/>
    </xf>
    <xf numFmtId="0" fontId="4" fillId="0" borderId="0" xfId="0" applyFont="1" applyFill="1" applyBorder="1" applyAlignment="1">
      <alignment vertical="center" wrapText="1"/>
    </xf>
    <xf numFmtId="0" fontId="4" fillId="0" borderId="0" xfId="0" applyFont="1" applyFill="1" applyBorder="1" applyAlignment="1">
      <alignment horizontal="left" vertical="center"/>
    </xf>
    <xf numFmtId="0" fontId="4" fillId="0" borderId="9" xfId="0" applyFont="1" applyFill="1" applyBorder="1" applyAlignment="1">
      <alignment vertical="center"/>
    </xf>
    <xf numFmtId="9" fontId="4" fillId="0" borderId="6" xfId="1" applyNumberFormat="1" applyFont="1" applyFill="1" applyBorder="1" applyAlignment="1">
      <alignment vertical="center" shrinkToFit="1"/>
    </xf>
    <xf numFmtId="9" fontId="4" fillId="0" borderId="8" xfId="1" applyNumberFormat="1" applyFont="1" applyFill="1" applyBorder="1" applyAlignment="1">
      <alignment vertical="center" shrinkToFit="1"/>
    </xf>
    <xf numFmtId="176" fontId="4" fillId="0" borderId="9" xfId="1" applyNumberFormat="1" applyFont="1" applyFill="1" applyBorder="1" applyAlignment="1">
      <alignment vertical="center" shrinkToFit="1"/>
    </xf>
    <xf numFmtId="9" fontId="4" fillId="0" borderId="9" xfId="1" applyNumberFormat="1" applyFont="1" applyFill="1" applyBorder="1" applyAlignment="1">
      <alignment vertical="center" shrinkToFit="1"/>
    </xf>
    <xf numFmtId="9" fontId="4" fillId="0" borderId="1" xfId="1" applyNumberFormat="1" applyFont="1" applyFill="1" applyBorder="1" applyAlignment="1">
      <alignment vertical="center" shrinkToFit="1"/>
    </xf>
    <xf numFmtId="38" fontId="4" fillId="0" borderId="0" xfId="2" applyFont="1" applyFill="1" applyBorder="1" applyAlignment="1">
      <alignment vertical="center" shrinkToFit="1"/>
    </xf>
    <xf numFmtId="0" fontId="4" fillId="0" borderId="0" xfId="0" applyNumberFormat="1" applyFont="1" applyFill="1" applyBorder="1" applyAlignment="1">
      <alignment vertical="center" shrinkToFit="1"/>
    </xf>
    <xf numFmtId="0" fontId="4" fillId="0" borderId="0" xfId="0" applyFont="1">
      <alignment vertical="center"/>
    </xf>
    <xf numFmtId="0" fontId="4" fillId="0" borderId="1" xfId="0" applyFont="1" applyBorder="1">
      <alignment vertical="center"/>
    </xf>
    <xf numFmtId="0" fontId="4" fillId="0" borderId="1" xfId="0" applyNumberFormat="1" applyFont="1" applyBorder="1">
      <alignment vertical="center"/>
    </xf>
    <xf numFmtId="9" fontId="4" fillId="0" borderId="1" xfId="1" applyFont="1" applyBorder="1">
      <alignment vertical="center"/>
    </xf>
    <xf numFmtId="0" fontId="4" fillId="0" borderId="14" xfId="0" applyNumberFormat="1" applyFont="1" applyBorder="1">
      <alignment vertical="center"/>
    </xf>
    <xf numFmtId="0" fontId="4" fillId="0" borderId="14" xfId="0" applyFont="1" applyBorder="1">
      <alignment vertical="center"/>
    </xf>
    <xf numFmtId="0" fontId="4" fillId="0" borderId="8" xfId="0" applyNumberFormat="1" applyFont="1" applyBorder="1">
      <alignment vertical="center"/>
    </xf>
    <xf numFmtId="0" fontId="4" fillId="0" borderId="8" xfId="0" applyFont="1" applyBorder="1">
      <alignment vertical="center"/>
    </xf>
    <xf numFmtId="176" fontId="4" fillId="0" borderId="14" xfId="0" applyNumberFormat="1" applyFont="1" applyFill="1" applyBorder="1" applyAlignment="1">
      <alignment vertical="center"/>
    </xf>
    <xf numFmtId="9" fontId="4" fillId="0" borderId="14" xfId="0" applyNumberFormat="1" applyFont="1" applyFill="1" applyBorder="1" applyAlignment="1">
      <alignment vertical="center"/>
    </xf>
    <xf numFmtId="9" fontId="4" fillId="0" borderId="8" xfId="0" applyNumberFormat="1" applyFont="1" applyFill="1" applyBorder="1" applyAlignment="1">
      <alignment vertical="center"/>
    </xf>
    <xf numFmtId="9" fontId="4" fillId="0" borderId="1" xfId="0" applyNumberFormat="1" applyFont="1" applyFill="1" applyBorder="1" applyAlignment="1">
      <alignment vertical="center"/>
    </xf>
    <xf numFmtId="0" fontId="4" fillId="0" borderId="16" xfId="0" applyFont="1" applyFill="1" applyBorder="1" applyAlignment="1">
      <alignment vertical="center"/>
    </xf>
    <xf numFmtId="0" fontId="4" fillId="0" borderId="17" xfId="0" applyFont="1" applyFill="1" applyBorder="1" applyAlignment="1">
      <alignment vertical="center"/>
    </xf>
    <xf numFmtId="0" fontId="4" fillId="0" borderId="18" xfId="0" applyFont="1" applyFill="1" applyBorder="1" applyAlignment="1">
      <alignment vertical="center"/>
    </xf>
    <xf numFmtId="0" fontId="4" fillId="2" borderId="1" xfId="0" applyFont="1" applyFill="1" applyBorder="1">
      <alignment vertical="center"/>
    </xf>
    <xf numFmtId="0" fontId="4" fillId="0" borderId="19" xfId="0" applyFont="1" applyBorder="1">
      <alignment vertical="center"/>
    </xf>
    <xf numFmtId="0" fontId="4" fillId="0" borderId="20" xfId="0" applyFont="1" applyBorder="1">
      <alignment vertical="center"/>
    </xf>
    <xf numFmtId="0" fontId="4" fillId="0" borderId="17" xfId="0" applyFont="1" applyBorder="1">
      <alignment vertical="center"/>
    </xf>
    <xf numFmtId="0" fontId="4" fillId="0" borderId="21" xfId="0" applyFont="1" applyBorder="1">
      <alignment vertical="center"/>
    </xf>
    <xf numFmtId="176" fontId="4" fillId="0" borderId="22" xfId="1" applyNumberFormat="1" applyFont="1" applyBorder="1" applyAlignment="1">
      <alignment vertical="center" shrinkToFit="1"/>
    </xf>
    <xf numFmtId="176" fontId="4" fillId="0" borderId="18" xfId="1" applyNumberFormat="1" applyFont="1" applyBorder="1" applyAlignment="1">
      <alignment vertical="center" shrinkToFit="1"/>
    </xf>
    <xf numFmtId="176" fontId="4" fillId="0" borderId="23" xfId="1" applyNumberFormat="1" applyFont="1" applyBorder="1" applyAlignment="1">
      <alignment vertical="center" shrinkToFit="1"/>
    </xf>
    <xf numFmtId="176" fontId="4" fillId="0" borderId="24" xfId="1" applyNumberFormat="1" applyFont="1" applyBorder="1" applyAlignment="1">
      <alignment vertical="center" shrinkToFit="1"/>
    </xf>
    <xf numFmtId="9" fontId="4" fillId="0" borderId="22" xfId="1" applyNumberFormat="1" applyFont="1" applyBorder="1" applyAlignment="1">
      <alignment vertical="center" shrinkToFit="1"/>
    </xf>
    <xf numFmtId="9" fontId="4" fillId="0" borderId="18" xfId="1" applyNumberFormat="1" applyFont="1" applyBorder="1" applyAlignment="1">
      <alignment vertical="center" shrinkToFit="1"/>
    </xf>
    <xf numFmtId="9" fontId="4" fillId="0" borderId="23" xfId="1" applyNumberFormat="1" applyFont="1" applyBorder="1" applyAlignment="1">
      <alignment vertical="center" shrinkToFit="1"/>
    </xf>
    <xf numFmtId="9" fontId="4" fillId="0" borderId="24" xfId="1" applyNumberFormat="1" applyFont="1" applyBorder="1" applyAlignment="1">
      <alignment vertical="center" shrinkToFit="1"/>
    </xf>
    <xf numFmtId="0" fontId="4" fillId="0" borderId="25" xfId="0" applyNumberFormat="1" applyFont="1" applyBorder="1" applyAlignment="1">
      <alignment vertical="center" shrinkToFit="1"/>
    </xf>
    <xf numFmtId="0" fontId="4" fillId="0" borderId="26" xfId="0" applyNumberFormat="1" applyFont="1" applyBorder="1" applyAlignment="1">
      <alignment vertical="center" shrinkToFit="1"/>
    </xf>
    <xf numFmtId="0" fontId="4" fillId="0" borderId="27" xfId="0" applyNumberFormat="1" applyFont="1" applyBorder="1" applyAlignment="1">
      <alignment vertical="center" shrinkToFit="1"/>
    </xf>
    <xf numFmtId="0" fontId="4" fillId="0" borderId="28" xfId="0" applyNumberFormat="1" applyFont="1" applyBorder="1" applyAlignment="1">
      <alignment vertical="center" shrinkToFit="1"/>
    </xf>
    <xf numFmtId="0" fontId="4" fillId="0" borderId="16" xfId="0" applyNumberFormat="1" applyFont="1" applyBorder="1" applyAlignment="1">
      <alignment vertical="center" shrinkToFit="1"/>
    </xf>
    <xf numFmtId="0" fontId="4" fillId="0" borderId="18" xfId="0" applyNumberFormat="1" applyFont="1" applyBorder="1" applyAlignment="1">
      <alignment vertical="center" shrinkToFit="1"/>
    </xf>
    <xf numFmtId="0" fontId="4" fillId="0" borderId="23" xfId="0" applyNumberFormat="1" applyFont="1" applyBorder="1" applyAlignment="1">
      <alignment vertical="center" shrinkToFit="1"/>
    </xf>
    <xf numFmtId="0" fontId="4" fillId="0" borderId="24" xfId="0" applyNumberFormat="1" applyFont="1" applyBorder="1" applyAlignment="1">
      <alignment vertical="center" shrinkToFit="1"/>
    </xf>
    <xf numFmtId="176" fontId="4" fillId="0" borderId="0" xfId="1" applyNumberFormat="1" applyFont="1" applyFill="1" applyBorder="1" applyAlignment="1">
      <alignment vertical="center" shrinkToFit="1"/>
    </xf>
    <xf numFmtId="0" fontId="4" fillId="0" borderId="15" xfId="0" applyNumberFormat="1" applyFont="1" applyBorder="1" applyAlignment="1">
      <alignment vertical="center" shrinkToFit="1"/>
    </xf>
    <xf numFmtId="0" fontId="4" fillId="0" borderId="9" xfId="0" applyNumberFormat="1" applyFont="1" applyBorder="1">
      <alignment vertical="center"/>
    </xf>
    <xf numFmtId="0" fontId="4" fillId="0" borderId="29" xfId="0" applyFont="1" applyFill="1" applyBorder="1" applyAlignment="1">
      <alignment vertical="center" shrinkToFit="1"/>
    </xf>
    <xf numFmtId="0" fontId="4" fillId="0" borderId="17" xfId="0" applyFont="1" applyFill="1" applyBorder="1" applyAlignment="1">
      <alignment vertical="center" shrinkToFit="1"/>
    </xf>
    <xf numFmtId="0" fontId="4" fillId="0" borderId="30" xfId="0" applyFont="1" applyBorder="1" applyAlignment="1">
      <alignment vertical="center" shrinkToFit="1"/>
    </xf>
    <xf numFmtId="0" fontId="4" fillId="0" borderId="31" xfId="0" applyNumberFormat="1" applyFont="1" applyBorder="1" applyAlignment="1">
      <alignment vertical="center" shrinkToFit="1"/>
    </xf>
    <xf numFmtId="176" fontId="4" fillId="0" borderId="31" xfId="0" applyNumberFormat="1" applyFont="1" applyFill="1" applyBorder="1" applyAlignment="1">
      <alignment vertical="center" shrinkToFit="1"/>
    </xf>
    <xf numFmtId="176" fontId="4" fillId="0" borderId="31" xfId="0" applyNumberFormat="1" applyFont="1" applyBorder="1" applyAlignment="1">
      <alignment vertical="center" shrinkToFit="1"/>
    </xf>
    <xf numFmtId="176" fontId="4" fillId="0" borderId="8" xfId="0" applyNumberFormat="1" applyFont="1" applyFill="1" applyBorder="1" applyAlignment="1">
      <alignment vertical="center" shrinkToFit="1"/>
    </xf>
    <xf numFmtId="176" fontId="4" fillId="0" borderId="8" xfId="0" applyNumberFormat="1" applyFont="1" applyBorder="1" applyAlignment="1">
      <alignment vertical="center" shrinkToFit="1"/>
    </xf>
    <xf numFmtId="176" fontId="4" fillId="0" borderId="1" xfId="0" applyNumberFormat="1" applyFont="1" applyFill="1" applyBorder="1" applyAlignment="1">
      <alignment vertical="center" shrinkToFit="1"/>
    </xf>
    <xf numFmtId="176" fontId="4" fillId="0" borderId="1" xfId="0" applyNumberFormat="1" applyFont="1" applyBorder="1" applyAlignment="1">
      <alignment vertical="center" shrinkToFit="1"/>
    </xf>
    <xf numFmtId="9" fontId="4" fillId="0" borderId="0" xfId="1" applyNumberFormat="1" applyFont="1" applyFill="1" applyBorder="1" applyAlignment="1">
      <alignment vertical="center"/>
    </xf>
    <xf numFmtId="0" fontId="7" fillId="0" borderId="0" xfId="0" applyFont="1">
      <alignment vertical="center"/>
    </xf>
    <xf numFmtId="0" fontId="4" fillId="0" borderId="32" xfId="0" applyFont="1" applyBorder="1">
      <alignment vertical="center"/>
    </xf>
    <xf numFmtId="0" fontId="4" fillId="0" borderId="33" xfId="0" applyFont="1" applyBorder="1">
      <alignment vertical="center"/>
    </xf>
    <xf numFmtId="176" fontId="4" fillId="0" borderId="34" xfId="1" applyNumberFormat="1" applyFont="1" applyBorder="1" applyAlignment="1">
      <alignment vertical="center" shrinkToFit="1"/>
    </xf>
    <xf numFmtId="0" fontId="4" fillId="0" borderId="35" xfId="0" applyNumberFormat="1" applyFont="1" applyBorder="1" applyAlignment="1">
      <alignment vertical="center" shrinkToFit="1"/>
    </xf>
    <xf numFmtId="0" fontId="4" fillId="0" borderId="34" xfId="0" applyNumberFormat="1" applyFont="1" applyBorder="1" applyAlignment="1">
      <alignment vertical="center" shrinkToFit="1"/>
    </xf>
    <xf numFmtId="176" fontId="4" fillId="0" borderId="16" xfId="1" applyNumberFormat="1" applyFont="1" applyBorder="1" applyAlignment="1">
      <alignment vertical="center" shrinkToFit="1"/>
    </xf>
    <xf numFmtId="0" fontId="4" fillId="0" borderId="14" xfId="0" applyNumberFormat="1" applyFont="1" applyBorder="1" applyAlignment="1">
      <alignment vertical="center" shrinkToFit="1"/>
    </xf>
    <xf numFmtId="0" fontId="4" fillId="0" borderId="36" xfId="0" applyNumberFormat="1" applyFont="1" applyBorder="1" applyAlignment="1">
      <alignment vertical="center" shrinkToFit="1"/>
    </xf>
    <xf numFmtId="0" fontId="7" fillId="0" borderId="0" xfId="0" applyFont="1" applyFill="1" applyBorder="1" applyAlignment="1">
      <alignment vertical="center"/>
    </xf>
    <xf numFmtId="0" fontId="4" fillId="0" borderId="6" xfId="0" applyFont="1" applyBorder="1" applyAlignment="1">
      <alignment vertical="center" shrinkToFit="1"/>
    </xf>
    <xf numFmtId="0" fontId="4" fillId="0" borderId="8" xfId="0" applyFont="1" applyBorder="1" applyAlignment="1">
      <alignment vertical="center" shrinkToFit="1"/>
    </xf>
    <xf numFmtId="0" fontId="4" fillId="0" borderId="7" xfId="0" applyFont="1" applyBorder="1" applyAlignment="1">
      <alignment vertical="center" shrinkToFit="1"/>
    </xf>
    <xf numFmtId="0" fontId="4" fillId="2" borderId="1" xfId="0" applyFont="1" applyFill="1" applyBorder="1" applyAlignment="1">
      <alignment horizontal="center" vertical="center" wrapText="1"/>
    </xf>
    <xf numFmtId="0" fontId="4" fillId="0" borderId="6" xfId="0" applyNumberFormat="1" applyFont="1" applyBorder="1">
      <alignment vertical="center"/>
    </xf>
    <xf numFmtId="9" fontId="4" fillId="0" borderId="6" xfId="1" applyFont="1" applyBorder="1">
      <alignment vertical="center"/>
    </xf>
    <xf numFmtId="0" fontId="4" fillId="0" borderId="7" xfId="0" applyNumberFormat="1" applyFont="1" applyBorder="1">
      <alignment vertical="center"/>
    </xf>
    <xf numFmtId="9" fontId="4" fillId="0" borderId="7" xfId="1" applyFont="1" applyBorder="1">
      <alignment vertical="center"/>
    </xf>
    <xf numFmtId="9" fontId="4" fillId="0" borderId="8" xfId="1" applyFont="1" applyBorder="1">
      <alignment vertical="center"/>
    </xf>
    <xf numFmtId="0" fontId="4" fillId="0" borderId="37" xfId="0" applyNumberFormat="1" applyFont="1" applyFill="1" applyBorder="1" applyAlignment="1">
      <alignment vertical="center" shrinkToFit="1"/>
    </xf>
    <xf numFmtId="0" fontId="4" fillId="0" borderId="15" xfId="0" applyNumberFormat="1" applyFont="1" applyFill="1" applyBorder="1" applyAlignment="1">
      <alignment vertical="center" shrinkToFit="1"/>
    </xf>
    <xf numFmtId="9" fontId="4" fillId="0" borderId="37" xfId="1" applyNumberFormat="1" applyFont="1" applyFill="1" applyBorder="1" applyAlignment="1">
      <alignment vertical="center" shrinkToFit="1"/>
    </xf>
    <xf numFmtId="9" fontId="4" fillId="0" borderId="15" xfId="1" applyNumberFormat="1" applyFont="1" applyFill="1" applyBorder="1" applyAlignment="1">
      <alignment vertical="center" shrinkToFit="1"/>
    </xf>
    <xf numFmtId="176" fontId="4" fillId="0" borderId="37" xfId="1" applyNumberFormat="1" applyFont="1" applyFill="1" applyBorder="1" applyAlignment="1">
      <alignment vertical="center" shrinkToFit="1"/>
    </xf>
    <xf numFmtId="9" fontId="4" fillId="0" borderId="14" xfId="1" applyNumberFormat="1" applyFont="1" applyFill="1" applyBorder="1" applyAlignment="1">
      <alignment vertical="center" shrinkToFit="1"/>
    </xf>
    <xf numFmtId="176" fontId="4" fillId="0" borderId="14" xfId="1" applyNumberFormat="1" applyFont="1" applyFill="1" applyBorder="1" applyAlignment="1">
      <alignment vertical="center" shrinkToFit="1"/>
    </xf>
    <xf numFmtId="38" fontId="4" fillId="0" borderId="8" xfId="2" applyFont="1" applyBorder="1">
      <alignment vertical="center"/>
    </xf>
    <xf numFmtId="38" fontId="4" fillId="0" borderId="1" xfId="2" applyFont="1" applyBorder="1">
      <alignment vertical="center"/>
    </xf>
    <xf numFmtId="9" fontId="4" fillId="0" borderId="31" xfId="0" applyNumberFormat="1" applyFont="1" applyBorder="1" applyAlignment="1">
      <alignment vertical="center" shrinkToFit="1"/>
    </xf>
    <xf numFmtId="9" fontId="4" fillId="0" borderId="8" xfId="0" applyNumberFormat="1" applyFont="1" applyBorder="1" applyAlignment="1">
      <alignment vertical="center" shrinkToFit="1"/>
    </xf>
    <xf numFmtId="9" fontId="4" fillId="0" borderId="1" xfId="0" applyNumberFormat="1" applyFont="1" applyBorder="1" applyAlignment="1">
      <alignment vertical="center" shrinkToFit="1"/>
    </xf>
    <xf numFmtId="176" fontId="4" fillId="0" borderId="15" xfId="1" applyNumberFormat="1" applyFont="1" applyBorder="1" applyAlignment="1">
      <alignment vertical="center" shrinkToFit="1"/>
    </xf>
    <xf numFmtId="38" fontId="4" fillId="0" borderId="18" xfId="2" applyFont="1" applyBorder="1" applyAlignment="1">
      <alignment vertical="center" shrinkToFit="1"/>
    </xf>
    <xf numFmtId="38" fontId="4" fillId="0" borderId="24" xfId="2" applyFont="1" applyBorder="1" applyAlignment="1">
      <alignment vertical="center" shrinkToFit="1"/>
    </xf>
    <xf numFmtId="38" fontId="4" fillId="0" borderId="1" xfId="2" applyFont="1" applyBorder="1" applyAlignment="1">
      <alignment vertical="center" shrinkToFit="1"/>
    </xf>
    <xf numFmtId="0" fontId="4" fillId="2" borderId="29" xfId="0" applyFont="1" applyFill="1" applyBorder="1" applyAlignment="1">
      <alignment horizontal="center" vertical="center"/>
    </xf>
    <xf numFmtId="38" fontId="4" fillId="0" borderId="4" xfId="2" applyFont="1" applyFill="1" applyBorder="1" applyAlignment="1">
      <alignment vertical="center"/>
    </xf>
    <xf numFmtId="0" fontId="4" fillId="2" borderId="29" xfId="0" applyFont="1" applyFill="1" applyBorder="1" applyAlignment="1">
      <alignment horizontal="center" vertical="center" wrapText="1"/>
    </xf>
    <xf numFmtId="0" fontId="4" fillId="2" borderId="1" xfId="0" applyFont="1" applyFill="1" applyBorder="1" applyAlignment="1">
      <alignment horizontal="center" vertical="center"/>
    </xf>
    <xf numFmtId="38" fontId="0" fillId="0" borderId="1" xfId="2" applyFont="1" applyBorder="1">
      <alignment vertical="center"/>
    </xf>
    <xf numFmtId="0" fontId="6" fillId="0" borderId="0" xfId="0" applyFont="1" applyAlignment="1">
      <alignment horizontal="left" vertical="center"/>
    </xf>
    <xf numFmtId="0" fontId="4" fillId="0" borderId="1" xfId="0" applyFont="1" applyFill="1" applyBorder="1" applyAlignment="1">
      <alignment horizontal="left" vertical="center"/>
    </xf>
    <xf numFmtId="0" fontId="0" fillId="3" borderId="0" xfId="0" applyFill="1">
      <alignment vertical="center"/>
    </xf>
    <xf numFmtId="0" fontId="0" fillId="3" borderId="15" xfId="0" applyNumberFormat="1" applyFill="1" applyBorder="1">
      <alignment vertical="center"/>
    </xf>
    <xf numFmtId="0" fontId="9" fillId="4" borderId="0" xfId="0" applyFont="1" applyFill="1">
      <alignment vertical="center"/>
    </xf>
    <xf numFmtId="0" fontId="10" fillId="4" borderId="31" xfId="0" applyFont="1" applyFill="1" applyBorder="1" applyAlignment="1">
      <alignment horizontal="left" vertical="center"/>
    </xf>
    <xf numFmtId="0" fontId="10" fillId="4" borderId="31" xfId="0" applyNumberFormat="1" applyFont="1" applyFill="1" applyBorder="1">
      <alignment vertical="center"/>
    </xf>
    <xf numFmtId="0" fontId="10" fillId="4" borderId="0" xfId="0" applyFont="1" applyFill="1">
      <alignment vertical="center"/>
    </xf>
    <xf numFmtId="0" fontId="0" fillId="3" borderId="37" xfId="0" applyFill="1" applyBorder="1" applyAlignment="1">
      <alignment horizontal="left" vertical="center" indent="1"/>
    </xf>
    <xf numFmtId="0" fontId="0" fillId="3" borderId="37" xfId="0" applyNumberFormat="1" applyFill="1" applyBorder="1">
      <alignment vertical="center"/>
    </xf>
    <xf numFmtId="0" fontId="9" fillId="4" borderId="53" xfId="0" applyFont="1" applyFill="1" applyBorder="1" applyAlignment="1">
      <alignment horizontal="left" vertical="center"/>
    </xf>
    <xf numFmtId="0" fontId="9" fillId="4" borderId="53" xfId="0" applyNumberFormat="1" applyFont="1" applyFill="1" applyBorder="1">
      <alignment vertical="center"/>
    </xf>
    <xf numFmtId="0" fontId="10" fillId="4" borderId="14" xfId="0" applyFont="1" applyFill="1" applyBorder="1" applyAlignment="1">
      <alignment horizontal="left" vertical="center"/>
    </xf>
    <xf numFmtId="0" fontId="10" fillId="4" borderId="14" xfId="0" applyNumberFormat="1" applyFont="1" applyFill="1" applyBorder="1">
      <alignment vertical="center"/>
    </xf>
    <xf numFmtId="0" fontId="0" fillId="3" borderId="15" xfId="0" applyFill="1" applyBorder="1" applyAlignment="1">
      <alignment horizontal="left" vertical="center" indent="1"/>
    </xf>
    <xf numFmtId="0" fontId="0" fillId="3" borderId="7" xfId="0" applyFill="1" applyBorder="1" applyAlignment="1">
      <alignment horizontal="left" vertical="center" indent="1"/>
    </xf>
    <xf numFmtId="0" fontId="0" fillId="3" borderId="7" xfId="0" applyNumberFormat="1" applyFill="1" applyBorder="1">
      <alignment vertical="center"/>
    </xf>
    <xf numFmtId="0" fontId="10" fillId="4" borderId="6" xfId="0" applyFont="1" applyFill="1" applyBorder="1" applyAlignment="1">
      <alignment horizontal="left" vertical="center"/>
    </xf>
    <xf numFmtId="0" fontId="10" fillId="4" borderId="6" xfId="0" applyNumberFormat="1" applyFont="1" applyFill="1" applyBorder="1">
      <alignment vertical="center"/>
    </xf>
    <xf numFmtId="0" fontId="0" fillId="3" borderId="9" xfId="0" applyFill="1" applyBorder="1" applyAlignment="1">
      <alignment horizontal="left" vertical="center" indent="1"/>
    </xf>
    <xf numFmtId="0" fontId="0" fillId="3" borderId="9" xfId="0" applyNumberFormat="1" applyFill="1" applyBorder="1">
      <alignment vertical="center"/>
    </xf>
    <xf numFmtId="0" fontId="0" fillId="5" borderId="1" xfId="0" applyFill="1" applyBorder="1" applyAlignment="1">
      <alignment horizontal="center" vertical="center" shrinkToFit="1"/>
    </xf>
    <xf numFmtId="0" fontId="0" fillId="5" borderId="0" xfId="0" applyFill="1" applyAlignment="1">
      <alignment horizontal="center" vertical="center" shrinkToFit="1"/>
    </xf>
    <xf numFmtId="38" fontId="9" fillId="4" borderId="53" xfId="2" applyFont="1" applyFill="1" applyBorder="1">
      <alignment vertical="center"/>
    </xf>
    <xf numFmtId="0" fontId="0" fillId="3" borderId="0" xfId="0" applyFont="1" applyFill="1">
      <alignment vertical="center"/>
    </xf>
    <xf numFmtId="0" fontId="7" fillId="6" borderId="7" xfId="0" applyNumberFormat="1" applyFont="1" applyFill="1" applyBorder="1">
      <alignment vertical="center"/>
    </xf>
    <xf numFmtId="0" fontId="7" fillId="6" borderId="37" xfId="0" applyNumberFormat="1" applyFont="1" applyFill="1" applyBorder="1">
      <alignment vertical="center"/>
    </xf>
    <xf numFmtId="0" fontId="7" fillId="6" borderId="9" xfId="0" applyNumberFormat="1" applyFont="1" applyFill="1" applyBorder="1">
      <alignment vertical="center"/>
    </xf>
    <xf numFmtId="0" fontId="7" fillId="6" borderId="15" xfId="0" applyNumberFormat="1" applyFont="1" applyFill="1" applyBorder="1">
      <alignment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0" xfId="0" applyFont="1" applyAlignment="1">
      <alignment horizontal="left" vertical="center"/>
    </xf>
    <xf numFmtId="0" fontId="4" fillId="3" borderId="1" xfId="0" applyFont="1" applyFill="1" applyBorder="1" applyAlignment="1">
      <alignment horizontal="left" vertical="center"/>
    </xf>
    <xf numFmtId="0" fontId="4" fillId="3" borderId="0" xfId="0" applyFont="1" applyFill="1" applyAlignment="1">
      <alignment horizontal="left" vertical="center"/>
    </xf>
    <xf numFmtId="38" fontId="4" fillId="3" borderId="1" xfId="2" applyFont="1" applyFill="1" applyBorder="1" applyAlignment="1">
      <alignment horizontal="left" vertical="center"/>
    </xf>
    <xf numFmtId="38" fontId="4" fillId="3" borderId="0" xfId="2" applyFont="1" applyFill="1" applyAlignment="1">
      <alignment horizontal="left" vertical="center"/>
    </xf>
    <xf numFmtId="0" fontId="4" fillId="0" borderId="0" xfId="0" applyFont="1" applyFill="1" applyAlignment="1">
      <alignment horizontal="left" vertical="center"/>
    </xf>
    <xf numFmtId="0" fontId="4" fillId="0" borderId="0" xfId="0" applyFont="1" applyAlignment="1">
      <alignment horizontal="center" vertical="center"/>
    </xf>
    <xf numFmtId="0" fontId="4" fillId="0" borderId="1" xfId="0" applyFont="1" applyFill="1" applyBorder="1" applyAlignment="1">
      <alignment horizontal="center" vertical="center"/>
    </xf>
    <xf numFmtId="0" fontId="4" fillId="0" borderId="43" xfId="0" applyFont="1" applyFill="1" applyBorder="1" applyAlignment="1">
      <alignment horizontal="left" vertical="center"/>
    </xf>
    <xf numFmtId="0" fontId="4" fillId="0" borderId="1" xfId="0" applyFont="1" applyBorder="1" applyAlignment="1">
      <alignment horizontal="left" vertical="center" wrapText="1"/>
    </xf>
    <xf numFmtId="0" fontId="4" fillId="3" borderId="1" xfId="0" applyFont="1" applyFill="1" applyBorder="1" applyAlignment="1">
      <alignment horizontal="left" vertical="center" wrapText="1"/>
    </xf>
    <xf numFmtId="38" fontId="4" fillId="3" borderId="1" xfId="2" applyFont="1" applyFill="1" applyBorder="1" applyAlignment="1">
      <alignment horizontal="left" vertical="center" wrapText="1"/>
    </xf>
    <xf numFmtId="0" fontId="4" fillId="5" borderId="1" xfId="0" applyFont="1" applyFill="1" applyBorder="1" applyAlignment="1">
      <alignment horizontal="center" vertical="center" shrinkToFit="1"/>
    </xf>
    <xf numFmtId="0" fontId="4" fillId="0" borderId="54" xfId="0" applyNumberFormat="1" applyFont="1" applyBorder="1" applyAlignment="1">
      <alignment vertical="center" shrinkToFit="1"/>
    </xf>
    <xf numFmtId="0" fontId="4" fillId="0" borderId="55" xfId="0" applyNumberFormat="1" applyFont="1" applyBorder="1" applyAlignment="1">
      <alignment vertical="center" shrinkToFit="1"/>
    </xf>
    <xf numFmtId="0" fontId="4" fillId="0" borderId="56" xfId="0" applyNumberFormat="1" applyFont="1" applyBorder="1" applyAlignment="1">
      <alignment vertical="center" shrinkToFit="1"/>
    </xf>
    <xf numFmtId="0" fontId="4" fillId="0" borderId="30" xfId="0" applyNumberFormat="1" applyFont="1" applyBorder="1" applyAlignment="1">
      <alignment vertical="center" shrinkToFit="1"/>
    </xf>
    <xf numFmtId="176" fontId="4" fillId="0" borderId="6" xfId="1" applyNumberFormat="1" applyFont="1" applyBorder="1" applyAlignment="1">
      <alignment vertical="center" shrinkToFit="1"/>
    </xf>
    <xf numFmtId="176" fontId="4" fillId="0" borderId="8" xfId="1" applyNumberFormat="1" applyFont="1" applyBorder="1" applyAlignment="1">
      <alignment vertical="center" shrinkToFit="1"/>
    </xf>
    <xf numFmtId="9" fontId="4" fillId="0" borderId="9" xfId="1" applyNumberFormat="1" applyFont="1" applyBorder="1" applyAlignment="1">
      <alignment vertical="center" shrinkToFit="1"/>
    </xf>
    <xf numFmtId="176" fontId="4" fillId="0" borderId="1" xfId="1" applyNumberFormat="1" applyFont="1" applyBorder="1" applyAlignment="1">
      <alignment vertical="center" shrinkToFit="1"/>
    </xf>
    <xf numFmtId="176" fontId="4" fillId="0" borderId="49" xfId="1" applyNumberFormat="1" applyFont="1" applyBorder="1" applyAlignment="1">
      <alignment vertical="center" shrinkToFit="1"/>
    </xf>
    <xf numFmtId="176" fontId="4" fillId="0" borderId="57" xfId="1" applyNumberFormat="1" applyFont="1" applyBorder="1" applyAlignment="1">
      <alignment vertical="center" shrinkToFit="1"/>
    </xf>
    <xf numFmtId="176" fontId="4" fillId="0" borderId="43" xfId="1" applyNumberFormat="1" applyFont="1" applyBorder="1" applyAlignment="1">
      <alignment vertical="center" shrinkToFit="1"/>
    </xf>
    <xf numFmtId="0" fontId="4" fillId="0" borderId="58" xfId="0" applyNumberFormat="1" applyFont="1" applyBorder="1" applyAlignment="1">
      <alignment vertical="center" shrinkToFit="1"/>
    </xf>
    <xf numFmtId="0" fontId="4" fillId="0" borderId="59" xfId="0" applyNumberFormat="1" applyFont="1" applyBorder="1" applyAlignment="1">
      <alignment vertical="center" shrinkToFit="1"/>
    </xf>
    <xf numFmtId="0" fontId="4" fillId="0" borderId="60" xfId="0" applyNumberFormat="1" applyFont="1" applyBorder="1" applyAlignment="1">
      <alignment vertical="center" shrinkToFit="1"/>
    </xf>
    <xf numFmtId="176" fontId="4" fillId="0" borderId="61" xfId="1" applyNumberFormat="1" applyFont="1" applyBorder="1" applyAlignment="1">
      <alignment vertical="center" shrinkToFit="1"/>
    </xf>
    <xf numFmtId="0" fontId="4" fillId="0" borderId="42" xfId="0"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3" xfId="0" applyNumberFormat="1" applyFont="1" applyBorder="1" applyAlignment="1">
      <alignment vertical="center" shrinkToFit="1"/>
    </xf>
    <xf numFmtId="9" fontId="4" fillId="0" borderId="6" xfId="1" applyNumberFormat="1" applyFont="1" applyBorder="1" applyAlignment="1">
      <alignment vertical="center" shrinkToFit="1"/>
    </xf>
    <xf numFmtId="9" fontId="4" fillId="0" borderId="8" xfId="1" applyNumberFormat="1" applyFont="1" applyBorder="1" applyAlignment="1">
      <alignment vertical="center" shrinkToFit="1"/>
    </xf>
    <xf numFmtId="9" fontId="4" fillId="0" borderId="1" xfId="1" applyNumberFormat="1" applyFont="1" applyBorder="1" applyAlignment="1">
      <alignment vertical="center" shrinkToFit="1"/>
    </xf>
    <xf numFmtId="0" fontId="5" fillId="0" borderId="0" xfId="0" applyFont="1" applyFill="1" applyAlignment="1">
      <alignment horizontal="center" vertical="center"/>
    </xf>
    <xf numFmtId="0" fontId="4" fillId="2" borderId="30"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4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48" xfId="0" applyFont="1" applyFill="1" applyBorder="1" applyAlignment="1">
      <alignment horizontal="center" vertical="center"/>
    </xf>
    <xf numFmtId="0" fontId="4" fillId="2" borderId="50" xfId="0" applyFont="1" applyFill="1" applyBorder="1" applyAlignment="1">
      <alignment horizontal="center" vertical="center"/>
    </xf>
    <xf numFmtId="0" fontId="4" fillId="0" borderId="51" xfId="0" applyFont="1" applyFill="1" applyBorder="1" applyAlignment="1">
      <alignment horizontal="left" vertical="center" wrapText="1"/>
    </xf>
    <xf numFmtId="0" fontId="4" fillId="0" borderId="52" xfId="0" applyFont="1" applyFill="1" applyBorder="1" applyAlignment="1">
      <alignment horizontal="left" vertical="center" wrapText="1"/>
    </xf>
    <xf numFmtId="0" fontId="4" fillId="0" borderId="51" xfId="0" applyFont="1" applyFill="1" applyBorder="1" applyAlignment="1">
      <alignment vertical="center" wrapText="1"/>
    </xf>
    <xf numFmtId="0" fontId="4" fillId="0" borderId="52" xfId="0" applyFont="1" applyFill="1" applyBorder="1" applyAlignment="1">
      <alignment vertical="center" wrapText="1"/>
    </xf>
    <xf numFmtId="0" fontId="4" fillId="0" borderId="29" xfId="0" applyFont="1" applyFill="1" applyBorder="1" applyAlignment="1">
      <alignment horizontal="left" vertical="center"/>
    </xf>
    <xf numFmtId="0" fontId="4" fillId="0" borderId="49" xfId="0" applyFont="1" applyFill="1" applyBorder="1" applyAlignment="1">
      <alignment horizontal="left" vertical="center"/>
    </xf>
    <xf numFmtId="0" fontId="4" fillId="0" borderId="17" xfId="0" applyFont="1" applyFill="1" applyBorder="1" applyAlignment="1">
      <alignment horizontal="left" vertical="center"/>
    </xf>
    <xf numFmtId="0" fontId="4" fillId="0" borderId="18" xfId="0" applyFont="1" applyFill="1" applyBorder="1" applyAlignment="1">
      <alignment horizontal="left" vertical="center"/>
    </xf>
    <xf numFmtId="0" fontId="4" fillId="2" borderId="30"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1" xfId="0" applyFont="1" applyFill="1" applyBorder="1" applyAlignment="1">
      <alignment horizontal="center" vertical="center" shrinkToFit="1"/>
    </xf>
    <xf numFmtId="0" fontId="4" fillId="2" borderId="45" xfId="0" applyFont="1" applyFill="1" applyBorder="1" applyAlignment="1">
      <alignment horizontal="center" vertical="center" shrinkToFit="1"/>
    </xf>
    <xf numFmtId="0" fontId="4" fillId="2" borderId="38" xfId="0" applyFont="1" applyFill="1" applyBorder="1" applyAlignment="1">
      <alignment horizontal="center" vertical="center" shrinkToFit="1"/>
    </xf>
    <xf numFmtId="0" fontId="4" fillId="0" borderId="3" xfId="0" applyFont="1" applyFill="1" applyBorder="1" applyAlignment="1">
      <alignment horizontal="center" vertical="center"/>
    </xf>
    <xf numFmtId="0" fontId="4" fillId="0" borderId="0" xfId="0" applyFont="1" applyFill="1" applyBorder="1" applyAlignment="1">
      <alignment horizontal="center" vertical="center"/>
    </xf>
    <xf numFmtId="0" fontId="4" fillId="2" borderId="30" xfId="0" applyFont="1" applyFill="1" applyBorder="1" applyAlignment="1">
      <alignment horizontal="center" vertical="center" shrinkToFit="1"/>
    </xf>
    <xf numFmtId="0" fontId="4" fillId="2" borderId="43" xfId="0" applyFont="1" applyFill="1" applyBorder="1" applyAlignment="1">
      <alignment horizontal="center" vertical="center" shrinkToFit="1"/>
    </xf>
    <xf numFmtId="0" fontId="4" fillId="0" borderId="46" xfId="0" applyFont="1" applyFill="1" applyBorder="1" applyAlignment="1">
      <alignment horizontal="left" vertical="center"/>
    </xf>
    <xf numFmtId="0" fontId="4" fillId="0" borderId="47" xfId="0" applyFont="1" applyFill="1" applyBorder="1" applyAlignment="1">
      <alignment horizontal="left" vertical="center"/>
    </xf>
    <xf numFmtId="0" fontId="7" fillId="0" borderId="0" xfId="0" applyFont="1" applyAlignment="1">
      <alignment horizontal="left" vertical="center" wrapText="1"/>
    </xf>
    <xf numFmtId="0" fontId="4" fillId="0" borderId="32" xfId="0" applyFont="1" applyFill="1" applyBorder="1" applyAlignment="1">
      <alignment horizontal="left" vertical="center"/>
    </xf>
    <xf numFmtId="0" fontId="4" fillId="0" borderId="24" xfId="0" applyFont="1" applyFill="1" applyBorder="1" applyAlignment="1">
      <alignment horizontal="left" vertical="center"/>
    </xf>
    <xf numFmtId="0" fontId="4" fillId="0" borderId="1" xfId="0" applyFont="1" applyFill="1" applyBorder="1" applyAlignment="1">
      <alignment horizontal="left" vertical="center"/>
    </xf>
    <xf numFmtId="0" fontId="4" fillId="2" borderId="39" xfId="0" applyFont="1" applyFill="1" applyBorder="1" applyAlignment="1">
      <alignment horizontal="center" vertical="center" shrinkToFit="1"/>
    </xf>
    <xf numFmtId="0" fontId="4" fillId="2" borderId="44" xfId="0" applyFont="1" applyFill="1" applyBorder="1" applyAlignment="1">
      <alignment horizontal="center" vertical="center" shrinkToFit="1"/>
    </xf>
    <xf numFmtId="0" fontId="4" fillId="0" borderId="6" xfId="0" applyFont="1" applyFill="1" applyBorder="1" applyAlignment="1">
      <alignment horizontal="left" vertical="center"/>
    </xf>
    <xf numFmtId="0" fontId="4" fillId="0" borderId="9" xfId="0" applyFont="1" applyFill="1" applyBorder="1" applyAlignment="1">
      <alignment horizontal="left" vertical="center"/>
    </xf>
    <xf numFmtId="0" fontId="4" fillId="0" borderId="7" xfId="0" applyFont="1" applyFill="1" applyBorder="1" applyAlignment="1">
      <alignment horizontal="left" vertical="center"/>
    </xf>
    <xf numFmtId="0" fontId="4" fillId="2" borderId="42" xfId="0" applyFont="1" applyFill="1" applyBorder="1" applyAlignment="1">
      <alignment horizontal="center" vertical="center" shrinkToFit="1"/>
    </xf>
    <xf numFmtId="0" fontId="4" fillId="2" borderId="40" xfId="0" applyFont="1" applyFill="1" applyBorder="1" applyAlignment="1">
      <alignment horizontal="center" vertical="center" wrapText="1" shrinkToFit="1"/>
    </xf>
    <xf numFmtId="0" fontId="4" fillId="2" borderId="41" xfId="0" applyFont="1" applyFill="1" applyBorder="1" applyAlignment="1">
      <alignment horizontal="center" vertical="center" wrapText="1" shrinkToFit="1"/>
    </xf>
    <xf numFmtId="0" fontId="5" fillId="0" borderId="0" xfId="0" applyFont="1" applyAlignment="1">
      <alignment horizontal="center" vertical="center"/>
    </xf>
  </cellXfs>
  <cellStyles count="3">
    <cellStyle name="パーセント" xfId="1" builtinId="5"/>
    <cellStyle name="桁区切り" xfId="2" builtinId="6"/>
    <cellStyle name="標準" xfId="0" builtinId="0"/>
  </cellStyles>
  <dxfs count="0"/>
  <tableStyles count="0" defaultTableStyle="TableStyleMedium2" defaultPivotStyle="PivotStyleLight16"/>
  <colors>
    <mruColors>
      <color rgb="FF99CCFF"/>
      <color rgb="FFCCECFF"/>
      <color rgb="FFFF99CC"/>
      <color rgb="FFCCFFCC"/>
      <color rgb="FFFFFFCC"/>
      <color rgb="FFCC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W487"/>
  <sheetViews>
    <sheetView showGridLines="0" tabSelected="1" view="pageBreakPreview" zoomScaleNormal="100" zoomScaleSheetLayoutView="100" workbookViewId="0">
      <selection activeCell="Q280" sqref="Q280"/>
    </sheetView>
  </sheetViews>
  <sheetFormatPr defaultColWidth="11.625" defaultRowHeight="11.25"/>
  <cols>
    <col min="1" max="1" width="9.125" style="1" customWidth="1"/>
    <col min="2" max="27" width="5.125" style="1" customWidth="1"/>
    <col min="28" max="36" width="9.375" style="1" customWidth="1"/>
    <col min="37" max="37" width="5.5" style="1" customWidth="1"/>
    <col min="38" max="38" width="11.625" style="1" customWidth="1"/>
    <col min="39" max="44" width="12.75" style="1" customWidth="1"/>
    <col min="45" max="45" width="10.5" style="1" customWidth="1"/>
    <col min="46" max="47" width="12.75" style="1" customWidth="1"/>
    <col min="48" max="48" width="11.625" style="1" customWidth="1"/>
    <col min="49" max="55" width="12.75" style="1" customWidth="1"/>
    <col min="56" max="56" width="10.5" style="1" customWidth="1"/>
    <col min="57" max="61" width="12.75" style="1" customWidth="1"/>
    <col min="62" max="62" width="8.5" style="1" customWidth="1"/>
    <col min="63" max="77" width="12.75" style="1" customWidth="1"/>
    <col min="78" max="79" width="11.625" style="1" customWidth="1"/>
    <col min="80" max="84" width="12.75" style="1" customWidth="1"/>
    <col min="85" max="85" width="10.5" style="1" customWidth="1"/>
    <col min="86" max="91" width="12.75" style="1" customWidth="1"/>
    <col min="92" max="93" width="11.625" style="1" customWidth="1"/>
    <col min="94" max="97" width="12.75" style="1" customWidth="1"/>
    <col min="98" max="98" width="11.625" style="1" customWidth="1"/>
    <col min="99" max="106" width="12.75" style="1" customWidth="1"/>
    <col min="107" max="107" width="9.5" style="1" customWidth="1"/>
    <col min="108" max="108" width="12.75" style="1" customWidth="1"/>
    <col min="109" max="109" width="12.75" style="1" bestFit="1" customWidth="1"/>
    <col min="110" max="110" width="12.75" style="1" customWidth="1"/>
    <col min="111" max="111" width="12.75" style="1" bestFit="1" customWidth="1"/>
    <col min="112" max="112" width="11.625" style="1" bestFit="1" customWidth="1"/>
    <col min="113" max="131" width="12.75" style="1" bestFit="1" customWidth="1"/>
    <col min="132" max="132" width="10.5" style="1" bestFit="1" customWidth="1"/>
    <col min="133" max="140" width="12.75" style="1" bestFit="1" customWidth="1"/>
    <col min="141" max="141" width="11.625" style="1" bestFit="1" customWidth="1"/>
    <col min="142" max="145" width="12.75" style="1" bestFit="1" customWidth="1"/>
    <col min="146" max="146" width="10.5" style="1" bestFit="1" customWidth="1"/>
    <col min="147" max="147" width="12.75" style="1" bestFit="1" customWidth="1"/>
    <col min="148" max="148" width="11.625" style="1" bestFit="1" customWidth="1"/>
    <col min="149" max="149" width="12.75" style="1" bestFit="1" customWidth="1"/>
    <col min="150" max="150" width="11.625" style="1" bestFit="1" customWidth="1"/>
    <col min="151" max="164" width="12.75" style="1" bestFit="1" customWidth="1"/>
    <col min="165" max="165" width="6.5" style="1" customWidth="1"/>
    <col min="166" max="166" width="11.625" style="1" bestFit="1" customWidth="1"/>
    <col min="167" max="167" width="12.75" style="1" bestFit="1" customWidth="1"/>
    <col min="168" max="168" width="11.625" style="1" bestFit="1" customWidth="1"/>
    <col min="169" max="195" width="12.75" style="1" bestFit="1" customWidth="1"/>
    <col min="196" max="196" width="10.5" style="1" bestFit="1" customWidth="1"/>
    <col min="197" max="223" width="12.75" style="1" bestFit="1" customWidth="1"/>
    <col min="224" max="224" width="11.625" style="1" bestFit="1" customWidth="1"/>
    <col min="225" max="231" width="12.75" style="1" bestFit="1" customWidth="1"/>
    <col min="232" max="232" width="11.625" style="1" bestFit="1" customWidth="1"/>
    <col min="233" max="233" width="9.5" style="1" bestFit="1" customWidth="1"/>
    <col min="234" max="242" width="12.75" style="1" bestFit="1" customWidth="1"/>
    <col min="243" max="243" width="10.5" style="1" bestFit="1" customWidth="1"/>
    <col min="244" max="245" width="12.75" style="1" bestFit="1" customWidth="1"/>
    <col min="246" max="246" width="11.625" style="1" bestFit="1" customWidth="1"/>
    <col min="247" max="255" width="12.75" style="1" bestFit="1" customWidth="1"/>
    <col min="256" max="256" width="11.625" style="1" bestFit="1"/>
    <col min="257" max="16384" width="11.625" style="1"/>
  </cols>
  <sheetData>
    <row r="1" spans="1:19" ht="18.75" customHeight="1">
      <c r="A1" s="250" t="s">
        <v>386</v>
      </c>
      <c r="B1" s="250"/>
      <c r="C1" s="250"/>
      <c r="D1" s="250"/>
      <c r="E1" s="250"/>
      <c r="F1" s="250"/>
      <c r="G1" s="250"/>
      <c r="H1" s="250"/>
      <c r="I1" s="250"/>
      <c r="J1" s="250"/>
      <c r="K1" s="250"/>
      <c r="L1" s="250"/>
      <c r="M1" s="250"/>
      <c r="N1" s="250"/>
      <c r="O1" s="250"/>
      <c r="P1" s="250"/>
      <c r="Q1" s="250"/>
      <c r="R1" s="250"/>
      <c r="S1" s="250"/>
    </row>
    <row r="2" spans="1:19" ht="15" customHeight="1"/>
    <row r="3" spans="1:19" s="6" customFormat="1" ht="22.5" customHeight="1">
      <c r="A3" s="32" t="s">
        <v>67</v>
      </c>
    </row>
    <row r="4" spans="1:19" s="9" customFormat="1" ht="15" customHeight="1">
      <c r="A4" s="7" t="s">
        <v>108</v>
      </c>
      <c r="B4" s="253" t="s">
        <v>69</v>
      </c>
      <c r="C4" s="253"/>
      <c r="D4" s="253" t="s">
        <v>71</v>
      </c>
      <c r="E4" s="253"/>
      <c r="F4" s="253" t="s">
        <v>73</v>
      </c>
      <c r="G4" s="253"/>
      <c r="H4" s="253" t="s">
        <v>75</v>
      </c>
      <c r="I4" s="253"/>
      <c r="J4" s="253" t="s">
        <v>77</v>
      </c>
      <c r="K4" s="253"/>
      <c r="L4" s="253" t="s">
        <v>79</v>
      </c>
      <c r="M4" s="253"/>
      <c r="N4" s="253" t="s">
        <v>81</v>
      </c>
      <c r="O4" s="253"/>
      <c r="P4" s="253" t="s">
        <v>83</v>
      </c>
      <c r="Q4" s="253"/>
      <c r="R4" s="271"/>
      <c r="S4" s="272"/>
    </row>
    <row r="5" spans="1:19" s="6" customFormat="1" ht="15" customHeight="1">
      <c r="A5" s="34" t="s">
        <v>109</v>
      </c>
      <c r="B5" s="35">
        <v>24</v>
      </c>
      <c r="C5" s="36">
        <f>B5/H11</f>
        <v>5.4421768707482991E-2</v>
      </c>
      <c r="D5" s="35">
        <v>17</v>
      </c>
      <c r="E5" s="36">
        <f>D5/H11</f>
        <v>3.8548752834467119E-2</v>
      </c>
      <c r="F5" s="35">
        <v>34</v>
      </c>
      <c r="G5" s="36">
        <f>F5/H11</f>
        <v>7.7097505668934238E-2</v>
      </c>
      <c r="H5" s="35">
        <v>86</v>
      </c>
      <c r="I5" s="36">
        <f>H5/H11</f>
        <v>0.19501133786848074</v>
      </c>
      <c r="J5" s="35">
        <v>26</v>
      </c>
      <c r="K5" s="36">
        <f>J5/H11</f>
        <v>5.8956916099773243E-2</v>
      </c>
      <c r="L5" s="35">
        <v>95</v>
      </c>
      <c r="M5" s="36">
        <f>L5/H11</f>
        <v>0.21541950113378686</v>
      </c>
      <c r="N5" s="35">
        <v>61</v>
      </c>
      <c r="O5" s="36">
        <f>N5/H11</f>
        <v>0.1383219954648526</v>
      </c>
      <c r="P5" s="35">
        <v>44</v>
      </c>
      <c r="Q5" s="36">
        <f>P5/H11</f>
        <v>9.9773242630385492E-2</v>
      </c>
      <c r="R5" s="17"/>
      <c r="S5" s="18"/>
    </row>
    <row r="6" spans="1:19" s="6" customFormat="1" ht="15" customHeight="1">
      <c r="A6" s="40" t="s">
        <v>110</v>
      </c>
      <c r="B6" s="41">
        <v>91</v>
      </c>
      <c r="C6" s="42">
        <f>B6/H12</f>
        <v>6.6520467836257313E-2</v>
      </c>
      <c r="D6" s="41">
        <v>89</v>
      </c>
      <c r="E6" s="42">
        <f>D6/H12</f>
        <v>6.5058479532163746E-2</v>
      </c>
      <c r="F6" s="41">
        <v>102</v>
      </c>
      <c r="G6" s="42">
        <f>F6/H12</f>
        <v>7.4561403508771926E-2</v>
      </c>
      <c r="H6" s="41">
        <v>133</v>
      </c>
      <c r="I6" s="42">
        <f>H6/H12</f>
        <v>9.7222222222222224E-2</v>
      </c>
      <c r="J6" s="41">
        <v>85</v>
      </c>
      <c r="K6" s="42">
        <f>J6/H12</f>
        <v>6.2134502923976605E-2</v>
      </c>
      <c r="L6" s="41">
        <v>171</v>
      </c>
      <c r="M6" s="42">
        <f>L6/H12</f>
        <v>0.125</v>
      </c>
      <c r="N6" s="41">
        <v>198</v>
      </c>
      <c r="O6" s="42">
        <f>N6/H12</f>
        <v>0.14473684210526316</v>
      </c>
      <c r="P6" s="41">
        <v>199</v>
      </c>
      <c r="Q6" s="42">
        <f>P6/H12</f>
        <v>0.14546783625730994</v>
      </c>
      <c r="R6" s="17"/>
      <c r="S6" s="18"/>
    </row>
    <row r="7" spans="1:19" s="6" customFormat="1" ht="15" customHeight="1">
      <c r="A7" s="37" t="s">
        <v>57</v>
      </c>
      <c r="B7" s="38"/>
      <c r="C7" s="39">
        <f>B7/H13</f>
        <v>0</v>
      </c>
      <c r="D7" s="38"/>
      <c r="E7" s="39">
        <f>D7/H13</f>
        <v>0</v>
      </c>
      <c r="F7" s="38">
        <v>3</v>
      </c>
      <c r="G7" s="39">
        <f>F7/H13</f>
        <v>0.3</v>
      </c>
      <c r="H7" s="38"/>
      <c r="I7" s="39">
        <f>H7/H13</f>
        <v>0</v>
      </c>
      <c r="J7" s="38"/>
      <c r="K7" s="39">
        <f>J7/H13</f>
        <v>0</v>
      </c>
      <c r="L7" s="38">
        <v>3</v>
      </c>
      <c r="M7" s="39">
        <f>L7/H13</f>
        <v>0.3</v>
      </c>
      <c r="N7" s="38">
        <v>2</v>
      </c>
      <c r="O7" s="39">
        <f>N7/H13</f>
        <v>0.2</v>
      </c>
      <c r="P7" s="38">
        <v>1</v>
      </c>
      <c r="Q7" s="39">
        <f>P7/H13</f>
        <v>0.1</v>
      </c>
      <c r="R7" s="17"/>
      <c r="S7" s="18"/>
    </row>
    <row r="8" spans="1:19" s="6" customFormat="1" ht="15" customHeight="1">
      <c r="A8" s="10" t="s">
        <v>111</v>
      </c>
      <c r="B8" s="4">
        <f>SUM(B5:B7)</f>
        <v>115</v>
      </c>
      <c r="C8" s="16">
        <f>B8/H14</f>
        <v>6.3221550302363941E-2</v>
      </c>
      <c r="D8" s="4">
        <f>SUM(D5:D7)</f>
        <v>106</v>
      </c>
      <c r="E8" s="16">
        <f>D8/H14</f>
        <v>5.8273776800439804E-2</v>
      </c>
      <c r="F8" s="4">
        <f>SUM(F5:F7)</f>
        <v>139</v>
      </c>
      <c r="G8" s="16">
        <f>F8/H14</f>
        <v>7.6415612974161634E-2</v>
      </c>
      <c r="H8" s="4">
        <f>SUM(H5:H7)</f>
        <v>219</v>
      </c>
      <c r="I8" s="16">
        <f>H8/H14</f>
        <v>0.12039582188015394</v>
      </c>
      <c r="J8" s="4">
        <f>SUM(J5:J7)</f>
        <v>111</v>
      </c>
      <c r="K8" s="16">
        <f>J8/H14</f>
        <v>6.1022539857064323E-2</v>
      </c>
      <c r="L8" s="4">
        <f>SUM(L5:L7)</f>
        <v>269</v>
      </c>
      <c r="M8" s="16">
        <f>L8/H14</f>
        <v>0.14788345244639911</v>
      </c>
      <c r="N8" s="4">
        <f>SUM(N5:N7)</f>
        <v>261</v>
      </c>
      <c r="O8" s="16">
        <f>N8/H14</f>
        <v>0.1434854315557999</v>
      </c>
      <c r="P8" s="4">
        <f>SUM(P5:P7)</f>
        <v>244</v>
      </c>
      <c r="Q8" s="16">
        <f>P8/H14</f>
        <v>0.13413963716327654</v>
      </c>
      <c r="R8" s="17"/>
      <c r="S8" s="18"/>
    </row>
    <row r="9" spans="1:19" s="6" customFormat="1" ht="15" customHeight="1"/>
    <row r="10" spans="1:19" s="9" customFormat="1" ht="15" customHeight="1">
      <c r="A10" s="7" t="s">
        <v>108</v>
      </c>
      <c r="B10" s="253" t="s">
        <v>85</v>
      </c>
      <c r="C10" s="253"/>
      <c r="D10" s="253" t="s">
        <v>87</v>
      </c>
      <c r="E10" s="253"/>
      <c r="F10" s="251" t="s">
        <v>378</v>
      </c>
      <c r="G10" s="252"/>
      <c r="H10" s="253" t="s">
        <v>111</v>
      </c>
      <c r="I10" s="253"/>
    </row>
    <row r="11" spans="1:19" s="6" customFormat="1" ht="15" customHeight="1">
      <c r="A11" s="34" t="s">
        <v>109</v>
      </c>
      <c r="B11" s="35">
        <v>11</v>
      </c>
      <c r="C11" s="36">
        <f>B11/H11</f>
        <v>2.4943310657596373E-2</v>
      </c>
      <c r="D11" s="35">
        <v>1</v>
      </c>
      <c r="E11" s="36">
        <f>D11/H11</f>
        <v>2.2675736961451248E-3</v>
      </c>
      <c r="F11" s="35">
        <v>42</v>
      </c>
      <c r="G11" s="36">
        <f>F11/H11</f>
        <v>9.5238095238095233E-2</v>
      </c>
      <c r="H11" s="43">
        <f t="shared" ref="H11:I13" si="0">B5+D5+F5+H5+J5+L5+N5+P5+B11+D11+F11</f>
        <v>441</v>
      </c>
      <c r="I11" s="44">
        <f t="shared" si="0"/>
        <v>1</v>
      </c>
    </row>
    <row r="12" spans="1:19" s="6" customFormat="1" ht="15" customHeight="1">
      <c r="A12" s="40" t="s">
        <v>110</v>
      </c>
      <c r="B12" s="41">
        <v>116</v>
      </c>
      <c r="C12" s="42">
        <f>B12/H12</f>
        <v>8.4795321637426896E-2</v>
      </c>
      <c r="D12" s="41">
        <v>104</v>
      </c>
      <c r="E12" s="42">
        <f>D12/H12</f>
        <v>7.6023391812865493E-2</v>
      </c>
      <c r="F12" s="41">
        <v>80</v>
      </c>
      <c r="G12" s="42">
        <f>F12/H12</f>
        <v>5.8479532163742687E-2</v>
      </c>
      <c r="H12" s="47">
        <f t="shared" si="0"/>
        <v>1368</v>
      </c>
      <c r="I12" s="48">
        <f t="shared" si="0"/>
        <v>1</v>
      </c>
    </row>
    <row r="13" spans="1:19" s="6" customFormat="1" ht="15" customHeight="1">
      <c r="A13" s="37" t="s">
        <v>57</v>
      </c>
      <c r="B13" s="38"/>
      <c r="C13" s="39">
        <f>B13/H13</f>
        <v>0</v>
      </c>
      <c r="D13" s="38"/>
      <c r="E13" s="39">
        <f>D13/H13</f>
        <v>0</v>
      </c>
      <c r="F13" s="38">
        <v>1</v>
      </c>
      <c r="G13" s="39">
        <f>F13/H13</f>
        <v>0.1</v>
      </c>
      <c r="H13" s="45">
        <f t="shared" si="0"/>
        <v>10</v>
      </c>
      <c r="I13" s="46">
        <f t="shared" si="0"/>
        <v>1</v>
      </c>
    </row>
    <row r="14" spans="1:19" s="6" customFormat="1" ht="15" customHeight="1">
      <c r="A14" s="10" t="s">
        <v>111</v>
      </c>
      <c r="B14" s="4">
        <f>SUM(B11:B13)</f>
        <v>127</v>
      </c>
      <c r="C14" s="16">
        <f>B14/H14</f>
        <v>6.9818581638262781E-2</v>
      </c>
      <c r="D14" s="4">
        <f>SUM(D11:D13)</f>
        <v>105</v>
      </c>
      <c r="E14" s="16">
        <f>D14/H14</f>
        <v>5.7724024189114896E-2</v>
      </c>
      <c r="F14" s="4">
        <f>SUM(F11:F13)</f>
        <v>123</v>
      </c>
      <c r="G14" s="16">
        <f>F14/H14</f>
        <v>6.7619571192963163E-2</v>
      </c>
      <c r="H14" s="31">
        <f>SUM(H11:H13)</f>
        <v>1819</v>
      </c>
      <c r="I14" s="19">
        <f>C8+E8+G8+I8+K8+M8+O8+Q8+C14+E14+G14</f>
        <v>1.0000000000000002</v>
      </c>
    </row>
    <row r="15" spans="1:19" s="6" customFormat="1" ht="15" customHeight="1"/>
    <row r="16" spans="1:19" s="6" customFormat="1" ht="22.5" customHeight="1">
      <c r="A16" s="32" t="s">
        <v>88</v>
      </c>
    </row>
    <row r="17" spans="1:19" s="9" customFormat="1" ht="15" customHeight="1">
      <c r="A17" s="7" t="s">
        <v>108</v>
      </c>
      <c r="B17" s="255" t="s">
        <v>112</v>
      </c>
      <c r="C17" s="255"/>
      <c r="D17" s="255" t="s">
        <v>113</v>
      </c>
      <c r="E17" s="253"/>
      <c r="F17" s="255" t="s">
        <v>59</v>
      </c>
      <c r="G17" s="255"/>
      <c r="H17" s="255" t="s">
        <v>60</v>
      </c>
      <c r="I17" s="255"/>
      <c r="J17" s="255" t="s">
        <v>61</v>
      </c>
      <c r="K17" s="255"/>
      <c r="L17" s="255" t="s">
        <v>62</v>
      </c>
      <c r="M17" s="255"/>
      <c r="N17" s="255" t="s">
        <v>63</v>
      </c>
      <c r="O17" s="255"/>
      <c r="P17" s="255" t="s">
        <v>57</v>
      </c>
      <c r="Q17" s="253"/>
      <c r="R17" s="253" t="s">
        <v>111</v>
      </c>
      <c r="S17" s="253"/>
    </row>
    <row r="18" spans="1:19" s="6" customFormat="1" ht="15" customHeight="1">
      <c r="A18" s="34" t="s">
        <v>109</v>
      </c>
      <c r="B18" s="49">
        <v>43</v>
      </c>
      <c r="C18" s="36">
        <f>B18/$R18</f>
        <v>9.7505668934240369E-2</v>
      </c>
      <c r="D18" s="34">
        <v>53</v>
      </c>
      <c r="E18" s="36">
        <f>D18/$R18</f>
        <v>0.12018140589569161</v>
      </c>
      <c r="F18" s="49">
        <v>66</v>
      </c>
      <c r="G18" s="36">
        <f>F18/$R18</f>
        <v>0.14965986394557823</v>
      </c>
      <c r="H18" s="49">
        <v>66</v>
      </c>
      <c r="I18" s="36">
        <f>H18/$R18</f>
        <v>0.14965986394557823</v>
      </c>
      <c r="J18" s="49">
        <v>77</v>
      </c>
      <c r="K18" s="36">
        <f>J18/$R18</f>
        <v>0.17460317460317459</v>
      </c>
      <c r="L18" s="49">
        <v>72</v>
      </c>
      <c r="M18" s="36">
        <f>L18/$R18</f>
        <v>0.16326530612244897</v>
      </c>
      <c r="N18" s="49">
        <v>62</v>
      </c>
      <c r="O18" s="36">
        <f>N18/$R18</f>
        <v>0.14058956916099774</v>
      </c>
      <c r="P18" s="49">
        <v>2</v>
      </c>
      <c r="Q18" s="36">
        <f>P18/$R18</f>
        <v>4.5351473922902496E-3</v>
      </c>
      <c r="R18" s="50">
        <f t="shared" ref="R18:S20" si="1">B18+D18+F18+H18+J18+L18+N18+P18</f>
        <v>441</v>
      </c>
      <c r="S18" s="51">
        <f t="shared" si="1"/>
        <v>0.99999999999999989</v>
      </c>
    </row>
    <row r="19" spans="1:19" s="6" customFormat="1" ht="15" customHeight="1">
      <c r="A19" s="40" t="s">
        <v>110</v>
      </c>
      <c r="B19" s="55">
        <v>152</v>
      </c>
      <c r="C19" s="42">
        <f>B19/$R19</f>
        <v>0.1111111111111111</v>
      </c>
      <c r="D19" s="40">
        <v>149</v>
      </c>
      <c r="E19" s="42">
        <f>D19/$R19</f>
        <v>0.10891812865497076</v>
      </c>
      <c r="F19" s="55">
        <v>186</v>
      </c>
      <c r="G19" s="42">
        <f>F19/$R19</f>
        <v>0.13596491228070176</v>
      </c>
      <c r="H19" s="55">
        <v>171</v>
      </c>
      <c r="I19" s="42">
        <f>H19/$R19</f>
        <v>0.125</v>
      </c>
      <c r="J19" s="55">
        <v>147</v>
      </c>
      <c r="K19" s="42">
        <f>J19/$R19</f>
        <v>0.10745614035087719</v>
      </c>
      <c r="L19" s="55">
        <v>317</v>
      </c>
      <c r="M19" s="42">
        <f>L19/$R19</f>
        <v>0.23172514619883042</v>
      </c>
      <c r="N19" s="55">
        <v>231</v>
      </c>
      <c r="O19" s="42">
        <f>N19/$R19</f>
        <v>0.16885964912280702</v>
      </c>
      <c r="P19" s="55">
        <v>15</v>
      </c>
      <c r="Q19" s="42">
        <f>P19/$R19</f>
        <v>1.0964912280701754E-2</v>
      </c>
      <c r="R19" s="56">
        <f t="shared" si="1"/>
        <v>1368</v>
      </c>
      <c r="S19" s="57">
        <f t="shared" si="1"/>
        <v>1.0000000000000002</v>
      </c>
    </row>
    <row r="20" spans="1:19" s="6" customFormat="1" ht="15" customHeight="1">
      <c r="A20" s="37" t="s">
        <v>57</v>
      </c>
      <c r="B20" s="52">
        <v>2</v>
      </c>
      <c r="C20" s="39">
        <f>B20/$R20</f>
        <v>0.2</v>
      </c>
      <c r="D20" s="37"/>
      <c r="E20" s="39">
        <f>D20/$R20</f>
        <v>0</v>
      </c>
      <c r="F20" s="52"/>
      <c r="G20" s="39">
        <f>F20/$R20</f>
        <v>0</v>
      </c>
      <c r="H20" s="52">
        <v>3</v>
      </c>
      <c r="I20" s="39">
        <f>H20/$R20</f>
        <v>0.3</v>
      </c>
      <c r="J20" s="52"/>
      <c r="K20" s="39">
        <f>J20/$R20</f>
        <v>0</v>
      </c>
      <c r="L20" s="52">
        <v>1</v>
      </c>
      <c r="M20" s="39">
        <f>L20/$R20</f>
        <v>0.1</v>
      </c>
      <c r="N20" s="52">
        <v>4</v>
      </c>
      <c r="O20" s="39">
        <f>N20/$R20</f>
        <v>0.4</v>
      </c>
      <c r="P20" s="52"/>
      <c r="Q20" s="39">
        <f>P20/$R20</f>
        <v>0</v>
      </c>
      <c r="R20" s="53">
        <f t="shared" si="1"/>
        <v>10</v>
      </c>
      <c r="S20" s="54">
        <f t="shared" si="1"/>
        <v>1</v>
      </c>
    </row>
    <row r="21" spans="1:19" s="6" customFormat="1" ht="15" customHeight="1">
      <c r="A21" s="10" t="s">
        <v>111</v>
      </c>
      <c r="B21" s="20">
        <f>SUM(B18:B20)</f>
        <v>197</v>
      </c>
      <c r="C21" s="16">
        <f>B21/$R21</f>
        <v>0.10830126443100604</v>
      </c>
      <c r="D21" s="10">
        <f>SUM(D18:D20)</f>
        <v>202</v>
      </c>
      <c r="E21" s="16">
        <f>D21/$R21</f>
        <v>0.11105002748763057</v>
      </c>
      <c r="F21" s="20">
        <f>SUM(F18:F20)</f>
        <v>252</v>
      </c>
      <c r="G21" s="16">
        <f>F21/$R21</f>
        <v>0.13853765805387575</v>
      </c>
      <c r="H21" s="20">
        <f>SUM(H18:H20)</f>
        <v>240</v>
      </c>
      <c r="I21" s="16">
        <f>H21/$R21</f>
        <v>0.13194062671797691</v>
      </c>
      <c r="J21" s="20">
        <f>SUM(J18:J20)</f>
        <v>224</v>
      </c>
      <c r="K21" s="16">
        <f>J21/$R21</f>
        <v>0.12314458493677845</v>
      </c>
      <c r="L21" s="20">
        <f>SUM(L18:L20)</f>
        <v>390</v>
      </c>
      <c r="M21" s="16">
        <f>L21/$R21</f>
        <v>0.21440351841671249</v>
      </c>
      <c r="N21" s="20">
        <f>SUM(N18:N20)</f>
        <v>297</v>
      </c>
      <c r="O21" s="16">
        <f>N21/$R21</f>
        <v>0.16327652556349642</v>
      </c>
      <c r="P21" s="20">
        <f>SUM(P18:P20)</f>
        <v>17</v>
      </c>
      <c r="Q21" s="16">
        <f>P21/$R21</f>
        <v>9.3457943925233638E-3</v>
      </c>
      <c r="R21" s="33">
        <f>SUM(R18:R20)</f>
        <v>1819</v>
      </c>
      <c r="S21" s="21">
        <f>C21+E21+G21+I21+K21+M21+O21+Q21</f>
        <v>0.99999999999999989</v>
      </c>
    </row>
    <row r="22" spans="1:19" s="6" customFormat="1" ht="15" customHeight="1">
      <c r="G22" s="22"/>
    </row>
    <row r="23" spans="1:19" s="9" customFormat="1" ht="15" customHeight="1">
      <c r="A23" s="7" t="s">
        <v>114</v>
      </c>
      <c r="B23" s="255" t="s">
        <v>112</v>
      </c>
      <c r="C23" s="255"/>
      <c r="D23" s="255" t="s">
        <v>113</v>
      </c>
      <c r="E23" s="253"/>
      <c r="F23" s="255" t="s">
        <v>59</v>
      </c>
      <c r="G23" s="255"/>
      <c r="H23" s="255" t="s">
        <v>60</v>
      </c>
      <c r="I23" s="255"/>
      <c r="J23" s="255" t="s">
        <v>61</v>
      </c>
      <c r="K23" s="255"/>
      <c r="L23" s="255" t="s">
        <v>62</v>
      </c>
      <c r="M23" s="255"/>
      <c r="N23" s="255" t="s">
        <v>63</v>
      </c>
      <c r="O23" s="255"/>
      <c r="P23" s="255" t="s">
        <v>57</v>
      </c>
      <c r="Q23" s="253"/>
      <c r="R23" s="253" t="s">
        <v>111</v>
      </c>
      <c r="S23" s="253"/>
    </row>
    <row r="24" spans="1:19" s="6" customFormat="1" ht="15" customHeight="1">
      <c r="A24" s="34" t="s">
        <v>89</v>
      </c>
      <c r="B24" s="34">
        <v>17</v>
      </c>
      <c r="C24" s="36">
        <f t="shared" ref="C24:C35" si="2">B24/$R24</f>
        <v>0.14782608695652175</v>
      </c>
      <c r="D24" s="35">
        <v>10</v>
      </c>
      <c r="E24" s="36">
        <f t="shared" ref="E24:E35" si="3">D24/$R24</f>
        <v>8.6956521739130432E-2</v>
      </c>
      <c r="F24" s="35">
        <v>15</v>
      </c>
      <c r="G24" s="36">
        <f t="shared" ref="G24:G35" si="4">F24/$R24</f>
        <v>0.13043478260869565</v>
      </c>
      <c r="H24" s="35">
        <v>17</v>
      </c>
      <c r="I24" s="36">
        <f t="shared" ref="I24:I35" si="5">H24/$R24</f>
        <v>0.14782608695652175</v>
      </c>
      <c r="J24" s="35">
        <v>13</v>
      </c>
      <c r="K24" s="36">
        <f t="shared" ref="K24:K35" si="6">J24/$R24</f>
        <v>0.11304347826086956</v>
      </c>
      <c r="L24" s="35">
        <v>28</v>
      </c>
      <c r="M24" s="36">
        <f t="shared" ref="M24:M35" si="7">L24/$R24</f>
        <v>0.24347826086956523</v>
      </c>
      <c r="N24" s="35">
        <v>13</v>
      </c>
      <c r="O24" s="36">
        <f t="shared" ref="O24:O35" si="8">N24/$R24</f>
        <v>0.11304347826086956</v>
      </c>
      <c r="P24" s="34">
        <v>2</v>
      </c>
      <c r="Q24" s="36">
        <f t="shared" ref="Q24:Q35" si="9">P24/$R24</f>
        <v>1.7391304347826087E-2</v>
      </c>
      <c r="R24" s="35">
        <f t="shared" ref="R24:R34" si="10">B24+D24+F24+H24+J24+L24+N24+P24</f>
        <v>115</v>
      </c>
      <c r="S24" s="51">
        <f t="shared" ref="S24:S33" si="11">R24/$R24</f>
        <v>1</v>
      </c>
    </row>
    <row r="25" spans="1:19" s="6" customFormat="1" ht="15" customHeight="1">
      <c r="A25" s="40" t="s">
        <v>90</v>
      </c>
      <c r="B25" s="40">
        <v>9</v>
      </c>
      <c r="C25" s="42">
        <f t="shared" si="2"/>
        <v>8.4905660377358486E-2</v>
      </c>
      <c r="D25" s="41">
        <v>7</v>
      </c>
      <c r="E25" s="42">
        <f t="shared" si="3"/>
        <v>6.6037735849056603E-2</v>
      </c>
      <c r="F25" s="41">
        <v>17</v>
      </c>
      <c r="G25" s="42">
        <f t="shared" si="4"/>
        <v>0.16037735849056603</v>
      </c>
      <c r="H25" s="41">
        <v>27</v>
      </c>
      <c r="I25" s="42">
        <f t="shared" si="5"/>
        <v>0.25471698113207547</v>
      </c>
      <c r="J25" s="41">
        <v>13</v>
      </c>
      <c r="K25" s="42">
        <f t="shared" si="6"/>
        <v>0.12264150943396226</v>
      </c>
      <c r="L25" s="41">
        <v>17</v>
      </c>
      <c r="M25" s="42">
        <f t="shared" si="7"/>
        <v>0.16037735849056603</v>
      </c>
      <c r="N25" s="41">
        <v>16</v>
      </c>
      <c r="O25" s="42">
        <f t="shared" si="8"/>
        <v>0.15094339622641509</v>
      </c>
      <c r="P25" s="40"/>
      <c r="Q25" s="42">
        <f t="shared" si="9"/>
        <v>0</v>
      </c>
      <c r="R25" s="41">
        <f t="shared" si="10"/>
        <v>106</v>
      </c>
      <c r="S25" s="57">
        <f t="shared" si="11"/>
        <v>1</v>
      </c>
    </row>
    <row r="26" spans="1:19" s="6" customFormat="1" ht="15" customHeight="1">
      <c r="A26" s="40" t="s">
        <v>91</v>
      </c>
      <c r="B26" s="40">
        <v>57</v>
      </c>
      <c r="C26" s="42">
        <f t="shared" si="2"/>
        <v>0.41007194244604317</v>
      </c>
      <c r="D26" s="41">
        <v>25</v>
      </c>
      <c r="E26" s="42">
        <f t="shared" si="3"/>
        <v>0.17985611510791366</v>
      </c>
      <c r="F26" s="41">
        <v>10</v>
      </c>
      <c r="G26" s="42">
        <f t="shared" si="4"/>
        <v>7.1942446043165464E-2</v>
      </c>
      <c r="H26" s="41">
        <v>18</v>
      </c>
      <c r="I26" s="42">
        <f t="shared" si="5"/>
        <v>0.12949640287769784</v>
      </c>
      <c r="J26" s="41">
        <v>6</v>
      </c>
      <c r="K26" s="42">
        <f t="shared" si="6"/>
        <v>4.3165467625899283E-2</v>
      </c>
      <c r="L26" s="41">
        <v>8</v>
      </c>
      <c r="M26" s="42">
        <f t="shared" si="7"/>
        <v>5.7553956834532377E-2</v>
      </c>
      <c r="N26" s="41">
        <v>15</v>
      </c>
      <c r="O26" s="42">
        <f t="shared" si="8"/>
        <v>0.1079136690647482</v>
      </c>
      <c r="P26" s="40"/>
      <c r="Q26" s="42">
        <f t="shared" si="9"/>
        <v>0</v>
      </c>
      <c r="R26" s="41">
        <f t="shared" si="10"/>
        <v>139</v>
      </c>
      <c r="S26" s="57">
        <f t="shared" si="11"/>
        <v>1</v>
      </c>
    </row>
    <row r="27" spans="1:19" s="6" customFormat="1" ht="15" customHeight="1">
      <c r="A27" s="40" t="s">
        <v>92</v>
      </c>
      <c r="B27" s="40">
        <v>21</v>
      </c>
      <c r="C27" s="42">
        <f t="shared" si="2"/>
        <v>9.5890410958904104E-2</v>
      </c>
      <c r="D27" s="41">
        <v>16</v>
      </c>
      <c r="E27" s="42">
        <f t="shared" si="3"/>
        <v>7.3059360730593603E-2</v>
      </c>
      <c r="F27" s="41">
        <v>39</v>
      </c>
      <c r="G27" s="42">
        <f t="shared" si="4"/>
        <v>0.17808219178082191</v>
      </c>
      <c r="H27" s="41">
        <v>31</v>
      </c>
      <c r="I27" s="42">
        <f t="shared" si="5"/>
        <v>0.14155251141552511</v>
      </c>
      <c r="J27" s="41">
        <v>35</v>
      </c>
      <c r="K27" s="42">
        <f t="shared" si="6"/>
        <v>0.15981735159817351</v>
      </c>
      <c r="L27" s="41">
        <v>42</v>
      </c>
      <c r="M27" s="42">
        <f t="shared" si="7"/>
        <v>0.19178082191780821</v>
      </c>
      <c r="N27" s="41">
        <v>35</v>
      </c>
      <c r="O27" s="42">
        <f t="shared" si="8"/>
        <v>0.15981735159817351</v>
      </c>
      <c r="P27" s="40"/>
      <c r="Q27" s="42">
        <f t="shared" si="9"/>
        <v>0</v>
      </c>
      <c r="R27" s="41">
        <f t="shared" si="10"/>
        <v>219</v>
      </c>
      <c r="S27" s="57">
        <f>R27/$R27</f>
        <v>1</v>
      </c>
    </row>
    <row r="28" spans="1:19" s="6" customFormat="1" ht="15" customHeight="1">
      <c r="A28" s="40" t="s">
        <v>93</v>
      </c>
      <c r="B28" s="40">
        <v>9</v>
      </c>
      <c r="C28" s="42">
        <f t="shared" si="2"/>
        <v>8.1081081081081086E-2</v>
      </c>
      <c r="D28" s="41">
        <v>11</v>
      </c>
      <c r="E28" s="42">
        <f t="shared" si="3"/>
        <v>9.90990990990991E-2</v>
      </c>
      <c r="F28" s="41">
        <v>18</v>
      </c>
      <c r="G28" s="42">
        <f t="shared" si="4"/>
        <v>0.16216216216216217</v>
      </c>
      <c r="H28" s="41">
        <v>14</v>
      </c>
      <c r="I28" s="42">
        <f t="shared" si="5"/>
        <v>0.12612612612612611</v>
      </c>
      <c r="J28" s="41">
        <v>5</v>
      </c>
      <c r="K28" s="42">
        <f t="shared" si="6"/>
        <v>4.5045045045045043E-2</v>
      </c>
      <c r="L28" s="41">
        <v>30</v>
      </c>
      <c r="M28" s="42">
        <f t="shared" si="7"/>
        <v>0.27027027027027029</v>
      </c>
      <c r="N28" s="41">
        <v>22</v>
      </c>
      <c r="O28" s="42">
        <f t="shared" si="8"/>
        <v>0.1981981981981982</v>
      </c>
      <c r="P28" s="40">
        <v>2</v>
      </c>
      <c r="Q28" s="42">
        <f t="shared" si="9"/>
        <v>1.8018018018018018E-2</v>
      </c>
      <c r="R28" s="41">
        <f t="shared" si="10"/>
        <v>111</v>
      </c>
      <c r="S28" s="57">
        <f t="shared" si="11"/>
        <v>1</v>
      </c>
    </row>
    <row r="29" spans="1:19" s="6" customFormat="1" ht="15" customHeight="1">
      <c r="A29" s="40" t="s">
        <v>94</v>
      </c>
      <c r="B29" s="40">
        <v>17</v>
      </c>
      <c r="C29" s="42">
        <f t="shared" si="2"/>
        <v>6.3197026022304828E-2</v>
      </c>
      <c r="D29" s="41">
        <v>39</v>
      </c>
      <c r="E29" s="42">
        <f t="shared" si="3"/>
        <v>0.1449814126394052</v>
      </c>
      <c r="F29" s="41">
        <v>44</v>
      </c>
      <c r="G29" s="42">
        <f t="shared" si="4"/>
        <v>0.16356877323420074</v>
      </c>
      <c r="H29" s="41">
        <v>44</v>
      </c>
      <c r="I29" s="42">
        <f t="shared" si="5"/>
        <v>0.16356877323420074</v>
      </c>
      <c r="J29" s="41">
        <v>43</v>
      </c>
      <c r="K29" s="42">
        <f t="shared" si="6"/>
        <v>0.15985130111524162</v>
      </c>
      <c r="L29" s="41">
        <v>56</v>
      </c>
      <c r="M29" s="42">
        <f t="shared" si="7"/>
        <v>0.20817843866171004</v>
      </c>
      <c r="N29" s="41">
        <v>23</v>
      </c>
      <c r="O29" s="42">
        <f t="shared" si="8"/>
        <v>8.5501858736059477E-2</v>
      </c>
      <c r="P29" s="40">
        <v>3</v>
      </c>
      <c r="Q29" s="42">
        <f t="shared" si="9"/>
        <v>1.1152416356877323E-2</v>
      </c>
      <c r="R29" s="41">
        <f t="shared" si="10"/>
        <v>269</v>
      </c>
      <c r="S29" s="57">
        <f t="shared" si="11"/>
        <v>1</v>
      </c>
    </row>
    <row r="30" spans="1:19" s="6" customFormat="1" ht="15" customHeight="1">
      <c r="A30" s="40" t="s">
        <v>95</v>
      </c>
      <c r="B30" s="40">
        <v>3</v>
      </c>
      <c r="C30" s="42">
        <f t="shared" si="2"/>
        <v>1.1494252873563218E-2</v>
      </c>
      <c r="D30" s="41">
        <v>13</v>
      </c>
      <c r="E30" s="42">
        <f t="shared" si="3"/>
        <v>4.9808429118773943E-2</v>
      </c>
      <c r="F30" s="41">
        <v>8</v>
      </c>
      <c r="G30" s="42">
        <f t="shared" si="4"/>
        <v>3.0651340996168581E-2</v>
      </c>
      <c r="H30" s="41">
        <v>17</v>
      </c>
      <c r="I30" s="42">
        <f t="shared" si="5"/>
        <v>6.5134099616858232E-2</v>
      </c>
      <c r="J30" s="41">
        <v>31</v>
      </c>
      <c r="K30" s="42">
        <f t="shared" si="6"/>
        <v>0.11877394636015326</v>
      </c>
      <c r="L30" s="41">
        <v>92</v>
      </c>
      <c r="M30" s="42">
        <f t="shared" si="7"/>
        <v>0.35249042145593867</v>
      </c>
      <c r="N30" s="41">
        <v>93</v>
      </c>
      <c r="O30" s="42">
        <f t="shared" si="8"/>
        <v>0.35632183908045978</v>
      </c>
      <c r="P30" s="40">
        <v>4</v>
      </c>
      <c r="Q30" s="42">
        <f t="shared" si="9"/>
        <v>1.532567049808429E-2</v>
      </c>
      <c r="R30" s="41">
        <f t="shared" si="10"/>
        <v>261</v>
      </c>
      <c r="S30" s="57">
        <f t="shared" si="11"/>
        <v>1</v>
      </c>
    </row>
    <row r="31" spans="1:19" s="6" customFormat="1" ht="15" customHeight="1">
      <c r="A31" s="40" t="s">
        <v>96</v>
      </c>
      <c r="B31" s="40">
        <v>11</v>
      </c>
      <c r="C31" s="42">
        <f t="shared" si="2"/>
        <v>4.5081967213114756E-2</v>
      </c>
      <c r="D31" s="41">
        <v>25</v>
      </c>
      <c r="E31" s="42">
        <f t="shared" si="3"/>
        <v>0.10245901639344263</v>
      </c>
      <c r="F31" s="41">
        <v>20</v>
      </c>
      <c r="G31" s="42">
        <f t="shared" si="4"/>
        <v>8.1967213114754092E-2</v>
      </c>
      <c r="H31" s="41">
        <v>38</v>
      </c>
      <c r="I31" s="42">
        <f t="shared" si="5"/>
        <v>0.15573770491803279</v>
      </c>
      <c r="J31" s="41">
        <v>39</v>
      </c>
      <c r="K31" s="42">
        <f t="shared" si="6"/>
        <v>0.1598360655737705</v>
      </c>
      <c r="L31" s="41">
        <v>59</v>
      </c>
      <c r="M31" s="42">
        <f t="shared" si="7"/>
        <v>0.24180327868852458</v>
      </c>
      <c r="N31" s="41">
        <v>49</v>
      </c>
      <c r="O31" s="42">
        <f t="shared" si="8"/>
        <v>0.20081967213114754</v>
      </c>
      <c r="P31" s="40">
        <v>3</v>
      </c>
      <c r="Q31" s="42">
        <f t="shared" si="9"/>
        <v>1.2295081967213115E-2</v>
      </c>
      <c r="R31" s="41">
        <f t="shared" si="10"/>
        <v>244</v>
      </c>
      <c r="S31" s="57">
        <f t="shared" si="11"/>
        <v>1</v>
      </c>
    </row>
    <row r="32" spans="1:19" s="6" customFormat="1" ht="15" customHeight="1">
      <c r="A32" s="40" t="s">
        <v>97</v>
      </c>
      <c r="B32" s="40">
        <v>16</v>
      </c>
      <c r="C32" s="42">
        <f t="shared" si="2"/>
        <v>0.12598425196850394</v>
      </c>
      <c r="D32" s="41">
        <v>18</v>
      </c>
      <c r="E32" s="42">
        <f t="shared" si="3"/>
        <v>0.14173228346456693</v>
      </c>
      <c r="F32" s="41">
        <v>50</v>
      </c>
      <c r="G32" s="42">
        <f t="shared" si="4"/>
        <v>0.39370078740157483</v>
      </c>
      <c r="H32" s="41">
        <v>10</v>
      </c>
      <c r="I32" s="42">
        <f t="shared" si="5"/>
        <v>7.874015748031496E-2</v>
      </c>
      <c r="J32" s="41">
        <v>8</v>
      </c>
      <c r="K32" s="42">
        <f t="shared" si="6"/>
        <v>6.2992125984251968E-2</v>
      </c>
      <c r="L32" s="41">
        <v>18</v>
      </c>
      <c r="M32" s="42">
        <f t="shared" si="7"/>
        <v>0.14173228346456693</v>
      </c>
      <c r="N32" s="41">
        <v>4</v>
      </c>
      <c r="O32" s="42">
        <f t="shared" si="8"/>
        <v>3.1496062992125984E-2</v>
      </c>
      <c r="P32" s="40">
        <v>3</v>
      </c>
      <c r="Q32" s="42">
        <f t="shared" si="9"/>
        <v>2.3622047244094488E-2</v>
      </c>
      <c r="R32" s="41">
        <f t="shared" si="10"/>
        <v>127</v>
      </c>
      <c r="S32" s="57">
        <f t="shared" si="11"/>
        <v>1</v>
      </c>
    </row>
    <row r="33" spans="1:19" s="6" customFormat="1" ht="15" customHeight="1">
      <c r="A33" s="40" t="s">
        <v>98</v>
      </c>
      <c r="B33" s="40">
        <v>12</v>
      </c>
      <c r="C33" s="42">
        <f t="shared" si="2"/>
        <v>0.11428571428571428</v>
      </c>
      <c r="D33" s="41">
        <v>7</v>
      </c>
      <c r="E33" s="42">
        <f t="shared" si="3"/>
        <v>6.6666666666666666E-2</v>
      </c>
      <c r="F33" s="41">
        <v>11</v>
      </c>
      <c r="G33" s="42">
        <f t="shared" si="4"/>
        <v>0.10476190476190476</v>
      </c>
      <c r="H33" s="41">
        <v>8</v>
      </c>
      <c r="I33" s="42">
        <f t="shared" si="5"/>
        <v>7.6190476190476197E-2</v>
      </c>
      <c r="J33" s="41">
        <v>12</v>
      </c>
      <c r="K33" s="42">
        <f t="shared" si="6"/>
        <v>0.11428571428571428</v>
      </c>
      <c r="L33" s="41">
        <v>36</v>
      </c>
      <c r="M33" s="42">
        <f t="shared" si="7"/>
        <v>0.34285714285714286</v>
      </c>
      <c r="N33" s="41">
        <v>19</v>
      </c>
      <c r="O33" s="42">
        <f t="shared" si="8"/>
        <v>0.18095238095238095</v>
      </c>
      <c r="P33" s="40"/>
      <c r="Q33" s="42">
        <f t="shared" si="9"/>
        <v>0</v>
      </c>
      <c r="R33" s="41">
        <f t="shared" si="10"/>
        <v>105</v>
      </c>
      <c r="S33" s="57">
        <f t="shared" si="11"/>
        <v>1</v>
      </c>
    </row>
    <row r="34" spans="1:19" s="6" customFormat="1" ht="15" customHeight="1">
      <c r="A34" s="40" t="s">
        <v>57</v>
      </c>
      <c r="B34" s="40">
        <v>25</v>
      </c>
      <c r="C34" s="42">
        <f t="shared" si="2"/>
        <v>0.2032520325203252</v>
      </c>
      <c r="D34" s="41">
        <v>31</v>
      </c>
      <c r="E34" s="42">
        <f t="shared" si="3"/>
        <v>0.25203252032520324</v>
      </c>
      <c r="F34" s="41">
        <v>20</v>
      </c>
      <c r="G34" s="42">
        <f t="shared" si="4"/>
        <v>0.16260162601626016</v>
      </c>
      <c r="H34" s="41">
        <v>16</v>
      </c>
      <c r="I34" s="42">
        <f t="shared" si="5"/>
        <v>0.13008130081300814</v>
      </c>
      <c r="J34" s="41">
        <v>19</v>
      </c>
      <c r="K34" s="42">
        <f t="shared" si="6"/>
        <v>0.15447154471544716</v>
      </c>
      <c r="L34" s="41">
        <v>4</v>
      </c>
      <c r="M34" s="42">
        <f t="shared" si="7"/>
        <v>3.2520325203252036E-2</v>
      </c>
      <c r="N34" s="41">
        <v>8</v>
      </c>
      <c r="O34" s="42">
        <f t="shared" si="8"/>
        <v>6.5040650406504072E-2</v>
      </c>
      <c r="P34" s="40"/>
      <c r="Q34" s="42">
        <f t="shared" si="9"/>
        <v>0</v>
      </c>
      <c r="R34" s="41">
        <f t="shared" si="10"/>
        <v>123</v>
      </c>
      <c r="S34" s="57">
        <f>R34/$R34</f>
        <v>1</v>
      </c>
    </row>
    <row r="35" spans="1:19" s="6" customFormat="1" ht="15" customHeight="1">
      <c r="A35" s="10" t="s">
        <v>111</v>
      </c>
      <c r="B35" s="10">
        <f>SUM(B24:B34)</f>
        <v>197</v>
      </c>
      <c r="C35" s="16">
        <f t="shared" si="2"/>
        <v>0.10830126443100604</v>
      </c>
      <c r="D35" s="4">
        <f>SUM(D24:D34)</f>
        <v>202</v>
      </c>
      <c r="E35" s="16">
        <f t="shared" si="3"/>
        <v>0.11105002748763057</v>
      </c>
      <c r="F35" s="4">
        <f>SUM(F24:F34)</f>
        <v>252</v>
      </c>
      <c r="G35" s="16">
        <f t="shared" si="4"/>
        <v>0.13853765805387575</v>
      </c>
      <c r="H35" s="4">
        <f>SUM(H24:H34)</f>
        <v>240</v>
      </c>
      <c r="I35" s="16">
        <f t="shared" si="5"/>
        <v>0.13194062671797691</v>
      </c>
      <c r="J35" s="4">
        <f>SUM(J24:J34)</f>
        <v>224</v>
      </c>
      <c r="K35" s="16">
        <f t="shared" si="6"/>
        <v>0.12314458493677845</v>
      </c>
      <c r="L35" s="4">
        <f>SUM(L24:L34)</f>
        <v>390</v>
      </c>
      <c r="M35" s="16">
        <f t="shared" si="7"/>
        <v>0.21440351841671249</v>
      </c>
      <c r="N35" s="4">
        <f>SUM(N24:N34)</f>
        <v>297</v>
      </c>
      <c r="O35" s="16">
        <f t="shared" si="8"/>
        <v>0.16327652556349642</v>
      </c>
      <c r="P35" s="10">
        <f>SUM(P24:P34)</f>
        <v>17</v>
      </c>
      <c r="Q35" s="16">
        <f t="shared" si="9"/>
        <v>9.3457943925233638E-3</v>
      </c>
      <c r="R35" s="31">
        <f>SUM(R24:R34)</f>
        <v>1819</v>
      </c>
      <c r="S35" s="21">
        <f>R35/$R35</f>
        <v>1</v>
      </c>
    </row>
    <row r="36" spans="1:19" s="6" customFormat="1" ht="15" customHeight="1"/>
    <row r="37" spans="1:19" s="6" customFormat="1" ht="22.5" customHeight="1">
      <c r="A37" s="32" t="s">
        <v>99</v>
      </c>
    </row>
    <row r="38" spans="1:19" s="9" customFormat="1" ht="15" customHeight="1">
      <c r="A38" s="7" t="s">
        <v>108</v>
      </c>
      <c r="B38" s="253" t="s">
        <v>115</v>
      </c>
      <c r="C38" s="253"/>
      <c r="D38" s="253" t="s">
        <v>116</v>
      </c>
      <c r="E38" s="253"/>
      <c r="F38" s="253" t="s">
        <v>117</v>
      </c>
      <c r="G38" s="253"/>
      <c r="H38" s="253" t="s">
        <v>57</v>
      </c>
      <c r="I38" s="253"/>
      <c r="J38" s="253" t="s">
        <v>111</v>
      </c>
      <c r="K38" s="253"/>
    </row>
    <row r="39" spans="1:19" s="6" customFormat="1" ht="15" customHeight="1">
      <c r="A39" s="34" t="s">
        <v>109</v>
      </c>
      <c r="B39" s="35">
        <v>20</v>
      </c>
      <c r="C39" s="36">
        <f>B39/$J39</f>
        <v>4.5351473922902494E-2</v>
      </c>
      <c r="D39" s="35">
        <v>320</v>
      </c>
      <c r="E39" s="36">
        <f>D39/$J39</f>
        <v>0.7256235827664399</v>
      </c>
      <c r="F39" s="35">
        <v>85</v>
      </c>
      <c r="G39" s="36">
        <f>F39/$J39</f>
        <v>0.1927437641723356</v>
      </c>
      <c r="H39" s="35">
        <v>16</v>
      </c>
      <c r="I39" s="36">
        <f>H39/$J39</f>
        <v>3.6281179138321996E-2</v>
      </c>
      <c r="J39" s="35">
        <f>B39+D39+F39+H39</f>
        <v>441</v>
      </c>
      <c r="K39" s="51">
        <f>J39/$J39</f>
        <v>1</v>
      </c>
    </row>
    <row r="40" spans="1:19" s="6" customFormat="1" ht="15" customHeight="1">
      <c r="A40" s="40" t="s">
        <v>110</v>
      </c>
      <c r="B40" s="41">
        <v>173</v>
      </c>
      <c r="C40" s="42">
        <f>B40/$J40</f>
        <v>0.12646198830409358</v>
      </c>
      <c r="D40" s="41">
        <v>868</v>
      </c>
      <c r="E40" s="42">
        <f>D40/$J40</f>
        <v>0.63450292397660824</v>
      </c>
      <c r="F40" s="41">
        <v>121</v>
      </c>
      <c r="G40" s="42">
        <f>F40/$J40</f>
        <v>8.8450292397660821E-2</v>
      </c>
      <c r="H40" s="41">
        <v>206</v>
      </c>
      <c r="I40" s="42">
        <f>H40/$J40</f>
        <v>0.15058479532163743</v>
      </c>
      <c r="J40" s="47">
        <f>B40+D40+F40+H40</f>
        <v>1368</v>
      </c>
      <c r="K40" s="57">
        <f>J40/$J40</f>
        <v>1</v>
      </c>
    </row>
    <row r="41" spans="1:19" s="6" customFormat="1" ht="15" customHeight="1">
      <c r="A41" s="37" t="s">
        <v>57</v>
      </c>
      <c r="B41" s="38"/>
      <c r="C41" s="39">
        <f>B41/$J41</f>
        <v>0</v>
      </c>
      <c r="D41" s="38">
        <v>3</v>
      </c>
      <c r="E41" s="39">
        <f>D41/$J41</f>
        <v>0.3</v>
      </c>
      <c r="F41" s="38">
        <v>2</v>
      </c>
      <c r="G41" s="39">
        <f>F41/$J41</f>
        <v>0.2</v>
      </c>
      <c r="H41" s="38">
        <v>5</v>
      </c>
      <c r="I41" s="39">
        <f>H41/$J41</f>
        <v>0.5</v>
      </c>
      <c r="J41" s="38">
        <f>B41+D41+F41+H41</f>
        <v>10</v>
      </c>
      <c r="K41" s="54">
        <f>J41/$J41</f>
        <v>1</v>
      </c>
    </row>
    <row r="42" spans="1:19" s="6" customFormat="1" ht="15" customHeight="1">
      <c r="A42" s="10" t="s">
        <v>111</v>
      </c>
      <c r="B42" s="4">
        <f>SUM(B39:B41)</f>
        <v>193</v>
      </c>
      <c r="C42" s="16">
        <f>B42/$J42</f>
        <v>0.10610225398570643</v>
      </c>
      <c r="D42" s="31">
        <f>SUM(D39:D41)</f>
        <v>1191</v>
      </c>
      <c r="E42" s="16">
        <f>D42/$J42</f>
        <v>0.65475536008796043</v>
      </c>
      <c r="F42" s="4">
        <f>SUM(F39:F41)</f>
        <v>208</v>
      </c>
      <c r="G42" s="16">
        <f>F42/$J42</f>
        <v>0.11434854315557999</v>
      </c>
      <c r="H42" s="4">
        <f>SUM(H39:H41)</f>
        <v>227</v>
      </c>
      <c r="I42" s="16">
        <f>H42/$J42</f>
        <v>0.12479384277075316</v>
      </c>
      <c r="J42" s="31">
        <f>SUM(J39:J41)</f>
        <v>1819</v>
      </c>
      <c r="K42" s="21">
        <f>J42/$J42</f>
        <v>1</v>
      </c>
    </row>
    <row r="43" spans="1:19" s="6" customFormat="1" ht="15" customHeight="1">
      <c r="A43" s="11"/>
      <c r="B43" s="23"/>
      <c r="C43" s="23"/>
      <c r="D43" s="23"/>
      <c r="E43" s="23"/>
      <c r="F43" s="23"/>
      <c r="G43" s="23"/>
      <c r="H43" s="23"/>
      <c r="I43" s="23"/>
      <c r="J43" s="23"/>
      <c r="K43" s="23"/>
    </row>
    <row r="44" spans="1:19" s="9" customFormat="1" ht="15" customHeight="1">
      <c r="A44" s="7" t="s">
        <v>114</v>
      </c>
      <c r="B44" s="253" t="s">
        <v>115</v>
      </c>
      <c r="C44" s="253"/>
      <c r="D44" s="253" t="s">
        <v>116</v>
      </c>
      <c r="E44" s="253"/>
      <c r="F44" s="253" t="s">
        <v>117</v>
      </c>
      <c r="G44" s="253"/>
      <c r="H44" s="253" t="s">
        <v>57</v>
      </c>
      <c r="I44" s="253"/>
      <c r="J44" s="253" t="s">
        <v>111</v>
      </c>
      <c r="K44" s="253"/>
    </row>
    <row r="45" spans="1:19" s="6" customFormat="1" ht="15" customHeight="1">
      <c r="A45" s="34" t="s">
        <v>68</v>
      </c>
      <c r="B45" s="35">
        <v>14</v>
      </c>
      <c r="C45" s="36">
        <f t="shared" ref="C45:C56" si="12">B45/$J45</f>
        <v>0.12173913043478261</v>
      </c>
      <c r="D45" s="35">
        <v>77</v>
      </c>
      <c r="E45" s="36">
        <f t="shared" ref="E45:E56" si="13">D45/$J45</f>
        <v>0.66956521739130437</v>
      </c>
      <c r="F45" s="35">
        <v>16</v>
      </c>
      <c r="G45" s="36">
        <f>F45/$J45</f>
        <v>0.1391304347826087</v>
      </c>
      <c r="H45" s="35">
        <v>8</v>
      </c>
      <c r="I45" s="36">
        <f t="shared" ref="I45:I56" si="14">H45/$J45</f>
        <v>6.9565217391304349E-2</v>
      </c>
      <c r="J45" s="35">
        <f>B45+D45+F45+H45</f>
        <v>115</v>
      </c>
      <c r="K45" s="51">
        <f t="shared" ref="K45:K55" si="15">J45/$J45</f>
        <v>1</v>
      </c>
    </row>
    <row r="46" spans="1:19" s="6" customFormat="1" ht="15" customHeight="1">
      <c r="A46" s="40" t="s">
        <v>70</v>
      </c>
      <c r="B46" s="41">
        <v>16</v>
      </c>
      <c r="C46" s="42">
        <f t="shared" si="12"/>
        <v>0.15094339622641509</v>
      </c>
      <c r="D46" s="41">
        <v>67</v>
      </c>
      <c r="E46" s="42">
        <f t="shared" si="13"/>
        <v>0.63207547169811318</v>
      </c>
      <c r="F46" s="41">
        <v>10</v>
      </c>
      <c r="G46" s="42">
        <f t="shared" ref="G46:G56" si="16">F46/$J46</f>
        <v>9.4339622641509441E-2</v>
      </c>
      <c r="H46" s="41">
        <v>13</v>
      </c>
      <c r="I46" s="42">
        <f t="shared" si="14"/>
        <v>0.12264150943396226</v>
      </c>
      <c r="J46" s="41">
        <f t="shared" ref="J46:J55" si="17">B46+D46+F46+H46</f>
        <v>106</v>
      </c>
      <c r="K46" s="57">
        <f t="shared" si="15"/>
        <v>1</v>
      </c>
    </row>
    <row r="47" spans="1:19" s="6" customFormat="1" ht="15" customHeight="1">
      <c r="A47" s="40" t="s">
        <v>72</v>
      </c>
      <c r="B47" s="41">
        <v>22</v>
      </c>
      <c r="C47" s="42">
        <f t="shared" si="12"/>
        <v>0.15827338129496402</v>
      </c>
      <c r="D47" s="41">
        <v>75</v>
      </c>
      <c r="E47" s="42">
        <f t="shared" si="13"/>
        <v>0.53956834532374098</v>
      </c>
      <c r="F47" s="41">
        <v>10</v>
      </c>
      <c r="G47" s="42">
        <f t="shared" si="16"/>
        <v>7.1942446043165464E-2</v>
      </c>
      <c r="H47" s="41">
        <v>32</v>
      </c>
      <c r="I47" s="42">
        <f t="shared" si="14"/>
        <v>0.23021582733812951</v>
      </c>
      <c r="J47" s="41">
        <f t="shared" si="17"/>
        <v>139</v>
      </c>
      <c r="K47" s="57">
        <f t="shared" si="15"/>
        <v>1</v>
      </c>
    </row>
    <row r="48" spans="1:19" s="6" customFormat="1" ht="15" customHeight="1">
      <c r="A48" s="40" t="s">
        <v>74</v>
      </c>
      <c r="B48" s="41">
        <v>20</v>
      </c>
      <c r="C48" s="42">
        <f t="shared" si="12"/>
        <v>9.1324200913242004E-2</v>
      </c>
      <c r="D48" s="41">
        <v>154</v>
      </c>
      <c r="E48" s="42">
        <f t="shared" si="13"/>
        <v>0.70319634703196343</v>
      </c>
      <c r="F48" s="41">
        <v>26</v>
      </c>
      <c r="G48" s="42">
        <f t="shared" si="16"/>
        <v>0.11872146118721461</v>
      </c>
      <c r="H48" s="41">
        <v>19</v>
      </c>
      <c r="I48" s="42">
        <f t="shared" si="14"/>
        <v>8.6757990867579904E-2</v>
      </c>
      <c r="J48" s="41">
        <f t="shared" si="17"/>
        <v>219</v>
      </c>
      <c r="K48" s="57">
        <f>J48/$J48</f>
        <v>1</v>
      </c>
    </row>
    <row r="49" spans="1:18" s="6" customFormat="1" ht="15" customHeight="1">
      <c r="A49" s="40" t="s">
        <v>76</v>
      </c>
      <c r="B49" s="41">
        <v>7</v>
      </c>
      <c r="C49" s="42">
        <f t="shared" si="12"/>
        <v>6.3063063063063057E-2</v>
      </c>
      <c r="D49" s="41">
        <v>73</v>
      </c>
      <c r="E49" s="42">
        <f t="shared" si="13"/>
        <v>0.65765765765765771</v>
      </c>
      <c r="F49" s="41">
        <v>16</v>
      </c>
      <c r="G49" s="42">
        <f t="shared" si="16"/>
        <v>0.14414414414414414</v>
      </c>
      <c r="H49" s="41">
        <v>15</v>
      </c>
      <c r="I49" s="42">
        <f t="shared" si="14"/>
        <v>0.13513513513513514</v>
      </c>
      <c r="J49" s="41">
        <f t="shared" si="17"/>
        <v>111</v>
      </c>
      <c r="K49" s="57">
        <f t="shared" si="15"/>
        <v>1</v>
      </c>
    </row>
    <row r="50" spans="1:18" s="6" customFormat="1" ht="15" customHeight="1">
      <c r="A50" s="40" t="s">
        <v>78</v>
      </c>
      <c r="B50" s="41">
        <v>17</v>
      </c>
      <c r="C50" s="42">
        <f t="shared" si="12"/>
        <v>6.3197026022304828E-2</v>
      </c>
      <c r="D50" s="41">
        <v>176</v>
      </c>
      <c r="E50" s="42">
        <f t="shared" si="13"/>
        <v>0.65427509293680297</v>
      </c>
      <c r="F50" s="41">
        <v>33</v>
      </c>
      <c r="G50" s="42">
        <f t="shared" si="16"/>
        <v>0.12267657992565056</v>
      </c>
      <c r="H50" s="41">
        <v>43</v>
      </c>
      <c r="I50" s="42">
        <f t="shared" si="14"/>
        <v>0.15985130111524162</v>
      </c>
      <c r="J50" s="41">
        <f t="shared" si="17"/>
        <v>269</v>
      </c>
      <c r="K50" s="57">
        <f t="shared" si="15"/>
        <v>1</v>
      </c>
    </row>
    <row r="51" spans="1:18" s="6" customFormat="1" ht="15" customHeight="1">
      <c r="A51" s="40" t="s">
        <v>80</v>
      </c>
      <c r="B51" s="41">
        <v>20</v>
      </c>
      <c r="C51" s="42">
        <f t="shared" si="12"/>
        <v>7.662835249042145E-2</v>
      </c>
      <c r="D51" s="41">
        <v>175</v>
      </c>
      <c r="E51" s="42">
        <f t="shared" si="13"/>
        <v>0.67049808429118773</v>
      </c>
      <c r="F51" s="41">
        <v>47</v>
      </c>
      <c r="G51" s="42">
        <f t="shared" si="16"/>
        <v>0.18007662835249041</v>
      </c>
      <c r="H51" s="41">
        <v>19</v>
      </c>
      <c r="I51" s="42">
        <f t="shared" si="14"/>
        <v>7.2796934865900387E-2</v>
      </c>
      <c r="J51" s="41">
        <f t="shared" si="17"/>
        <v>261</v>
      </c>
      <c r="K51" s="57">
        <f t="shared" si="15"/>
        <v>1</v>
      </c>
    </row>
    <row r="52" spans="1:18" s="6" customFormat="1" ht="15" customHeight="1">
      <c r="A52" s="40" t="s">
        <v>82</v>
      </c>
      <c r="B52" s="41">
        <v>30</v>
      </c>
      <c r="C52" s="42">
        <f t="shared" si="12"/>
        <v>0.12295081967213115</v>
      </c>
      <c r="D52" s="41">
        <v>157</v>
      </c>
      <c r="E52" s="42">
        <f t="shared" si="13"/>
        <v>0.64344262295081966</v>
      </c>
      <c r="F52" s="41">
        <v>25</v>
      </c>
      <c r="G52" s="42">
        <f t="shared" si="16"/>
        <v>0.10245901639344263</v>
      </c>
      <c r="H52" s="41">
        <v>32</v>
      </c>
      <c r="I52" s="42">
        <f t="shared" si="14"/>
        <v>0.13114754098360656</v>
      </c>
      <c r="J52" s="41">
        <f t="shared" si="17"/>
        <v>244</v>
      </c>
      <c r="K52" s="57">
        <f t="shared" si="15"/>
        <v>1</v>
      </c>
    </row>
    <row r="53" spans="1:18" s="6" customFormat="1" ht="15" customHeight="1">
      <c r="A53" s="40" t="s">
        <v>84</v>
      </c>
      <c r="B53" s="41">
        <v>14</v>
      </c>
      <c r="C53" s="42">
        <f t="shared" si="12"/>
        <v>0.11023622047244094</v>
      </c>
      <c r="D53" s="41">
        <v>83</v>
      </c>
      <c r="E53" s="42">
        <f t="shared" si="13"/>
        <v>0.65354330708661412</v>
      </c>
      <c r="F53" s="41">
        <v>6</v>
      </c>
      <c r="G53" s="42">
        <f t="shared" si="16"/>
        <v>4.7244094488188976E-2</v>
      </c>
      <c r="H53" s="41">
        <v>24</v>
      </c>
      <c r="I53" s="42">
        <f t="shared" si="14"/>
        <v>0.1889763779527559</v>
      </c>
      <c r="J53" s="41">
        <f t="shared" si="17"/>
        <v>127</v>
      </c>
      <c r="K53" s="57">
        <f t="shared" si="15"/>
        <v>1</v>
      </c>
    </row>
    <row r="54" spans="1:18" s="6" customFormat="1" ht="15" customHeight="1">
      <c r="A54" s="40" t="s">
        <v>86</v>
      </c>
      <c r="B54" s="41">
        <v>16</v>
      </c>
      <c r="C54" s="42">
        <f t="shared" si="12"/>
        <v>0.15238095238095239</v>
      </c>
      <c r="D54" s="41">
        <v>80</v>
      </c>
      <c r="E54" s="42">
        <f t="shared" si="13"/>
        <v>0.76190476190476186</v>
      </c>
      <c r="F54" s="41">
        <v>9</v>
      </c>
      <c r="G54" s="42">
        <f t="shared" si="16"/>
        <v>8.5714285714285715E-2</v>
      </c>
      <c r="H54" s="41"/>
      <c r="I54" s="42">
        <f t="shared" si="14"/>
        <v>0</v>
      </c>
      <c r="J54" s="41">
        <f t="shared" si="17"/>
        <v>105</v>
      </c>
      <c r="K54" s="57">
        <f t="shared" si="15"/>
        <v>1</v>
      </c>
    </row>
    <row r="55" spans="1:18" s="6" customFormat="1" ht="15" customHeight="1">
      <c r="A55" s="40" t="s">
        <v>57</v>
      </c>
      <c r="B55" s="41">
        <v>17</v>
      </c>
      <c r="C55" s="42">
        <f t="shared" si="12"/>
        <v>0.13821138211382114</v>
      </c>
      <c r="D55" s="41">
        <v>74</v>
      </c>
      <c r="E55" s="42">
        <f t="shared" si="13"/>
        <v>0.60162601626016265</v>
      </c>
      <c r="F55" s="41">
        <v>10</v>
      </c>
      <c r="G55" s="42">
        <f t="shared" si="16"/>
        <v>8.1300813008130079E-2</v>
      </c>
      <c r="H55" s="41">
        <v>22</v>
      </c>
      <c r="I55" s="42">
        <f t="shared" si="14"/>
        <v>0.17886178861788618</v>
      </c>
      <c r="J55" s="41">
        <f t="shared" si="17"/>
        <v>123</v>
      </c>
      <c r="K55" s="57">
        <f t="shared" si="15"/>
        <v>1</v>
      </c>
    </row>
    <row r="56" spans="1:18" s="6" customFormat="1" ht="15" customHeight="1">
      <c r="A56" s="10" t="s">
        <v>111</v>
      </c>
      <c r="B56" s="4">
        <f>SUM(B45:B55)</f>
        <v>193</v>
      </c>
      <c r="C56" s="16">
        <f t="shared" si="12"/>
        <v>0.10610225398570643</v>
      </c>
      <c r="D56" s="31">
        <f>SUM(D45:D55)</f>
        <v>1191</v>
      </c>
      <c r="E56" s="16">
        <f t="shared" si="13"/>
        <v>0.65475536008796043</v>
      </c>
      <c r="F56" s="4">
        <f>SUM(F45:F55)</f>
        <v>208</v>
      </c>
      <c r="G56" s="16">
        <f t="shared" si="16"/>
        <v>0.11434854315557999</v>
      </c>
      <c r="H56" s="4">
        <f>SUM(H45:H55)</f>
        <v>227</v>
      </c>
      <c r="I56" s="16">
        <f t="shared" si="14"/>
        <v>0.12479384277075316</v>
      </c>
      <c r="J56" s="31">
        <f>SUM(J45:J55)</f>
        <v>1819</v>
      </c>
      <c r="K56" s="21">
        <f>J56/$J56</f>
        <v>1</v>
      </c>
    </row>
    <row r="57" spans="1:18" s="6" customFormat="1" ht="11.25" customHeight="1"/>
    <row r="58" spans="1:18" s="6" customFormat="1" ht="22.5" customHeight="1">
      <c r="A58" s="32" t="s">
        <v>400</v>
      </c>
    </row>
    <row r="59" spans="1:18" s="6" customFormat="1" ht="27" customHeight="1">
      <c r="A59" s="7" t="s">
        <v>108</v>
      </c>
      <c r="B59" s="255" t="s">
        <v>387</v>
      </c>
      <c r="C59" s="255"/>
      <c r="D59" s="255" t="s">
        <v>388</v>
      </c>
      <c r="E59" s="255"/>
      <c r="F59" s="255" t="s">
        <v>389</v>
      </c>
      <c r="G59" s="255"/>
      <c r="H59" s="266" t="s">
        <v>390</v>
      </c>
      <c r="I59" s="267"/>
      <c r="J59" s="255" t="s">
        <v>4</v>
      </c>
      <c r="K59" s="253"/>
      <c r="L59" s="253" t="s">
        <v>111</v>
      </c>
      <c r="M59" s="253"/>
      <c r="N59" s="11"/>
      <c r="O59" s="11"/>
      <c r="P59" s="11"/>
      <c r="R59" s="11"/>
    </row>
    <row r="60" spans="1:18" s="6" customFormat="1" ht="15" customHeight="1">
      <c r="A60" s="34" t="s">
        <v>109</v>
      </c>
      <c r="B60" s="35">
        <v>73</v>
      </c>
      <c r="C60" s="36">
        <f>B60/$L60</f>
        <v>0.1655328798185941</v>
      </c>
      <c r="D60" s="35">
        <v>230</v>
      </c>
      <c r="E60" s="36">
        <f>D60/$L60</f>
        <v>0.52154195011337867</v>
      </c>
      <c r="F60" s="35">
        <v>120</v>
      </c>
      <c r="G60" s="36">
        <f>F60/$L60</f>
        <v>0.27210884353741499</v>
      </c>
      <c r="H60" s="35">
        <v>17</v>
      </c>
      <c r="I60" s="36">
        <f>H60/$L60</f>
        <v>3.8548752834467119E-2</v>
      </c>
      <c r="J60" s="35">
        <v>1</v>
      </c>
      <c r="K60" s="36">
        <f>J60/$L60</f>
        <v>2.2675736961451248E-3</v>
      </c>
      <c r="L60" s="35">
        <f>B60+D60+F60+H60+J60</f>
        <v>441</v>
      </c>
      <c r="M60" s="51">
        <f>L60/$L60</f>
        <v>1</v>
      </c>
    </row>
    <row r="61" spans="1:18" s="6" customFormat="1" ht="15" customHeight="1">
      <c r="A61" s="40" t="s">
        <v>110</v>
      </c>
      <c r="B61" s="47">
        <v>247</v>
      </c>
      <c r="C61" s="42">
        <f>B61/$L61</f>
        <v>0.18055555555555555</v>
      </c>
      <c r="D61" s="41">
        <v>767</v>
      </c>
      <c r="E61" s="42">
        <f>D61/$L61</f>
        <v>0.56067251461988299</v>
      </c>
      <c r="F61" s="41">
        <v>313</v>
      </c>
      <c r="G61" s="42">
        <f>F61/$L61</f>
        <v>0.22880116959064328</v>
      </c>
      <c r="H61" s="41">
        <v>31</v>
      </c>
      <c r="I61" s="42">
        <f>H61/$L61</f>
        <v>2.2660818713450291E-2</v>
      </c>
      <c r="J61" s="41">
        <v>10</v>
      </c>
      <c r="K61" s="42">
        <f>J61/$L61</f>
        <v>7.3099415204678359E-3</v>
      </c>
      <c r="L61" s="47">
        <f>B61+D61+F61+H61+J61</f>
        <v>1368</v>
      </c>
      <c r="M61" s="57">
        <f>L61/$L61</f>
        <v>1</v>
      </c>
    </row>
    <row r="62" spans="1:18" s="6" customFormat="1" ht="15" customHeight="1">
      <c r="A62" s="37" t="s">
        <v>4</v>
      </c>
      <c r="B62" s="38">
        <v>2</v>
      </c>
      <c r="C62" s="39">
        <f>B62/$L62</f>
        <v>0.2</v>
      </c>
      <c r="D62" s="38">
        <v>5</v>
      </c>
      <c r="E62" s="39">
        <f>D62/$L62</f>
        <v>0.5</v>
      </c>
      <c r="F62" s="38">
        <v>2</v>
      </c>
      <c r="G62" s="39">
        <f>F62/$L62</f>
        <v>0.2</v>
      </c>
      <c r="H62" s="38">
        <v>1</v>
      </c>
      <c r="I62" s="39">
        <f>H62/$L62</f>
        <v>0.1</v>
      </c>
      <c r="J62" s="38"/>
      <c r="K62" s="39">
        <f>J62/$L62</f>
        <v>0</v>
      </c>
      <c r="L62" s="38">
        <f>B62+D62+F62+H62+J62</f>
        <v>10</v>
      </c>
      <c r="M62" s="54">
        <f>L62/$L62</f>
        <v>1</v>
      </c>
    </row>
    <row r="63" spans="1:18" s="6" customFormat="1" ht="15" customHeight="1">
      <c r="A63" s="10" t="s">
        <v>111</v>
      </c>
      <c r="B63" s="31">
        <f>SUM(B60:B62)</f>
        <v>322</v>
      </c>
      <c r="C63" s="16">
        <f>B63/$L63</f>
        <v>0.17702034084661902</v>
      </c>
      <c r="D63" s="31">
        <f>SUM(D60:D62)</f>
        <v>1002</v>
      </c>
      <c r="E63" s="16">
        <f>D63/$L63</f>
        <v>0.55085211654755362</v>
      </c>
      <c r="F63" s="4">
        <f>SUM(F60:F62)</f>
        <v>435</v>
      </c>
      <c r="G63" s="16">
        <f>F63/$L63</f>
        <v>0.23914238592633316</v>
      </c>
      <c r="H63" s="4">
        <f>SUM(H60:H62)</f>
        <v>49</v>
      </c>
      <c r="I63" s="16">
        <f>H63/$L63</f>
        <v>2.6937877954920284E-2</v>
      </c>
      <c r="J63" s="4">
        <f>SUM(J60:J62)</f>
        <v>11</v>
      </c>
      <c r="K63" s="16">
        <f>J63/$L63</f>
        <v>6.0472787245739413E-3</v>
      </c>
      <c r="L63" s="31">
        <f>SUM(L60:L62)</f>
        <v>1819</v>
      </c>
      <c r="M63" s="21">
        <f>L63/$L63</f>
        <v>1</v>
      </c>
    </row>
    <row r="64" spans="1:18" s="6" customFormat="1" ht="15" customHeight="1"/>
    <row r="65" spans="1:18" s="6" customFormat="1" ht="27" customHeight="1">
      <c r="A65" s="7" t="s">
        <v>114</v>
      </c>
      <c r="B65" s="255" t="s">
        <v>387</v>
      </c>
      <c r="C65" s="255"/>
      <c r="D65" s="255" t="s">
        <v>388</v>
      </c>
      <c r="E65" s="255"/>
      <c r="F65" s="255" t="s">
        <v>389</v>
      </c>
      <c r="G65" s="255"/>
      <c r="H65" s="266" t="s">
        <v>390</v>
      </c>
      <c r="I65" s="267"/>
      <c r="J65" s="255" t="s">
        <v>4</v>
      </c>
      <c r="K65" s="253"/>
      <c r="L65" s="253" t="s">
        <v>111</v>
      </c>
      <c r="M65" s="253"/>
      <c r="N65" s="11"/>
      <c r="O65" s="11"/>
      <c r="P65" s="11"/>
      <c r="R65" s="11"/>
    </row>
    <row r="66" spans="1:18" s="6" customFormat="1" ht="15" customHeight="1">
      <c r="A66" s="34" t="s">
        <v>68</v>
      </c>
      <c r="B66" s="35">
        <v>12</v>
      </c>
      <c r="C66" s="36">
        <f t="shared" ref="C66:C77" si="18">B66/$L66</f>
        <v>0.10434782608695652</v>
      </c>
      <c r="D66" s="35">
        <v>66</v>
      </c>
      <c r="E66" s="36">
        <f t="shared" ref="E66:E77" si="19">D66/$L66</f>
        <v>0.57391304347826089</v>
      </c>
      <c r="F66" s="35">
        <v>34</v>
      </c>
      <c r="G66" s="36">
        <f t="shared" ref="G66:G76" si="20">F66/$L66</f>
        <v>0.29565217391304349</v>
      </c>
      <c r="H66" s="35">
        <v>2</v>
      </c>
      <c r="I66" s="36">
        <f t="shared" ref="I66:I77" si="21">H66/$L66</f>
        <v>1.7391304347826087E-2</v>
      </c>
      <c r="J66" s="35">
        <v>1</v>
      </c>
      <c r="K66" s="36">
        <f t="shared" ref="K66:K77" si="22">J66/$L66</f>
        <v>8.6956521739130436E-3</v>
      </c>
      <c r="L66" s="35">
        <f>B66+D66+F66+H66+J66</f>
        <v>115</v>
      </c>
      <c r="M66" s="51">
        <f t="shared" ref="M66:M77" si="23">L66/$L66</f>
        <v>1</v>
      </c>
    </row>
    <row r="67" spans="1:18" s="6" customFormat="1" ht="15" customHeight="1">
      <c r="A67" s="40" t="s">
        <v>70</v>
      </c>
      <c r="B67" s="41">
        <v>16</v>
      </c>
      <c r="C67" s="42">
        <f t="shared" si="18"/>
        <v>0.15094339622641509</v>
      </c>
      <c r="D67" s="41">
        <v>54</v>
      </c>
      <c r="E67" s="42">
        <f t="shared" si="19"/>
        <v>0.50943396226415094</v>
      </c>
      <c r="F67" s="41">
        <v>33</v>
      </c>
      <c r="G67" s="42">
        <f t="shared" si="20"/>
        <v>0.31132075471698112</v>
      </c>
      <c r="H67" s="41">
        <v>2</v>
      </c>
      <c r="I67" s="42">
        <f t="shared" si="21"/>
        <v>1.8867924528301886E-2</v>
      </c>
      <c r="J67" s="41">
        <v>1</v>
      </c>
      <c r="K67" s="42">
        <f t="shared" si="22"/>
        <v>9.433962264150943E-3</v>
      </c>
      <c r="L67" s="41">
        <f t="shared" ref="L67:L76" si="24">B67+D67+F67+H67+J67</f>
        <v>106</v>
      </c>
      <c r="M67" s="57">
        <f t="shared" si="23"/>
        <v>1</v>
      </c>
    </row>
    <row r="68" spans="1:18" s="6" customFormat="1" ht="15" customHeight="1">
      <c r="A68" s="40" t="s">
        <v>72</v>
      </c>
      <c r="B68" s="41">
        <v>18</v>
      </c>
      <c r="C68" s="42">
        <f t="shared" si="18"/>
        <v>0.12949640287769784</v>
      </c>
      <c r="D68" s="41">
        <v>56</v>
      </c>
      <c r="E68" s="42">
        <f t="shared" si="19"/>
        <v>0.40287769784172661</v>
      </c>
      <c r="F68" s="41">
        <v>58</v>
      </c>
      <c r="G68" s="42">
        <f t="shared" si="20"/>
        <v>0.41726618705035973</v>
      </c>
      <c r="H68" s="41">
        <v>7</v>
      </c>
      <c r="I68" s="42">
        <f t="shared" si="21"/>
        <v>5.0359712230215826E-2</v>
      </c>
      <c r="J68" s="41"/>
      <c r="K68" s="42">
        <f t="shared" si="22"/>
        <v>0</v>
      </c>
      <c r="L68" s="41">
        <f>B68+D68+F68+H68+J68</f>
        <v>139</v>
      </c>
      <c r="M68" s="57">
        <f t="shared" si="23"/>
        <v>1</v>
      </c>
    </row>
    <row r="69" spans="1:18" s="6" customFormat="1" ht="15" customHeight="1">
      <c r="A69" s="40" t="s">
        <v>74</v>
      </c>
      <c r="B69" s="41">
        <v>48</v>
      </c>
      <c r="C69" s="42">
        <f t="shared" si="18"/>
        <v>0.21917808219178081</v>
      </c>
      <c r="D69" s="41">
        <v>115</v>
      </c>
      <c r="E69" s="42">
        <f t="shared" si="19"/>
        <v>0.52511415525114158</v>
      </c>
      <c r="F69" s="41">
        <v>53</v>
      </c>
      <c r="G69" s="42">
        <f t="shared" si="20"/>
        <v>0.24200913242009131</v>
      </c>
      <c r="H69" s="41">
        <v>3</v>
      </c>
      <c r="I69" s="42">
        <f t="shared" si="21"/>
        <v>1.3698630136986301E-2</v>
      </c>
      <c r="J69" s="41"/>
      <c r="K69" s="42">
        <f t="shared" si="22"/>
        <v>0</v>
      </c>
      <c r="L69" s="41">
        <f t="shared" si="24"/>
        <v>219</v>
      </c>
      <c r="M69" s="57">
        <f t="shared" si="23"/>
        <v>1</v>
      </c>
    </row>
    <row r="70" spans="1:18" s="6" customFormat="1" ht="15" customHeight="1">
      <c r="A70" s="40" t="s">
        <v>76</v>
      </c>
      <c r="B70" s="41">
        <v>22</v>
      </c>
      <c r="C70" s="42">
        <f t="shared" si="18"/>
        <v>0.1981981981981982</v>
      </c>
      <c r="D70" s="41">
        <v>59</v>
      </c>
      <c r="E70" s="42">
        <f t="shared" si="19"/>
        <v>0.53153153153153154</v>
      </c>
      <c r="F70" s="41">
        <v>26</v>
      </c>
      <c r="G70" s="42">
        <f t="shared" si="20"/>
        <v>0.23423423423423423</v>
      </c>
      <c r="H70" s="41">
        <v>4</v>
      </c>
      <c r="I70" s="42">
        <f t="shared" si="21"/>
        <v>3.6036036036036036E-2</v>
      </c>
      <c r="J70" s="41"/>
      <c r="K70" s="42">
        <f t="shared" si="22"/>
        <v>0</v>
      </c>
      <c r="L70" s="41">
        <f t="shared" si="24"/>
        <v>111</v>
      </c>
      <c r="M70" s="57">
        <f t="shared" si="23"/>
        <v>1</v>
      </c>
    </row>
    <row r="71" spans="1:18" s="6" customFormat="1" ht="15" customHeight="1">
      <c r="A71" s="40" t="s">
        <v>78</v>
      </c>
      <c r="B71" s="41">
        <v>44</v>
      </c>
      <c r="C71" s="42">
        <f t="shared" si="18"/>
        <v>0.16356877323420074</v>
      </c>
      <c r="D71" s="41">
        <v>157</v>
      </c>
      <c r="E71" s="42">
        <f t="shared" si="19"/>
        <v>0.58364312267657992</v>
      </c>
      <c r="F71" s="41">
        <v>57</v>
      </c>
      <c r="G71" s="42">
        <f t="shared" si="20"/>
        <v>0.21189591078066913</v>
      </c>
      <c r="H71" s="41">
        <v>9</v>
      </c>
      <c r="I71" s="42">
        <f t="shared" si="21"/>
        <v>3.3457249070631967E-2</v>
      </c>
      <c r="J71" s="41">
        <v>2</v>
      </c>
      <c r="K71" s="42">
        <f t="shared" si="22"/>
        <v>7.4349442379182153E-3</v>
      </c>
      <c r="L71" s="41">
        <f t="shared" si="24"/>
        <v>269</v>
      </c>
      <c r="M71" s="57">
        <f t="shared" si="23"/>
        <v>1</v>
      </c>
    </row>
    <row r="72" spans="1:18" s="6" customFormat="1" ht="15" customHeight="1">
      <c r="A72" s="40" t="s">
        <v>80</v>
      </c>
      <c r="B72" s="41">
        <v>49</v>
      </c>
      <c r="C72" s="42">
        <f t="shared" si="18"/>
        <v>0.18773946360153257</v>
      </c>
      <c r="D72" s="41">
        <v>163</v>
      </c>
      <c r="E72" s="42">
        <f t="shared" si="19"/>
        <v>0.62452107279693492</v>
      </c>
      <c r="F72" s="41">
        <v>43</v>
      </c>
      <c r="G72" s="42">
        <f t="shared" si="20"/>
        <v>0.16475095785440613</v>
      </c>
      <c r="H72" s="41">
        <v>5</v>
      </c>
      <c r="I72" s="42">
        <f t="shared" si="21"/>
        <v>1.9157088122605363E-2</v>
      </c>
      <c r="J72" s="41">
        <v>1</v>
      </c>
      <c r="K72" s="42">
        <f t="shared" si="22"/>
        <v>3.8314176245210726E-3</v>
      </c>
      <c r="L72" s="41">
        <f t="shared" si="24"/>
        <v>261</v>
      </c>
      <c r="M72" s="57">
        <f t="shared" si="23"/>
        <v>1</v>
      </c>
    </row>
    <row r="73" spans="1:18" s="6" customFormat="1" ht="15" customHeight="1">
      <c r="A73" s="40" t="s">
        <v>82</v>
      </c>
      <c r="B73" s="41">
        <v>64</v>
      </c>
      <c r="C73" s="42">
        <f t="shared" si="18"/>
        <v>0.26229508196721313</v>
      </c>
      <c r="D73" s="41">
        <v>120</v>
      </c>
      <c r="E73" s="42">
        <f t="shared" si="19"/>
        <v>0.49180327868852458</v>
      </c>
      <c r="F73" s="41">
        <v>48</v>
      </c>
      <c r="G73" s="42">
        <f t="shared" si="20"/>
        <v>0.19672131147540983</v>
      </c>
      <c r="H73" s="41">
        <v>6</v>
      </c>
      <c r="I73" s="42">
        <f t="shared" si="21"/>
        <v>2.4590163934426229E-2</v>
      </c>
      <c r="J73" s="41">
        <v>6</v>
      </c>
      <c r="K73" s="42">
        <f t="shared" si="22"/>
        <v>2.4590163934426229E-2</v>
      </c>
      <c r="L73" s="41">
        <f t="shared" si="24"/>
        <v>244</v>
      </c>
      <c r="M73" s="57">
        <f t="shared" si="23"/>
        <v>1</v>
      </c>
    </row>
    <row r="74" spans="1:18" s="6" customFormat="1" ht="15" customHeight="1">
      <c r="A74" s="40" t="s">
        <v>84</v>
      </c>
      <c r="B74" s="41">
        <v>19</v>
      </c>
      <c r="C74" s="42">
        <f t="shared" si="18"/>
        <v>0.14960629921259844</v>
      </c>
      <c r="D74" s="41">
        <v>83</v>
      </c>
      <c r="E74" s="42">
        <f t="shared" si="19"/>
        <v>0.65354330708661412</v>
      </c>
      <c r="F74" s="41">
        <v>25</v>
      </c>
      <c r="G74" s="42">
        <f t="shared" si="20"/>
        <v>0.19685039370078741</v>
      </c>
      <c r="H74" s="41"/>
      <c r="I74" s="42">
        <f t="shared" si="21"/>
        <v>0</v>
      </c>
      <c r="J74" s="41"/>
      <c r="K74" s="42">
        <f t="shared" si="22"/>
        <v>0</v>
      </c>
      <c r="L74" s="41">
        <f t="shared" si="24"/>
        <v>127</v>
      </c>
      <c r="M74" s="57">
        <f t="shared" si="23"/>
        <v>1</v>
      </c>
    </row>
    <row r="75" spans="1:18" s="6" customFormat="1" ht="15" customHeight="1">
      <c r="A75" s="40" t="s">
        <v>86</v>
      </c>
      <c r="B75" s="41">
        <v>19</v>
      </c>
      <c r="C75" s="42">
        <f t="shared" si="18"/>
        <v>0.18095238095238095</v>
      </c>
      <c r="D75" s="41">
        <v>66</v>
      </c>
      <c r="E75" s="42">
        <f t="shared" si="19"/>
        <v>0.62857142857142856</v>
      </c>
      <c r="F75" s="41">
        <v>19</v>
      </c>
      <c r="G75" s="42">
        <f t="shared" si="20"/>
        <v>0.18095238095238095</v>
      </c>
      <c r="H75" s="41">
        <v>1</v>
      </c>
      <c r="I75" s="42">
        <f t="shared" si="21"/>
        <v>9.5238095238095247E-3</v>
      </c>
      <c r="J75" s="41"/>
      <c r="K75" s="42">
        <f t="shared" si="22"/>
        <v>0</v>
      </c>
      <c r="L75" s="41">
        <f t="shared" si="24"/>
        <v>105</v>
      </c>
      <c r="M75" s="57">
        <f t="shared" si="23"/>
        <v>1</v>
      </c>
    </row>
    <row r="76" spans="1:18" s="6" customFormat="1" ht="15" customHeight="1">
      <c r="A76" s="40" t="s">
        <v>4</v>
      </c>
      <c r="B76" s="41">
        <v>11</v>
      </c>
      <c r="C76" s="42">
        <f t="shared" si="18"/>
        <v>8.943089430894309E-2</v>
      </c>
      <c r="D76" s="41">
        <v>63</v>
      </c>
      <c r="E76" s="42">
        <f t="shared" si="19"/>
        <v>0.51219512195121952</v>
      </c>
      <c r="F76" s="41">
        <v>39</v>
      </c>
      <c r="G76" s="42">
        <f t="shared" si="20"/>
        <v>0.31707317073170732</v>
      </c>
      <c r="H76" s="41">
        <v>10</v>
      </c>
      <c r="I76" s="42">
        <f t="shared" si="21"/>
        <v>8.1300813008130079E-2</v>
      </c>
      <c r="J76" s="41"/>
      <c r="K76" s="42">
        <f t="shared" si="22"/>
        <v>0</v>
      </c>
      <c r="L76" s="41">
        <f t="shared" si="24"/>
        <v>123</v>
      </c>
      <c r="M76" s="57">
        <f t="shared" si="23"/>
        <v>1</v>
      </c>
    </row>
    <row r="77" spans="1:18" s="6" customFormat="1" ht="15" customHeight="1">
      <c r="A77" s="10" t="s">
        <v>111</v>
      </c>
      <c r="B77" s="31">
        <f>SUM(B66:B76)</f>
        <v>322</v>
      </c>
      <c r="C77" s="16">
        <f t="shared" si="18"/>
        <v>0.17702034084661902</v>
      </c>
      <c r="D77" s="31">
        <f>SUM(D66:D76)</f>
        <v>1002</v>
      </c>
      <c r="E77" s="16">
        <f t="shared" si="19"/>
        <v>0.55085211654755362</v>
      </c>
      <c r="F77" s="4">
        <f>SUM(F66:F76)</f>
        <v>435</v>
      </c>
      <c r="G77" s="16">
        <f>F77/$L77</f>
        <v>0.23914238592633316</v>
      </c>
      <c r="H77" s="4">
        <f>SUM(H66:H76)</f>
        <v>49</v>
      </c>
      <c r="I77" s="16">
        <f t="shared" si="21"/>
        <v>2.6937877954920284E-2</v>
      </c>
      <c r="J77" s="4">
        <f>SUM(J66:J76)</f>
        <v>11</v>
      </c>
      <c r="K77" s="16">
        <f t="shared" si="22"/>
        <v>6.0472787245739413E-3</v>
      </c>
      <c r="L77" s="31">
        <f>SUM(L66:L76)</f>
        <v>1819</v>
      </c>
      <c r="M77" s="21">
        <f t="shared" si="23"/>
        <v>1</v>
      </c>
    </row>
    <row r="78" spans="1:18" s="6" customFormat="1" ht="15" customHeight="1"/>
    <row r="79" spans="1:18" s="6" customFormat="1" ht="27" customHeight="1">
      <c r="A79" s="7" t="s">
        <v>102</v>
      </c>
      <c r="B79" s="7" t="s">
        <v>108</v>
      </c>
      <c r="C79" s="255" t="s">
        <v>387</v>
      </c>
      <c r="D79" s="255"/>
      <c r="E79" s="255" t="s">
        <v>388</v>
      </c>
      <c r="F79" s="255"/>
      <c r="G79" s="255" t="s">
        <v>389</v>
      </c>
      <c r="H79" s="255"/>
      <c r="I79" s="266" t="s">
        <v>390</v>
      </c>
      <c r="J79" s="267"/>
      <c r="K79" s="266" t="s">
        <v>4</v>
      </c>
      <c r="L79" s="267"/>
      <c r="M79" s="251" t="s">
        <v>111</v>
      </c>
      <c r="N79" s="252"/>
      <c r="O79" s="11"/>
      <c r="P79" s="11"/>
      <c r="R79" s="11"/>
    </row>
    <row r="80" spans="1:18" s="6" customFormat="1" ht="15" customHeight="1">
      <c r="A80" s="283" t="s">
        <v>112</v>
      </c>
      <c r="B80" s="34" t="s">
        <v>109</v>
      </c>
      <c r="C80" s="35">
        <v>6</v>
      </c>
      <c r="D80" s="63">
        <f>C80/$M80</f>
        <v>0.13953488372093023</v>
      </c>
      <c r="E80" s="35">
        <v>20</v>
      </c>
      <c r="F80" s="63">
        <f>E80/$M80</f>
        <v>0.46511627906976744</v>
      </c>
      <c r="G80" s="35">
        <v>12</v>
      </c>
      <c r="H80" s="63">
        <f>G80/$M80</f>
        <v>0.27906976744186046</v>
      </c>
      <c r="I80" s="35">
        <v>5</v>
      </c>
      <c r="J80" s="63">
        <f>I80/$M80</f>
        <v>0.11627906976744186</v>
      </c>
      <c r="K80" s="35"/>
      <c r="L80" s="63">
        <f>K80/$M80</f>
        <v>0</v>
      </c>
      <c r="M80" s="35">
        <f>C80+E80+G80+I80+K80</f>
        <v>43</v>
      </c>
      <c r="N80" s="88">
        <f>M80/$M80</f>
        <v>1</v>
      </c>
    </row>
    <row r="81" spans="1:14" s="6" customFormat="1" ht="15" customHeight="1">
      <c r="A81" s="284"/>
      <c r="B81" s="40" t="s">
        <v>110</v>
      </c>
      <c r="C81" s="41">
        <v>14</v>
      </c>
      <c r="D81" s="67">
        <f t="shared" ref="D81:D96" si="25">C81/$M81</f>
        <v>9.2105263157894732E-2</v>
      </c>
      <c r="E81" s="41">
        <v>62</v>
      </c>
      <c r="F81" s="67">
        <f t="shared" ref="F81:F86" si="26">E81/$M81</f>
        <v>0.40789473684210525</v>
      </c>
      <c r="G81" s="41">
        <v>66</v>
      </c>
      <c r="H81" s="67">
        <f t="shared" ref="H81:H97" si="27">G81/$M81</f>
        <v>0.43421052631578949</v>
      </c>
      <c r="I81" s="41">
        <v>10</v>
      </c>
      <c r="J81" s="168">
        <f>I81/$M81</f>
        <v>6.5789473684210523E-2</v>
      </c>
      <c r="K81" s="41"/>
      <c r="L81" s="67">
        <f t="shared" ref="L81:L99" si="28">K81/$M81</f>
        <v>0</v>
      </c>
      <c r="M81" s="164">
        <f>C81+E81+G81+I81+K81</f>
        <v>152</v>
      </c>
      <c r="N81" s="166">
        <f>M81/$M81</f>
        <v>1</v>
      </c>
    </row>
    <row r="82" spans="1:14" s="6" customFormat="1" ht="15" customHeight="1">
      <c r="A82" s="285"/>
      <c r="B82" s="87" t="s">
        <v>64</v>
      </c>
      <c r="C82" s="58"/>
      <c r="D82" s="67">
        <f t="shared" si="25"/>
        <v>0</v>
      </c>
      <c r="E82" s="58">
        <v>1</v>
      </c>
      <c r="F82" s="67">
        <f t="shared" si="26"/>
        <v>0.5</v>
      </c>
      <c r="G82" s="58"/>
      <c r="H82" s="67">
        <f t="shared" si="27"/>
        <v>0</v>
      </c>
      <c r="I82" s="58">
        <v>1</v>
      </c>
      <c r="J82" s="167">
        <f>I82/$M82</f>
        <v>0.5</v>
      </c>
      <c r="K82" s="58"/>
      <c r="L82" s="67">
        <f t="shared" si="28"/>
        <v>0</v>
      </c>
      <c r="M82" s="165">
        <f>C82+E82+G82+I82+K82</f>
        <v>2</v>
      </c>
      <c r="N82" s="167">
        <f>M82/$M82</f>
        <v>1</v>
      </c>
    </row>
    <row r="83" spans="1:14" s="6" customFormat="1" ht="15" customHeight="1">
      <c r="A83" s="283" t="s">
        <v>113</v>
      </c>
      <c r="B83" s="34" t="s">
        <v>109</v>
      </c>
      <c r="C83" s="35">
        <v>11</v>
      </c>
      <c r="D83" s="63">
        <f t="shared" si="25"/>
        <v>0.20754716981132076</v>
      </c>
      <c r="E83" s="35">
        <v>19</v>
      </c>
      <c r="F83" s="63">
        <f t="shared" si="26"/>
        <v>0.35849056603773582</v>
      </c>
      <c r="G83" s="35">
        <v>18</v>
      </c>
      <c r="H83" s="63">
        <f t="shared" si="27"/>
        <v>0.33962264150943394</v>
      </c>
      <c r="I83" s="35">
        <v>5</v>
      </c>
      <c r="J83" s="63">
        <f t="shared" ref="J83:J99" si="29">I83/$M83</f>
        <v>9.4339622641509441E-2</v>
      </c>
      <c r="K83" s="35"/>
      <c r="L83" s="63">
        <f t="shared" si="28"/>
        <v>0</v>
      </c>
      <c r="M83" s="35">
        <f>C83+E83+G83+I83+K83</f>
        <v>53</v>
      </c>
      <c r="N83" s="88">
        <f t="shared" ref="N83:N97" si="30">M83/$M83</f>
        <v>1</v>
      </c>
    </row>
    <row r="84" spans="1:14" s="6" customFormat="1" ht="15" customHeight="1">
      <c r="A84" s="285"/>
      <c r="B84" s="40" t="s">
        <v>110</v>
      </c>
      <c r="C84" s="41">
        <v>8</v>
      </c>
      <c r="D84" s="67">
        <f t="shared" si="25"/>
        <v>5.3691275167785234E-2</v>
      </c>
      <c r="E84" s="41">
        <v>68</v>
      </c>
      <c r="F84" s="67">
        <f t="shared" si="26"/>
        <v>0.4563758389261745</v>
      </c>
      <c r="G84" s="41">
        <v>59</v>
      </c>
      <c r="H84" s="67">
        <f t="shared" si="27"/>
        <v>0.39597315436241609</v>
      </c>
      <c r="I84" s="41">
        <v>13</v>
      </c>
      <c r="J84" s="67">
        <f t="shared" si="29"/>
        <v>8.7248322147651006E-2</v>
      </c>
      <c r="K84" s="41">
        <v>1</v>
      </c>
      <c r="L84" s="67">
        <f t="shared" si="28"/>
        <v>6.7114093959731542E-3</v>
      </c>
      <c r="M84" s="41">
        <f t="shared" ref="M84:M99" si="31">C84+E84+G84+I84+K84</f>
        <v>149</v>
      </c>
      <c r="N84" s="89">
        <f t="shared" si="30"/>
        <v>1</v>
      </c>
    </row>
    <row r="85" spans="1:14" s="6" customFormat="1" ht="15" customHeight="1">
      <c r="A85" s="283" t="s">
        <v>140</v>
      </c>
      <c r="B85" s="34" t="s">
        <v>109</v>
      </c>
      <c r="C85" s="35">
        <v>12</v>
      </c>
      <c r="D85" s="63">
        <f t="shared" si="25"/>
        <v>0.18181818181818182</v>
      </c>
      <c r="E85" s="35">
        <v>30</v>
      </c>
      <c r="F85" s="63">
        <f t="shared" si="26"/>
        <v>0.45454545454545453</v>
      </c>
      <c r="G85" s="35">
        <v>23</v>
      </c>
      <c r="H85" s="63">
        <f t="shared" si="27"/>
        <v>0.34848484848484851</v>
      </c>
      <c r="I85" s="35">
        <v>1</v>
      </c>
      <c r="J85" s="63">
        <f t="shared" si="29"/>
        <v>1.5151515151515152E-2</v>
      </c>
      <c r="K85" s="35"/>
      <c r="L85" s="63">
        <f t="shared" si="28"/>
        <v>0</v>
      </c>
      <c r="M85" s="35">
        <f t="shared" si="31"/>
        <v>66</v>
      </c>
      <c r="N85" s="88">
        <f t="shared" si="30"/>
        <v>1</v>
      </c>
    </row>
    <row r="86" spans="1:14" s="6" customFormat="1" ht="15" customHeight="1">
      <c r="A86" s="284"/>
      <c r="B86" s="40" t="s">
        <v>110</v>
      </c>
      <c r="C86" s="41">
        <v>31</v>
      </c>
      <c r="D86" s="67">
        <f t="shared" si="25"/>
        <v>0.16666666666666666</v>
      </c>
      <c r="E86" s="41">
        <v>100</v>
      </c>
      <c r="F86" s="67">
        <f t="shared" si="26"/>
        <v>0.5376344086021505</v>
      </c>
      <c r="G86" s="41">
        <v>51</v>
      </c>
      <c r="H86" s="67">
        <f t="shared" si="27"/>
        <v>0.27419354838709675</v>
      </c>
      <c r="I86" s="41">
        <v>1</v>
      </c>
      <c r="J86" s="67">
        <f t="shared" si="29"/>
        <v>5.3763440860215058E-3</v>
      </c>
      <c r="K86" s="41">
        <v>3</v>
      </c>
      <c r="L86" s="67">
        <f t="shared" si="28"/>
        <v>1.6129032258064516E-2</v>
      </c>
      <c r="M86" s="41">
        <f t="shared" si="31"/>
        <v>186</v>
      </c>
      <c r="N86" s="89">
        <f t="shared" si="30"/>
        <v>1</v>
      </c>
    </row>
    <row r="87" spans="1:14" s="6" customFormat="1" ht="15" customHeight="1">
      <c r="A87" s="283" t="s">
        <v>141</v>
      </c>
      <c r="B87" s="34" t="s">
        <v>109</v>
      </c>
      <c r="C87" s="35">
        <v>10</v>
      </c>
      <c r="D87" s="63">
        <f t="shared" si="25"/>
        <v>0.15151515151515152</v>
      </c>
      <c r="E87" s="35">
        <v>33</v>
      </c>
      <c r="F87" s="63">
        <f t="shared" ref="F87:F99" si="32">E87/$M87</f>
        <v>0.5</v>
      </c>
      <c r="G87" s="35">
        <v>20</v>
      </c>
      <c r="H87" s="63">
        <f t="shared" si="27"/>
        <v>0.30303030303030304</v>
      </c>
      <c r="I87" s="35">
        <v>3</v>
      </c>
      <c r="J87" s="63">
        <f t="shared" si="29"/>
        <v>4.5454545454545456E-2</v>
      </c>
      <c r="K87" s="35"/>
      <c r="L87" s="63">
        <f t="shared" si="28"/>
        <v>0</v>
      </c>
      <c r="M87" s="35">
        <f t="shared" si="31"/>
        <v>66</v>
      </c>
      <c r="N87" s="88">
        <f t="shared" si="30"/>
        <v>1</v>
      </c>
    </row>
    <row r="88" spans="1:14" s="6" customFormat="1" ht="15" customHeight="1">
      <c r="A88" s="284"/>
      <c r="B88" s="40" t="s">
        <v>110</v>
      </c>
      <c r="C88" s="41">
        <v>31</v>
      </c>
      <c r="D88" s="67">
        <f t="shared" si="25"/>
        <v>0.18128654970760233</v>
      </c>
      <c r="E88" s="41">
        <v>106</v>
      </c>
      <c r="F88" s="67">
        <f t="shared" si="32"/>
        <v>0.61988304093567248</v>
      </c>
      <c r="G88" s="41">
        <v>33</v>
      </c>
      <c r="H88" s="67">
        <f t="shared" si="27"/>
        <v>0.19298245614035087</v>
      </c>
      <c r="I88" s="41">
        <v>1</v>
      </c>
      <c r="J88" s="67">
        <f t="shared" si="29"/>
        <v>5.8479532163742687E-3</v>
      </c>
      <c r="K88" s="41"/>
      <c r="L88" s="67">
        <f t="shared" si="28"/>
        <v>0</v>
      </c>
      <c r="M88" s="41">
        <f t="shared" si="31"/>
        <v>171</v>
      </c>
      <c r="N88" s="89">
        <f t="shared" si="30"/>
        <v>1</v>
      </c>
    </row>
    <row r="89" spans="1:14" s="6" customFormat="1" ht="15" customHeight="1">
      <c r="A89" s="285"/>
      <c r="B89" s="37" t="s">
        <v>4</v>
      </c>
      <c r="C89" s="38">
        <v>1</v>
      </c>
      <c r="D89" s="91">
        <f t="shared" si="25"/>
        <v>0.33333333333333331</v>
      </c>
      <c r="E89" s="38">
        <v>1</v>
      </c>
      <c r="F89" s="90">
        <f t="shared" si="32"/>
        <v>0.33333333333333331</v>
      </c>
      <c r="G89" s="38">
        <v>1</v>
      </c>
      <c r="H89" s="90">
        <f t="shared" si="27"/>
        <v>0.33333333333333331</v>
      </c>
      <c r="I89" s="38"/>
      <c r="J89" s="90">
        <f t="shared" si="29"/>
        <v>0</v>
      </c>
      <c r="K89" s="38"/>
      <c r="L89" s="90">
        <f t="shared" si="28"/>
        <v>0</v>
      </c>
      <c r="M89" s="58">
        <f t="shared" si="31"/>
        <v>3</v>
      </c>
      <c r="N89" s="91">
        <f t="shared" si="30"/>
        <v>1</v>
      </c>
    </row>
    <row r="90" spans="1:14" s="6" customFormat="1" ht="15" customHeight="1">
      <c r="A90" s="283" t="s">
        <v>139</v>
      </c>
      <c r="B90" s="34" t="s">
        <v>109</v>
      </c>
      <c r="C90" s="35">
        <v>8</v>
      </c>
      <c r="D90" s="63">
        <f t="shared" si="25"/>
        <v>0.1038961038961039</v>
      </c>
      <c r="E90" s="35">
        <v>48</v>
      </c>
      <c r="F90" s="63">
        <f t="shared" si="32"/>
        <v>0.62337662337662336</v>
      </c>
      <c r="G90" s="35">
        <v>20</v>
      </c>
      <c r="H90" s="63">
        <f t="shared" si="27"/>
        <v>0.25974025974025972</v>
      </c>
      <c r="I90" s="35">
        <v>1</v>
      </c>
      <c r="J90" s="63">
        <f t="shared" si="29"/>
        <v>1.2987012987012988E-2</v>
      </c>
      <c r="K90" s="35"/>
      <c r="L90" s="63">
        <f t="shared" si="28"/>
        <v>0</v>
      </c>
      <c r="M90" s="35">
        <f t="shared" si="31"/>
        <v>77</v>
      </c>
      <c r="N90" s="88">
        <f t="shared" si="30"/>
        <v>1</v>
      </c>
    </row>
    <row r="91" spans="1:14" s="6" customFormat="1" ht="15" customHeight="1">
      <c r="A91" s="284"/>
      <c r="B91" s="40" t="s">
        <v>110</v>
      </c>
      <c r="C91" s="41">
        <v>25</v>
      </c>
      <c r="D91" s="67">
        <f t="shared" si="25"/>
        <v>0.17006802721088435</v>
      </c>
      <c r="E91" s="41">
        <v>85</v>
      </c>
      <c r="F91" s="67">
        <f t="shared" si="32"/>
        <v>0.57823129251700678</v>
      </c>
      <c r="G91" s="41">
        <v>36</v>
      </c>
      <c r="H91" s="67">
        <f t="shared" si="27"/>
        <v>0.24489795918367346</v>
      </c>
      <c r="I91" s="41"/>
      <c r="J91" s="67">
        <f t="shared" si="29"/>
        <v>0</v>
      </c>
      <c r="K91" s="41">
        <v>1</v>
      </c>
      <c r="L91" s="67">
        <f t="shared" si="28"/>
        <v>6.8027210884353739E-3</v>
      </c>
      <c r="M91" s="41">
        <f t="shared" si="31"/>
        <v>147</v>
      </c>
      <c r="N91" s="89">
        <f t="shared" si="30"/>
        <v>1</v>
      </c>
    </row>
    <row r="92" spans="1:14" s="6" customFormat="1" ht="15" customHeight="1">
      <c r="A92" s="283" t="s">
        <v>142</v>
      </c>
      <c r="B92" s="34" t="s">
        <v>109</v>
      </c>
      <c r="C92" s="35">
        <v>13</v>
      </c>
      <c r="D92" s="63">
        <f t="shared" si="25"/>
        <v>0.18055555555555555</v>
      </c>
      <c r="E92" s="35">
        <v>47</v>
      </c>
      <c r="F92" s="63">
        <f t="shared" si="32"/>
        <v>0.65277777777777779</v>
      </c>
      <c r="G92" s="35">
        <v>11</v>
      </c>
      <c r="H92" s="63">
        <f t="shared" si="27"/>
        <v>0.15277777777777779</v>
      </c>
      <c r="I92" s="35">
        <v>1</v>
      </c>
      <c r="J92" s="63">
        <f t="shared" si="29"/>
        <v>1.3888888888888888E-2</v>
      </c>
      <c r="K92" s="35"/>
      <c r="L92" s="63">
        <f t="shared" si="28"/>
        <v>0</v>
      </c>
      <c r="M92" s="35">
        <f t="shared" si="31"/>
        <v>72</v>
      </c>
      <c r="N92" s="88">
        <f t="shared" si="30"/>
        <v>1</v>
      </c>
    </row>
    <row r="93" spans="1:14" s="6" customFormat="1" ht="15" customHeight="1">
      <c r="A93" s="284"/>
      <c r="B93" s="40" t="s">
        <v>110</v>
      </c>
      <c r="C93" s="41">
        <v>61</v>
      </c>
      <c r="D93" s="67">
        <f t="shared" si="25"/>
        <v>0.19242902208201892</v>
      </c>
      <c r="E93" s="41">
        <v>209</v>
      </c>
      <c r="F93" s="67">
        <f t="shared" si="32"/>
        <v>0.65930599369085174</v>
      </c>
      <c r="G93" s="41">
        <v>40</v>
      </c>
      <c r="H93" s="67">
        <f t="shared" si="27"/>
        <v>0.12618296529968454</v>
      </c>
      <c r="I93" s="41">
        <v>4</v>
      </c>
      <c r="J93" s="67">
        <f t="shared" si="29"/>
        <v>1.2618296529968454E-2</v>
      </c>
      <c r="K93" s="41">
        <v>3</v>
      </c>
      <c r="L93" s="67">
        <f t="shared" si="28"/>
        <v>9.4637223974763408E-3</v>
      </c>
      <c r="M93" s="41">
        <f t="shared" si="31"/>
        <v>317</v>
      </c>
      <c r="N93" s="89">
        <f t="shared" si="30"/>
        <v>1</v>
      </c>
    </row>
    <row r="94" spans="1:14" s="6" customFormat="1" ht="15" customHeight="1">
      <c r="A94" s="285"/>
      <c r="B94" s="37" t="s">
        <v>4</v>
      </c>
      <c r="C94" s="38"/>
      <c r="D94" s="91">
        <f t="shared" si="25"/>
        <v>0</v>
      </c>
      <c r="E94" s="38">
        <v>1</v>
      </c>
      <c r="F94" s="90">
        <f t="shared" si="32"/>
        <v>1</v>
      </c>
      <c r="G94" s="38"/>
      <c r="H94" s="90">
        <f t="shared" si="27"/>
        <v>0</v>
      </c>
      <c r="I94" s="38"/>
      <c r="J94" s="90">
        <f t="shared" si="29"/>
        <v>0</v>
      </c>
      <c r="K94" s="38"/>
      <c r="L94" s="90">
        <f t="shared" si="28"/>
        <v>0</v>
      </c>
      <c r="M94" s="58">
        <f t="shared" si="31"/>
        <v>1</v>
      </c>
      <c r="N94" s="91">
        <f t="shared" si="30"/>
        <v>1</v>
      </c>
    </row>
    <row r="95" spans="1:14" s="6" customFormat="1" ht="15" customHeight="1">
      <c r="A95" s="283" t="s">
        <v>143</v>
      </c>
      <c r="B95" s="34" t="s">
        <v>109</v>
      </c>
      <c r="C95" s="35">
        <v>13</v>
      </c>
      <c r="D95" s="63">
        <f t="shared" si="25"/>
        <v>0.20967741935483872</v>
      </c>
      <c r="E95" s="35">
        <v>31</v>
      </c>
      <c r="F95" s="63">
        <f t="shared" si="32"/>
        <v>0.5</v>
      </c>
      <c r="G95" s="35">
        <v>16</v>
      </c>
      <c r="H95" s="63">
        <f t="shared" si="27"/>
        <v>0.25806451612903225</v>
      </c>
      <c r="I95" s="35">
        <v>1</v>
      </c>
      <c r="J95" s="63">
        <f t="shared" si="29"/>
        <v>1.6129032258064516E-2</v>
      </c>
      <c r="K95" s="35">
        <v>1</v>
      </c>
      <c r="L95" s="63">
        <f t="shared" si="28"/>
        <v>1.6129032258064516E-2</v>
      </c>
      <c r="M95" s="35">
        <f t="shared" si="31"/>
        <v>62</v>
      </c>
      <c r="N95" s="88">
        <f t="shared" si="30"/>
        <v>1</v>
      </c>
    </row>
    <row r="96" spans="1:14" s="6" customFormat="1" ht="15" customHeight="1">
      <c r="A96" s="284"/>
      <c r="B96" s="40" t="s">
        <v>110</v>
      </c>
      <c r="C96" s="41">
        <v>75</v>
      </c>
      <c r="D96" s="67">
        <f t="shared" si="25"/>
        <v>0.32467532467532467</v>
      </c>
      <c r="E96" s="41">
        <v>127</v>
      </c>
      <c r="F96" s="67">
        <f t="shared" si="32"/>
        <v>0.54978354978354982</v>
      </c>
      <c r="G96" s="41">
        <v>25</v>
      </c>
      <c r="H96" s="67">
        <f t="shared" si="27"/>
        <v>0.10822510822510822</v>
      </c>
      <c r="I96" s="41">
        <v>2</v>
      </c>
      <c r="J96" s="67">
        <f t="shared" si="29"/>
        <v>8.658008658008658E-3</v>
      </c>
      <c r="K96" s="41">
        <v>2</v>
      </c>
      <c r="L96" s="67">
        <f t="shared" si="28"/>
        <v>8.658008658008658E-3</v>
      </c>
      <c r="M96" s="41">
        <f t="shared" si="31"/>
        <v>231</v>
      </c>
      <c r="N96" s="89">
        <f t="shared" si="30"/>
        <v>1</v>
      </c>
    </row>
    <row r="97" spans="1:18" s="6" customFormat="1" ht="15" customHeight="1">
      <c r="A97" s="285"/>
      <c r="B97" s="37" t="s">
        <v>4</v>
      </c>
      <c r="C97" s="38">
        <v>1</v>
      </c>
      <c r="D97" s="91">
        <f>C97/$M97</f>
        <v>0.25</v>
      </c>
      <c r="E97" s="58">
        <v>2</v>
      </c>
      <c r="F97" s="90">
        <f t="shared" si="32"/>
        <v>0.5</v>
      </c>
      <c r="G97" s="58">
        <v>1</v>
      </c>
      <c r="H97" s="90">
        <f t="shared" si="27"/>
        <v>0.25</v>
      </c>
      <c r="I97" s="58"/>
      <c r="J97" s="90">
        <f t="shared" si="29"/>
        <v>0</v>
      </c>
      <c r="K97" s="58"/>
      <c r="L97" s="90">
        <f t="shared" si="28"/>
        <v>0</v>
      </c>
      <c r="M97" s="58">
        <f t="shared" si="31"/>
        <v>4</v>
      </c>
      <c r="N97" s="91">
        <f t="shared" si="30"/>
        <v>1</v>
      </c>
    </row>
    <row r="98" spans="1:18" s="6" customFormat="1" ht="15" customHeight="1">
      <c r="A98" s="283" t="s">
        <v>4</v>
      </c>
      <c r="B98" s="87" t="s">
        <v>109</v>
      </c>
      <c r="C98" s="58"/>
      <c r="D98" s="169">
        <f>C98/$M98</f>
        <v>0</v>
      </c>
      <c r="E98" s="35">
        <v>2</v>
      </c>
      <c r="F98" s="170">
        <f t="shared" si="32"/>
        <v>1</v>
      </c>
      <c r="G98" s="35"/>
      <c r="H98" s="170">
        <f>G98/$M98</f>
        <v>0</v>
      </c>
      <c r="I98" s="35"/>
      <c r="J98" s="170">
        <f t="shared" si="29"/>
        <v>0</v>
      </c>
      <c r="K98" s="35"/>
      <c r="L98" s="170">
        <f t="shared" si="28"/>
        <v>0</v>
      </c>
      <c r="M98" s="35">
        <f t="shared" si="31"/>
        <v>2</v>
      </c>
      <c r="N98" s="169">
        <f>M98/$M98</f>
        <v>1</v>
      </c>
    </row>
    <row r="99" spans="1:18" s="6" customFormat="1" ht="15" customHeight="1">
      <c r="A99" s="284"/>
      <c r="B99" s="40" t="s">
        <v>110</v>
      </c>
      <c r="C99" s="41">
        <v>2</v>
      </c>
      <c r="D99" s="89">
        <f t="shared" ref="D99" si="33">C99/$M99</f>
        <v>0.13333333333333333</v>
      </c>
      <c r="E99" s="41">
        <v>10</v>
      </c>
      <c r="F99" s="67">
        <f t="shared" si="32"/>
        <v>0.66666666666666663</v>
      </c>
      <c r="G99" s="41">
        <v>3</v>
      </c>
      <c r="H99" s="67">
        <f>G99/$M99</f>
        <v>0.2</v>
      </c>
      <c r="I99" s="41"/>
      <c r="J99" s="67">
        <f t="shared" si="29"/>
        <v>0</v>
      </c>
      <c r="K99" s="41"/>
      <c r="L99" s="67">
        <f t="shared" si="28"/>
        <v>0</v>
      </c>
      <c r="M99" s="41">
        <f t="shared" si="31"/>
        <v>15</v>
      </c>
      <c r="N99" s="89">
        <f t="shared" ref="N99" si="34">M99/$M99</f>
        <v>1</v>
      </c>
    </row>
    <row r="100" spans="1:18" s="6" customFormat="1" ht="15" customHeight="1">
      <c r="A100" s="10" t="s">
        <v>111</v>
      </c>
      <c r="B100" s="10"/>
      <c r="C100" s="31">
        <f>SUM(C80:C99)</f>
        <v>322</v>
      </c>
      <c r="D100" s="13">
        <f>C100/$M100</f>
        <v>0.17702034084661902</v>
      </c>
      <c r="E100" s="31">
        <f>SUM(E80:E99)</f>
        <v>1002</v>
      </c>
      <c r="F100" s="13">
        <f>E100/$M100</f>
        <v>0.55085211654755362</v>
      </c>
      <c r="G100" s="4">
        <f>SUM(G80:G99)</f>
        <v>435</v>
      </c>
      <c r="H100" s="13">
        <f>G100/$M100</f>
        <v>0.23914238592633316</v>
      </c>
      <c r="I100" s="4">
        <f>SUM(I80:I99)</f>
        <v>49</v>
      </c>
      <c r="J100" s="13">
        <f>I100/$M100</f>
        <v>2.6937877954920284E-2</v>
      </c>
      <c r="K100" s="4">
        <f>SUM(K80:K99)</f>
        <v>11</v>
      </c>
      <c r="L100" s="13">
        <f>K100/$M100</f>
        <v>6.0472787245739413E-3</v>
      </c>
      <c r="M100" s="31">
        <f>SUM(M80:M99)</f>
        <v>1819</v>
      </c>
      <c r="N100" s="92">
        <f>M100/$M100</f>
        <v>1</v>
      </c>
    </row>
    <row r="101" spans="1:18" s="6" customFormat="1" ht="15" customHeight="1">
      <c r="A101" s="85"/>
      <c r="B101" s="86"/>
      <c r="C101" s="86"/>
      <c r="D101" s="23"/>
      <c r="E101" s="25"/>
      <c r="F101" s="23"/>
      <c r="G101" s="25"/>
      <c r="H101" s="23"/>
      <c r="I101" s="25"/>
      <c r="J101" s="23"/>
      <c r="K101" s="25"/>
      <c r="L101" s="23"/>
      <c r="M101" s="131"/>
      <c r="N101" s="23"/>
      <c r="O101" s="25"/>
    </row>
    <row r="102" spans="1:18" s="6" customFormat="1" ht="15" customHeight="1">
      <c r="A102" s="85"/>
      <c r="B102" s="86"/>
      <c r="C102" s="86"/>
      <c r="D102" s="23"/>
      <c r="E102" s="25"/>
      <c r="F102" s="23"/>
      <c r="G102" s="25"/>
      <c r="H102" s="23"/>
      <c r="I102" s="25"/>
      <c r="J102" s="23"/>
      <c r="K102" s="25"/>
      <c r="L102" s="23"/>
      <c r="M102" s="25"/>
      <c r="N102" s="23"/>
      <c r="O102" s="25"/>
    </row>
    <row r="103" spans="1:18" s="6" customFormat="1" ht="22.5" customHeight="1">
      <c r="A103" s="32" t="s">
        <v>399</v>
      </c>
    </row>
    <row r="104" spans="1:18" s="6" customFormat="1" ht="27" customHeight="1">
      <c r="A104" s="7" t="s">
        <v>108</v>
      </c>
      <c r="B104" s="255" t="s">
        <v>339</v>
      </c>
      <c r="C104" s="255"/>
      <c r="D104" s="255" t="s">
        <v>340</v>
      </c>
      <c r="E104" s="255"/>
      <c r="F104" s="255" t="s">
        <v>341</v>
      </c>
      <c r="G104" s="255"/>
      <c r="H104" s="266" t="s">
        <v>342</v>
      </c>
      <c r="I104" s="267"/>
      <c r="J104" s="255" t="s">
        <v>57</v>
      </c>
      <c r="K104" s="253"/>
      <c r="L104" s="253" t="s">
        <v>111</v>
      </c>
      <c r="M104" s="253"/>
      <c r="N104" s="11"/>
      <c r="O104" s="11"/>
      <c r="P104" s="11"/>
      <c r="R104" s="11"/>
    </row>
    <row r="105" spans="1:18" s="6" customFormat="1" ht="15" customHeight="1">
      <c r="A105" s="34" t="s">
        <v>109</v>
      </c>
      <c r="B105" s="35">
        <v>347</v>
      </c>
      <c r="C105" s="36">
        <f>B105/$L105</f>
        <v>0.78684807256235823</v>
      </c>
      <c r="D105" s="35">
        <v>21</v>
      </c>
      <c r="E105" s="36">
        <f>D105/$L105</f>
        <v>4.7619047619047616E-2</v>
      </c>
      <c r="F105" s="35">
        <v>21</v>
      </c>
      <c r="G105" s="36">
        <f>F105/$L105</f>
        <v>4.7619047619047616E-2</v>
      </c>
      <c r="H105" s="35">
        <v>50</v>
      </c>
      <c r="I105" s="36">
        <f>H105/$L105</f>
        <v>0.11337868480725624</v>
      </c>
      <c r="J105" s="35">
        <v>2</v>
      </c>
      <c r="K105" s="36">
        <f>J105/$L105</f>
        <v>4.5351473922902496E-3</v>
      </c>
      <c r="L105" s="35">
        <f>B105+D105+F105+H105+J105</f>
        <v>441</v>
      </c>
      <c r="M105" s="51">
        <f>L105/$L105</f>
        <v>1</v>
      </c>
    </row>
    <row r="106" spans="1:18" s="6" customFormat="1" ht="15" customHeight="1">
      <c r="A106" s="40" t="s">
        <v>110</v>
      </c>
      <c r="B106" s="47">
        <v>1206</v>
      </c>
      <c r="C106" s="42">
        <f>B106/$L106</f>
        <v>0.88157894736842102</v>
      </c>
      <c r="D106" s="41">
        <v>58</v>
      </c>
      <c r="E106" s="42">
        <f>D106/$L106</f>
        <v>4.2397660818713448E-2</v>
      </c>
      <c r="F106" s="41">
        <v>43</v>
      </c>
      <c r="G106" s="42">
        <f>F106/$L106</f>
        <v>3.1432748538011694E-2</v>
      </c>
      <c r="H106" s="41">
        <v>56</v>
      </c>
      <c r="I106" s="42">
        <f>H106/$L106</f>
        <v>4.0935672514619881E-2</v>
      </c>
      <c r="J106" s="41">
        <v>5</v>
      </c>
      <c r="K106" s="42">
        <f>J106/$L106</f>
        <v>3.6549707602339179E-3</v>
      </c>
      <c r="L106" s="47">
        <f>B106+D106+F106+H106+J106</f>
        <v>1368</v>
      </c>
      <c r="M106" s="57">
        <f>L106/$L106</f>
        <v>1</v>
      </c>
    </row>
    <row r="107" spans="1:18" s="6" customFormat="1" ht="15" customHeight="1">
      <c r="A107" s="37" t="s">
        <v>57</v>
      </c>
      <c r="B107" s="38">
        <v>9</v>
      </c>
      <c r="C107" s="39">
        <f>B107/$L107</f>
        <v>0.9</v>
      </c>
      <c r="D107" s="38"/>
      <c r="E107" s="39">
        <f>D107/$L107</f>
        <v>0</v>
      </c>
      <c r="F107" s="38">
        <v>1</v>
      </c>
      <c r="G107" s="39">
        <f>F107/$L107</f>
        <v>0.1</v>
      </c>
      <c r="H107" s="38"/>
      <c r="I107" s="39">
        <f>H107/$L107</f>
        <v>0</v>
      </c>
      <c r="J107" s="38"/>
      <c r="K107" s="39">
        <f>J107/$L107</f>
        <v>0</v>
      </c>
      <c r="L107" s="38">
        <f>B107+D107+F107+H107+J107</f>
        <v>10</v>
      </c>
      <c r="M107" s="54">
        <f>L107/$L107</f>
        <v>1</v>
      </c>
    </row>
    <row r="108" spans="1:18" s="6" customFormat="1" ht="15" customHeight="1">
      <c r="A108" s="10" t="s">
        <v>111</v>
      </c>
      <c r="B108" s="31">
        <f>SUM(B105:B107)</f>
        <v>1562</v>
      </c>
      <c r="C108" s="16">
        <f>B108/$L108</f>
        <v>0.85871357888949973</v>
      </c>
      <c r="D108" s="4">
        <f>SUM(D105:D107)</f>
        <v>79</v>
      </c>
      <c r="E108" s="16">
        <f>D108/$L108</f>
        <v>4.3430456294667401E-2</v>
      </c>
      <c r="F108" s="4">
        <f>SUM(F105:F107)</f>
        <v>65</v>
      </c>
      <c r="G108" s="16">
        <f>F108/$L108</f>
        <v>3.5733919736118745E-2</v>
      </c>
      <c r="H108" s="4">
        <f>SUM(H105:H107)</f>
        <v>106</v>
      </c>
      <c r="I108" s="16">
        <f>H108/$L108</f>
        <v>5.8273776800439804E-2</v>
      </c>
      <c r="J108" s="4">
        <f>SUM(J105:J107)</f>
        <v>7</v>
      </c>
      <c r="K108" s="16">
        <f>J108/$L108</f>
        <v>3.8482682792743265E-3</v>
      </c>
      <c r="L108" s="31">
        <f>SUM(L105:L107)</f>
        <v>1819</v>
      </c>
      <c r="M108" s="21">
        <f>L108/$L108</f>
        <v>1</v>
      </c>
    </row>
    <row r="109" spans="1:18" s="6" customFormat="1" ht="15" customHeight="1"/>
    <row r="110" spans="1:18" s="6" customFormat="1" ht="27" customHeight="1">
      <c r="A110" s="7" t="s">
        <v>114</v>
      </c>
      <c r="B110" s="255" t="s">
        <v>339</v>
      </c>
      <c r="C110" s="255"/>
      <c r="D110" s="255" t="s">
        <v>340</v>
      </c>
      <c r="E110" s="255"/>
      <c r="F110" s="255" t="s">
        <v>341</v>
      </c>
      <c r="G110" s="255"/>
      <c r="H110" s="266" t="s">
        <v>342</v>
      </c>
      <c r="I110" s="267"/>
      <c r="J110" s="255" t="s">
        <v>57</v>
      </c>
      <c r="K110" s="253"/>
      <c r="L110" s="253" t="s">
        <v>111</v>
      </c>
      <c r="M110" s="253"/>
      <c r="N110" s="11"/>
      <c r="O110" s="11"/>
      <c r="P110" s="11"/>
      <c r="R110" s="11"/>
    </row>
    <row r="111" spans="1:18" s="6" customFormat="1" ht="15" customHeight="1">
      <c r="A111" s="34" t="s">
        <v>68</v>
      </c>
      <c r="B111" s="35">
        <v>98</v>
      </c>
      <c r="C111" s="36">
        <f t="shared" ref="C111:C122" si="35">B111/$L111</f>
        <v>0.85217391304347823</v>
      </c>
      <c r="D111" s="35">
        <v>7</v>
      </c>
      <c r="E111" s="36">
        <f t="shared" ref="E111:E122" si="36">D111/$L111</f>
        <v>6.0869565217391307E-2</v>
      </c>
      <c r="F111" s="35">
        <v>4</v>
      </c>
      <c r="G111" s="36">
        <f t="shared" ref="G111:G121" si="37">F111/$L111</f>
        <v>3.4782608695652174E-2</v>
      </c>
      <c r="H111" s="35">
        <v>6</v>
      </c>
      <c r="I111" s="36">
        <f t="shared" ref="I111:I122" si="38">H111/$L111</f>
        <v>5.2173913043478258E-2</v>
      </c>
      <c r="J111" s="35"/>
      <c r="K111" s="36">
        <f t="shared" ref="K111:K122" si="39">J111/$L111</f>
        <v>0</v>
      </c>
      <c r="L111" s="35">
        <f>B111+D111+F111+H111+J111</f>
        <v>115</v>
      </c>
      <c r="M111" s="51">
        <f t="shared" ref="M111:M122" si="40">L111/$L111</f>
        <v>1</v>
      </c>
    </row>
    <row r="112" spans="1:18" s="6" customFormat="1" ht="15" customHeight="1">
      <c r="A112" s="40" t="s">
        <v>70</v>
      </c>
      <c r="B112" s="41">
        <v>93</v>
      </c>
      <c r="C112" s="42">
        <f t="shared" si="35"/>
        <v>0.87735849056603776</v>
      </c>
      <c r="D112" s="41">
        <v>3</v>
      </c>
      <c r="E112" s="42">
        <f t="shared" si="36"/>
        <v>2.8301886792452831E-2</v>
      </c>
      <c r="F112" s="41">
        <v>4</v>
      </c>
      <c r="G112" s="42">
        <f t="shared" si="37"/>
        <v>3.7735849056603772E-2</v>
      </c>
      <c r="H112" s="41">
        <v>6</v>
      </c>
      <c r="I112" s="42">
        <f t="shared" si="38"/>
        <v>5.6603773584905662E-2</v>
      </c>
      <c r="J112" s="41"/>
      <c r="K112" s="42">
        <f t="shared" si="39"/>
        <v>0</v>
      </c>
      <c r="L112" s="41">
        <f t="shared" ref="L112:L121" si="41">B112+D112+F112+H112+J112</f>
        <v>106</v>
      </c>
      <c r="M112" s="57">
        <f t="shared" si="40"/>
        <v>1</v>
      </c>
    </row>
    <row r="113" spans="1:18" s="6" customFormat="1" ht="15" customHeight="1">
      <c r="A113" s="40" t="s">
        <v>72</v>
      </c>
      <c r="B113" s="41">
        <v>112</v>
      </c>
      <c r="C113" s="42">
        <f t="shared" si="35"/>
        <v>0.80575539568345322</v>
      </c>
      <c r="D113" s="41">
        <v>7</v>
      </c>
      <c r="E113" s="42">
        <f t="shared" si="36"/>
        <v>5.0359712230215826E-2</v>
      </c>
      <c r="F113" s="41">
        <v>9</v>
      </c>
      <c r="G113" s="42">
        <f t="shared" si="37"/>
        <v>6.4748201438848921E-2</v>
      </c>
      <c r="H113" s="41">
        <v>11</v>
      </c>
      <c r="I113" s="42">
        <f t="shared" si="38"/>
        <v>7.9136690647482008E-2</v>
      </c>
      <c r="J113" s="41"/>
      <c r="K113" s="42">
        <f t="shared" si="39"/>
        <v>0</v>
      </c>
      <c r="L113" s="41">
        <f t="shared" si="41"/>
        <v>139</v>
      </c>
      <c r="M113" s="57">
        <f t="shared" si="40"/>
        <v>1</v>
      </c>
    </row>
    <row r="114" spans="1:18" s="6" customFormat="1" ht="15" customHeight="1">
      <c r="A114" s="40" t="s">
        <v>74</v>
      </c>
      <c r="B114" s="41">
        <v>192</v>
      </c>
      <c r="C114" s="42">
        <f t="shared" si="35"/>
        <v>0.87671232876712324</v>
      </c>
      <c r="D114" s="41">
        <v>7</v>
      </c>
      <c r="E114" s="42">
        <f t="shared" si="36"/>
        <v>3.1963470319634701E-2</v>
      </c>
      <c r="F114" s="41">
        <v>8</v>
      </c>
      <c r="G114" s="42">
        <f t="shared" si="37"/>
        <v>3.6529680365296802E-2</v>
      </c>
      <c r="H114" s="41">
        <v>12</v>
      </c>
      <c r="I114" s="42">
        <f t="shared" si="38"/>
        <v>5.4794520547945202E-2</v>
      </c>
      <c r="J114" s="41"/>
      <c r="K114" s="42">
        <f t="shared" si="39"/>
        <v>0</v>
      </c>
      <c r="L114" s="41">
        <f t="shared" si="41"/>
        <v>219</v>
      </c>
      <c r="M114" s="57">
        <f t="shared" si="40"/>
        <v>1</v>
      </c>
    </row>
    <row r="115" spans="1:18" s="6" customFormat="1" ht="15" customHeight="1">
      <c r="A115" s="40" t="s">
        <v>76</v>
      </c>
      <c r="B115" s="41">
        <v>96</v>
      </c>
      <c r="C115" s="42">
        <f t="shared" si="35"/>
        <v>0.86486486486486491</v>
      </c>
      <c r="D115" s="41">
        <v>5</v>
      </c>
      <c r="E115" s="42">
        <f t="shared" si="36"/>
        <v>4.5045045045045043E-2</v>
      </c>
      <c r="F115" s="41">
        <v>3</v>
      </c>
      <c r="G115" s="42">
        <f t="shared" si="37"/>
        <v>2.7027027027027029E-2</v>
      </c>
      <c r="H115" s="41">
        <v>6</v>
      </c>
      <c r="I115" s="42">
        <f t="shared" si="38"/>
        <v>5.4054054054054057E-2</v>
      </c>
      <c r="J115" s="41">
        <v>1</v>
      </c>
      <c r="K115" s="42">
        <f t="shared" si="39"/>
        <v>9.0090090090090089E-3</v>
      </c>
      <c r="L115" s="41">
        <f t="shared" si="41"/>
        <v>111</v>
      </c>
      <c r="M115" s="57">
        <f t="shared" si="40"/>
        <v>1</v>
      </c>
    </row>
    <row r="116" spans="1:18" s="6" customFormat="1" ht="15" customHeight="1">
      <c r="A116" s="40" t="s">
        <v>78</v>
      </c>
      <c r="B116" s="41">
        <v>211</v>
      </c>
      <c r="C116" s="42">
        <f t="shared" si="35"/>
        <v>0.78438661710037172</v>
      </c>
      <c r="D116" s="41">
        <v>22</v>
      </c>
      <c r="E116" s="42">
        <f t="shared" si="36"/>
        <v>8.1784386617100371E-2</v>
      </c>
      <c r="F116" s="41">
        <v>9</v>
      </c>
      <c r="G116" s="42">
        <f t="shared" si="37"/>
        <v>3.3457249070631967E-2</v>
      </c>
      <c r="H116" s="41">
        <v>25</v>
      </c>
      <c r="I116" s="42">
        <f t="shared" si="38"/>
        <v>9.2936802973977689E-2</v>
      </c>
      <c r="J116" s="41">
        <v>2</v>
      </c>
      <c r="K116" s="42">
        <f t="shared" si="39"/>
        <v>7.4349442379182153E-3</v>
      </c>
      <c r="L116" s="41">
        <f t="shared" si="41"/>
        <v>269</v>
      </c>
      <c r="M116" s="57">
        <f t="shared" si="40"/>
        <v>1</v>
      </c>
    </row>
    <row r="117" spans="1:18" s="6" customFormat="1" ht="15" customHeight="1">
      <c r="A117" s="40" t="s">
        <v>80</v>
      </c>
      <c r="B117" s="41">
        <v>240</v>
      </c>
      <c r="C117" s="42">
        <f t="shared" si="35"/>
        <v>0.91954022988505746</v>
      </c>
      <c r="D117" s="41">
        <v>4</v>
      </c>
      <c r="E117" s="42">
        <f t="shared" si="36"/>
        <v>1.532567049808429E-2</v>
      </c>
      <c r="F117" s="41">
        <v>9</v>
      </c>
      <c r="G117" s="42">
        <f t="shared" si="37"/>
        <v>3.4482758620689655E-2</v>
      </c>
      <c r="H117" s="41">
        <v>6</v>
      </c>
      <c r="I117" s="42">
        <f t="shared" si="38"/>
        <v>2.2988505747126436E-2</v>
      </c>
      <c r="J117" s="41">
        <v>2</v>
      </c>
      <c r="K117" s="42">
        <f t="shared" si="39"/>
        <v>7.6628352490421452E-3</v>
      </c>
      <c r="L117" s="41">
        <f t="shared" si="41"/>
        <v>261</v>
      </c>
      <c r="M117" s="57">
        <f t="shared" si="40"/>
        <v>1</v>
      </c>
    </row>
    <row r="118" spans="1:18" s="6" customFormat="1" ht="15" customHeight="1">
      <c r="A118" s="40" t="s">
        <v>82</v>
      </c>
      <c r="B118" s="41">
        <v>217</v>
      </c>
      <c r="C118" s="42">
        <f t="shared" si="35"/>
        <v>0.88934426229508201</v>
      </c>
      <c r="D118" s="41">
        <v>9</v>
      </c>
      <c r="E118" s="42">
        <f t="shared" si="36"/>
        <v>3.6885245901639344E-2</v>
      </c>
      <c r="F118" s="41">
        <v>7</v>
      </c>
      <c r="G118" s="42">
        <f t="shared" si="37"/>
        <v>2.8688524590163935E-2</v>
      </c>
      <c r="H118" s="41">
        <v>9</v>
      </c>
      <c r="I118" s="42">
        <f t="shared" si="38"/>
        <v>3.6885245901639344E-2</v>
      </c>
      <c r="J118" s="41">
        <v>2</v>
      </c>
      <c r="K118" s="42">
        <f t="shared" si="39"/>
        <v>8.1967213114754103E-3</v>
      </c>
      <c r="L118" s="41">
        <f t="shared" si="41"/>
        <v>244</v>
      </c>
      <c r="M118" s="57">
        <f t="shared" si="40"/>
        <v>1</v>
      </c>
    </row>
    <row r="119" spans="1:18" s="6" customFormat="1" ht="15" customHeight="1">
      <c r="A119" s="40" t="s">
        <v>84</v>
      </c>
      <c r="B119" s="41">
        <v>114</v>
      </c>
      <c r="C119" s="42">
        <f t="shared" si="35"/>
        <v>0.89763779527559051</v>
      </c>
      <c r="D119" s="41">
        <v>7</v>
      </c>
      <c r="E119" s="42">
        <f t="shared" si="36"/>
        <v>5.5118110236220472E-2</v>
      </c>
      <c r="F119" s="41">
        <v>4</v>
      </c>
      <c r="G119" s="42">
        <f t="shared" si="37"/>
        <v>3.1496062992125984E-2</v>
      </c>
      <c r="H119" s="41">
        <v>2</v>
      </c>
      <c r="I119" s="42">
        <f t="shared" si="38"/>
        <v>1.5748031496062992E-2</v>
      </c>
      <c r="J119" s="41"/>
      <c r="K119" s="42">
        <f t="shared" si="39"/>
        <v>0</v>
      </c>
      <c r="L119" s="41">
        <f t="shared" si="41"/>
        <v>127</v>
      </c>
      <c r="M119" s="57">
        <f t="shared" si="40"/>
        <v>1</v>
      </c>
    </row>
    <row r="120" spans="1:18" s="6" customFormat="1" ht="15" customHeight="1">
      <c r="A120" s="40" t="s">
        <v>86</v>
      </c>
      <c r="B120" s="41">
        <v>100</v>
      </c>
      <c r="C120" s="42">
        <f t="shared" si="35"/>
        <v>0.95238095238095233</v>
      </c>
      <c r="D120" s="41">
        <v>2</v>
      </c>
      <c r="E120" s="42">
        <f t="shared" si="36"/>
        <v>1.9047619047619049E-2</v>
      </c>
      <c r="F120" s="41">
        <v>2</v>
      </c>
      <c r="G120" s="42">
        <f t="shared" si="37"/>
        <v>1.9047619047619049E-2</v>
      </c>
      <c r="H120" s="41">
        <v>1</v>
      </c>
      <c r="I120" s="42">
        <f t="shared" si="38"/>
        <v>9.5238095238095247E-3</v>
      </c>
      <c r="J120" s="41"/>
      <c r="K120" s="42">
        <f t="shared" si="39"/>
        <v>0</v>
      </c>
      <c r="L120" s="41">
        <f t="shared" si="41"/>
        <v>105</v>
      </c>
      <c r="M120" s="57">
        <f t="shared" si="40"/>
        <v>1</v>
      </c>
    </row>
    <row r="121" spans="1:18" s="6" customFormat="1" ht="15" customHeight="1">
      <c r="A121" s="40" t="s">
        <v>57</v>
      </c>
      <c r="B121" s="41">
        <v>89</v>
      </c>
      <c r="C121" s="42">
        <f t="shared" si="35"/>
        <v>0.72357723577235777</v>
      </c>
      <c r="D121" s="41">
        <v>6</v>
      </c>
      <c r="E121" s="42">
        <f t="shared" si="36"/>
        <v>4.878048780487805E-2</v>
      </c>
      <c r="F121" s="41">
        <v>6</v>
      </c>
      <c r="G121" s="42">
        <f t="shared" si="37"/>
        <v>4.878048780487805E-2</v>
      </c>
      <c r="H121" s="41">
        <v>22</v>
      </c>
      <c r="I121" s="42">
        <f t="shared" si="38"/>
        <v>0.17886178861788618</v>
      </c>
      <c r="J121" s="41"/>
      <c r="K121" s="42">
        <f t="shared" si="39"/>
        <v>0</v>
      </c>
      <c r="L121" s="41">
        <f t="shared" si="41"/>
        <v>123</v>
      </c>
      <c r="M121" s="57">
        <f t="shared" si="40"/>
        <v>1</v>
      </c>
    </row>
    <row r="122" spans="1:18" s="6" customFormat="1" ht="15" customHeight="1">
      <c r="A122" s="10" t="s">
        <v>111</v>
      </c>
      <c r="B122" s="31">
        <f>SUM(B111:B121)</f>
        <v>1562</v>
      </c>
      <c r="C122" s="16">
        <f t="shared" si="35"/>
        <v>0.85871357888949973</v>
      </c>
      <c r="D122" s="4">
        <f>SUM(D111:D121)</f>
        <v>79</v>
      </c>
      <c r="E122" s="16">
        <f t="shared" si="36"/>
        <v>4.3430456294667401E-2</v>
      </c>
      <c r="F122" s="4">
        <f>SUM(F111:F121)</f>
        <v>65</v>
      </c>
      <c r="G122" s="16">
        <f>F122/$L122</f>
        <v>3.5733919736118745E-2</v>
      </c>
      <c r="H122" s="4">
        <f>SUM(H111:H121)</f>
        <v>106</v>
      </c>
      <c r="I122" s="16">
        <f t="shared" si="38"/>
        <v>5.8273776800439804E-2</v>
      </c>
      <c r="J122" s="4">
        <f>SUM(J111:J121)</f>
        <v>7</v>
      </c>
      <c r="K122" s="16">
        <f t="shared" si="39"/>
        <v>3.8482682792743265E-3</v>
      </c>
      <c r="L122" s="31">
        <f>SUM(L111:L121)</f>
        <v>1819</v>
      </c>
      <c r="M122" s="21">
        <f t="shared" si="40"/>
        <v>1</v>
      </c>
    </row>
    <row r="123" spans="1:18" s="6" customFormat="1" ht="15" customHeight="1"/>
    <row r="124" spans="1:18" s="6" customFormat="1" ht="27" customHeight="1">
      <c r="A124" s="7" t="s">
        <v>102</v>
      </c>
      <c r="B124" s="7" t="s">
        <v>108</v>
      </c>
      <c r="C124" s="266" t="s">
        <v>339</v>
      </c>
      <c r="D124" s="267"/>
      <c r="E124" s="266" t="s">
        <v>340</v>
      </c>
      <c r="F124" s="267"/>
      <c r="G124" s="266" t="s">
        <v>341</v>
      </c>
      <c r="H124" s="267"/>
      <c r="I124" s="266" t="s">
        <v>342</v>
      </c>
      <c r="J124" s="267"/>
      <c r="K124" s="266" t="s">
        <v>57</v>
      </c>
      <c r="L124" s="267"/>
      <c r="M124" s="251" t="s">
        <v>111</v>
      </c>
      <c r="N124" s="252"/>
      <c r="O124" s="11"/>
      <c r="P124" s="11"/>
      <c r="R124" s="11"/>
    </row>
    <row r="125" spans="1:18" s="6" customFormat="1" ht="15" customHeight="1">
      <c r="A125" s="283" t="s">
        <v>112</v>
      </c>
      <c r="B125" s="34" t="s">
        <v>109</v>
      </c>
      <c r="C125" s="35">
        <v>29</v>
      </c>
      <c r="D125" s="63">
        <f>C125/$M125</f>
        <v>0.67441860465116277</v>
      </c>
      <c r="E125" s="35">
        <v>3</v>
      </c>
      <c r="F125" s="63">
        <f>E125/$M125</f>
        <v>6.9767441860465115E-2</v>
      </c>
      <c r="G125" s="35">
        <v>2</v>
      </c>
      <c r="H125" s="63">
        <f>G125/$M125</f>
        <v>4.6511627906976744E-2</v>
      </c>
      <c r="I125" s="35">
        <v>9</v>
      </c>
      <c r="J125" s="63">
        <f>I125/$M125</f>
        <v>0.20930232558139536</v>
      </c>
      <c r="K125" s="35"/>
      <c r="L125" s="63">
        <f>K125/$M125</f>
        <v>0</v>
      </c>
      <c r="M125" s="35">
        <f>C125+E125+G125+I125+K125</f>
        <v>43</v>
      </c>
      <c r="N125" s="88">
        <f>M125/$M125</f>
        <v>1</v>
      </c>
    </row>
    <row r="126" spans="1:18" s="6" customFormat="1" ht="15" customHeight="1">
      <c r="A126" s="284"/>
      <c r="B126" s="40" t="s">
        <v>110</v>
      </c>
      <c r="C126" s="41">
        <v>111</v>
      </c>
      <c r="D126" s="67">
        <f t="shared" ref="D126:D144" si="42">C126/$M126</f>
        <v>0.73026315789473684</v>
      </c>
      <c r="E126" s="41">
        <v>18</v>
      </c>
      <c r="F126" s="67">
        <f t="shared" ref="F126:F144" si="43">E126/$M126</f>
        <v>0.11842105263157894</v>
      </c>
      <c r="G126" s="41">
        <v>10</v>
      </c>
      <c r="H126" s="67">
        <f t="shared" ref="H126:H142" si="44">G126/$M126</f>
        <v>6.5789473684210523E-2</v>
      </c>
      <c r="I126" s="41">
        <v>13</v>
      </c>
      <c r="J126" s="168">
        <f>I126/$M126</f>
        <v>8.5526315789473686E-2</v>
      </c>
      <c r="K126" s="41"/>
      <c r="L126" s="67">
        <f t="shared" ref="L126:L144" si="45">K126/$M126</f>
        <v>0</v>
      </c>
      <c r="M126" s="164">
        <f>C126+E126+G126+I126+K126</f>
        <v>152</v>
      </c>
      <c r="N126" s="166">
        <f>M126/$M126</f>
        <v>1</v>
      </c>
    </row>
    <row r="127" spans="1:18" s="6" customFormat="1" ht="15" customHeight="1">
      <c r="A127" s="285"/>
      <c r="B127" s="87" t="s">
        <v>145</v>
      </c>
      <c r="C127" s="58">
        <v>1</v>
      </c>
      <c r="D127" s="67">
        <f t="shared" si="42"/>
        <v>0.5</v>
      </c>
      <c r="E127" s="58"/>
      <c r="F127" s="67">
        <f t="shared" si="43"/>
        <v>0</v>
      </c>
      <c r="G127" s="58">
        <v>1</v>
      </c>
      <c r="H127" s="67">
        <f t="shared" si="44"/>
        <v>0.5</v>
      </c>
      <c r="I127" s="58"/>
      <c r="J127" s="167">
        <f>I127/$M127</f>
        <v>0</v>
      </c>
      <c r="K127" s="58"/>
      <c r="L127" s="67">
        <f t="shared" si="45"/>
        <v>0</v>
      </c>
      <c r="M127" s="165">
        <f>C127+E127+G127+I127+K127</f>
        <v>2</v>
      </c>
      <c r="N127" s="167">
        <f>M127/$M127</f>
        <v>1</v>
      </c>
    </row>
    <row r="128" spans="1:18" s="6" customFormat="1" ht="15" customHeight="1">
      <c r="A128" s="280" t="s">
        <v>113</v>
      </c>
      <c r="B128" s="34" t="s">
        <v>109</v>
      </c>
      <c r="C128" s="35">
        <v>25</v>
      </c>
      <c r="D128" s="63">
        <f t="shared" si="42"/>
        <v>0.47169811320754718</v>
      </c>
      <c r="E128" s="35">
        <v>6</v>
      </c>
      <c r="F128" s="63">
        <f t="shared" si="43"/>
        <v>0.11320754716981132</v>
      </c>
      <c r="G128" s="35">
        <v>6</v>
      </c>
      <c r="H128" s="63">
        <f t="shared" si="44"/>
        <v>0.11320754716981132</v>
      </c>
      <c r="I128" s="35">
        <v>16</v>
      </c>
      <c r="J128" s="63">
        <f t="shared" ref="J128:J144" si="46">I128/$M128</f>
        <v>0.30188679245283018</v>
      </c>
      <c r="K128" s="35"/>
      <c r="L128" s="63">
        <f t="shared" si="45"/>
        <v>0</v>
      </c>
      <c r="M128" s="35">
        <f t="shared" ref="M128:M144" si="47">C128+E128+G128+I128+K128</f>
        <v>53</v>
      </c>
      <c r="N128" s="88">
        <f t="shared" ref="N128:N144" si="48">M128/$M128</f>
        <v>1</v>
      </c>
    </row>
    <row r="129" spans="1:14" s="6" customFormat="1" ht="15" customHeight="1">
      <c r="A129" s="280"/>
      <c r="B129" s="40" t="s">
        <v>110</v>
      </c>
      <c r="C129" s="41">
        <v>103</v>
      </c>
      <c r="D129" s="67">
        <f t="shared" si="42"/>
        <v>0.6912751677852349</v>
      </c>
      <c r="E129" s="41">
        <v>12</v>
      </c>
      <c r="F129" s="67">
        <f t="shared" si="43"/>
        <v>8.0536912751677847E-2</v>
      </c>
      <c r="G129" s="41">
        <v>14</v>
      </c>
      <c r="H129" s="67">
        <f t="shared" si="44"/>
        <v>9.3959731543624164E-2</v>
      </c>
      <c r="I129" s="41">
        <v>20</v>
      </c>
      <c r="J129" s="67">
        <f t="shared" si="46"/>
        <v>0.13422818791946309</v>
      </c>
      <c r="K129" s="41"/>
      <c r="L129" s="67">
        <f t="shared" si="45"/>
        <v>0</v>
      </c>
      <c r="M129" s="41">
        <f t="shared" si="47"/>
        <v>149</v>
      </c>
      <c r="N129" s="89">
        <f t="shared" si="48"/>
        <v>1</v>
      </c>
    </row>
    <row r="130" spans="1:14" s="6" customFormat="1" ht="15" customHeight="1">
      <c r="A130" s="280" t="s">
        <v>140</v>
      </c>
      <c r="B130" s="34" t="s">
        <v>109</v>
      </c>
      <c r="C130" s="35">
        <v>46</v>
      </c>
      <c r="D130" s="63">
        <f t="shared" si="42"/>
        <v>0.69696969696969702</v>
      </c>
      <c r="E130" s="35">
        <v>6</v>
      </c>
      <c r="F130" s="63">
        <f t="shared" si="43"/>
        <v>9.0909090909090912E-2</v>
      </c>
      <c r="G130" s="35">
        <v>4</v>
      </c>
      <c r="H130" s="63">
        <f t="shared" si="44"/>
        <v>6.0606060606060608E-2</v>
      </c>
      <c r="I130" s="35">
        <v>10</v>
      </c>
      <c r="J130" s="63">
        <f t="shared" si="46"/>
        <v>0.15151515151515152</v>
      </c>
      <c r="K130" s="35"/>
      <c r="L130" s="63">
        <f t="shared" si="45"/>
        <v>0</v>
      </c>
      <c r="M130" s="35">
        <f t="shared" si="47"/>
        <v>66</v>
      </c>
      <c r="N130" s="88">
        <f t="shared" si="48"/>
        <v>1</v>
      </c>
    </row>
    <row r="131" spans="1:14" s="6" customFormat="1" ht="15" customHeight="1">
      <c r="A131" s="280"/>
      <c r="B131" s="40" t="s">
        <v>110</v>
      </c>
      <c r="C131" s="41">
        <v>162</v>
      </c>
      <c r="D131" s="67">
        <f t="shared" si="42"/>
        <v>0.87096774193548387</v>
      </c>
      <c r="E131" s="41">
        <v>9</v>
      </c>
      <c r="F131" s="67">
        <f t="shared" si="43"/>
        <v>4.8387096774193547E-2</v>
      </c>
      <c r="G131" s="41">
        <v>5</v>
      </c>
      <c r="H131" s="67">
        <f t="shared" si="44"/>
        <v>2.6881720430107527E-2</v>
      </c>
      <c r="I131" s="41">
        <v>8</v>
      </c>
      <c r="J131" s="67">
        <f t="shared" si="46"/>
        <v>4.3010752688172046E-2</v>
      </c>
      <c r="K131" s="41">
        <v>2</v>
      </c>
      <c r="L131" s="67">
        <f t="shared" si="45"/>
        <v>1.0752688172043012E-2</v>
      </c>
      <c r="M131" s="41">
        <f t="shared" si="47"/>
        <v>186</v>
      </c>
      <c r="N131" s="89">
        <f t="shared" si="48"/>
        <v>1</v>
      </c>
    </row>
    <row r="132" spans="1:14" s="6" customFormat="1" ht="15" customHeight="1">
      <c r="A132" s="280" t="s">
        <v>141</v>
      </c>
      <c r="B132" s="34" t="s">
        <v>109</v>
      </c>
      <c r="C132" s="35">
        <v>55</v>
      </c>
      <c r="D132" s="63">
        <f t="shared" si="42"/>
        <v>0.83333333333333337</v>
      </c>
      <c r="E132" s="35">
        <v>4</v>
      </c>
      <c r="F132" s="63">
        <f t="shared" si="43"/>
        <v>6.0606060606060608E-2</v>
      </c>
      <c r="G132" s="35"/>
      <c r="H132" s="63">
        <f t="shared" si="44"/>
        <v>0</v>
      </c>
      <c r="I132" s="35">
        <v>7</v>
      </c>
      <c r="J132" s="63">
        <f t="shared" si="46"/>
        <v>0.10606060606060606</v>
      </c>
      <c r="K132" s="35"/>
      <c r="L132" s="63">
        <f t="shared" si="45"/>
        <v>0</v>
      </c>
      <c r="M132" s="35">
        <f t="shared" si="47"/>
        <v>66</v>
      </c>
      <c r="N132" s="88">
        <f t="shared" si="48"/>
        <v>1</v>
      </c>
    </row>
    <row r="133" spans="1:14" s="6" customFormat="1" ht="15" customHeight="1">
      <c r="A133" s="280"/>
      <c r="B133" s="40" t="s">
        <v>110</v>
      </c>
      <c r="C133" s="41">
        <v>155</v>
      </c>
      <c r="D133" s="67">
        <f t="shared" si="42"/>
        <v>0.9064327485380117</v>
      </c>
      <c r="E133" s="41">
        <v>8</v>
      </c>
      <c r="F133" s="67">
        <f t="shared" si="43"/>
        <v>4.6783625730994149E-2</v>
      </c>
      <c r="G133" s="41"/>
      <c r="H133" s="67">
        <f t="shared" si="44"/>
        <v>0</v>
      </c>
      <c r="I133" s="41">
        <v>8</v>
      </c>
      <c r="J133" s="67">
        <f t="shared" si="46"/>
        <v>4.6783625730994149E-2</v>
      </c>
      <c r="K133" s="41"/>
      <c r="L133" s="67">
        <f t="shared" si="45"/>
        <v>0</v>
      </c>
      <c r="M133" s="41">
        <f t="shared" si="47"/>
        <v>171</v>
      </c>
      <c r="N133" s="89">
        <f t="shared" si="48"/>
        <v>1</v>
      </c>
    </row>
    <row r="134" spans="1:14" s="6" customFormat="1" ht="15" customHeight="1">
      <c r="A134" s="280"/>
      <c r="B134" s="37" t="s">
        <v>144</v>
      </c>
      <c r="C134" s="38">
        <v>3</v>
      </c>
      <c r="D134" s="91">
        <f t="shared" si="42"/>
        <v>1</v>
      </c>
      <c r="E134" s="38"/>
      <c r="F134" s="90">
        <f t="shared" si="43"/>
        <v>0</v>
      </c>
      <c r="G134" s="38"/>
      <c r="H134" s="90">
        <f t="shared" si="44"/>
        <v>0</v>
      </c>
      <c r="I134" s="38"/>
      <c r="J134" s="90">
        <f t="shared" si="46"/>
        <v>0</v>
      </c>
      <c r="K134" s="38"/>
      <c r="L134" s="90">
        <f t="shared" si="45"/>
        <v>0</v>
      </c>
      <c r="M134" s="58">
        <f t="shared" si="47"/>
        <v>3</v>
      </c>
      <c r="N134" s="91">
        <f t="shared" si="48"/>
        <v>1</v>
      </c>
    </row>
    <row r="135" spans="1:14" s="6" customFormat="1" ht="15" customHeight="1">
      <c r="A135" s="280" t="s">
        <v>139</v>
      </c>
      <c r="B135" s="34" t="s">
        <v>109</v>
      </c>
      <c r="C135" s="35">
        <v>67</v>
      </c>
      <c r="D135" s="63">
        <f t="shared" si="42"/>
        <v>0.87012987012987009</v>
      </c>
      <c r="E135" s="35"/>
      <c r="F135" s="63">
        <f t="shared" si="43"/>
        <v>0</v>
      </c>
      <c r="G135" s="35">
        <v>5</v>
      </c>
      <c r="H135" s="63">
        <f t="shared" si="44"/>
        <v>6.4935064935064929E-2</v>
      </c>
      <c r="I135" s="35">
        <v>5</v>
      </c>
      <c r="J135" s="63">
        <f t="shared" si="46"/>
        <v>6.4935064935064929E-2</v>
      </c>
      <c r="K135" s="35"/>
      <c r="L135" s="63">
        <f t="shared" si="45"/>
        <v>0</v>
      </c>
      <c r="M135" s="35">
        <f t="shared" si="47"/>
        <v>77</v>
      </c>
      <c r="N135" s="88">
        <f t="shared" si="48"/>
        <v>1</v>
      </c>
    </row>
    <row r="136" spans="1:14" s="6" customFormat="1" ht="15" customHeight="1">
      <c r="A136" s="280"/>
      <c r="B136" s="40" t="s">
        <v>110</v>
      </c>
      <c r="C136" s="41">
        <v>131</v>
      </c>
      <c r="D136" s="67">
        <f t="shared" si="42"/>
        <v>0.891156462585034</v>
      </c>
      <c r="E136" s="41">
        <v>5</v>
      </c>
      <c r="F136" s="67">
        <f t="shared" si="43"/>
        <v>3.4013605442176874E-2</v>
      </c>
      <c r="G136" s="41">
        <v>8</v>
      </c>
      <c r="H136" s="67">
        <f t="shared" si="44"/>
        <v>5.4421768707482991E-2</v>
      </c>
      <c r="I136" s="41">
        <v>2</v>
      </c>
      <c r="J136" s="67">
        <f t="shared" si="46"/>
        <v>1.3605442176870748E-2</v>
      </c>
      <c r="K136" s="41">
        <v>1</v>
      </c>
      <c r="L136" s="67">
        <f t="shared" si="45"/>
        <v>6.8027210884353739E-3</v>
      </c>
      <c r="M136" s="41">
        <f t="shared" si="47"/>
        <v>147</v>
      </c>
      <c r="N136" s="89">
        <f t="shared" si="48"/>
        <v>1</v>
      </c>
    </row>
    <row r="137" spans="1:14" s="6" customFormat="1" ht="15" customHeight="1">
      <c r="A137" s="280" t="s">
        <v>142</v>
      </c>
      <c r="B137" s="34" t="s">
        <v>109</v>
      </c>
      <c r="C137" s="35">
        <v>66</v>
      </c>
      <c r="D137" s="63">
        <f t="shared" si="42"/>
        <v>0.91666666666666663</v>
      </c>
      <c r="E137" s="35">
        <v>2</v>
      </c>
      <c r="F137" s="63">
        <f t="shared" si="43"/>
        <v>2.7777777777777776E-2</v>
      </c>
      <c r="G137" s="35">
        <v>2</v>
      </c>
      <c r="H137" s="63">
        <f t="shared" si="44"/>
        <v>2.7777777777777776E-2</v>
      </c>
      <c r="I137" s="35">
        <v>2</v>
      </c>
      <c r="J137" s="63">
        <f t="shared" si="46"/>
        <v>2.7777777777777776E-2</v>
      </c>
      <c r="K137" s="35"/>
      <c r="L137" s="63">
        <f t="shared" si="45"/>
        <v>0</v>
      </c>
      <c r="M137" s="35">
        <f t="shared" si="47"/>
        <v>72</v>
      </c>
      <c r="N137" s="88">
        <f t="shared" si="48"/>
        <v>1</v>
      </c>
    </row>
    <row r="138" spans="1:14" s="6" customFormat="1" ht="15" customHeight="1">
      <c r="A138" s="280"/>
      <c r="B138" s="40" t="s">
        <v>110</v>
      </c>
      <c r="C138" s="41">
        <v>304</v>
      </c>
      <c r="D138" s="67">
        <f t="shared" si="42"/>
        <v>0.95899053627760256</v>
      </c>
      <c r="E138" s="41">
        <v>3</v>
      </c>
      <c r="F138" s="67">
        <f t="shared" si="43"/>
        <v>9.4637223974763408E-3</v>
      </c>
      <c r="G138" s="41">
        <v>5</v>
      </c>
      <c r="H138" s="67">
        <f t="shared" si="44"/>
        <v>1.5772870662460567E-2</v>
      </c>
      <c r="I138" s="41">
        <v>4</v>
      </c>
      <c r="J138" s="67">
        <f t="shared" si="46"/>
        <v>1.2618296529968454E-2</v>
      </c>
      <c r="K138" s="41">
        <v>1</v>
      </c>
      <c r="L138" s="67">
        <f t="shared" si="45"/>
        <v>3.1545741324921135E-3</v>
      </c>
      <c r="M138" s="41">
        <f t="shared" si="47"/>
        <v>317</v>
      </c>
      <c r="N138" s="89">
        <f t="shared" si="48"/>
        <v>1</v>
      </c>
    </row>
    <row r="139" spans="1:14" s="6" customFormat="1" ht="15" customHeight="1">
      <c r="A139" s="280"/>
      <c r="B139" s="37" t="s">
        <v>144</v>
      </c>
      <c r="C139" s="38">
        <v>1</v>
      </c>
      <c r="D139" s="91">
        <f t="shared" si="42"/>
        <v>1</v>
      </c>
      <c r="E139" s="38"/>
      <c r="F139" s="90">
        <f t="shared" si="43"/>
        <v>0</v>
      </c>
      <c r="G139" s="38"/>
      <c r="H139" s="90">
        <f t="shared" si="44"/>
        <v>0</v>
      </c>
      <c r="I139" s="38"/>
      <c r="J139" s="90">
        <f t="shared" si="46"/>
        <v>0</v>
      </c>
      <c r="K139" s="38"/>
      <c r="L139" s="90">
        <f t="shared" si="45"/>
        <v>0</v>
      </c>
      <c r="M139" s="58">
        <f t="shared" si="47"/>
        <v>1</v>
      </c>
      <c r="N139" s="91">
        <f t="shared" si="48"/>
        <v>1</v>
      </c>
    </row>
    <row r="140" spans="1:14" s="6" customFormat="1" ht="15" customHeight="1">
      <c r="A140" s="280" t="s">
        <v>143</v>
      </c>
      <c r="B140" s="34" t="s">
        <v>109</v>
      </c>
      <c r="C140" s="35">
        <v>57</v>
      </c>
      <c r="D140" s="63">
        <f t="shared" si="42"/>
        <v>0.91935483870967738</v>
      </c>
      <c r="E140" s="35"/>
      <c r="F140" s="63">
        <f t="shared" si="43"/>
        <v>0</v>
      </c>
      <c r="G140" s="35">
        <v>2</v>
      </c>
      <c r="H140" s="63">
        <f t="shared" si="44"/>
        <v>3.2258064516129031E-2</v>
      </c>
      <c r="I140" s="35">
        <v>1</v>
      </c>
      <c r="J140" s="63">
        <f t="shared" si="46"/>
        <v>1.6129032258064516E-2</v>
      </c>
      <c r="K140" s="35">
        <v>2</v>
      </c>
      <c r="L140" s="63">
        <f t="shared" si="45"/>
        <v>3.2258064516129031E-2</v>
      </c>
      <c r="M140" s="35">
        <f t="shared" si="47"/>
        <v>62</v>
      </c>
      <c r="N140" s="88">
        <f t="shared" si="48"/>
        <v>1</v>
      </c>
    </row>
    <row r="141" spans="1:14" s="6" customFormat="1" ht="15" customHeight="1">
      <c r="A141" s="280"/>
      <c r="B141" s="40" t="s">
        <v>110</v>
      </c>
      <c r="C141" s="41">
        <v>225</v>
      </c>
      <c r="D141" s="67">
        <f t="shared" si="42"/>
        <v>0.97402597402597402</v>
      </c>
      <c r="E141" s="41">
        <v>3</v>
      </c>
      <c r="F141" s="67">
        <f t="shared" si="43"/>
        <v>1.2987012987012988E-2</v>
      </c>
      <c r="G141" s="41">
        <v>1</v>
      </c>
      <c r="H141" s="67">
        <f t="shared" si="44"/>
        <v>4.329004329004329E-3</v>
      </c>
      <c r="I141" s="41">
        <v>1</v>
      </c>
      <c r="J141" s="67">
        <f t="shared" si="46"/>
        <v>4.329004329004329E-3</v>
      </c>
      <c r="K141" s="41">
        <v>1</v>
      </c>
      <c r="L141" s="67">
        <f t="shared" si="45"/>
        <v>4.329004329004329E-3</v>
      </c>
      <c r="M141" s="41">
        <f t="shared" si="47"/>
        <v>231</v>
      </c>
      <c r="N141" s="89">
        <f t="shared" si="48"/>
        <v>1</v>
      </c>
    </row>
    <row r="142" spans="1:14" s="6" customFormat="1" ht="15" customHeight="1">
      <c r="A142" s="280"/>
      <c r="B142" s="37" t="s">
        <v>144</v>
      </c>
      <c r="C142" s="38">
        <v>4</v>
      </c>
      <c r="D142" s="91">
        <f>C142/$M142</f>
        <v>1</v>
      </c>
      <c r="E142" s="58"/>
      <c r="F142" s="90">
        <f t="shared" si="43"/>
        <v>0</v>
      </c>
      <c r="G142" s="58"/>
      <c r="H142" s="90">
        <f t="shared" si="44"/>
        <v>0</v>
      </c>
      <c r="I142" s="58"/>
      <c r="J142" s="90">
        <f t="shared" si="46"/>
        <v>0</v>
      </c>
      <c r="K142" s="58"/>
      <c r="L142" s="90">
        <f t="shared" si="45"/>
        <v>0</v>
      </c>
      <c r="M142" s="58">
        <f t="shared" si="47"/>
        <v>4</v>
      </c>
      <c r="N142" s="91">
        <f t="shared" si="48"/>
        <v>1</v>
      </c>
    </row>
    <row r="143" spans="1:14" s="6" customFormat="1" ht="15" customHeight="1">
      <c r="A143" s="283" t="s">
        <v>144</v>
      </c>
      <c r="B143" s="87" t="s">
        <v>109</v>
      </c>
      <c r="C143" s="58">
        <v>2</v>
      </c>
      <c r="D143" s="169">
        <f>C143/$M143</f>
        <v>1</v>
      </c>
      <c r="E143" s="35"/>
      <c r="F143" s="170">
        <f t="shared" si="43"/>
        <v>0</v>
      </c>
      <c r="G143" s="35"/>
      <c r="H143" s="170">
        <f>G143/$M143</f>
        <v>0</v>
      </c>
      <c r="I143" s="35"/>
      <c r="J143" s="170">
        <f t="shared" si="46"/>
        <v>0</v>
      </c>
      <c r="K143" s="35"/>
      <c r="L143" s="170">
        <f t="shared" si="45"/>
        <v>0</v>
      </c>
      <c r="M143" s="35">
        <f t="shared" si="47"/>
        <v>2</v>
      </c>
      <c r="N143" s="169">
        <f>M143/$M143</f>
        <v>1</v>
      </c>
    </row>
    <row r="144" spans="1:14" s="6" customFormat="1" ht="15" customHeight="1">
      <c r="A144" s="284"/>
      <c r="B144" s="40" t="s">
        <v>110</v>
      </c>
      <c r="C144" s="41">
        <v>15</v>
      </c>
      <c r="D144" s="89">
        <f t="shared" si="42"/>
        <v>1</v>
      </c>
      <c r="E144" s="41"/>
      <c r="F144" s="67">
        <f t="shared" si="43"/>
        <v>0</v>
      </c>
      <c r="G144" s="41"/>
      <c r="H144" s="67">
        <f>G144/$M144</f>
        <v>0</v>
      </c>
      <c r="I144" s="41"/>
      <c r="J144" s="67">
        <f t="shared" si="46"/>
        <v>0</v>
      </c>
      <c r="K144" s="41"/>
      <c r="L144" s="67">
        <f t="shared" si="45"/>
        <v>0</v>
      </c>
      <c r="M144" s="41">
        <f t="shared" si="47"/>
        <v>15</v>
      </c>
      <c r="N144" s="89">
        <f t="shared" si="48"/>
        <v>1</v>
      </c>
    </row>
    <row r="145" spans="1:23" s="6" customFormat="1" ht="15" customHeight="1">
      <c r="A145" s="10" t="s">
        <v>111</v>
      </c>
      <c r="B145" s="10"/>
      <c r="C145" s="31">
        <f>SUM(C125:C144)</f>
        <v>1562</v>
      </c>
      <c r="D145" s="13">
        <f>C145/$M145</f>
        <v>0.85871357888949973</v>
      </c>
      <c r="E145" s="4">
        <f>SUM(E125:E144)</f>
        <v>79</v>
      </c>
      <c r="F145" s="13">
        <f>E145/$M145</f>
        <v>4.3430456294667401E-2</v>
      </c>
      <c r="G145" s="4">
        <f>SUM(G125:G144)</f>
        <v>65</v>
      </c>
      <c r="H145" s="13">
        <f>G145/$M145</f>
        <v>3.5733919736118745E-2</v>
      </c>
      <c r="I145" s="4">
        <f>SUM(I125:I144)</f>
        <v>106</v>
      </c>
      <c r="J145" s="13">
        <f>I145/$M145</f>
        <v>5.8273776800439804E-2</v>
      </c>
      <c r="K145" s="4">
        <f>SUM(K125:K144)</f>
        <v>7</v>
      </c>
      <c r="L145" s="13">
        <f>K145/$M145</f>
        <v>3.8482682792743265E-3</v>
      </c>
      <c r="M145" s="31">
        <f>SUM(M125:M144)</f>
        <v>1819</v>
      </c>
      <c r="N145" s="92">
        <f>M145/$M145</f>
        <v>1</v>
      </c>
    </row>
    <row r="146" spans="1:23" s="6" customFormat="1" ht="15" customHeight="1">
      <c r="A146" s="85"/>
      <c r="B146" s="86"/>
      <c r="C146" s="86"/>
      <c r="D146" s="23"/>
      <c r="E146" s="25"/>
      <c r="F146" s="23"/>
      <c r="G146" s="25"/>
      <c r="H146" s="23"/>
      <c r="I146" s="25"/>
      <c r="J146" s="23"/>
      <c r="K146" s="25"/>
      <c r="L146" s="23"/>
      <c r="M146" s="131"/>
      <c r="N146" s="23"/>
      <c r="O146" s="25"/>
    </row>
    <row r="147" spans="1:23" s="6" customFormat="1" ht="15" customHeight="1">
      <c r="A147" s="85"/>
      <c r="B147" s="86"/>
      <c r="C147" s="86"/>
      <c r="D147" s="23"/>
      <c r="E147" s="25"/>
      <c r="F147" s="23"/>
      <c r="G147" s="25"/>
      <c r="H147" s="23"/>
      <c r="I147" s="25"/>
      <c r="J147" s="23"/>
      <c r="K147" s="25"/>
      <c r="L147" s="23"/>
      <c r="M147" s="25"/>
      <c r="N147" s="23"/>
      <c r="O147" s="25"/>
    </row>
    <row r="148" spans="1:23" s="6" customFormat="1" ht="22.5" customHeight="1">
      <c r="A148" s="32" t="s">
        <v>398</v>
      </c>
    </row>
    <row r="149" spans="1:23" s="6" customFormat="1" ht="52.5" customHeight="1">
      <c r="A149" s="7" t="s">
        <v>108</v>
      </c>
      <c r="B149" s="255" t="s">
        <v>343</v>
      </c>
      <c r="C149" s="255"/>
      <c r="D149" s="255" t="s">
        <v>344</v>
      </c>
      <c r="E149" s="255"/>
      <c r="F149" s="255" t="s">
        <v>345</v>
      </c>
      <c r="G149" s="255"/>
      <c r="H149" s="255" t="s">
        <v>346</v>
      </c>
      <c r="I149" s="255"/>
      <c r="J149" s="255" t="s">
        <v>347</v>
      </c>
      <c r="K149" s="255"/>
      <c r="L149" s="255" t="s">
        <v>9</v>
      </c>
      <c r="M149" s="255"/>
      <c r="N149" s="255" t="s">
        <v>11</v>
      </c>
      <c r="O149" s="255"/>
      <c r="P149" s="255" t="s">
        <v>10</v>
      </c>
      <c r="Q149" s="253"/>
      <c r="R149" s="11"/>
      <c r="S149" s="11"/>
      <c r="T149" s="11"/>
      <c r="U149" s="11"/>
      <c r="V149" s="11"/>
      <c r="W149" s="11"/>
    </row>
    <row r="150" spans="1:23" s="6" customFormat="1" ht="15" customHeight="1">
      <c r="A150" s="34" t="s">
        <v>109</v>
      </c>
      <c r="B150" s="35">
        <v>392</v>
      </c>
      <c r="C150" s="36">
        <f>B150/$R18</f>
        <v>0.88888888888888884</v>
      </c>
      <c r="D150" s="35">
        <v>139</v>
      </c>
      <c r="E150" s="36">
        <f>D150/$R18</f>
        <v>0.31519274376417233</v>
      </c>
      <c r="F150" s="35">
        <v>130</v>
      </c>
      <c r="G150" s="36">
        <f>F150/$R18</f>
        <v>0.29478458049886619</v>
      </c>
      <c r="H150" s="35">
        <v>137</v>
      </c>
      <c r="I150" s="36">
        <f>H150/$R18</f>
        <v>0.31065759637188206</v>
      </c>
      <c r="J150" s="35">
        <v>81</v>
      </c>
      <c r="K150" s="36">
        <f>J150/$R18</f>
        <v>0.18367346938775511</v>
      </c>
      <c r="L150" s="35">
        <v>37</v>
      </c>
      <c r="M150" s="36">
        <f>L150/$R18</f>
        <v>8.390022675736962E-2</v>
      </c>
      <c r="N150" s="35">
        <v>155</v>
      </c>
      <c r="O150" s="36">
        <f>N150/$R18</f>
        <v>0.35147392290249435</v>
      </c>
      <c r="P150" s="35">
        <v>15</v>
      </c>
      <c r="Q150" s="36">
        <f>P150/$R18</f>
        <v>3.4013605442176874E-2</v>
      </c>
    </row>
    <row r="151" spans="1:23" s="6" customFormat="1" ht="15" customHeight="1">
      <c r="A151" s="40" t="s">
        <v>110</v>
      </c>
      <c r="B151" s="47">
        <v>1282</v>
      </c>
      <c r="C151" s="42">
        <f>B151/$R19</f>
        <v>0.9371345029239766</v>
      </c>
      <c r="D151" s="41">
        <v>542</v>
      </c>
      <c r="E151" s="42">
        <f>D151/$R19</f>
        <v>0.39619883040935672</v>
      </c>
      <c r="F151" s="41">
        <v>513</v>
      </c>
      <c r="G151" s="42">
        <f>F151/$R19</f>
        <v>0.375</v>
      </c>
      <c r="H151" s="41">
        <v>659</v>
      </c>
      <c r="I151" s="42">
        <f>H151/$R19</f>
        <v>0.48172514619883039</v>
      </c>
      <c r="J151" s="41">
        <v>508</v>
      </c>
      <c r="K151" s="42">
        <f>J151/$R19</f>
        <v>0.37134502923976609</v>
      </c>
      <c r="L151" s="41">
        <v>161</v>
      </c>
      <c r="M151" s="42">
        <f>L151/$R19</f>
        <v>0.11769005847953216</v>
      </c>
      <c r="N151" s="41">
        <v>643</v>
      </c>
      <c r="O151" s="42">
        <f>N151/$R19</f>
        <v>0.47002923976608185</v>
      </c>
      <c r="P151" s="41">
        <v>37</v>
      </c>
      <c r="Q151" s="42">
        <f>P151/$R19</f>
        <v>2.7046783625730993E-2</v>
      </c>
    </row>
    <row r="152" spans="1:23" s="6" customFormat="1" ht="15" customHeight="1">
      <c r="A152" s="37" t="s">
        <v>57</v>
      </c>
      <c r="B152" s="38">
        <v>8</v>
      </c>
      <c r="C152" s="39">
        <f>B152/$R20</f>
        <v>0.8</v>
      </c>
      <c r="D152" s="38">
        <v>2</v>
      </c>
      <c r="E152" s="39">
        <f>D152/$R20</f>
        <v>0.2</v>
      </c>
      <c r="F152" s="38">
        <v>1</v>
      </c>
      <c r="G152" s="39">
        <f>F152/$R20</f>
        <v>0.1</v>
      </c>
      <c r="H152" s="38">
        <v>5</v>
      </c>
      <c r="I152" s="39">
        <f>H152/$R20</f>
        <v>0.5</v>
      </c>
      <c r="J152" s="38">
        <v>4</v>
      </c>
      <c r="K152" s="39">
        <f>J152/$R20</f>
        <v>0.4</v>
      </c>
      <c r="L152" s="38">
        <v>2</v>
      </c>
      <c r="M152" s="39">
        <f>L152/$R20</f>
        <v>0.2</v>
      </c>
      <c r="N152" s="38">
        <v>6</v>
      </c>
      <c r="O152" s="39">
        <f>N152/$R20</f>
        <v>0.6</v>
      </c>
      <c r="P152" s="38">
        <v>1</v>
      </c>
      <c r="Q152" s="39">
        <f>P152/$R20</f>
        <v>0.1</v>
      </c>
    </row>
    <row r="153" spans="1:23" s="6" customFormat="1" ht="15" customHeight="1">
      <c r="A153" s="10" t="s">
        <v>111</v>
      </c>
      <c r="B153" s="31">
        <f>SUM(B150:B152)</f>
        <v>1682</v>
      </c>
      <c r="C153" s="16">
        <f>B153/$R21</f>
        <v>0.92468389224848813</v>
      </c>
      <c r="D153" s="4">
        <f>SUM(D150:D152)</f>
        <v>683</v>
      </c>
      <c r="E153" s="16">
        <f>D153/$R21</f>
        <v>0.3754810335349093</v>
      </c>
      <c r="F153" s="4">
        <f>SUM(F150:F152)</f>
        <v>644</v>
      </c>
      <c r="G153" s="16">
        <f>F153/$R21</f>
        <v>0.35404068169323805</v>
      </c>
      <c r="H153" s="4">
        <f>SUM(H150:H152)</f>
        <v>801</v>
      </c>
      <c r="I153" s="16">
        <f>H153/$R21</f>
        <v>0.44035184167124791</v>
      </c>
      <c r="J153" s="4">
        <f>SUM(J150:J152)</f>
        <v>593</v>
      </c>
      <c r="K153" s="16">
        <f>J153/$R21</f>
        <v>0.32600329851566795</v>
      </c>
      <c r="L153" s="4">
        <f>SUM(L150:L152)</f>
        <v>200</v>
      </c>
      <c r="M153" s="16">
        <f>L153/$R21</f>
        <v>0.10995052226498075</v>
      </c>
      <c r="N153" s="4">
        <f>SUM(N150:N152)</f>
        <v>804</v>
      </c>
      <c r="O153" s="16">
        <f>N153/$R21</f>
        <v>0.44200109950522265</v>
      </c>
      <c r="P153" s="4">
        <f>SUM(P150:P152)</f>
        <v>53</v>
      </c>
      <c r="Q153" s="16">
        <f>P153/$R21</f>
        <v>2.9136888400219902E-2</v>
      </c>
    </row>
    <row r="154" spans="1:23" s="6" customFormat="1" ht="15" customHeight="1"/>
    <row r="155" spans="1:23" s="6" customFormat="1" ht="52.5" customHeight="1">
      <c r="A155" s="7" t="s">
        <v>114</v>
      </c>
      <c r="B155" s="255" t="s">
        <v>343</v>
      </c>
      <c r="C155" s="255"/>
      <c r="D155" s="255" t="s">
        <v>344</v>
      </c>
      <c r="E155" s="255"/>
      <c r="F155" s="255" t="s">
        <v>345</v>
      </c>
      <c r="G155" s="255"/>
      <c r="H155" s="255" t="s">
        <v>346</v>
      </c>
      <c r="I155" s="255"/>
      <c r="J155" s="255" t="s">
        <v>347</v>
      </c>
      <c r="K155" s="255"/>
      <c r="L155" s="255" t="s">
        <v>9</v>
      </c>
      <c r="M155" s="255"/>
      <c r="N155" s="255" t="s">
        <v>11</v>
      </c>
      <c r="O155" s="255"/>
      <c r="P155" s="255" t="s">
        <v>10</v>
      </c>
      <c r="Q155" s="253"/>
      <c r="R155" s="11"/>
      <c r="S155" s="11"/>
      <c r="T155" s="11"/>
      <c r="U155" s="11"/>
      <c r="V155" s="11"/>
      <c r="W155" s="11"/>
    </row>
    <row r="156" spans="1:23" s="6" customFormat="1" ht="15" customHeight="1">
      <c r="A156" s="34" t="s">
        <v>68</v>
      </c>
      <c r="B156" s="35">
        <v>108</v>
      </c>
      <c r="C156" s="36">
        <f t="shared" ref="C156:C167" si="49">B156/$R24</f>
        <v>0.93913043478260871</v>
      </c>
      <c r="D156" s="35">
        <v>25</v>
      </c>
      <c r="E156" s="36">
        <f t="shared" ref="E156:E167" si="50">D156/$R24</f>
        <v>0.21739130434782608</v>
      </c>
      <c r="F156" s="35">
        <v>27</v>
      </c>
      <c r="G156" s="36">
        <f t="shared" ref="G156:G167" si="51">F156/$R24</f>
        <v>0.23478260869565218</v>
      </c>
      <c r="H156" s="35">
        <v>56</v>
      </c>
      <c r="I156" s="36">
        <f t="shared" ref="I156:I167" si="52">H156/$R24</f>
        <v>0.48695652173913045</v>
      </c>
      <c r="J156" s="35">
        <v>36</v>
      </c>
      <c r="K156" s="36">
        <f t="shared" ref="K156:K167" si="53">J156/$R24</f>
        <v>0.31304347826086959</v>
      </c>
      <c r="L156" s="35">
        <v>17</v>
      </c>
      <c r="M156" s="36">
        <f t="shared" ref="M156:M167" si="54">L156/$R24</f>
        <v>0.14782608695652175</v>
      </c>
      <c r="N156" s="35">
        <v>55</v>
      </c>
      <c r="O156" s="36">
        <f t="shared" ref="O156:O167" si="55">N156/$R24</f>
        <v>0.47826086956521741</v>
      </c>
      <c r="P156" s="35">
        <v>2</v>
      </c>
      <c r="Q156" s="36">
        <f t="shared" ref="Q156:Q167" si="56">P156/$R24</f>
        <v>1.7391304347826087E-2</v>
      </c>
    </row>
    <row r="157" spans="1:23" s="6" customFormat="1" ht="15" customHeight="1">
      <c r="A157" s="40" t="s">
        <v>70</v>
      </c>
      <c r="B157" s="41">
        <v>90</v>
      </c>
      <c r="C157" s="42">
        <f t="shared" si="49"/>
        <v>0.84905660377358494</v>
      </c>
      <c r="D157" s="41">
        <v>29</v>
      </c>
      <c r="E157" s="42">
        <f t="shared" si="50"/>
        <v>0.27358490566037735</v>
      </c>
      <c r="F157" s="41">
        <v>40</v>
      </c>
      <c r="G157" s="42">
        <f t="shared" si="51"/>
        <v>0.37735849056603776</v>
      </c>
      <c r="H157" s="41">
        <v>58</v>
      </c>
      <c r="I157" s="42">
        <f t="shared" si="52"/>
        <v>0.54716981132075471</v>
      </c>
      <c r="J157" s="41">
        <v>52</v>
      </c>
      <c r="K157" s="42">
        <f t="shared" si="53"/>
        <v>0.49056603773584906</v>
      </c>
      <c r="L157" s="41">
        <v>14</v>
      </c>
      <c r="M157" s="42">
        <f t="shared" si="54"/>
        <v>0.13207547169811321</v>
      </c>
      <c r="N157" s="41">
        <v>58</v>
      </c>
      <c r="O157" s="42">
        <f t="shared" si="55"/>
        <v>0.54716981132075471</v>
      </c>
      <c r="P157" s="41">
        <v>7</v>
      </c>
      <c r="Q157" s="42">
        <f t="shared" si="56"/>
        <v>6.6037735849056603E-2</v>
      </c>
    </row>
    <row r="158" spans="1:23" s="6" customFormat="1" ht="15" customHeight="1">
      <c r="A158" s="40" t="s">
        <v>72</v>
      </c>
      <c r="B158" s="41">
        <v>131</v>
      </c>
      <c r="C158" s="42">
        <f t="shared" si="49"/>
        <v>0.94244604316546765</v>
      </c>
      <c r="D158" s="41">
        <v>25</v>
      </c>
      <c r="E158" s="42">
        <f t="shared" si="50"/>
        <v>0.17985611510791366</v>
      </c>
      <c r="F158" s="41">
        <v>35</v>
      </c>
      <c r="G158" s="42">
        <f t="shared" si="51"/>
        <v>0.25179856115107913</v>
      </c>
      <c r="H158" s="41">
        <v>45</v>
      </c>
      <c r="I158" s="42">
        <f t="shared" si="52"/>
        <v>0.32374100719424459</v>
      </c>
      <c r="J158" s="41">
        <v>31</v>
      </c>
      <c r="K158" s="42">
        <f t="shared" si="53"/>
        <v>0.22302158273381295</v>
      </c>
      <c r="L158" s="41">
        <v>15</v>
      </c>
      <c r="M158" s="42">
        <f t="shared" si="54"/>
        <v>0.1079136690647482</v>
      </c>
      <c r="N158" s="41">
        <v>44</v>
      </c>
      <c r="O158" s="42">
        <f t="shared" si="55"/>
        <v>0.31654676258992803</v>
      </c>
      <c r="P158" s="41">
        <v>11</v>
      </c>
      <c r="Q158" s="42">
        <f t="shared" si="56"/>
        <v>7.9136690647482008E-2</v>
      </c>
    </row>
    <row r="159" spans="1:23" s="6" customFormat="1" ht="15" customHeight="1">
      <c r="A159" s="40" t="s">
        <v>74</v>
      </c>
      <c r="B159" s="41">
        <v>203</v>
      </c>
      <c r="C159" s="42">
        <f t="shared" si="49"/>
        <v>0.9269406392694064</v>
      </c>
      <c r="D159" s="41">
        <v>64</v>
      </c>
      <c r="E159" s="42">
        <f t="shared" si="50"/>
        <v>0.29223744292237441</v>
      </c>
      <c r="F159" s="41">
        <v>82</v>
      </c>
      <c r="G159" s="42">
        <f t="shared" si="51"/>
        <v>0.37442922374429222</v>
      </c>
      <c r="H159" s="41">
        <v>96</v>
      </c>
      <c r="I159" s="42">
        <f t="shared" si="52"/>
        <v>0.43835616438356162</v>
      </c>
      <c r="J159" s="41">
        <v>84</v>
      </c>
      <c r="K159" s="42">
        <f t="shared" si="53"/>
        <v>0.38356164383561642</v>
      </c>
      <c r="L159" s="41">
        <v>16</v>
      </c>
      <c r="M159" s="42">
        <f t="shared" si="54"/>
        <v>7.3059360730593603E-2</v>
      </c>
      <c r="N159" s="41">
        <v>100</v>
      </c>
      <c r="O159" s="42">
        <f t="shared" si="55"/>
        <v>0.45662100456621002</v>
      </c>
      <c r="P159" s="41">
        <v>8</v>
      </c>
      <c r="Q159" s="42">
        <f t="shared" si="56"/>
        <v>3.6529680365296802E-2</v>
      </c>
    </row>
    <row r="160" spans="1:23" s="6" customFormat="1" ht="15" customHeight="1">
      <c r="A160" s="40" t="s">
        <v>76</v>
      </c>
      <c r="B160" s="41">
        <v>104</v>
      </c>
      <c r="C160" s="42">
        <f t="shared" si="49"/>
        <v>0.93693693693693691</v>
      </c>
      <c r="D160" s="41">
        <v>47</v>
      </c>
      <c r="E160" s="42">
        <f t="shared" si="50"/>
        <v>0.42342342342342343</v>
      </c>
      <c r="F160" s="41">
        <v>38</v>
      </c>
      <c r="G160" s="42">
        <f t="shared" si="51"/>
        <v>0.34234234234234234</v>
      </c>
      <c r="H160" s="41">
        <v>51</v>
      </c>
      <c r="I160" s="42">
        <f t="shared" si="52"/>
        <v>0.45945945945945948</v>
      </c>
      <c r="J160" s="41">
        <v>36</v>
      </c>
      <c r="K160" s="42">
        <f t="shared" si="53"/>
        <v>0.32432432432432434</v>
      </c>
      <c r="L160" s="41">
        <v>12</v>
      </c>
      <c r="M160" s="42">
        <f t="shared" si="54"/>
        <v>0.10810810810810811</v>
      </c>
      <c r="N160" s="41">
        <v>52</v>
      </c>
      <c r="O160" s="42">
        <f t="shared" si="55"/>
        <v>0.46846846846846846</v>
      </c>
      <c r="P160" s="41">
        <v>1</v>
      </c>
      <c r="Q160" s="42">
        <f t="shared" si="56"/>
        <v>9.0090090090090089E-3</v>
      </c>
    </row>
    <row r="161" spans="1:17" s="6" customFormat="1" ht="15" customHeight="1">
      <c r="A161" s="40" t="s">
        <v>78</v>
      </c>
      <c r="B161" s="41">
        <v>242</v>
      </c>
      <c r="C161" s="42">
        <f t="shared" si="49"/>
        <v>0.8996282527881041</v>
      </c>
      <c r="D161" s="41">
        <v>125</v>
      </c>
      <c r="E161" s="42">
        <f t="shared" si="50"/>
        <v>0.46468401486988847</v>
      </c>
      <c r="F161" s="41">
        <v>107</v>
      </c>
      <c r="G161" s="42">
        <f t="shared" si="51"/>
        <v>0.39776951672862454</v>
      </c>
      <c r="H161" s="41">
        <v>93</v>
      </c>
      <c r="I161" s="42">
        <f t="shared" si="52"/>
        <v>0.34572490706319703</v>
      </c>
      <c r="J161" s="41">
        <v>72</v>
      </c>
      <c r="K161" s="42">
        <f t="shared" si="53"/>
        <v>0.26765799256505574</v>
      </c>
      <c r="L161" s="41">
        <v>34</v>
      </c>
      <c r="M161" s="42">
        <f t="shared" si="54"/>
        <v>0.12639405204460966</v>
      </c>
      <c r="N161" s="41">
        <v>106</v>
      </c>
      <c r="O161" s="42">
        <f t="shared" si="55"/>
        <v>0.39405204460966542</v>
      </c>
      <c r="P161" s="41">
        <v>8</v>
      </c>
      <c r="Q161" s="42">
        <f t="shared" si="56"/>
        <v>2.9739776951672861E-2</v>
      </c>
    </row>
    <row r="162" spans="1:17" s="6" customFormat="1" ht="15" customHeight="1">
      <c r="A162" s="40" t="s">
        <v>80</v>
      </c>
      <c r="B162" s="41">
        <v>249</v>
      </c>
      <c r="C162" s="42">
        <f t="shared" si="49"/>
        <v>0.95402298850574707</v>
      </c>
      <c r="D162" s="41">
        <v>127</v>
      </c>
      <c r="E162" s="42">
        <f t="shared" si="50"/>
        <v>0.48659003831417624</v>
      </c>
      <c r="F162" s="41">
        <v>99</v>
      </c>
      <c r="G162" s="42">
        <f t="shared" si="51"/>
        <v>0.37931034482758619</v>
      </c>
      <c r="H162" s="41">
        <v>117</v>
      </c>
      <c r="I162" s="42">
        <f t="shared" si="52"/>
        <v>0.44827586206896552</v>
      </c>
      <c r="J162" s="41">
        <v>97</v>
      </c>
      <c r="K162" s="42">
        <f t="shared" si="53"/>
        <v>0.37164750957854409</v>
      </c>
      <c r="L162" s="41">
        <v>13</v>
      </c>
      <c r="M162" s="42">
        <f t="shared" si="54"/>
        <v>4.9808429118773943E-2</v>
      </c>
      <c r="N162" s="41">
        <v>124</v>
      </c>
      <c r="O162" s="42">
        <f t="shared" si="55"/>
        <v>0.47509578544061304</v>
      </c>
      <c r="P162" s="41">
        <v>1</v>
      </c>
      <c r="Q162" s="42">
        <f t="shared" si="56"/>
        <v>3.8314176245210726E-3</v>
      </c>
    </row>
    <row r="163" spans="1:17" s="6" customFormat="1" ht="15" customHeight="1">
      <c r="A163" s="40" t="s">
        <v>82</v>
      </c>
      <c r="B163" s="41">
        <v>229</v>
      </c>
      <c r="C163" s="42">
        <f t="shared" si="49"/>
        <v>0.93852459016393441</v>
      </c>
      <c r="D163" s="41">
        <v>122</v>
      </c>
      <c r="E163" s="42">
        <f t="shared" si="50"/>
        <v>0.5</v>
      </c>
      <c r="F163" s="41">
        <v>99</v>
      </c>
      <c r="G163" s="42">
        <f t="shared" si="51"/>
        <v>0.40573770491803279</v>
      </c>
      <c r="H163" s="41">
        <v>116</v>
      </c>
      <c r="I163" s="42">
        <f t="shared" si="52"/>
        <v>0.47540983606557374</v>
      </c>
      <c r="J163" s="41">
        <v>72</v>
      </c>
      <c r="K163" s="42">
        <f t="shared" si="53"/>
        <v>0.29508196721311475</v>
      </c>
      <c r="L163" s="41">
        <v>24</v>
      </c>
      <c r="M163" s="42">
        <f t="shared" si="54"/>
        <v>9.8360655737704916E-2</v>
      </c>
      <c r="N163" s="41">
        <v>111</v>
      </c>
      <c r="O163" s="42">
        <f t="shared" si="55"/>
        <v>0.45491803278688525</v>
      </c>
      <c r="P163" s="41">
        <v>5</v>
      </c>
      <c r="Q163" s="42">
        <f t="shared" si="56"/>
        <v>2.0491803278688523E-2</v>
      </c>
    </row>
    <row r="164" spans="1:17" s="6" customFormat="1" ht="15" customHeight="1">
      <c r="A164" s="40" t="s">
        <v>84</v>
      </c>
      <c r="B164" s="41">
        <v>123</v>
      </c>
      <c r="C164" s="42">
        <f t="shared" si="49"/>
        <v>0.96850393700787396</v>
      </c>
      <c r="D164" s="41">
        <v>48</v>
      </c>
      <c r="E164" s="42">
        <f t="shared" si="50"/>
        <v>0.37795275590551181</v>
      </c>
      <c r="F164" s="41">
        <v>52</v>
      </c>
      <c r="G164" s="42">
        <f t="shared" si="51"/>
        <v>0.40944881889763779</v>
      </c>
      <c r="H164" s="41">
        <v>70</v>
      </c>
      <c r="I164" s="42">
        <f t="shared" si="52"/>
        <v>0.55118110236220474</v>
      </c>
      <c r="J164" s="41">
        <v>44</v>
      </c>
      <c r="K164" s="42">
        <f t="shared" si="53"/>
        <v>0.34645669291338582</v>
      </c>
      <c r="L164" s="41">
        <v>18</v>
      </c>
      <c r="M164" s="42">
        <f t="shared" si="54"/>
        <v>0.14173228346456693</v>
      </c>
      <c r="N164" s="41">
        <v>57</v>
      </c>
      <c r="O164" s="42">
        <f t="shared" si="55"/>
        <v>0.44881889763779526</v>
      </c>
      <c r="P164" s="41">
        <v>4</v>
      </c>
      <c r="Q164" s="42">
        <f t="shared" si="56"/>
        <v>3.1496062992125984E-2</v>
      </c>
    </row>
    <row r="165" spans="1:17" s="6" customFormat="1" ht="15" customHeight="1">
      <c r="A165" s="40" t="s">
        <v>86</v>
      </c>
      <c r="B165" s="41">
        <v>100</v>
      </c>
      <c r="C165" s="42">
        <f t="shared" si="49"/>
        <v>0.95238095238095233</v>
      </c>
      <c r="D165" s="41">
        <v>43</v>
      </c>
      <c r="E165" s="42">
        <f t="shared" si="50"/>
        <v>0.40952380952380951</v>
      </c>
      <c r="F165" s="41">
        <v>32</v>
      </c>
      <c r="G165" s="42">
        <f t="shared" si="51"/>
        <v>0.30476190476190479</v>
      </c>
      <c r="H165" s="41">
        <v>53</v>
      </c>
      <c r="I165" s="42">
        <f t="shared" si="52"/>
        <v>0.50476190476190474</v>
      </c>
      <c r="J165" s="41">
        <v>45</v>
      </c>
      <c r="K165" s="42">
        <f t="shared" si="53"/>
        <v>0.42857142857142855</v>
      </c>
      <c r="L165" s="41">
        <v>20</v>
      </c>
      <c r="M165" s="42">
        <f t="shared" si="54"/>
        <v>0.19047619047619047</v>
      </c>
      <c r="N165" s="41">
        <v>59</v>
      </c>
      <c r="O165" s="42">
        <f t="shared" si="55"/>
        <v>0.56190476190476191</v>
      </c>
      <c r="P165" s="41">
        <v>2</v>
      </c>
      <c r="Q165" s="42">
        <f t="shared" si="56"/>
        <v>1.9047619047619049E-2</v>
      </c>
    </row>
    <row r="166" spans="1:17" s="6" customFormat="1" ht="15" customHeight="1">
      <c r="A166" s="40" t="s">
        <v>57</v>
      </c>
      <c r="B166" s="41">
        <v>103</v>
      </c>
      <c r="C166" s="42">
        <f t="shared" si="49"/>
        <v>0.83739837398373984</v>
      </c>
      <c r="D166" s="41">
        <v>28</v>
      </c>
      <c r="E166" s="42">
        <f t="shared" si="50"/>
        <v>0.22764227642276422</v>
      </c>
      <c r="F166" s="41">
        <v>33</v>
      </c>
      <c r="G166" s="42">
        <f t="shared" si="51"/>
        <v>0.26829268292682928</v>
      </c>
      <c r="H166" s="41">
        <v>46</v>
      </c>
      <c r="I166" s="42">
        <f t="shared" si="52"/>
        <v>0.37398373983739835</v>
      </c>
      <c r="J166" s="41">
        <v>24</v>
      </c>
      <c r="K166" s="42">
        <f t="shared" si="53"/>
        <v>0.1951219512195122</v>
      </c>
      <c r="L166" s="41">
        <v>17</v>
      </c>
      <c r="M166" s="42">
        <f t="shared" si="54"/>
        <v>0.13821138211382114</v>
      </c>
      <c r="N166" s="41">
        <v>38</v>
      </c>
      <c r="O166" s="42">
        <f t="shared" si="55"/>
        <v>0.30894308943089432</v>
      </c>
      <c r="P166" s="41">
        <v>4</v>
      </c>
      <c r="Q166" s="42">
        <f t="shared" si="56"/>
        <v>3.2520325203252036E-2</v>
      </c>
    </row>
    <row r="167" spans="1:17" s="6" customFormat="1" ht="15" customHeight="1">
      <c r="A167" s="10" t="s">
        <v>111</v>
      </c>
      <c r="B167" s="31">
        <f>SUM(B156:B166)</f>
        <v>1682</v>
      </c>
      <c r="C167" s="16">
        <f t="shared" si="49"/>
        <v>0.92468389224848813</v>
      </c>
      <c r="D167" s="4">
        <f>SUM(D156:D166)</f>
        <v>683</v>
      </c>
      <c r="E167" s="16">
        <f t="shared" si="50"/>
        <v>0.3754810335349093</v>
      </c>
      <c r="F167" s="4">
        <f>SUM(F156:F166)</f>
        <v>644</v>
      </c>
      <c r="G167" s="16">
        <f t="shared" si="51"/>
        <v>0.35404068169323805</v>
      </c>
      <c r="H167" s="4">
        <f>SUM(H156:H166)</f>
        <v>801</v>
      </c>
      <c r="I167" s="16">
        <f t="shared" si="52"/>
        <v>0.44035184167124791</v>
      </c>
      <c r="J167" s="4">
        <f>SUM(J156:J166)</f>
        <v>593</v>
      </c>
      <c r="K167" s="16">
        <f t="shared" si="53"/>
        <v>0.32600329851566795</v>
      </c>
      <c r="L167" s="4">
        <f>SUM(L156:L166)</f>
        <v>200</v>
      </c>
      <c r="M167" s="16">
        <f t="shared" si="54"/>
        <v>0.10995052226498075</v>
      </c>
      <c r="N167" s="4">
        <f>SUM(N156:N166)</f>
        <v>804</v>
      </c>
      <c r="O167" s="16">
        <f t="shared" si="55"/>
        <v>0.44200109950522265</v>
      </c>
      <c r="P167" s="4">
        <f>SUM(P156:P166)</f>
        <v>53</v>
      </c>
      <c r="Q167" s="16">
        <f t="shared" si="56"/>
        <v>2.9136888400219902E-2</v>
      </c>
    </row>
    <row r="168" spans="1:17" s="6" customFormat="1" ht="15" customHeight="1">
      <c r="A168" s="11"/>
      <c r="B168" s="93"/>
      <c r="C168" s="25"/>
      <c r="D168" s="94"/>
      <c r="E168" s="25"/>
      <c r="F168" s="94"/>
      <c r="G168" s="25"/>
      <c r="H168" s="94"/>
      <c r="I168" s="25"/>
      <c r="J168" s="94"/>
      <c r="K168" s="25"/>
      <c r="L168" s="94"/>
      <c r="M168" s="25"/>
      <c r="N168" s="94"/>
      <c r="O168" s="25"/>
      <c r="P168" s="94"/>
      <c r="Q168" s="25"/>
    </row>
    <row r="169" spans="1:17" s="95" customFormat="1" ht="22.5" customHeight="1">
      <c r="A169" s="154" t="s">
        <v>6</v>
      </c>
    </row>
    <row r="170" spans="1:17" s="95" customFormat="1" ht="27.75" customHeight="1">
      <c r="A170" s="7" t="s">
        <v>108</v>
      </c>
      <c r="B170" s="268" t="s">
        <v>292</v>
      </c>
      <c r="C170" s="268"/>
      <c r="D170" s="266" t="s">
        <v>291</v>
      </c>
      <c r="E170" s="267"/>
      <c r="F170" s="268" t="s">
        <v>58</v>
      </c>
      <c r="G170" s="268"/>
    </row>
    <row r="171" spans="1:17" s="95" customFormat="1" ht="15" customHeight="1">
      <c r="A171" s="34" t="s">
        <v>109</v>
      </c>
      <c r="B171" s="159">
        <v>79</v>
      </c>
      <c r="C171" s="36">
        <f>B171/$F171</f>
        <v>0.17913832199546487</v>
      </c>
      <c r="D171" s="159">
        <v>362</v>
      </c>
      <c r="E171" s="36">
        <f>D171/$F171</f>
        <v>0.82086167800453513</v>
      </c>
      <c r="F171" s="159">
        <f>B171+D171</f>
        <v>441</v>
      </c>
      <c r="G171" s="160">
        <f>F171/$F171</f>
        <v>1</v>
      </c>
    </row>
    <row r="172" spans="1:17" s="95" customFormat="1" ht="15" customHeight="1">
      <c r="A172" s="40" t="s">
        <v>110</v>
      </c>
      <c r="B172" s="101">
        <v>345</v>
      </c>
      <c r="C172" s="42">
        <f>B172/$F172</f>
        <v>0.25219298245614036</v>
      </c>
      <c r="D172" s="171">
        <v>1023</v>
      </c>
      <c r="E172" s="42">
        <f>D172/$F172</f>
        <v>0.7478070175438597</v>
      </c>
      <c r="F172" s="171">
        <f>B172+D172</f>
        <v>1368</v>
      </c>
      <c r="G172" s="163">
        <f>F172/$F172</f>
        <v>1</v>
      </c>
    </row>
    <row r="173" spans="1:17" s="95" customFormat="1" ht="15" customHeight="1">
      <c r="A173" s="37" t="s">
        <v>150</v>
      </c>
      <c r="B173" s="161">
        <v>1</v>
      </c>
      <c r="C173" s="39">
        <f>B173/$F173</f>
        <v>0.1</v>
      </c>
      <c r="D173" s="161">
        <v>9</v>
      </c>
      <c r="E173" s="39">
        <f>D173/$F173</f>
        <v>0.9</v>
      </c>
      <c r="F173" s="161">
        <f>B173+D173</f>
        <v>10</v>
      </c>
      <c r="G173" s="162">
        <f>F173/$F173</f>
        <v>1</v>
      </c>
    </row>
    <row r="174" spans="1:17" s="95" customFormat="1" ht="15" customHeight="1">
      <c r="A174" s="10" t="s">
        <v>111</v>
      </c>
      <c r="B174" s="97">
        <f>SUM(B171:B173)</f>
        <v>425</v>
      </c>
      <c r="C174" s="16">
        <f>B174/$F174</f>
        <v>0.23364485981308411</v>
      </c>
      <c r="D174" s="172">
        <f>SUM(D171:D173)</f>
        <v>1394</v>
      </c>
      <c r="E174" s="16">
        <f>D174/$F174</f>
        <v>0.76635514018691586</v>
      </c>
      <c r="F174" s="172">
        <f>B174+D174</f>
        <v>1819</v>
      </c>
      <c r="G174" s="98">
        <f>F174/$F174</f>
        <v>1</v>
      </c>
    </row>
    <row r="175" spans="1:17" s="95" customFormat="1" ht="12">
      <c r="C175" s="6"/>
      <c r="E175" s="6"/>
    </row>
    <row r="176" spans="1:17" s="95" customFormat="1" ht="27" customHeight="1">
      <c r="A176" s="7" t="s">
        <v>114</v>
      </c>
      <c r="B176" s="268" t="s">
        <v>292</v>
      </c>
      <c r="C176" s="268"/>
      <c r="D176" s="266" t="s">
        <v>291</v>
      </c>
      <c r="E176" s="267"/>
      <c r="F176" s="268" t="s">
        <v>58</v>
      </c>
      <c r="G176" s="268"/>
    </row>
    <row r="177" spans="1:17" s="95" customFormat="1" ht="15" customHeight="1">
      <c r="A177" s="34" t="s">
        <v>68</v>
      </c>
      <c r="B177" s="99">
        <v>12</v>
      </c>
      <c r="C177" s="103">
        <f>B177/$F177</f>
        <v>0.10434782608695652</v>
      </c>
      <c r="D177" s="99">
        <v>103</v>
      </c>
      <c r="E177" s="103">
        <f t="shared" ref="C177:E188" si="57">D177/$F177</f>
        <v>0.89565217391304353</v>
      </c>
      <c r="F177" s="100">
        <f t="shared" ref="F177:F187" si="58">B177+D177</f>
        <v>115</v>
      </c>
      <c r="G177" s="104">
        <f t="shared" ref="G177:G187" si="59">F177/$F177</f>
        <v>1</v>
      </c>
    </row>
    <row r="178" spans="1:17" s="95" customFormat="1" ht="15" customHeight="1">
      <c r="A178" s="40" t="s">
        <v>70</v>
      </c>
      <c r="B178" s="101">
        <v>21</v>
      </c>
      <c r="C178" s="68">
        <f t="shared" si="57"/>
        <v>0.19811320754716982</v>
      </c>
      <c r="D178" s="101">
        <v>85</v>
      </c>
      <c r="E178" s="68">
        <f t="shared" si="57"/>
        <v>0.80188679245283023</v>
      </c>
      <c r="F178" s="102">
        <f t="shared" si="58"/>
        <v>106</v>
      </c>
      <c r="G178" s="105">
        <f t="shared" si="59"/>
        <v>1</v>
      </c>
    </row>
    <row r="179" spans="1:17" s="95" customFormat="1" ht="15" customHeight="1">
      <c r="A179" s="40" t="s">
        <v>72</v>
      </c>
      <c r="B179" s="101">
        <v>15</v>
      </c>
      <c r="C179" s="68">
        <f t="shared" si="57"/>
        <v>0.1079136690647482</v>
      </c>
      <c r="D179" s="101">
        <v>124</v>
      </c>
      <c r="E179" s="68">
        <f t="shared" si="57"/>
        <v>0.8920863309352518</v>
      </c>
      <c r="F179" s="102">
        <f t="shared" si="58"/>
        <v>139</v>
      </c>
      <c r="G179" s="105">
        <f t="shared" si="59"/>
        <v>1</v>
      </c>
    </row>
    <row r="180" spans="1:17" s="95" customFormat="1" ht="15" customHeight="1">
      <c r="A180" s="40" t="s">
        <v>74</v>
      </c>
      <c r="B180" s="101">
        <v>42</v>
      </c>
      <c r="C180" s="68">
        <f t="shared" si="57"/>
        <v>0.19178082191780821</v>
      </c>
      <c r="D180" s="101">
        <v>177</v>
      </c>
      <c r="E180" s="68">
        <f t="shared" si="57"/>
        <v>0.80821917808219179</v>
      </c>
      <c r="F180" s="102">
        <f t="shared" si="58"/>
        <v>219</v>
      </c>
      <c r="G180" s="105">
        <f t="shared" si="59"/>
        <v>1</v>
      </c>
    </row>
    <row r="181" spans="1:17" s="95" customFormat="1" ht="15" customHeight="1">
      <c r="A181" s="40" t="s">
        <v>76</v>
      </c>
      <c r="B181" s="101">
        <v>29</v>
      </c>
      <c r="C181" s="68">
        <f t="shared" si="57"/>
        <v>0.26126126126126126</v>
      </c>
      <c r="D181" s="101">
        <v>82</v>
      </c>
      <c r="E181" s="68">
        <f t="shared" si="57"/>
        <v>0.73873873873873874</v>
      </c>
      <c r="F181" s="102">
        <f t="shared" si="58"/>
        <v>111</v>
      </c>
      <c r="G181" s="105">
        <f t="shared" si="59"/>
        <v>1</v>
      </c>
    </row>
    <row r="182" spans="1:17" s="95" customFormat="1" ht="15" customHeight="1">
      <c r="A182" s="40" t="s">
        <v>78</v>
      </c>
      <c r="B182" s="101">
        <v>75</v>
      </c>
      <c r="C182" s="68">
        <f t="shared" si="57"/>
        <v>0.27881040892193309</v>
      </c>
      <c r="D182" s="101">
        <v>194</v>
      </c>
      <c r="E182" s="68">
        <f t="shared" si="57"/>
        <v>0.72118959107806691</v>
      </c>
      <c r="F182" s="102">
        <f t="shared" si="58"/>
        <v>269</v>
      </c>
      <c r="G182" s="105">
        <f t="shared" si="59"/>
        <v>1</v>
      </c>
    </row>
    <row r="183" spans="1:17" s="95" customFormat="1" ht="15" customHeight="1">
      <c r="A183" s="40" t="s">
        <v>80</v>
      </c>
      <c r="B183" s="101">
        <v>77</v>
      </c>
      <c r="C183" s="68">
        <f t="shared" si="57"/>
        <v>0.2950191570881226</v>
      </c>
      <c r="D183" s="101">
        <v>184</v>
      </c>
      <c r="E183" s="68">
        <f t="shared" si="57"/>
        <v>0.70498084291187735</v>
      </c>
      <c r="F183" s="102">
        <f t="shared" si="58"/>
        <v>261</v>
      </c>
      <c r="G183" s="105">
        <f t="shared" si="59"/>
        <v>1</v>
      </c>
    </row>
    <row r="184" spans="1:17" s="95" customFormat="1" ht="15" customHeight="1">
      <c r="A184" s="40" t="s">
        <v>82</v>
      </c>
      <c r="B184" s="101">
        <v>80</v>
      </c>
      <c r="C184" s="68">
        <f t="shared" si="57"/>
        <v>0.32786885245901637</v>
      </c>
      <c r="D184" s="101">
        <v>164</v>
      </c>
      <c r="E184" s="68">
        <f t="shared" si="57"/>
        <v>0.67213114754098358</v>
      </c>
      <c r="F184" s="102">
        <f t="shared" si="58"/>
        <v>244</v>
      </c>
      <c r="G184" s="105">
        <f t="shared" si="59"/>
        <v>1</v>
      </c>
    </row>
    <row r="185" spans="1:17" s="95" customFormat="1" ht="15" customHeight="1">
      <c r="A185" s="40" t="s">
        <v>84</v>
      </c>
      <c r="B185" s="101">
        <v>33</v>
      </c>
      <c r="C185" s="68">
        <f t="shared" si="57"/>
        <v>0.25984251968503935</v>
      </c>
      <c r="D185" s="101">
        <v>94</v>
      </c>
      <c r="E185" s="68">
        <f t="shared" si="57"/>
        <v>0.74015748031496065</v>
      </c>
      <c r="F185" s="102">
        <f t="shared" si="58"/>
        <v>127</v>
      </c>
      <c r="G185" s="105">
        <f t="shared" si="59"/>
        <v>1</v>
      </c>
    </row>
    <row r="186" spans="1:17" s="95" customFormat="1" ht="15" customHeight="1">
      <c r="A186" s="40" t="s">
        <v>86</v>
      </c>
      <c r="B186" s="101">
        <v>25</v>
      </c>
      <c r="C186" s="68">
        <f t="shared" si="57"/>
        <v>0.23809523809523808</v>
      </c>
      <c r="D186" s="101">
        <v>80</v>
      </c>
      <c r="E186" s="68">
        <f t="shared" si="57"/>
        <v>0.76190476190476186</v>
      </c>
      <c r="F186" s="102">
        <f t="shared" si="58"/>
        <v>105</v>
      </c>
      <c r="G186" s="105">
        <f t="shared" si="59"/>
        <v>1</v>
      </c>
    </row>
    <row r="187" spans="1:17" s="95" customFormat="1" ht="15" customHeight="1">
      <c r="A187" s="40" t="s">
        <v>57</v>
      </c>
      <c r="B187" s="101">
        <v>16</v>
      </c>
      <c r="C187" s="68">
        <f t="shared" si="57"/>
        <v>0.13008130081300814</v>
      </c>
      <c r="D187" s="101">
        <v>107</v>
      </c>
      <c r="E187" s="68">
        <f t="shared" si="57"/>
        <v>0.86991869918699183</v>
      </c>
      <c r="F187" s="102">
        <f t="shared" si="58"/>
        <v>123</v>
      </c>
      <c r="G187" s="105">
        <f t="shared" si="59"/>
        <v>1</v>
      </c>
    </row>
    <row r="188" spans="1:17" s="95" customFormat="1" ht="15" customHeight="1">
      <c r="A188" s="96" t="s">
        <v>111</v>
      </c>
      <c r="B188" s="97">
        <f>SUM(B177:B187)</f>
        <v>425</v>
      </c>
      <c r="C188" s="62">
        <f>B188/$F188</f>
        <v>0.23364485981308411</v>
      </c>
      <c r="D188" s="172">
        <f>SUM(D177:D187)</f>
        <v>1394</v>
      </c>
      <c r="E188" s="62">
        <f t="shared" si="57"/>
        <v>0.76635514018691586</v>
      </c>
      <c r="F188" s="184">
        <f>B188+D188</f>
        <v>1819</v>
      </c>
      <c r="G188" s="106">
        <f>F188/$F188</f>
        <v>1</v>
      </c>
    </row>
    <row r="189" spans="1:17" customFormat="1" ht="13.5"/>
    <row r="190" spans="1:17" s="6" customFormat="1" ht="22.5" customHeight="1">
      <c r="A190" s="32" t="s">
        <v>397</v>
      </c>
      <c r="B190" s="93"/>
      <c r="C190" s="25"/>
      <c r="D190" s="94"/>
      <c r="E190" s="25"/>
      <c r="F190" s="94"/>
      <c r="G190" s="25"/>
      <c r="H190" s="94"/>
      <c r="I190" s="25"/>
      <c r="J190" s="94"/>
      <c r="K190" s="25"/>
      <c r="L190" s="94"/>
      <c r="M190" s="25"/>
      <c r="N190" s="94"/>
      <c r="O190" s="25"/>
      <c r="P190" s="94"/>
      <c r="Q190" s="25"/>
    </row>
    <row r="191" spans="1:17" s="95" customFormat="1" ht="15" customHeight="1">
      <c r="A191" s="180" t="s">
        <v>108</v>
      </c>
      <c r="B191" s="281" t="s">
        <v>406</v>
      </c>
      <c r="C191" s="270"/>
      <c r="D191" s="269" t="s">
        <v>402</v>
      </c>
      <c r="E191" s="270"/>
      <c r="F191" s="269" t="s">
        <v>403</v>
      </c>
      <c r="G191" s="270"/>
      <c r="H191" s="269" t="s">
        <v>404</v>
      </c>
      <c r="I191" s="270"/>
      <c r="J191" s="269" t="s">
        <v>1170</v>
      </c>
      <c r="K191" s="270"/>
      <c r="L191" s="269" t="s">
        <v>405</v>
      </c>
      <c r="M191" s="270"/>
      <c r="N191" s="273" t="s">
        <v>111</v>
      </c>
      <c r="O191" s="274"/>
    </row>
    <row r="192" spans="1:17" s="95" customFormat="1" ht="15" customHeight="1">
      <c r="A192" s="112" t="s">
        <v>109</v>
      </c>
      <c r="B192" s="123">
        <v>21</v>
      </c>
      <c r="C192" s="115">
        <f>B192/$N192</f>
        <v>4.7619047619047616E-2</v>
      </c>
      <c r="D192" s="127">
        <v>28</v>
      </c>
      <c r="E192" s="115">
        <f>D192/$N192</f>
        <v>6.3492063492063489E-2</v>
      </c>
      <c r="F192" s="127">
        <v>83</v>
      </c>
      <c r="G192" s="115">
        <f>F192/$N192</f>
        <v>0.18820861678004536</v>
      </c>
      <c r="H192" s="127">
        <v>166</v>
      </c>
      <c r="I192" s="115">
        <f>H192/$N192</f>
        <v>0.37641723356009071</v>
      </c>
      <c r="J192" s="127">
        <v>140</v>
      </c>
      <c r="K192" s="115">
        <f>J192/$N192</f>
        <v>0.31746031746031744</v>
      </c>
      <c r="L192" s="99">
        <v>3</v>
      </c>
      <c r="M192" s="115">
        <f>L192/$N192</f>
        <v>6.8027210884353739E-3</v>
      </c>
      <c r="N192" s="127">
        <f>SUM(B192,D192,F192,H192,J192,L192)</f>
        <v>441</v>
      </c>
      <c r="O192" s="119">
        <f>N192/$N192</f>
        <v>1</v>
      </c>
    </row>
    <row r="193" spans="1:15" s="95" customFormat="1" ht="15" customHeight="1">
      <c r="A193" s="113" t="s">
        <v>110</v>
      </c>
      <c r="B193" s="124">
        <v>102</v>
      </c>
      <c r="C193" s="116">
        <f>B193/$N193</f>
        <v>7.4561403508771926E-2</v>
      </c>
      <c r="D193" s="128">
        <v>160</v>
      </c>
      <c r="E193" s="116">
        <f>D193/$N193</f>
        <v>0.11695906432748537</v>
      </c>
      <c r="F193" s="128">
        <v>428</v>
      </c>
      <c r="G193" s="116">
        <f>F193/$N193</f>
        <v>0.3128654970760234</v>
      </c>
      <c r="H193" s="128">
        <v>494</v>
      </c>
      <c r="I193" s="116">
        <f>H193/$N193</f>
        <v>0.3611111111111111</v>
      </c>
      <c r="J193" s="128">
        <v>178</v>
      </c>
      <c r="K193" s="116">
        <f>J193/$N193</f>
        <v>0.13011695906432749</v>
      </c>
      <c r="L193" s="133">
        <v>6</v>
      </c>
      <c r="M193" s="116">
        <f>L193/$N193</f>
        <v>4.3859649122807015E-3</v>
      </c>
      <c r="N193" s="177">
        <f>SUM(B193,D193,F193,H193,J193,L193)</f>
        <v>1368</v>
      </c>
      <c r="O193" s="120">
        <f>N193/$N193</f>
        <v>1</v>
      </c>
    </row>
    <row r="194" spans="1:15" s="95" customFormat="1" ht="15" customHeight="1">
      <c r="A194" s="114" t="s">
        <v>293</v>
      </c>
      <c r="B194" s="125"/>
      <c r="C194" s="176">
        <f>B194/$N194</f>
        <v>0</v>
      </c>
      <c r="D194" s="129">
        <v>2</v>
      </c>
      <c r="E194" s="117">
        <f>D194/$N194</f>
        <v>0.2</v>
      </c>
      <c r="F194" s="129">
        <v>2</v>
      </c>
      <c r="G194" s="117">
        <f>F194/$N194</f>
        <v>0.2</v>
      </c>
      <c r="H194" s="129">
        <v>2</v>
      </c>
      <c r="I194" s="117">
        <f>H194/$N194</f>
        <v>0.2</v>
      </c>
      <c r="J194" s="129">
        <v>3</v>
      </c>
      <c r="K194" s="117">
        <f>J194/$N194</f>
        <v>0.3</v>
      </c>
      <c r="L194" s="132">
        <v>1</v>
      </c>
      <c r="M194" s="117">
        <f>L194/$N194</f>
        <v>0.1</v>
      </c>
      <c r="N194" s="132">
        <f>SUM(B194,D194,F194,H194,J194,L194)</f>
        <v>10</v>
      </c>
      <c r="O194" s="121">
        <f>N194/$N194</f>
        <v>1</v>
      </c>
    </row>
    <row r="195" spans="1:15" s="95" customFormat="1" ht="15" customHeight="1">
      <c r="A195" s="111" t="s">
        <v>111</v>
      </c>
      <c r="B195" s="126">
        <f>SUM(B192:B194)</f>
        <v>123</v>
      </c>
      <c r="C195" s="118">
        <f>B195/$N195</f>
        <v>6.7619571192963163E-2</v>
      </c>
      <c r="D195" s="130">
        <f>SUM(D192:D194)</f>
        <v>190</v>
      </c>
      <c r="E195" s="118">
        <f>D195/$N195</f>
        <v>0.10445299615173172</v>
      </c>
      <c r="F195" s="130">
        <f>SUM(F192:F194)</f>
        <v>513</v>
      </c>
      <c r="G195" s="118">
        <f>F195/$N195</f>
        <v>0.28202308960967565</v>
      </c>
      <c r="H195" s="130">
        <f>SUM(H192:H194)</f>
        <v>662</v>
      </c>
      <c r="I195" s="118">
        <f>H195/$N195</f>
        <v>0.36393622869708631</v>
      </c>
      <c r="J195" s="130">
        <f>SUM(J192:J194)</f>
        <v>321</v>
      </c>
      <c r="K195" s="118">
        <f>J195/$N195</f>
        <v>0.17647058823529413</v>
      </c>
      <c r="L195" s="130">
        <f>SUM(L192:L194)</f>
        <v>10</v>
      </c>
      <c r="M195" s="118">
        <f>L195/$N195</f>
        <v>5.4975261132490377E-3</v>
      </c>
      <c r="N195" s="178">
        <f>SUM(N192:N194)</f>
        <v>1819</v>
      </c>
      <c r="O195" s="122">
        <f>N195/$N195</f>
        <v>1</v>
      </c>
    </row>
    <row r="196" spans="1:15" customFormat="1" ht="12" customHeight="1"/>
    <row r="197" spans="1:15" s="95" customFormat="1" ht="15" customHeight="1">
      <c r="A197" s="7" t="s">
        <v>114</v>
      </c>
      <c r="B197" s="281" t="s">
        <v>406</v>
      </c>
      <c r="C197" s="270"/>
      <c r="D197" s="269" t="s">
        <v>402</v>
      </c>
      <c r="E197" s="270"/>
      <c r="F197" s="269" t="s">
        <v>403</v>
      </c>
      <c r="G197" s="270"/>
      <c r="H197" s="269" t="s">
        <v>404</v>
      </c>
      <c r="I197" s="270"/>
      <c r="J197" s="269" t="s">
        <v>1170</v>
      </c>
      <c r="K197" s="270"/>
      <c r="L197" s="269" t="s">
        <v>405</v>
      </c>
      <c r="M197" s="270"/>
      <c r="N197" s="268" t="s">
        <v>111</v>
      </c>
      <c r="O197" s="268"/>
    </row>
    <row r="198" spans="1:15" customFormat="1" ht="15" customHeight="1">
      <c r="A198" s="134" t="s">
        <v>68</v>
      </c>
      <c r="B198" s="137">
        <v>4</v>
      </c>
      <c r="C198" s="138">
        <f>B198/$N198</f>
        <v>3.4782608695652174E-2</v>
      </c>
      <c r="D198" s="137">
        <v>5</v>
      </c>
      <c r="E198" s="138">
        <f t="shared" ref="E198:E208" si="60">D198/$N198</f>
        <v>4.3478260869565216E-2</v>
      </c>
      <c r="F198" s="137">
        <v>43</v>
      </c>
      <c r="G198" s="138">
        <f t="shared" ref="G198:G209" si="61">F198/$N198</f>
        <v>0.37391304347826088</v>
      </c>
      <c r="H198" s="137">
        <v>45</v>
      </c>
      <c r="I198" s="138">
        <f t="shared" ref="I198:I208" si="62">H198/$N198</f>
        <v>0.39130434782608697</v>
      </c>
      <c r="J198" s="137">
        <v>18</v>
      </c>
      <c r="K198" s="138">
        <f t="shared" ref="K198:K208" si="63">J198/$N198</f>
        <v>0.15652173913043479</v>
      </c>
      <c r="L198" s="137"/>
      <c r="M198" s="139">
        <f t="shared" ref="M198:M208" si="64">L198/$N198</f>
        <v>0</v>
      </c>
      <c r="N198" s="137">
        <f>SUM(B198,D198,F198,H198,J198,L198)</f>
        <v>115</v>
      </c>
      <c r="O198" s="173">
        <f t="shared" ref="O198:O209" si="65">N198/$N198</f>
        <v>1</v>
      </c>
    </row>
    <row r="199" spans="1:15" customFormat="1" ht="15" customHeight="1">
      <c r="A199" s="135" t="s">
        <v>70</v>
      </c>
      <c r="B199" s="83">
        <v>10</v>
      </c>
      <c r="C199" s="140">
        <f>B199/$N199</f>
        <v>9.4339622641509441E-2</v>
      </c>
      <c r="D199" s="83">
        <v>20</v>
      </c>
      <c r="E199" s="140">
        <f t="shared" si="60"/>
        <v>0.18867924528301888</v>
      </c>
      <c r="F199" s="83">
        <v>34</v>
      </c>
      <c r="G199" s="140">
        <f t="shared" si="61"/>
        <v>0.32075471698113206</v>
      </c>
      <c r="H199" s="83">
        <v>32</v>
      </c>
      <c r="I199" s="140">
        <f t="shared" si="62"/>
        <v>0.30188679245283018</v>
      </c>
      <c r="J199" s="83">
        <v>9</v>
      </c>
      <c r="K199" s="140">
        <f t="shared" si="63"/>
        <v>8.4905660377358486E-2</v>
      </c>
      <c r="L199" s="83">
        <v>1</v>
      </c>
      <c r="M199" s="141">
        <f t="shared" si="64"/>
        <v>9.433962264150943E-3</v>
      </c>
      <c r="N199" s="83">
        <f t="shared" ref="N199:N208" si="66">SUM(B199,D199,F199,H199,J199,L199)</f>
        <v>106</v>
      </c>
      <c r="O199" s="174">
        <f t="shared" si="65"/>
        <v>1</v>
      </c>
    </row>
    <row r="200" spans="1:15" customFormat="1" ht="15" customHeight="1">
      <c r="A200" s="135" t="s">
        <v>72</v>
      </c>
      <c r="B200" s="83">
        <v>8</v>
      </c>
      <c r="C200" s="140">
        <f t="shared" ref="C200:C208" si="67">B200/$N200</f>
        <v>5.7553956834532377E-2</v>
      </c>
      <c r="D200" s="83">
        <v>10</v>
      </c>
      <c r="E200" s="140">
        <f t="shared" si="60"/>
        <v>7.1942446043165464E-2</v>
      </c>
      <c r="F200" s="83">
        <v>34</v>
      </c>
      <c r="G200" s="140">
        <f t="shared" si="61"/>
        <v>0.2446043165467626</v>
      </c>
      <c r="H200" s="83">
        <v>55</v>
      </c>
      <c r="I200" s="140">
        <f t="shared" si="62"/>
        <v>0.39568345323741005</v>
      </c>
      <c r="J200" s="83">
        <v>32</v>
      </c>
      <c r="K200" s="140">
        <f t="shared" si="63"/>
        <v>0.23021582733812951</v>
      </c>
      <c r="L200" s="83"/>
      <c r="M200" s="141">
        <f t="shared" si="64"/>
        <v>0</v>
      </c>
      <c r="N200" s="83">
        <f t="shared" si="66"/>
        <v>139</v>
      </c>
      <c r="O200" s="174">
        <f t="shared" si="65"/>
        <v>1</v>
      </c>
    </row>
    <row r="201" spans="1:15" customFormat="1" ht="15" customHeight="1">
      <c r="A201" s="135" t="s">
        <v>74</v>
      </c>
      <c r="B201" s="83">
        <v>8</v>
      </c>
      <c r="C201" s="140">
        <f t="shared" si="67"/>
        <v>3.6529680365296802E-2</v>
      </c>
      <c r="D201" s="83">
        <v>18</v>
      </c>
      <c r="E201" s="140">
        <f t="shared" si="60"/>
        <v>8.2191780821917804E-2</v>
      </c>
      <c r="F201" s="83">
        <v>70</v>
      </c>
      <c r="G201" s="140">
        <f t="shared" si="61"/>
        <v>0.31963470319634701</v>
      </c>
      <c r="H201" s="83">
        <v>80</v>
      </c>
      <c r="I201" s="140">
        <f t="shared" si="62"/>
        <v>0.36529680365296802</v>
      </c>
      <c r="J201" s="83">
        <v>43</v>
      </c>
      <c r="K201" s="140">
        <f t="shared" si="63"/>
        <v>0.19634703196347031</v>
      </c>
      <c r="L201" s="83"/>
      <c r="M201" s="141">
        <f t="shared" si="64"/>
        <v>0</v>
      </c>
      <c r="N201" s="83">
        <f t="shared" si="66"/>
        <v>219</v>
      </c>
      <c r="O201" s="174">
        <f t="shared" si="65"/>
        <v>1</v>
      </c>
    </row>
    <row r="202" spans="1:15" customFormat="1" ht="15" customHeight="1">
      <c r="A202" s="135" t="s">
        <v>76</v>
      </c>
      <c r="B202" s="83">
        <v>14</v>
      </c>
      <c r="C202" s="140">
        <f t="shared" si="67"/>
        <v>0.12612612612612611</v>
      </c>
      <c r="D202" s="83">
        <v>9</v>
      </c>
      <c r="E202" s="140">
        <f t="shared" si="60"/>
        <v>8.1081081081081086E-2</v>
      </c>
      <c r="F202" s="83">
        <v>23</v>
      </c>
      <c r="G202" s="140">
        <f t="shared" si="61"/>
        <v>0.2072072072072072</v>
      </c>
      <c r="H202" s="83">
        <v>40</v>
      </c>
      <c r="I202" s="140">
        <f t="shared" si="62"/>
        <v>0.36036036036036034</v>
      </c>
      <c r="J202" s="83">
        <v>24</v>
      </c>
      <c r="K202" s="140">
        <f t="shared" si="63"/>
        <v>0.21621621621621623</v>
      </c>
      <c r="L202" s="83">
        <v>1</v>
      </c>
      <c r="M202" s="141">
        <f t="shared" si="64"/>
        <v>9.0090090090090089E-3</v>
      </c>
      <c r="N202" s="83">
        <f t="shared" si="66"/>
        <v>111</v>
      </c>
      <c r="O202" s="174">
        <f t="shared" si="65"/>
        <v>1</v>
      </c>
    </row>
    <row r="203" spans="1:15" customFormat="1" ht="15" customHeight="1">
      <c r="A203" s="135" t="s">
        <v>78</v>
      </c>
      <c r="B203" s="83">
        <v>19</v>
      </c>
      <c r="C203" s="140">
        <f t="shared" si="67"/>
        <v>7.0631970260223054E-2</v>
      </c>
      <c r="D203" s="83">
        <v>29</v>
      </c>
      <c r="E203" s="140">
        <f t="shared" si="60"/>
        <v>0.10780669144981413</v>
      </c>
      <c r="F203" s="83">
        <v>66</v>
      </c>
      <c r="G203" s="140">
        <f t="shared" si="61"/>
        <v>0.24535315985130113</v>
      </c>
      <c r="H203" s="83">
        <v>101</v>
      </c>
      <c r="I203" s="140">
        <f t="shared" si="62"/>
        <v>0.37546468401486988</v>
      </c>
      <c r="J203" s="83">
        <v>53</v>
      </c>
      <c r="K203" s="140">
        <f t="shared" si="63"/>
        <v>0.19702602230483271</v>
      </c>
      <c r="L203" s="83">
        <v>1</v>
      </c>
      <c r="M203" s="141">
        <f t="shared" si="64"/>
        <v>3.7174721189591076E-3</v>
      </c>
      <c r="N203" s="83">
        <f t="shared" si="66"/>
        <v>269</v>
      </c>
      <c r="O203" s="174">
        <f t="shared" si="65"/>
        <v>1</v>
      </c>
    </row>
    <row r="204" spans="1:15" customFormat="1" ht="15" customHeight="1">
      <c r="A204" s="135" t="s">
        <v>80</v>
      </c>
      <c r="B204" s="83">
        <v>16</v>
      </c>
      <c r="C204" s="140">
        <f t="shared" si="67"/>
        <v>6.1302681992337162E-2</v>
      </c>
      <c r="D204" s="83">
        <v>35</v>
      </c>
      <c r="E204" s="140">
        <f t="shared" si="60"/>
        <v>0.13409961685823754</v>
      </c>
      <c r="F204" s="83">
        <v>79</v>
      </c>
      <c r="G204" s="140">
        <f t="shared" si="61"/>
        <v>0.30268199233716475</v>
      </c>
      <c r="H204" s="83">
        <v>89</v>
      </c>
      <c r="I204" s="140">
        <f t="shared" si="62"/>
        <v>0.34099616858237547</v>
      </c>
      <c r="J204" s="83">
        <v>39</v>
      </c>
      <c r="K204" s="140">
        <f t="shared" si="63"/>
        <v>0.14942528735632185</v>
      </c>
      <c r="L204" s="83">
        <v>3</v>
      </c>
      <c r="M204" s="141">
        <f t="shared" si="64"/>
        <v>1.1494252873563218E-2</v>
      </c>
      <c r="N204" s="83">
        <f t="shared" si="66"/>
        <v>261</v>
      </c>
      <c r="O204" s="174">
        <f t="shared" si="65"/>
        <v>1</v>
      </c>
    </row>
    <row r="205" spans="1:15" customFormat="1" ht="15" customHeight="1">
      <c r="A205" s="135" t="s">
        <v>82</v>
      </c>
      <c r="B205" s="83">
        <v>15</v>
      </c>
      <c r="C205" s="140">
        <f t="shared" si="67"/>
        <v>6.1475409836065573E-2</v>
      </c>
      <c r="D205" s="83">
        <v>21</v>
      </c>
      <c r="E205" s="140">
        <f t="shared" si="60"/>
        <v>8.6065573770491802E-2</v>
      </c>
      <c r="F205" s="83">
        <v>68</v>
      </c>
      <c r="G205" s="140">
        <f t="shared" si="61"/>
        <v>0.27868852459016391</v>
      </c>
      <c r="H205" s="83">
        <v>87</v>
      </c>
      <c r="I205" s="140">
        <f t="shared" si="62"/>
        <v>0.35655737704918034</v>
      </c>
      <c r="J205" s="83">
        <v>51</v>
      </c>
      <c r="K205" s="140">
        <f t="shared" si="63"/>
        <v>0.20901639344262296</v>
      </c>
      <c r="L205" s="83">
        <v>2</v>
      </c>
      <c r="M205" s="141">
        <f t="shared" si="64"/>
        <v>8.1967213114754103E-3</v>
      </c>
      <c r="N205" s="83">
        <f t="shared" si="66"/>
        <v>244</v>
      </c>
      <c r="O205" s="174">
        <f t="shared" si="65"/>
        <v>1</v>
      </c>
    </row>
    <row r="206" spans="1:15" customFormat="1" ht="15" customHeight="1">
      <c r="A206" s="135" t="s">
        <v>84</v>
      </c>
      <c r="B206" s="83">
        <v>12</v>
      </c>
      <c r="C206" s="140">
        <f t="shared" si="67"/>
        <v>9.4488188976377951E-2</v>
      </c>
      <c r="D206" s="83">
        <v>24</v>
      </c>
      <c r="E206" s="140">
        <f t="shared" si="60"/>
        <v>0.1889763779527559</v>
      </c>
      <c r="F206" s="83">
        <v>30</v>
      </c>
      <c r="G206" s="140">
        <f t="shared" si="61"/>
        <v>0.23622047244094488</v>
      </c>
      <c r="H206" s="83">
        <v>53</v>
      </c>
      <c r="I206" s="140">
        <f t="shared" si="62"/>
        <v>0.41732283464566927</v>
      </c>
      <c r="J206" s="83">
        <v>8</v>
      </c>
      <c r="K206" s="140">
        <f t="shared" si="63"/>
        <v>6.2992125984251968E-2</v>
      </c>
      <c r="L206" s="83"/>
      <c r="M206" s="141">
        <f t="shared" si="64"/>
        <v>0</v>
      </c>
      <c r="N206" s="83">
        <f t="shared" si="66"/>
        <v>127</v>
      </c>
      <c r="O206" s="174">
        <f t="shared" si="65"/>
        <v>1</v>
      </c>
    </row>
    <row r="207" spans="1:15" customFormat="1" ht="15" customHeight="1">
      <c r="A207" s="135" t="s">
        <v>86</v>
      </c>
      <c r="B207" s="83">
        <v>6</v>
      </c>
      <c r="C207" s="140">
        <f t="shared" si="67"/>
        <v>5.7142857142857141E-2</v>
      </c>
      <c r="D207" s="83">
        <v>14</v>
      </c>
      <c r="E207" s="140">
        <f t="shared" si="60"/>
        <v>0.13333333333333333</v>
      </c>
      <c r="F207" s="83">
        <v>38</v>
      </c>
      <c r="G207" s="140">
        <f t="shared" si="61"/>
        <v>0.3619047619047619</v>
      </c>
      <c r="H207" s="83">
        <v>34</v>
      </c>
      <c r="I207" s="140">
        <f t="shared" si="62"/>
        <v>0.32380952380952382</v>
      </c>
      <c r="J207" s="83">
        <v>12</v>
      </c>
      <c r="K207" s="140">
        <f t="shared" si="63"/>
        <v>0.11428571428571428</v>
      </c>
      <c r="L207" s="83">
        <v>1</v>
      </c>
      <c r="M207" s="141">
        <f t="shared" si="64"/>
        <v>9.5238095238095247E-3</v>
      </c>
      <c r="N207" s="83">
        <f t="shared" si="66"/>
        <v>105</v>
      </c>
      <c r="O207" s="174">
        <f t="shared" si="65"/>
        <v>1</v>
      </c>
    </row>
    <row r="208" spans="1:15" customFormat="1" ht="15" customHeight="1">
      <c r="A208" s="135" t="s">
        <v>246</v>
      </c>
      <c r="B208" s="83">
        <v>11</v>
      </c>
      <c r="C208" s="140">
        <f t="shared" si="67"/>
        <v>8.943089430894309E-2</v>
      </c>
      <c r="D208" s="83">
        <v>5</v>
      </c>
      <c r="E208" s="140">
        <f t="shared" si="60"/>
        <v>4.065040650406504E-2</v>
      </c>
      <c r="F208" s="83">
        <v>28</v>
      </c>
      <c r="G208" s="140">
        <f t="shared" si="61"/>
        <v>0.22764227642276422</v>
      </c>
      <c r="H208" s="83">
        <v>46</v>
      </c>
      <c r="I208" s="140">
        <f t="shared" si="62"/>
        <v>0.37398373983739835</v>
      </c>
      <c r="J208" s="83">
        <v>32</v>
      </c>
      <c r="K208" s="140">
        <f t="shared" si="63"/>
        <v>0.26016260162601629</v>
      </c>
      <c r="L208" s="83">
        <v>1</v>
      </c>
      <c r="M208" s="141">
        <f t="shared" si="64"/>
        <v>8.130081300813009E-3</v>
      </c>
      <c r="N208" s="83">
        <f t="shared" si="66"/>
        <v>123</v>
      </c>
      <c r="O208" s="174">
        <f t="shared" si="65"/>
        <v>1</v>
      </c>
    </row>
    <row r="209" spans="1:17" customFormat="1" ht="15" customHeight="1">
      <c r="A209" s="136" t="s">
        <v>111</v>
      </c>
      <c r="B209" s="3">
        <f>SUM(B198:B208)</f>
        <v>123</v>
      </c>
      <c r="C209" s="142">
        <f>B209/$N209</f>
        <v>6.7619571192963163E-2</v>
      </c>
      <c r="D209" s="3">
        <f>SUM(D198:D208)</f>
        <v>190</v>
      </c>
      <c r="E209" s="142">
        <f>D209/$N209</f>
        <v>0.10445299615173172</v>
      </c>
      <c r="F209" s="3">
        <f>SUM(F198:F208)</f>
        <v>513</v>
      </c>
      <c r="G209" s="142">
        <f t="shared" si="61"/>
        <v>0.28202308960967565</v>
      </c>
      <c r="H209" s="3">
        <f>SUM(H198:H208)</f>
        <v>662</v>
      </c>
      <c r="I209" s="142">
        <f>H209/$N209</f>
        <v>0.36393622869708631</v>
      </c>
      <c r="J209" s="3">
        <f>SUM(J198:J208)</f>
        <v>321</v>
      </c>
      <c r="K209" s="142">
        <f>J209/$N209</f>
        <v>0.17647058823529413</v>
      </c>
      <c r="L209" s="3">
        <f>SUM(L198:L208)</f>
        <v>10</v>
      </c>
      <c r="M209" s="143">
        <f>L209/$N209</f>
        <v>5.4975261132490377E-3</v>
      </c>
      <c r="N209" s="179">
        <f>SUM(B209,D209,F209,H209,J209,L209)</f>
        <v>1819</v>
      </c>
      <c r="O209" s="175">
        <f t="shared" si="65"/>
        <v>1</v>
      </c>
    </row>
    <row r="210" spans="1:17" s="6" customFormat="1" ht="15" customHeight="1">
      <c r="A210" s="11"/>
      <c r="B210" s="93"/>
      <c r="C210" s="25"/>
      <c r="D210" s="94"/>
      <c r="E210" s="25"/>
      <c r="F210" s="94"/>
      <c r="G210" s="25"/>
      <c r="H210" s="94"/>
      <c r="I210" s="25"/>
      <c r="J210" s="94"/>
      <c r="K210" s="25"/>
      <c r="L210" s="94"/>
      <c r="M210" s="25"/>
      <c r="N210" s="94"/>
      <c r="O210" s="25"/>
      <c r="P210" s="94"/>
      <c r="Q210" s="25"/>
    </row>
    <row r="211" spans="1:17" s="6" customFormat="1" ht="22.5" customHeight="1">
      <c r="A211" s="32" t="s">
        <v>396</v>
      </c>
    </row>
    <row r="212" spans="1:17" s="6" customFormat="1" ht="27" customHeight="1">
      <c r="A212" s="7" t="s">
        <v>108</v>
      </c>
      <c r="B212" s="255" t="s">
        <v>12</v>
      </c>
      <c r="C212" s="255"/>
      <c r="D212" s="255" t="s">
        <v>13</v>
      </c>
      <c r="E212" s="255"/>
      <c r="F212" s="255" t="s">
        <v>14</v>
      </c>
      <c r="G212" s="255"/>
      <c r="H212" s="255" t="s">
        <v>15</v>
      </c>
      <c r="I212" s="253"/>
      <c r="J212" s="255" t="s">
        <v>57</v>
      </c>
      <c r="K212" s="253"/>
      <c r="L212" s="253" t="s">
        <v>111</v>
      </c>
      <c r="M212" s="253"/>
      <c r="N212" s="11"/>
      <c r="O212" s="11"/>
    </row>
    <row r="213" spans="1:17" s="6" customFormat="1" ht="15" customHeight="1">
      <c r="A213" s="34" t="s">
        <v>109</v>
      </c>
      <c r="B213" s="35">
        <v>231</v>
      </c>
      <c r="C213" s="36">
        <f>B213/$L213</f>
        <v>0.52380952380952384</v>
      </c>
      <c r="D213" s="35">
        <v>61</v>
      </c>
      <c r="E213" s="36">
        <f>D213/$L213</f>
        <v>0.1383219954648526</v>
      </c>
      <c r="F213" s="35">
        <v>94</v>
      </c>
      <c r="G213" s="36">
        <f>F213/$L213</f>
        <v>0.21315192743764172</v>
      </c>
      <c r="H213" s="35">
        <v>53</v>
      </c>
      <c r="I213" s="36">
        <f>H213/$L213</f>
        <v>0.12018140589569161</v>
      </c>
      <c r="J213" s="35">
        <v>2</v>
      </c>
      <c r="K213" s="36">
        <f>J213/$L213</f>
        <v>4.5351473922902496E-3</v>
      </c>
      <c r="L213" s="35">
        <f>B213+D213+F213+H213+J213</f>
        <v>441</v>
      </c>
      <c r="M213" s="51">
        <f>L213/$L213</f>
        <v>1</v>
      </c>
    </row>
    <row r="214" spans="1:17" s="6" customFormat="1" ht="15" customHeight="1">
      <c r="A214" s="40" t="s">
        <v>110</v>
      </c>
      <c r="B214" s="41">
        <v>920</v>
      </c>
      <c r="C214" s="42">
        <f>B214/$L214</f>
        <v>0.67251461988304095</v>
      </c>
      <c r="D214" s="41">
        <v>134</v>
      </c>
      <c r="E214" s="42">
        <f>D214/$L214</f>
        <v>9.7953216374269E-2</v>
      </c>
      <c r="F214" s="41">
        <v>188</v>
      </c>
      <c r="G214" s="42">
        <f>F214/$L214</f>
        <v>0.13742690058479531</v>
      </c>
      <c r="H214" s="41">
        <v>111</v>
      </c>
      <c r="I214" s="42">
        <f>H214/$L214</f>
        <v>8.1140350877192985E-2</v>
      </c>
      <c r="J214" s="41">
        <v>15</v>
      </c>
      <c r="K214" s="42">
        <f>J214/$L214</f>
        <v>1.0964912280701754E-2</v>
      </c>
      <c r="L214" s="47">
        <f>B214+D214+F214+H214+J214</f>
        <v>1368</v>
      </c>
      <c r="M214" s="57">
        <f>L214/$L214</f>
        <v>1</v>
      </c>
    </row>
    <row r="215" spans="1:17" s="6" customFormat="1" ht="15" customHeight="1">
      <c r="A215" s="37" t="s">
        <v>57</v>
      </c>
      <c r="B215" s="38">
        <v>8</v>
      </c>
      <c r="C215" s="39">
        <f>B215/$L215</f>
        <v>0.8</v>
      </c>
      <c r="D215" s="38"/>
      <c r="E215" s="39">
        <f>D215/$L215</f>
        <v>0</v>
      </c>
      <c r="F215" s="38"/>
      <c r="G215" s="39">
        <f>F215/$L215</f>
        <v>0</v>
      </c>
      <c r="H215" s="38">
        <v>2</v>
      </c>
      <c r="I215" s="39">
        <f>H215/$L215</f>
        <v>0.2</v>
      </c>
      <c r="J215" s="38"/>
      <c r="K215" s="39">
        <f>J215/$L215</f>
        <v>0</v>
      </c>
      <c r="L215" s="38">
        <f>B215+D215+F215+H215+J215</f>
        <v>10</v>
      </c>
      <c r="M215" s="54">
        <f>L215/$L215</f>
        <v>1</v>
      </c>
    </row>
    <row r="216" spans="1:17" s="6" customFormat="1" ht="15" customHeight="1">
      <c r="A216" s="10" t="s">
        <v>111</v>
      </c>
      <c r="B216" s="31">
        <f>SUM(B213:B215)</f>
        <v>1159</v>
      </c>
      <c r="C216" s="16">
        <f>B216/$L216</f>
        <v>0.63716327652556348</v>
      </c>
      <c r="D216" s="4">
        <f>SUM(D213:D215)</f>
        <v>195</v>
      </c>
      <c r="E216" s="16">
        <f>D216/$L216</f>
        <v>0.10720175920835624</v>
      </c>
      <c r="F216" s="4">
        <f>SUM(F213:F215)</f>
        <v>282</v>
      </c>
      <c r="G216" s="16">
        <f>F216/$L216</f>
        <v>0.15503023639362287</v>
      </c>
      <c r="H216" s="4">
        <f>SUM(H213:H215)</f>
        <v>166</v>
      </c>
      <c r="I216" s="16">
        <f>H216/$L216</f>
        <v>9.1258933479934023E-2</v>
      </c>
      <c r="J216" s="4">
        <f>SUM(J213:J215)</f>
        <v>17</v>
      </c>
      <c r="K216" s="16">
        <f>J216/$L216</f>
        <v>9.3457943925233638E-3</v>
      </c>
      <c r="L216" s="31">
        <f>SUM(L213:L215)</f>
        <v>1819</v>
      </c>
      <c r="M216" s="21">
        <f>L216/$L216</f>
        <v>1</v>
      </c>
    </row>
    <row r="217" spans="1:17" s="6" customFormat="1" ht="15" customHeight="1"/>
    <row r="218" spans="1:17" s="6" customFormat="1" ht="27" customHeight="1">
      <c r="A218" s="7" t="s">
        <v>114</v>
      </c>
      <c r="B218" s="255" t="s">
        <v>12</v>
      </c>
      <c r="C218" s="255"/>
      <c r="D218" s="255" t="s">
        <v>13</v>
      </c>
      <c r="E218" s="255"/>
      <c r="F218" s="255" t="s">
        <v>14</v>
      </c>
      <c r="G218" s="255"/>
      <c r="H218" s="255" t="s">
        <v>15</v>
      </c>
      <c r="I218" s="253"/>
      <c r="J218" s="255" t="s">
        <v>57</v>
      </c>
      <c r="K218" s="253"/>
      <c r="L218" s="253" t="s">
        <v>111</v>
      </c>
      <c r="M218" s="253"/>
      <c r="N218" s="11"/>
      <c r="O218" s="11"/>
    </row>
    <row r="219" spans="1:17" s="6" customFormat="1" ht="15" customHeight="1">
      <c r="A219" s="34" t="s">
        <v>68</v>
      </c>
      <c r="B219" s="35">
        <v>71</v>
      </c>
      <c r="C219" s="36">
        <f>B219/$L219</f>
        <v>0.61739130434782608</v>
      </c>
      <c r="D219" s="35">
        <v>17</v>
      </c>
      <c r="E219" s="36">
        <f t="shared" ref="E219:E230" si="68">D219/$L219</f>
        <v>0.14782608695652175</v>
      </c>
      <c r="F219" s="35">
        <v>13</v>
      </c>
      <c r="G219" s="36">
        <f t="shared" ref="G219:G230" si="69">F219/$L219</f>
        <v>0.11304347826086956</v>
      </c>
      <c r="H219" s="35">
        <v>14</v>
      </c>
      <c r="I219" s="36">
        <f t="shared" ref="I219:I230" si="70">H219/$L219</f>
        <v>0.12173913043478261</v>
      </c>
      <c r="J219" s="35"/>
      <c r="K219" s="36">
        <f t="shared" ref="K219:K230" si="71">J219/$L219</f>
        <v>0</v>
      </c>
      <c r="L219" s="35">
        <f>B219+D219+F219+H219+J219</f>
        <v>115</v>
      </c>
      <c r="M219" s="51">
        <f t="shared" ref="M219:M230" si="72">L219/$L219</f>
        <v>1</v>
      </c>
    </row>
    <row r="220" spans="1:17" s="6" customFormat="1" ht="15" customHeight="1">
      <c r="A220" s="40" t="s">
        <v>70</v>
      </c>
      <c r="B220" s="41">
        <v>64</v>
      </c>
      <c r="C220" s="42">
        <f t="shared" ref="C220:C230" si="73">B220/$L220</f>
        <v>0.60377358490566035</v>
      </c>
      <c r="D220" s="41">
        <v>11</v>
      </c>
      <c r="E220" s="42">
        <f t="shared" si="68"/>
        <v>0.10377358490566038</v>
      </c>
      <c r="F220" s="41">
        <v>20</v>
      </c>
      <c r="G220" s="42">
        <f t="shared" si="69"/>
        <v>0.18867924528301888</v>
      </c>
      <c r="H220" s="41">
        <v>8</v>
      </c>
      <c r="I220" s="42">
        <f t="shared" si="70"/>
        <v>7.5471698113207544E-2</v>
      </c>
      <c r="J220" s="41">
        <v>3</v>
      </c>
      <c r="K220" s="42">
        <f t="shared" si="71"/>
        <v>2.8301886792452831E-2</v>
      </c>
      <c r="L220" s="41">
        <f t="shared" ref="L220:L229" si="74">B220+D220+F220+H220+J220</f>
        <v>106</v>
      </c>
      <c r="M220" s="57">
        <f t="shared" si="72"/>
        <v>1</v>
      </c>
    </row>
    <row r="221" spans="1:17" s="6" customFormat="1" ht="15" customHeight="1">
      <c r="A221" s="40" t="s">
        <v>72</v>
      </c>
      <c r="B221" s="41">
        <v>87</v>
      </c>
      <c r="C221" s="42">
        <f t="shared" si="73"/>
        <v>0.62589928057553956</v>
      </c>
      <c r="D221" s="41">
        <v>19</v>
      </c>
      <c r="E221" s="42">
        <f t="shared" si="68"/>
        <v>0.1366906474820144</v>
      </c>
      <c r="F221" s="41">
        <v>17</v>
      </c>
      <c r="G221" s="42">
        <f t="shared" si="69"/>
        <v>0.1223021582733813</v>
      </c>
      <c r="H221" s="41">
        <v>16</v>
      </c>
      <c r="I221" s="42">
        <f t="shared" si="70"/>
        <v>0.11510791366906475</v>
      </c>
      <c r="J221" s="41"/>
      <c r="K221" s="42">
        <f t="shared" si="71"/>
        <v>0</v>
      </c>
      <c r="L221" s="41">
        <f t="shared" si="74"/>
        <v>139</v>
      </c>
      <c r="M221" s="57">
        <f t="shared" si="72"/>
        <v>1</v>
      </c>
    </row>
    <row r="222" spans="1:17" s="6" customFormat="1" ht="15" customHeight="1">
      <c r="A222" s="40" t="s">
        <v>74</v>
      </c>
      <c r="B222" s="41">
        <v>149</v>
      </c>
      <c r="C222" s="42">
        <f t="shared" si="73"/>
        <v>0.68036529680365299</v>
      </c>
      <c r="D222" s="41">
        <v>13</v>
      </c>
      <c r="E222" s="42">
        <f t="shared" si="68"/>
        <v>5.9360730593607303E-2</v>
      </c>
      <c r="F222" s="41">
        <v>41</v>
      </c>
      <c r="G222" s="42">
        <f t="shared" si="69"/>
        <v>0.18721461187214611</v>
      </c>
      <c r="H222" s="41">
        <v>16</v>
      </c>
      <c r="I222" s="42">
        <f t="shared" si="70"/>
        <v>7.3059360730593603E-2</v>
      </c>
      <c r="J222" s="41"/>
      <c r="K222" s="42">
        <f t="shared" si="71"/>
        <v>0</v>
      </c>
      <c r="L222" s="41">
        <f t="shared" si="74"/>
        <v>219</v>
      </c>
      <c r="M222" s="57">
        <f t="shared" si="72"/>
        <v>1</v>
      </c>
    </row>
    <row r="223" spans="1:17" s="6" customFormat="1" ht="15" customHeight="1">
      <c r="A223" s="40" t="s">
        <v>76</v>
      </c>
      <c r="B223" s="41">
        <v>69</v>
      </c>
      <c r="C223" s="42">
        <f t="shared" si="73"/>
        <v>0.6216216216216216</v>
      </c>
      <c r="D223" s="41">
        <v>18</v>
      </c>
      <c r="E223" s="42">
        <f t="shared" si="68"/>
        <v>0.16216216216216217</v>
      </c>
      <c r="F223" s="41">
        <v>17</v>
      </c>
      <c r="G223" s="42">
        <f t="shared" si="69"/>
        <v>0.15315315315315314</v>
      </c>
      <c r="H223" s="41">
        <v>6</v>
      </c>
      <c r="I223" s="42">
        <f t="shared" si="70"/>
        <v>5.4054054054054057E-2</v>
      </c>
      <c r="J223" s="41">
        <v>1</v>
      </c>
      <c r="K223" s="42">
        <f t="shared" si="71"/>
        <v>9.0090090090090089E-3</v>
      </c>
      <c r="L223" s="41">
        <f t="shared" si="74"/>
        <v>111</v>
      </c>
      <c r="M223" s="57">
        <f t="shared" si="72"/>
        <v>1</v>
      </c>
    </row>
    <row r="224" spans="1:17" s="6" customFormat="1" ht="15" customHeight="1">
      <c r="A224" s="40" t="s">
        <v>78</v>
      </c>
      <c r="B224" s="41">
        <v>175</v>
      </c>
      <c r="C224" s="42">
        <f t="shared" si="73"/>
        <v>0.65055762081784385</v>
      </c>
      <c r="D224" s="41">
        <v>30</v>
      </c>
      <c r="E224" s="42">
        <f t="shared" si="68"/>
        <v>0.11152416356877323</v>
      </c>
      <c r="F224" s="41">
        <v>40</v>
      </c>
      <c r="G224" s="42">
        <f t="shared" si="69"/>
        <v>0.14869888475836432</v>
      </c>
      <c r="H224" s="41">
        <v>24</v>
      </c>
      <c r="I224" s="42">
        <f t="shared" si="70"/>
        <v>8.9219330855018583E-2</v>
      </c>
      <c r="J224" s="41"/>
      <c r="K224" s="42">
        <f t="shared" si="71"/>
        <v>0</v>
      </c>
      <c r="L224" s="41">
        <f t="shared" si="74"/>
        <v>269</v>
      </c>
      <c r="M224" s="57">
        <f t="shared" si="72"/>
        <v>1</v>
      </c>
    </row>
    <row r="225" spans="1:17" s="6" customFormat="1" ht="15" customHeight="1">
      <c r="A225" s="40" t="s">
        <v>80</v>
      </c>
      <c r="B225" s="41">
        <v>160</v>
      </c>
      <c r="C225" s="42">
        <f t="shared" si="73"/>
        <v>0.6130268199233716</v>
      </c>
      <c r="D225" s="41">
        <v>19</v>
      </c>
      <c r="E225" s="42">
        <f t="shared" si="68"/>
        <v>7.2796934865900387E-2</v>
      </c>
      <c r="F225" s="41">
        <v>46</v>
      </c>
      <c r="G225" s="42">
        <f t="shared" si="69"/>
        <v>0.17624521072796934</v>
      </c>
      <c r="H225" s="41">
        <v>32</v>
      </c>
      <c r="I225" s="42">
        <f t="shared" si="70"/>
        <v>0.12260536398467432</v>
      </c>
      <c r="J225" s="41">
        <v>4</v>
      </c>
      <c r="K225" s="42">
        <f t="shared" si="71"/>
        <v>1.532567049808429E-2</v>
      </c>
      <c r="L225" s="41">
        <f t="shared" si="74"/>
        <v>261</v>
      </c>
      <c r="M225" s="57">
        <f t="shared" si="72"/>
        <v>1</v>
      </c>
    </row>
    <row r="226" spans="1:17" s="6" customFormat="1" ht="15" customHeight="1">
      <c r="A226" s="40" t="s">
        <v>82</v>
      </c>
      <c r="B226" s="41">
        <v>152</v>
      </c>
      <c r="C226" s="42">
        <f t="shared" si="73"/>
        <v>0.62295081967213117</v>
      </c>
      <c r="D226" s="41">
        <v>28</v>
      </c>
      <c r="E226" s="42">
        <f t="shared" si="68"/>
        <v>0.11475409836065574</v>
      </c>
      <c r="F226" s="41">
        <v>32</v>
      </c>
      <c r="G226" s="42">
        <f t="shared" si="69"/>
        <v>0.13114754098360656</v>
      </c>
      <c r="H226" s="41">
        <v>29</v>
      </c>
      <c r="I226" s="42">
        <f t="shared" si="70"/>
        <v>0.11885245901639344</v>
      </c>
      <c r="J226" s="41">
        <v>3</v>
      </c>
      <c r="K226" s="42">
        <f t="shared" si="71"/>
        <v>1.2295081967213115E-2</v>
      </c>
      <c r="L226" s="41">
        <f t="shared" si="74"/>
        <v>244</v>
      </c>
      <c r="M226" s="57">
        <f t="shared" si="72"/>
        <v>1</v>
      </c>
    </row>
    <row r="227" spans="1:17" s="6" customFormat="1" ht="15" customHeight="1">
      <c r="A227" s="40" t="s">
        <v>84</v>
      </c>
      <c r="B227" s="41">
        <v>97</v>
      </c>
      <c r="C227" s="42">
        <f t="shared" si="73"/>
        <v>0.76377952755905509</v>
      </c>
      <c r="D227" s="41">
        <v>12</v>
      </c>
      <c r="E227" s="42">
        <f t="shared" si="68"/>
        <v>9.4488188976377951E-2</v>
      </c>
      <c r="F227" s="41">
        <v>11</v>
      </c>
      <c r="G227" s="42">
        <f t="shared" si="69"/>
        <v>8.6614173228346455E-2</v>
      </c>
      <c r="H227" s="41">
        <v>6</v>
      </c>
      <c r="I227" s="42">
        <f t="shared" si="70"/>
        <v>4.7244094488188976E-2</v>
      </c>
      <c r="J227" s="41">
        <v>1</v>
      </c>
      <c r="K227" s="42">
        <f t="shared" si="71"/>
        <v>7.874015748031496E-3</v>
      </c>
      <c r="L227" s="41">
        <f t="shared" si="74"/>
        <v>127</v>
      </c>
      <c r="M227" s="57">
        <f t="shared" si="72"/>
        <v>1</v>
      </c>
    </row>
    <row r="228" spans="1:17" s="6" customFormat="1" ht="15" customHeight="1">
      <c r="A228" s="40" t="s">
        <v>86</v>
      </c>
      <c r="B228" s="41">
        <v>76</v>
      </c>
      <c r="C228" s="42">
        <f t="shared" si="73"/>
        <v>0.72380952380952379</v>
      </c>
      <c r="D228" s="41">
        <v>13</v>
      </c>
      <c r="E228" s="42">
        <f t="shared" si="68"/>
        <v>0.12380952380952381</v>
      </c>
      <c r="F228" s="41">
        <v>11</v>
      </c>
      <c r="G228" s="42">
        <f t="shared" si="69"/>
        <v>0.10476190476190476</v>
      </c>
      <c r="H228" s="41">
        <v>3</v>
      </c>
      <c r="I228" s="42">
        <f t="shared" si="70"/>
        <v>2.8571428571428571E-2</v>
      </c>
      <c r="J228" s="41">
        <v>2</v>
      </c>
      <c r="K228" s="42">
        <f t="shared" si="71"/>
        <v>1.9047619047619049E-2</v>
      </c>
      <c r="L228" s="41">
        <f t="shared" si="74"/>
        <v>105</v>
      </c>
      <c r="M228" s="57">
        <f t="shared" si="72"/>
        <v>1</v>
      </c>
    </row>
    <row r="229" spans="1:17" s="6" customFormat="1" ht="15" customHeight="1">
      <c r="A229" s="40" t="s">
        <v>57</v>
      </c>
      <c r="B229" s="41">
        <v>59</v>
      </c>
      <c r="C229" s="42">
        <f t="shared" si="73"/>
        <v>0.47967479674796748</v>
      </c>
      <c r="D229" s="41">
        <v>15</v>
      </c>
      <c r="E229" s="42">
        <f t="shared" si="68"/>
        <v>0.12195121951219512</v>
      </c>
      <c r="F229" s="41">
        <v>34</v>
      </c>
      <c r="G229" s="42">
        <f t="shared" si="69"/>
        <v>0.27642276422764228</v>
      </c>
      <c r="H229" s="41">
        <v>12</v>
      </c>
      <c r="I229" s="42">
        <f t="shared" si="70"/>
        <v>9.7560975609756101E-2</v>
      </c>
      <c r="J229" s="41">
        <v>3</v>
      </c>
      <c r="K229" s="42">
        <f t="shared" si="71"/>
        <v>2.4390243902439025E-2</v>
      </c>
      <c r="L229" s="41">
        <f t="shared" si="74"/>
        <v>123</v>
      </c>
      <c r="M229" s="57">
        <f t="shared" si="72"/>
        <v>1</v>
      </c>
    </row>
    <row r="230" spans="1:17" s="6" customFormat="1" ht="15" customHeight="1">
      <c r="A230" s="10" t="s">
        <v>111</v>
      </c>
      <c r="B230" s="31">
        <f>SUM(B219:B229)</f>
        <v>1159</v>
      </c>
      <c r="C230" s="16">
        <f t="shared" si="73"/>
        <v>0.63716327652556348</v>
      </c>
      <c r="D230" s="4">
        <f>SUM(D219:D229)</f>
        <v>195</v>
      </c>
      <c r="E230" s="16">
        <f t="shared" si="68"/>
        <v>0.10720175920835624</v>
      </c>
      <c r="F230" s="4">
        <f>SUM(F219:F229)</f>
        <v>282</v>
      </c>
      <c r="G230" s="16">
        <f t="shared" si="69"/>
        <v>0.15503023639362287</v>
      </c>
      <c r="H230" s="4">
        <f>SUM(H219:H229)</f>
        <v>166</v>
      </c>
      <c r="I230" s="16">
        <f t="shared" si="70"/>
        <v>9.1258933479934023E-2</v>
      </c>
      <c r="J230" s="4">
        <f>SUM(J219:J229)</f>
        <v>17</v>
      </c>
      <c r="K230" s="16">
        <f t="shared" si="71"/>
        <v>9.3457943925233638E-3</v>
      </c>
      <c r="L230" s="31">
        <f>SUM(L219:L229)</f>
        <v>1819</v>
      </c>
      <c r="M230" s="21">
        <f t="shared" si="72"/>
        <v>1</v>
      </c>
    </row>
    <row r="231" spans="1:17" s="6" customFormat="1" ht="15" customHeight="1"/>
    <row r="232" spans="1:17" s="6" customFormat="1" ht="26.25" customHeight="1">
      <c r="A232" s="32" t="s">
        <v>391</v>
      </c>
    </row>
    <row r="233" spans="1:17" s="6" customFormat="1" ht="27" customHeight="1">
      <c r="A233" s="7" t="s">
        <v>108</v>
      </c>
      <c r="B233" s="255" t="s">
        <v>12</v>
      </c>
      <c r="C233" s="255"/>
      <c r="D233" s="255" t="s">
        <v>16</v>
      </c>
      <c r="E233" s="255"/>
      <c r="F233" s="255" t="s">
        <v>17</v>
      </c>
      <c r="G233" s="255"/>
      <c r="H233" s="255" t="s">
        <v>18</v>
      </c>
      <c r="I233" s="253"/>
      <c r="J233" s="255" t="s">
        <v>57</v>
      </c>
      <c r="K233" s="253"/>
      <c r="L233" s="253" t="s">
        <v>111</v>
      </c>
      <c r="M233" s="253"/>
      <c r="N233" s="11"/>
      <c r="O233" s="11"/>
      <c r="P233" s="11"/>
      <c r="Q233" s="11"/>
    </row>
    <row r="234" spans="1:17" s="6" customFormat="1" ht="15" customHeight="1">
      <c r="A234" s="34" t="s">
        <v>109</v>
      </c>
      <c r="B234" s="35">
        <v>96</v>
      </c>
      <c r="C234" s="36">
        <f>B234/$L234</f>
        <v>0.21768707482993196</v>
      </c>
      <c r="D234" s="35">
        <v>95</v>
      </c>
      <c r="E234" s="36">
        <f>D234/$L234</f>
        <v>0.21541950113378686</v>
      </c>
      <c r="F234" s="35">
        <v>79</v>
      </c>
      <c r="G234" s="36">
        <f>F234/$L234</f>
        <v>0.17913832199546487</v>
      </c>
      <c r="H234" s="35">
        <v>170</v>
      </c>
      <c r="I234" s="36">
        <f>H234/$L234</f>
        <v>0.3854875283446712</v>
      </c>
      <c r="J234" s="35">
        <v>1</v>
      </c>
      <c r="K234" s="36">
        <f>J234/$L234</f>
        <v>2.2675736961451248E-3</v>
      </c>
      <c r="L234" s="35">
        <f>B234+D234+F234+H234+J234</f>
        <v>441</v>
      </c>
      <c r="M234" s="51">
        <f>L234/$L234</f>
        <v>1</v>
      </c>
    </row>
    <row r="235" spans="1:17" s="6" customFormat="1" ht="15" customHeight="1">
      <c r="A235" s="40" t="s">
        <v>110</v>
      </c>
      <c r="B235" s="47">
        <v>981</v>
      </c>
      <c r="C235" s="42">
        <f>B235/$L235</f>
        <v>0.71710526315789469</v>
      </c>
      <c r="D235" s="41">
        <v>195</v>
      </c>
      <c r="E235" s="42">
        <f>D235/$L235</f>
        <v>0.14254385964912281</v>
      </c>
      <c r="F235" s="41">
        <v>73</v>
      </c>
      <c r="G235" s="42">
        <f>F235/$L235</f>
        <v>5.3362573099415202E-2</v>
      </c>
      <c r="H235" s="41">
        <v>115</v>
      </c>
      <c r="I235" s="42">
        <f>H235/$L235</f>
        <v>8.4064327485380119E-2</v>
      </c>
      <c r="J235" s="41">
        <v>4</v>
      </c>
      <c r="K235" s="42">
        <f>J235/$L235</f>
        <v>2.9239766081871343E-3</v>
      </c>
      <c r="L235" s="47">
        <f>B235+D235+F235+H235+J235</f>
        <v>1368</v>
      </c>
      <c r="M235" s="57">
        <f>L235/$L235</f>
        <v>1</v>
      </c>
    </row>
    <row r="236" spans="1:17" s="6" customFormat="1" ht="15" customHeight="1">
      <c r="A236" s="37" t="s">
        <v>57</v>
      </c>
      <c r="B236" s="38">
        <v>6</v>
      </c>
      <c r="C236" s="39">
        <f>B236/$L236</f>
        <v>0.6</v>
      </c>
      <c r="D236" s="38"/>
      <c r="E236" s="39">
        <f>D236/$L236</f>
        <v>0</v>
      </c>
      <c r="F236" s="38">
        <v>1</v>
      </c>
      <c r="G236" s="39">
        <f>F236/$L236</f>
        <v>0.1</v>
      </c>
      <c r="H236" s="38">
        <v>3</v>
      </c>
      <c r="I236" s="39">
        <f>H236/$L236</f>
        <v>0.3</v>
      </c>
      <c r="J236" s="38"/>
      <c r="K236" s="39">
        <f>J236/$L236</f>
        <v>0</v>
      </c>
      <c r="L236" s="38">
        <f>B236+D236+F236+H236+J236</f>
        <v>10</v>
      </c>
      <c r="M236" s="54">
        <f>L236/$L236</f>
        <v>1</v>
      </c>
    </row>
    <row r="237" spans="1:17" s="6" customFormat="1" ht="15" customHeight="1">
      <c r="A237" s="10" t="s">
        <v>111</v>
      </c>
      <c r="B237" s="31">
        <f>SUM(B234:B236)</f>
        <v>1083</v>
      </c>
      <c r="C237" s="16">
        <f>B237/$L237</f>
        <v>0.59538207806487076</v>
      </c>
      <c r="D237" s="4">
        <f>SUM(D234:D236)</f>
        <v>290</v>
      </c>
      <c r="E237" s="16">
        <f>D237/$L237</f>
        <v>0.15942825728422211</v>
      </c>
      <c r="F237" s="4">
        <f>SUM(F234:F236)</f>
        <v>153</v>
      </c>
      <c r="G237" s="16">
        <f>F237/$L237</f>
        <v>8.4112149532710276E-2</v>
      </c>
      <c r="H237" s="4">
        <f>SUM(H234:H236)</f>
        <v>288</v>
      </c>
      <c r="I237" s="16">
        <f>H237/$L237</f>
        <v>0.15832875206157229</v>
      </c>
      <c r="J237" s="4">
        <f>SUM(J234:J236)</f>
        <v>5</v>
      </c>
      <c r="K237" s="16">
        <f>J237/$L237</f>
        <v>2.7487630566245189E-3</v>
      </c>
      <c r="L237" s="31">
        <f>SUM(L234:L236)</f>
        <v>1819</v>
      </c>
      <c r="M237" s="21">
        <f>L237/$L237</f>
        <v>1</v>
      </c>
    </row>
    <row r="238" spans="1:17" s="6" customFormat="1" ht="15" customHeight="1"/>
    <row r="239" spans="1:17" s="6" customFormat="1" ht="27" customHeight="1">
      <c r="A239" s="7" t="s">
        <v>114</v>
      </c>
      <c r="B239" s="255" t="s">
        <v>12</v>
      </c>
      <c r="C239" s="255"/>
      <c r="D239" s="255" t="s">
        <v>16</v>
      </c>
      <c r="E239" s="255"/>
      <c r="F239" s="255" t="s">
        <v>17</v>
      </c>
      <c r="G239" s="255"/>
      <c r="H239" s="255" t="s">
        <v>18</v>
      </c>
      <c r="I239" s="253"/>
      <c r="J239" s="255" t="s">
        <v>57</v>
      </c>
      <c r="K239" s="253"/>
      <c r="L239" s="253" t="s">
        <v>111</v>
      </c>
      <c r="M239" s="253"/>
      <c r="N239" s="11"/>
      <c r="O239" s="11"/>
      <c r="P239" s="11"/>
      <c r="Q239" s="11"/>
    </row>
    <row r="240" spans="1:17" s="6" customFormat="1" ht="15" customHeight="1">
      <c r="A240" s="34" t="s">
        <v>68</v>
      </c>
      <c r="B240" s="35">
        <v>70</v>
      </c>
      <c r="C240" s="36">
        <f t="shared" ref="C240:C251" si="75">B240/$L240</f>
        <v>0.60869565217391308</v>
      </c>
      <c r="D240" s="35">
        <v>16</v>
      </c>
      <c r="E240" s="36">
        <f t="shared" ref="E240:E251" si="76">D240/$L240</f>
        <v>0.1391304347826087</v>
      </c>
      <c r="F240" s="35">
        <v>9</v>
      </c>
      <c r="G240" s="36">
        <f t="shared" ref="G240:G251" si="77">F240/$L240</f>
        <v>7.8260869565217397E-2</v>
      </c>
      <c r="H240" s="35">
        <v>20</v>
      </c>
      <c r="I240" s="36">
        <f t="shared" ref="I240:I251" si="78">H240/$L240</f>
        <v>0.17391304347826086</v>
      </c>
      <c r="J240" s="35"/>
      <c r="K240" s="36">
        <f t="shared" ref="K240:K251" si="79">J240/$L240</f>
        <v>0</v>
      </c>
      <c r="L240" s="35">
        <f>B240+D240+F240+H240+J240</f>
        <v>115</v>
      </c>
      <c r="M240" s="51">
        <f t="shared" ref="M240:M251" si="80">L240/$L240</f>
        <v>1</v>
      </c>
    </row>
    <row r="241" spans="1:13" s="6" customFormat="1" ht="15" customHeight="1">
      <c r="A241" s="40" t="s">
        <v>70</v>
      </c>
      <c r="B241" s="41">
        <v>77</v>
      </c>
      <c r="C241" s="42">
        <f t="shared" si="75"/>
        <v>0.72641509433962259</v>
      </c>
      <c r="D241" s="41">
        <v>14</v>
      </c>
      <c r="E241" s="42">
        <f t="shared" si="76"/>
        <v>0.13207547169811321</v>
      </c>
      <c r="F241" s="41">
        <v>5</v>
      </c>
      <c r="G241" s="42">
        <f t="shared" si="77"/>
        <v>4.716981132075472E-2</v>
      </c>
      <c r="H241" s="41">
        <v>9</v>
      </c>
      <c r="I241" s="42">
        <f t="shared" si="78"/>
        <v>8.4905660377358486E-2</v>
      </c>
      <c r="J241" s="41">
        <v>1</v>
      </c>
      <c r="K241" s="42">
        <f t="shared" si="79"/>
        <v>9.433962264150943E-3</v>
      </c>
      <c r="L241" s="41">
        <f t="shared" ref="L241:L250" si="81">B241+D241+F241+H241+J241</f>
        <v>106</v>
      </c>
      <c r="M241" s="57">
        <f t="shared" si="80"/>
        <v>1</v>
      </c>
    </row>
    <row r="242" spans="1:13" s="6" customFormat="1" ht="15" customHeight="1">
      <c r="A242" s="40" t="s">
        <v>72</v>
      </c>
      <c r="B242" s="41">
        <v>45</v>
      </c>
      <c r="C242" s="42">
        <f t="shared" si="75"/>
        <v>0.32374100719424459</v>
      </c>
      <c r="D242" s="41">
        <v>47</v>
      </c>
      <c r="E242" s="42">
        <f t="shared" si="76"/>
        <v>0.33812949640287771</v>
      </c>
      <c r="F242" s="41">
        <v>19</v>
      </c>
      <c r="G242" s="42">
        <f t="shared" si="77"/>
        <v>0.1366906474820144</v>
      </c>
      <c r="H242" s="41">
        <v>28</v>
      </c>
      <c r="I242" s="42">
        <f t="shared" si="78"/>
        <v>0.20143884892086331</v>
      </c>
      <c r="J242" s="41"/>
      <c r="K242" s="42">
        <f t="shared" si="79"/>
        <v>0</v>
      </c>
      <c r="L242" s="41">
        <f t="shared" si="81"/>
        <v>139</v>
      </c>
      <c r="M242" s="57">
        <f t="shared" si="80"/>
        <v>1</v>
      </c>
    </row>
    <row r="243" spans="1:13" s="6" customFormat="1" ht="15" customHeight="1">
      <c r="A243" s="40" t="s">
        <v>74</v>
      </c>
      <c r="B243" s="41">
        <v>117</v>
      </c>
      <c r="C243" s="42">
        <f t="shared" si="75"/>
        <v>0.53424657534246578</v>
      </c>
      <c r="D243" s="41">
        <v>19</v>
      </c>
      <c r="E243" s="42">
        <f t="shared" si="76"/>
        <v>8.6757990867579904E-2</v>
      </c>
      <c r="F243" s="41">
        <v>19</v>
      </c>
      <c r="G243" s="42">
        <f t="shared" si="77"/>
        <v>8.6757990867579904E-2</v>
      </c>
      <c r="H243" s="41">
        <v>64</v>
      </c>
      <c r="I243" s="42">
        <f t="shared" si="78"/>
        <v>0.29223744292237441</v>
      </c>
      <c r="J243" s="41"/>
      <c r="K243" s="42">
        <f t="shared" si="79"/>
        <v>0</v>
      </c>
      <c r="L243" s="41">
        <f t="shared" si="81"/>
        <v>219</v>
      </c>
      <c r="M243" s="57">
        <f t="shared" si="80"/>
        <v>1</v>
      </c>
    </row>
    <row r="244" spans="1:13" s="6" customFormat="1" ht="15" customHeight="1">
      <c r="A244" s="40" t="s">
        <v>76</v>
      </c>
      <c r="B244" s="41">
        <v>60</v>
      </c>
      <c r="C244" s="42">
        <f t="shared" si="75"/>
        <v>0.54054054054054057</v>
      </c>
      <c r="D244" s="41">
        <v>20</v>
      </c>
      <c r="E244" s="42">
        <f t="shared" si="76"/>
        <v>0.18018018018018017</v>
      </c>
      <c r="F244" s="41">
        <v>8</v>
      </c>
      <c r="G244" s="42">
        <f t="shared" si="77"/>
        <v>7.2072072072072071E-2</v>
      </c>
      <c r="H244" s="41">
        <v>22</v>
      </c>
      <c r="I244" s="42">
        <f t="shared" si="78"/>
        <v>0.1981981981981982</v>
      </c>
      <c r="J244" s="41">
        <v>1</v>
      </c>
      <c r="K244" s="42">
        <f t="shared" si="79"/>
        <v>9.0090090090090089E-3</v>
      </c>
      <c r="L244" s="41">
        <f t="shared" si="81"/>
        <v>111</v>
      </c>
      <c r="M244" s="57">
        <f t="shared" si="80"/>
        <v>1</v>
      </c>
    </row>
    <row r="245" spans="1:13" s="6" customFormat="1" ht="15" customHeight="1">
      <c r="A245" s="40" t="s">
        <v>78</v>
      </c>
      <c r="B245" s="41">
        <v>148</v>
      </c>
      <c r="C245" s="42">
        <f t="shared" si="75"/>
        <v>0.55018587360594795</v>
      </c>
      <c r="D245" s="41">
        <v>52</v>
      </c>
      <c r="E245" s="42">
        <f t="shared" si="76"/>
        <v>0.19330855018587362</v>
      </c>
      <c r="F245" s="41">
        <v>24</v>
      </c>
      <c r="G245" s="42">
        <f t="shared" si="77"/>
        <v>8.9219330855018583E-2</v>
      </c>
      <c r="H245" s="41">
        <v>44</v>
      </c>
      <c r="I245" s="42">
        <f t="shared" si="78"/>
        <v>0.16356877323420074</v>
      </c>
      <c r="J245" s="41">
        <v>1</v>
      </c>
      <c r="K245" s="42">
        <f t="shared" si="79"/>
        <v>3.7174721189591076E-3</v>
      </c>
      <c r="L245" s="41">
        <f t="shared" si="81"/>
        <v>269</v>
      </c>
      <c r="M245" s="57">
        <f t="shared" si="80"/>
        <v>1</v>
      </c>
    </row>
    <row r="246" spans="1:13" s="6" customFormat="1" ht="15" customHeight="1">
      <c r="A246" s="40" t="s">
        <v>80</v>
      </c>
      <c r="B246" s="41">
        <v>181</v>
      </c>
      <c r="C246" s="42">
        <f t="shared" si="75"/>
        <v>0.69348659003831414</v>
      </c>
      <c r="D246" s="41">
        <v>34</v>
      </c>
      <c r="E246" s="42">
        <f t="shared" si="76"/>
        <v>0.13026819923371646</v>
      </c>
      <c r="F246" s="41">
        <v>17</v>
      </c>
      <c r="G246" s="42">
        <f t="shared" si="77"/>
        <v>6.5134099616858232E-2</v>
      </c>
      <c r="H246" s="41">
        <v>28</v>
      </c>
      <c r="I246" s="42">
        <f t="shared" si="78"/>
        <v>0.10727969348659004</v>
      </c>
      <c r="J246" s="41">
        <v>1</v>
      </c>
      <c r="K246" s="42">
        <f t="shared" si="79"/>
        <v>3.8314176245210726E-3</v>
      </c>
      <c r="L246" s="41">
        <f t="shared" si="81"/>
        <v>261</v>
      </c>
      <c r="M246" s="57">
        <f t="shared" si="80"/>
        <v>1</v>
      </c>
    </row>
    <row r="247" spans="1:13" s="6" customFormat="1" ht="15" customHeight="1">
      <c r="A247" s="40" t="s">
        <v>82</v>
      </c>
      <c r="B247" s="41">
        <v>161</v>
      </c>
      <c r="C247" s="42">
        <f t="shared" si="75"/>
        <v>0.6598360655737705</v>
      </c>
      <c r="D247" s="41">
        <v>23</v>
      </c>
      <c r="E247" s="42">
        <f t="shared" si="76"/>
        <v>9.4262295081967207E-2</v>
      </c>
      <c r="F247" s="41">
        <v>27</v>
      </c>
      <c r="G247" s="42">
        <f t="shared" si="77"/>
        <v>0.11065573770491803</v>
      </c>
      <c r="H247" s="41">
        <v>33</v>
      </c>
      <c r="I247" s="42">
        <f t="shared" si="78"/>
        <v>0.13524590163934427</v>
      </c>
      <c r="J247" s="41"/>
      <c r="K247" s="42">
        <f t="shared" si="79"/>
        <v>0</v>
      </c>
      <c r="L247" s="41">
        <f t="shared" si="81"/>
        <v>244</v>
      </c>
      <c r="M247" s="57">
        <f t="shared" si="80"/>
        <v>1</v>
      </c>
    </row>
    <row r="248" spans="1:13" s="6" customFormat="1" ht="15" customHeight="1">
      <c r="A248" s="40" t="s">
        <v>84</v>
      </c>
      <c r="B248" s="41">
        <v>96</v>
      </c>
      <c r="C248" s="42">
        <f t="shared" si="75"/>
        <v>0.75590551181102361</v>
      </c>
      <c r="D248" s="41">
        <v>17</v>
      </c>
      <c r="E248" s="42">
        <f t="shared" si="76"/>
        <v>0.13385826771653545</v>
      </c>
      <c r="F248" s="41">
        <v>6</v>
      </c>
      <c r="G248" s="42">
        <f t="shared" si="77"/>
        <v>4.7244094488188976E-2</v>
      </c>
      <c r="H248" s="41">
        <v>8</v>
      </c>
      <c r="I248" s="42">
        <f t="shared" si="78"/>
        <v>6.2992125984251968E-2</v>
      </c>
      <c r="J248" s="41"/>
      <c r="K248" s="42">
        <f t="shared" si="79"/>
        <v>0</v>
      </c>
      <c r="L248" s="41">
        <f t="shared" si="81"/>
        <v>127</v>
      </c>
      <c r="M248" s="57">
        <f t="shared" si="80"/>
        <v>1</v>
      </c>
    </row>
    <row r="249" spans="1:13" s="6" customFormat="1" ht="15" customHeight="1">
      <c r="A249" s="40" t="s">
        <v>86</v>
      </c>
      <c r="B249" s="41">
        <v>74</v>
      </c>
      <c r="C249" s="42">
        <f t="shared" si="75"/>
        <v>0.70476190476190481</v>
      </c>
      <c r="D249" s="41">
        <v>15</v>
      </c>
      <c r="E249" s="42">
        <f t="shared" si="76"/>
        <v>0.14285714285714285</v>
      </c>
      <c r="F249" s="41">
        <v>5</v>
      </c>
      <c r="G249" s="42">
        <f t="shared" si="77"/>
        <v>4.7619047619047616E-2</v>
      </c>
      <c r="H249" s="41">
        <v>10</v>
      </c>
      <c r="I249" s="42">
        <f t="shared" si="78"/>
        <v>9.5238095238095233E-2</v>
      </c>
      <c r="J249" s="41">
        <v>1</v>
      </c>
      <c r="K249" s="42">
        <f t="shared" si="79"/>
        <v>9.5238095238095247E-3</v>
      </c>
      <c r="L249" s="41">
        <f t="shared" si="81"/>
        <v>105</v>
      </c>
      <c r="M249" s="57">
        <f t="shared" si="80"/>
        <v>1</v>
      </c>
    </row>
    <row r="250" spans="1:13" s="6" customFormat="1" ht="15" customHeight="1">
      <c r="A250" s="40" t="s">
        <v>57</v>
      </c>
      <c r="B250" s="41">
        <v>54</v>
      </c>
      <c r="C250" s="42">
        <f t="shared" si="75"/>
        <v>0.43902439024390244</v>
      </c>
      <c r="D250" s="41">
        <v>33</v>
      </c>
      <c r="E250" s="42">
        <f t="shared" si="76"/>
        <v>0.26829268292682928</v>
      </c>
      <c r="F250" s="41">
        <v>14</v>
      </c>
      <c r="G250" s="42">
        <f t="shared" si="77"/>
        <v>0.11382113821138211</v>
      </c>
      <c r="H250" s="41">
        <v>22</v>
      </c>
      <c r="I250" s="42">
        <f t="shared" si="78"/>
        <v>0.17886178861788618</v>
      </c>
      <c r="J250" s="41"/>
      <c r="K250" s="42">
        <f t="shared" si="79"/>
        <v>0</v>
      </c>
      <c r="L250" s="41">
        <f t="shared" si="81"/>
        <v>123</v>
      </c>
      <c r="M250" s="57">
        <f t="shared" si="80"/>
        <v>1</v>
      </c>
    </row>
    <row r="251" spans="1:13" s="6" customFormat="1" ht="15" customHeight="1">
      <c r="A251" s="10" t="s">
        <v>111</v>
      </c>
      <c r="B251" s="31">
        <f>SUM(B240:B250)</f>
        <v>1083</v>
      </c>
      <c r="C251" s="16">
        <f t="shared" si="75"/>
        <v>0.59538207806487076</v>
      </c>
      <c r="D251" s="4">
        <f>SUM(D240:D250)</f>
        <v>290</v>
      </c>
      <c r="E251" s="16">
        <f t="shared" si="76"/>
        <v>0.15942825728422211</v>
      </c>
      <c r="F251" s="4">
        <f>SUM(F240:F250)</f>
        <v>153</v>
      </c>
      <c r="G251" s="16">
        <f t="shared" si="77"/>
        <v>8.4112149532710276E-2</v>
      </c>
      <c r="H251" s="4">
        <f>SUM(H240:H250)</f>
        <v>288</v>
      </c>
      <c r="I251" s="16">
        <f t="shared" si="78"/>
        <v>0.15832875206157229</v>
      </c>
      <c r="J251" s="4">
        <f>SUM(J240:J250)</f>
        <v>5</v>
      </c>
      <c r="K251" s="16">
        <f t="shared" si="79"/>
        <v>2.7487630566245189E-3</v>
      </c>
      <c r="L251" s="31">
        <f>SUM(L240:L250)</f>
        <v>1819</v>
      </c>
      <c r="M251" s="21">
        <f t="shared" si="80"/>
        <v>1</v>
      </c>
    </row>
    <row r="252" spans="1:13" s="6" customFormat="1" ht="15" customHeight="1"/>
    <row r="253" spans="1:13" s="6" customFormat="1" ht="22.5" customHeight="1">
      <c r="A253" s="32" t="s">
        <v>395</v>
      </c>
    </row>
    <row r="254" spans="1:13" s="9" customFormat="1" ht="15" customHeight="1">
      <c r="A254" s="7" t="s">
        <v>108</v>
      </c>
      <c r="B254" s="255" t="s">
        <v>19</v>
      </c>
      <c r="C254" s="255"/>
      <c r="D254" s="255" t="s">
        <v>20</v>
      </c>
      <c r="E254" s="253"/>
      <c r="F254" s="255" t="s">
        <v>57</v>
      </c>
      <c r="G254" s="253"/>
      <c r="H254" s="253" t="s">
        <v>111</v>
      </c>
      <c r="I254" s="253"/>
      <c r="J254" s="8"/>
      <c r="K254" s="8"/>
    </row>
    <row r="255" spans="1:13" s="6" customFormat="1" ht="15" customHeight="1">
      <c r="A255" s="34" t="s">
        <v>109</v>
      </c>
      <c r="B255" s="35">
        <v>282</v>
      </c>
      <c r="C255" s="36">
        <f>B255/$H255</f>
        <v>0.63945578231292521</v>
      </c>
      <c r="D255" s="35">
        <v>155</v>
      </c>
      <c r="E255" s="36">
        <f>D255/$H255</f>
        <v>0.35147392290249435</v>
      </c>
      <c r="F255" s="35">
        <v>4</v>
      </c>
      <c r="G255" s="36">
        <f>F255/$H255</f>
        <v>9.0702947845804991E-3</v>
      </c>
      <c r="H255" s="35">
        <f>B255+D255+F255</f>
        <v>441</v>
      </c>
      <c r="I255" s="51">
        <f>H255/$H255</f>
        <v>1</v>
      </c>
    </row>
    <row r="256" spans="1:13" s="6" customFormat="1" ht="15" customHeight="1">
      <c r="A256" s="40" t="s">
        <v>110</v>
      </c>
      <c r="B256" s="41">
        <v>798</v>
      </c>
      <c r="C256" s="42">
        <f>B256/$H256</f>
        <v>0.58333333333333337</v>
      </c>
      <c r="D256" s="41">
        <v>557</v>
      </c>
      <c r="E256" s="42">
        <f>D256/$H256</f>
        <v>0.40716374269005851</v>
      </c>
      <c r="F256" s="41">
        <v>13</v>
      </c>
      <c r="G256" s="42">
        <f>F256/$H256</f>
        <v>9.5029239766081866E-3</v>
      </c>
      <c r="H256" s="47">
        <f>B256+D256+F256</f>
        <v>1368</v>
      </c>
      <c r="I256" s="57">
        <f>H256/$H256</f>
        <v>1</v>
      </c>
    </row>
    <row r="257" spans="1:11" s="6" customFormat="1" ht="15" customHeight="1">
      <c r="A257" s="37" t="s">
        <v>57</v>
      </c>
      <c r="B257" s="38">
        <v>4</v>
      </c>
      <c r="C257" s="39">
        <f>B257/$H257</f>
        <v>0.4</v>
      </c>
      <c r="D257" s="38">
        <v>6</v>
      </c>
      <c r="E257" s="39">
        <f>D257/$H257</f>
        <v>0.6</v>
      </c>
      <c r="F257" s="38"/>
      <c r="G257" s="39">
        <f>F257/$H257</f>
        <v>0</v>
      </c>
      <c r="H257" s="38">
        <f>B257+D257+F257</f>
        <v>10</v>
      </c>
      <c r="I257" s="54">
        <f>H257/$H257</f>
        <v>1</v>
      </c>
    </row>
    <row r="258" spans="1:11" s="6" customFormat="1" ht="15" customHeight="1">
      <c r="A258" s="10" t="s">
        <v>111</v>
      </c>
      <c r="B258" s="31">
        <f>SUM(B255:B257)</f>
        <v>1084</v>
      </c>
      <c r="C258" s="16">
        <f>B258/$H258</f>
        <v>0.59593183067619571</v>
      </c>
      <c r="D258" s="4">
        <f>SUM(D255:D257)</f>
        <v>718</v>
      </c>
      <c r="E258" s="16">
        <f>D258/$H258</f>
        <v>0.39472237493128093</v>
      </c>
      <c r="F258" s="4">
        <f>SUM(F255:F257)</f>
        <v>17</v>
      </c>
      <c r="G258" s="16">
        <f>F258/$H258</f>
        <v>9.3457943925233638E-3</v>
      </c>
      <c r="H258" s="31">
        <f>SUM(H255:H257)</f>
        <v>1819</v>
      </c>
      <c r="I258" s="21">
        <f>H258/$H258</f>
        <v>1</v>
      </c>
    </row>
    <row r="259" spans="1:11" s="6" customFormat="1" ht="15" customHeight="1"/>
    <row r="260" spans="1:11" s="9" customFormat="1" ht="15" customHeight="1">
      <c r="A260" s="7" t="s">
        <v>114</v>
      </c>
      <c r="B260" s="255" t="s">
        <v>21</v>
      </c>
      <c r="C260" s="255"/>
      <c r="D260" s="255" t="s">
        <v>20</v>
      </c>
      <c r="E260" s="253"/>
      <c r="F260" s="255" t="s">
        <v>57</v>
      </c>
      <c r="G260" s="253"/>
      <c r="H260" s="253" t="s">
        <v>111</v>
      </c>
      <c r="I260" s="253"/>
      <c r="J260" s="8"/>
      <c r="K260" s="8"/>
    </row>
    <row r="261" spans="1:11" s="6" customFormat="1" ht="15" customHeight="1">
      <c r="A261" s="34" t="s">
        <v>68</v>
      </c>
      <c r="B261" s="35">
        <v>59</v>
      </c>
      <c r="C261" s="36">
        <f t="shared" ref="C261:C272" si="82">B261/$H261</f>
        <v>0.5130434782608696</v>
      </c>
      <c r="D261" s="35">
        <v>56</v>
      </c>
      <c r="E261" s="36">
        <f t="shared" ref="E261:E272" si="83">D261/$H261</f>
        <v>0.48695652173913045</v>
      </c>
      <c r="F261" s="35"/>
      <c r="G261" s="36">
        <f t="shared" ref="G261:G272" si="84">F261/$H261</f>
        <v>0</v>
      </c>
      <c r="H261" s="35">
        <f>B261+D261+F261</f>
        <v>115</v>
      </c>
      <c r="I261" s="51">
        <f t="shared" ref="I261:I272" si="85">H261/$H261</f>
        <v>1</v>
      </c>
    </row>
    <row r="262" spans="1:11" s="6" customFormat="1" ht="15" customHeight="1">
      <c r="A262" s="40" t="s">
        <v>70</v>
      </c>
      <c r="B262" s="41">
        <v>50</v>
      </c>
      <c r="C262" s="42">
        <f t="shared" si="82"/>
        <v>0.47169811320754718</v>
      </c>
      <c r="D262" s="41">
        <v>54</v>
      </c>
      <c r="E262" s="42">
        <f t="shared" si="83"/>
        <v>0.50943396226415094</v>
      </c>
      <c r="F262" s="41">
        <v>2</v>
      </c>
      <c r="G262" s="42">
        <f t="shared" si="84"/>
        <v>1.8867924528301886E-2</v>
      </c>
      <c r="H262" s="41">
        <f t="shared" ref="H262:H271" si="86">B262+D262+F262</f>
        <v>106</v>
      </c>
      <c r="I262" s="57">
        <f t="shared" si="85"/>
        <v>1</v>
      </c>
    </row>
    <row r="263" spans="1:11" s="6" customFormat="1" ht="15" customHeight="1">
      <c r="A263" s="40" t="s">
        <v>72</v>
      </c>
      <c r="B263" s="41">
        <v>54</v>
      </c>
      <c r="C263" s="42">
        <f t="shared" si="82"/>
        <v>0.38848920863309355</v>
      </c>
      <c r="D263" s="41">
        <v>85</v>
      </c>
      <c r="E263" s="42">
        <f t="shared" si="83"/>
        <v>0.61151079136690645</v>
      </c>
      <c r="F263" s="41"/>
      <c r="G263" s="42">
        <f t="shared" si="84"/>
        <v>0</v>
      </c>
      <c r="H263" s="41">
        <f t="shared" si="86"/>
        <v>139</v>
      </c>
      <c r="I263" s="57">
        <f t="shared" si="85"/>
        <v>1</v>
      </c>
    </row>
    <row r="264" spans="1:11" s="6" customFormat="1" ht="15" customHeight="1">
      <c r="A264" s="40" t="s">
        <v>74</v>
      </c>
      <c r="B264" s="41">
        <v>120</v>
      </c>
      <c r="C264" s="42">
        <f t="shared" si="82"/>
        <v>0.54794520547945202</v>
      </c>
      <c r="D264" s="41">
        <v>99</v>
      </c>
      <c r="E264" s="42">
        <f t="shared" si="83"/>
        <v>0.45205479452054792</v>
      </c>
      <c r="F264" s="41"/>
      <c r="G264" s="42">
        <f t="shared" si="84"/>
        <v>0</v>
      </c>
      <c r="H264" s="41">
        <f t="shared" si="86"/>
        <v>219</v>
      </c>
      <c r="I264" s="57">
        <f t="shared" si="85"/>
        <v>1</v>
      </c>
    </row>
    <row r="265" spans="1:11" s="6" customFormat="1" ht="15" customHeight="1">
      <c r="A265" s="40" t="s">
        <v>76</v>
      </c>
      <c r="B265" s="41">
        <v>56</v>
      </c>
      <c r="C265" s="42">
        <f t="shared" si="82"/>
        <v>0.50450450450450446</v>
      </c>
      <c r="D265" s="41">
        <v>51</v>
      </c>
      <c r="E265" s="42">
        <f t="shared" si="83"/>
        <v>0.45945945945945948</v>
      </c>
      <c r="F265" s="41">
        <v>4</v>
      </c>
      <c r="G265" s="42">
        <f t="shared" si="84"/>
        <v>3.6036036036036036E-2</v>
      </c>
      <c r="H265" s="41">
        <f t="shared" si="86"/>
        <v>111</v>
      </c>
      <c r="I265" s="57">
        <f t="shared" si="85"/>
        <v>1</v>
      </c>
    </row>
    <row r="266" spans="1:11" s="6" customFormat="1" ht="15" customHeight="1">
      <c r="A266" s="40" t="s">
        <v>78</v>
      </c>
      <c r="B266" s="41">
        <v>177</v>
      </c>
      <c r="C266" s="42">
        <f t="shared" si="82"/>
        <v>0.65799256505576209</v>
      </c>
      <c r="D266" s="41">
        <v>88</v>
      </c>
      <c r="E266" s="42">
        <f t="shared" si="83"/>
        <v>0.32713754646840149</v>
      </c>
      <c r="F266" s="41">
        <v>4</v>
      </c>
      <c r="G266" s="42">
        <f t="shared" si="84"/>
        <v>1.4869888475836431E-2</v>
      </c>
      <c r="H266" s="41">
        <f t="shared" si="86"/>
        <v>269</v>
      </c>
      <c r="I266" s="57">
        <f t="shared" si="85"/>
        <v>1</v>
      </c>
    </row>
    <row r="267" spans="1:11" s="6" customFormat="1" ht="15" customHeight="1">
      <c r="A267" s="40" t="s">
        <v>80</v>
      </c>
      <c r="B267" s="41">
        <v>204</v>
      </c>
      <c r="C267" s="42">
        <f t="shared" si="82"/>
        <v>0.7816091954022989</v>
      </c>
      <c r="D267" s="41">
        <v>55</v>
      </c>
      <c r="E267" s="42">
        <f t="shared" si="83"/>
        <v>0.21072796934865901</v>
      </c>
      <c r="F267" s="41">
        <v>2</v>
      </c>
      <c r="G267" s="42">
        <f t="shared" si="84"/>
        <v>7.6628352490421452E-3</v>
      </c>
      <c r="H267" s="41">
        <f t="shared" si="86"/>
        <v>261</v>
      </c>
      <c r="I267" s="57">
        <f t="shared" si="85"/>
        <v>1</v>
      </c>
    </row>
    <row r="268" spans="1:11" s="6" customFormat="1" ht="15" customHeight="1">
      <c r="A268" s="40" t="s">
        <v>82</v>
      </c>
      <c r="B268" s="41">
        <v>171</v>
      </c>
      <c r="C268" s="42">
        <f t="shared" si="82"/>
        <v>0.70081967213114749</v>
      </c>
      <c r="D268" s="41">
        <v>68</v>
      </c>
      <c r="E268" s="42">
        <f t="shared" si="83"/>
        <v>0.27868852459016391</v>
      </c>
      <c r="F268" s="41">
        <v>5</v>
      </c>
      <c r="G268" s="42">
        <f t="shared" si="84"/>
        <v>2.0491803278688523E-2</v>
      </c>
      <c r="H268" s="41">
        <f t="shared" si="86"/>
        <v>244</v>
      </c>
      <c r="I268" s="57">
        <f t="shared" si="85"/>
        <v>1</v>
      </c>
    </row>
    <row r="269" spans="1:11" s="6" customFormat="1" ht="15" customHeight="1">
      <c r="A269" s="40" t="s">
        <v>84</v>
      </c>
      <c r="B269" s="41">
        <v>57</v>
      </c>
      <c r="C269" s="42">
        <f t="shared" si="82"/>
        <v>0.44881889763779526</v>
      </c>
      <c r="D269" s="41">
        <v>70</v>
      </c>
      <c r="E269" s="42">
        <f t="shared" si="83"/>
        <v>0.55118110236220474</v>
      </c>
      <c r="F269" s="41"/>
      <c r="G269" s="42">
        <f t="shared" si="84"/>
        <v>0</v>
      </c>
      <c r="H269" s="41">
        <f t="shared" si="86"/>
        <v>127</v>
      </c>
      <c r="I269" s="57">
        <f t="shared" si="85"/>
        <v>1</v>
      </c>
    </row>
    <row r="270" spans="1:11" s="6" customFormat="1" ht="15" customHeight="1">
      <c r="A270" s="40" t="s">
        <v>86</v>
      </c>
      <c r="B270" s="41">
        <v>76</v>
      </c>
      <c r="C270" s="42">
        <f t="shared" si="82"/>
        <v>0.72380952380952379</v>
      </c>
      <c r="D270" s="41">
        <v>29</v>
      </c>
      <c r="E270" s="42">
        <f t="shared" si="83"/>
        <v>0.27619047619047621</v>
      </c>
      <c r="F270" s="41"/>
      <c r="G270" s="42">
        <f t="shared" si="84"/>
        <v>0</v>
      </c>
      <c r="H270" s="41">
        <f t="shared" si="86"/>
        <v>105</v>
      </c>
      <c r="I270" s="57">
        <f t="shared" si="85"/>
        <v>1</v>
      </c>
    </row>
    <row r="271" spans="1:11" s="6" customFormat="1" ht="15" customHeight="1">
      <c r="A271" s="40" t="s">
        <v>57</v>
      </c>
      <c r="B271" s="41">
        <v>60</v>
      </c>
      <c r="C271" s="42">
        <f t="shared" si="82"/>
        <v>0.48780487804878048</v>
      </c>
      <c r="D271" s="41">
        <v>63</v>
      </c>
      <c r="E271" s="42">
        <f t="shared" si="83"/>
        <v>0.51219512195121952</v>
      </c>
      <c r="F271" s="41"/>
      <c r="G271" s="42">
        <f t="shared" si="84"/>
        <v>0</v>
      </c>
      <c r="H271" s="41">
        <f t="shared" si="86"/>
        <v>123</v>
      </c>
      <c r="I271" s="57">
        <f t="shared" si="85"/>
        <v>1</v>
      </c>
    </row>
    <row r="272" spans="1:11" s="6" customFormat="1" ht="15" customHeight="1">
      <c r="A272" s="10" t="s">
        <v>111</v>
      </c>
      <c r="B272" s="31">
        <f>SUM(B261:B271)</f>
        <v>1084</v>
      </c>
      <c r="C272" s="16">
        <f t="shared" si="82"/>
        <v>0.59593183067619571</v>
      </c>
      <c r="D272" s="4">
        <f>SUM(D261:D271)</f>
        <v>718</v>
      </c>
      <c r="E272" s="16">
        <f t="shared" si="83"/>
        <v>0.39472237493128093</v>
      </c>
      <c r="F272" s="4">
        <f>SUM(F261:F271)</f>
        <v>17</v>
      </c>
      <c r="G272" s="16">
        <f t="shared" si="84"/>
        <v>9.3457943925233638E-3</v>
      </c>
      <c r="H272" s="31">
        <f>SUM(H261:H271)</f>
        <v>1819</v>
      </c>
      <c r="I272" s="21">
        <f t="shared" si="85"/>
        <v>1</v>
      </c>
    </row>
    <row r="273" spans="1:14" s="6" customFormat="1" ht="15" customHeight="1"/>
    <row r="274" spans="1:14" s="61" customFormat="1" ht="18.75" customHeight="1">
      <c r="A274" s="60" t="s">
        <v>1171</v>
      </c>
    </row>
    <row r="275" spans="1:14" s="6" customFormat="1" ht="22.5" customHeight="1">
      <c r="A275" s="14" t="s">
        <v>392</v>
      </c>
    </row>
    <row r="276" spans="1:14" s="6" customFormat="1" ht="40.5" customHeight="1">
      <c r="A276" s="7" t="s">
        <v>108</v>
      </c>
      <c r="B276" s="255" t="s">
        <v>1172</v>
      </c>
      <c r="C276" s="255"/>
      <c r="D276" s="255" t="s">
        <v>22</v>
      </c>
      <c r="E276" s="255"/>
      <c r="F276" s="255" t="s">
        <v>23</v>
      </c>
      <c r="G276" s="253"/>
      <c r="H276" s="255" t="s">
        <v>57</v>
      </c>
      <c r="I276" s="253"/>
      <c r="J276" s="253" t="s">
        <v>111</v>
      </c>
      <c r="K276" s="253"/>
      <c r="L276" s="11"/>
      <c r="M276" s="11"/>
      <c r="N276" s="11"/>
    </row>
    <row r="277" spans="1:14" s="6" customFormat="1" ht="15" customHeight="1">
      <c r="A277" s="34" t="s">
        <v>109</v>
      </c>
      <c r="B277" s="35">
        <v>98</v>
      </c>
      <c r="C277" s="36">
        <f>B277/$J277</f>
        <v>0.3475177304964539</v>
      </c>
      <c r="D277" s="35">
        <v>172</v>
      </c>
      <c r="E277" s="36">
        <f>D277/$J277</f>
        <v>0.60992907801418439</v>
      </c>
      <c r="F277" s="35">
        <v>8</v>
      </c>
      <c r="G277" s="36">
        <f>F277/$J277</f>
        <v>2.8368794326241134E-2</v>
      </c>
      <c r="H277" s="35">
        <v>4</v>
      </c>
      <c r="I277" s="36">
        <f>H277/$J277</f>
        <v>1.4184397163120567E-2</v>
      </c>
      <c r="J277" s="49">
        <f>B277+D277+F277+H277</f>
        <v>282</v>
      </c>
      <c r="K277" s="51">
        <f>J277/$J277</f>
        <v>1</v>
      </c>
    </row>
    <row r="278" spans="1:14" s="6" customFormat="1" ht="15" customHeight="1">
      <c r="A278" s="40" t="s">
        <v>110</v>
      </c>
      <c r="B278" s="41">
        <v>112</v>
      </c>
      <c r="C278" s="42">
        <f>B278/$J278</f>
        <v>0.14035087719298245</v>
      </c>
      <c r="D278" s="41">
        <v>652</v>
      </c>
      <c r="E278" s="42">
        <f>D278/$J278</f>
        <v>0.81704260651629068</v>
      </c>
      <c r="F278" s="41">
        <v>21</v>
      </c>
      <c r="G278" s="42">
        <f>F278/$J278</f>
        <v>2.6315789473684209E-2</v>
      </c>
      <c r="H278" s="41">
        <v>13</v>
      </c>
      <c r="I278" s="42">
        <f>H278/$J278</f>
        <v>1.6290726817042606E-2</v>
      </c>
      <c r="J278" s="55">
        <f>B278+D278+F278+H278</f>
        <v>798</v>
      </c>
      <c r="K278" s="57">
        <f>J278/$J278</f>
        <v>1</v>
      </c>
    </row>
    <row r="279" spans="1:14" s="6" customFormat="1" ht="15" customHeight="1">
      <c r="A279" s="37" t="s">
        <v>57</v>
      </c>
      <c r="B279" s="38">
        <v>2</v>
      </c>
      <c r="C279" s="39">
        <f>B279/$J279</f>
        <v>0.5</v>
      </c>
      <c r="D279" s="38">
        <v>2</v>
      </c>
      <c r="E279" s="39">
        <f>D279/$J279</f>
        <v>0.5</v>
      </c>
      <c r="F279" s="38"/>
      <c r="G279" s="39">
        <f>F279/$J279</f>
        <v>0</v>
      </c>
      <c r="H279" s="38"/>
      <c r="I279" s="39">
        <f>H279/$J279</f>
        <v>0</v>
      </c>
      <c r="J279" s="52">
        <f>B279+D279+F279+H279</f>
        <v>4</v>
      </c>
      <c r="K279" s="54">
        <f>J279/$J279</f>
        <v>1</v>
      </c>
    </row>
    <row r="280" spans="1:14" s="6" customFormat="1" ht="15" customHeight="1">
      <c r="A280" s="10" t="s">
        <v>111</v>
      </c>
      <c r="B280" s="4">
        <f>SUM(B277:B279)</f>
        <v>212</v>
      </c>
      <c r="C280" s="16">
        <f>B280/$J280</f>
        <v>0.19557195571955718</v>
      </c>
      <c r="D280" s="4">
        <f>SUM(D277:D279)</f>
        <v>826</v>
      </c>
      <c r="E280" s="16">
        <f>D280/$J280</f>
        <v>0.76199261992619927</v>
      </c>
      <c r="F280" s="4">
        <f>SUM(F277:F279)</f>
        <v>29</v>
      </c>
      <c r="G280" s="16">
        <f>F280/$J280</f>
        <v>2.6752767527675275E-2</v>
      </c>
      <c r="H280" s="4">
        <f>SUM(H277:H279)</f>
        <v>17</v>
      </c>
      <c r="I280" s="16">
        <f>H280/$J280</f>
        <v>1.5682656826568265E-2</v>
      </c>
      <c r="J280" s="33">
        <f>SUM(J277:J279)</f>
        <v>1084</v>
      </c>
      <c r="K280" s="21">
        <f>J280/$J280</f>
        <v>1</v>
      </c>
    </row>
    <row r="281" spans="1:14" s="6" customFormat="1" ht="15" customHeight="1">
      <c r="K281" s="24"/>
    </row>
    <row r="282" spans="1:14" s="6" customFormat="1" ht="40.5" customHeight="1">
      <c r="A282" s="7" t="s">
        <v>114</v>
      </c>
      <c r="B282" s="255" t="s">
        <v>1172</v>
      </c>
      <c r="C282" s="255"/>
      <c r="D282" s="255" t="s">
        <v>22</v>
      </c>
      <c r="E282" s="255"/>
      <c r="F282" s="255" t="s">
        <v>23</v>
      </c>
      <c r="G282" s="253"/>
      <c r="H282" s="255" t="s">
        <v>57</v>
      </c>
      <c r="I282" s="253"/>
      <c r="J282" s="253" t="s">
        <v>111</v>
      </c>
      <c r="K282" s="253"/>
      <c r="L282" s="11"/>
      <c r="M282" s="11"/>
      <c r="N282" s="11"/>
    </row>
    <row r="283" spans="1:14" s="6" customFormat="1" ht="15" customHeight="1">
      <c r="A283" s="34" t="s">
        <v>68</v>
      </c>
      <c r="B283" s="35">
        <v>13</v>
      </c>
      <c r="C283" s="36">
        <f t="shared" ref="C283:C294" si="87">B283/$J283</f>
        <v>0.22033898305084745</v>
      </c>
      <c r="D283" s="35">
        <v>46</v>
      </c>
      <c r="E283" s="36">
        <f t="shared" ref="E283:E294" si="88">D283/$J283</f>
        <v>0.77966101694915257</v>
      </c>
      <c r="F283" s="35"/>
      <c r="G283" s="36">
        <f t="shared" ref="G283:G294" si="89">F283/$J283</f>
        <v>0</v>
      </c>
      <c r="H283" s="35"/>
      <c r="I283" s="36">
        <f t="shared" ref="I283:I294" si="90">H283/$J283</f>
        <v>0</v>
      </c>
      <c r="J283" s="35">
        <f>B283+D283+F283+H283</f>
        <v>59</v>
      </c>
      <c r="K283" s="51">
        <f t="shared" ref="K283:K294" si="91">J283/$J283</f>
        <v>1</v>
      </c>
    </row>
    <row r="284" spans="1:14" s="6" customFormat="1" ht="15" customHeight="1">
      <c r="A284" s="40" t="s">
        <v>70</v>
      </c>
      <c r="B284" s="41">
        <v>9</v>
      </c>
      <c r="C284" s="42">
        <f t="shared" si="87"/>
        <v>0.18</v>
      </c>
      <c r="D284" s="41">
        <v>38</v>
      </c>
      <c r="E284" s="42">
        <f t="shared" si="88"/>
        <v>0.76</v>
      </c>
      <c r="F284" s="41">
        <v>1</v>
      </c>
      <c r="G284" s="42">
        <f t="shared" si="89"/>
        <v>0.02</v>
      </c>
      <c r="H284" s="41">
        <v>2</v>
      </c>
      <c r="I284" s="42">
        <f t="shared" si="90"/>
        <v>0.04</v>
      </c>
      <c r="J284" s="41">
        <f t="shared" ref="J284:J293" si="92">B284+D284+F284+H284</f>
        <v>50</v>
      </c>
      <c r="K284" s="57">
        <f t="shared" si="91"/>
        <v>1</v>
      </c>
    </row>
    <row r="285" spans="1:14" s="6" customFormat="1" ht="15" customHeight="1">
      <c r="A285" s="40" t="s">
        <v>72</v>
      </c>
      <c r="B285" s="41">
        <v>4</v>
      </c>
      <c r="C285" s="42">
        <f t="shared" si="87"/>
        <v>7.407407407407407E-2</v>
      </c>
      <c r="D285" s="41">
        <v>48</v>
      </c>
      <c r="E285" s="42">
        <f t="shared" si="88"/>
        <v>0.88888888888888884</v>
      </c>
      <c r="F285" s="41">
        <v>1</v>
      </c>
      <c r="G285" s="42">
        <f t="shared" si="89"/>
        <v>1.8518518518518517E-2</v>
      </c>
      <c r="H285" s="41">
        <v>1</v>
      </c>
      <c r="I285" s="42">
        <f t="shared" si="90"/>
        <v>1.8518518518518517E-2</v>
      </c>
      <c r="J285" s="41">
        <f t="shared" si="92"/>
        <v>54</v>
      </c>
      <c r="K285" s="57">
        <f t="shared" si="91"/>
        <v>1</v>
      </c>
    </row>
    <row r="286" spans="1:14" s="6" customFormat="1" ht="15" customHeight="1">
      <c r="A286" s="40" t="s">
        <v>74</v>
      </c>
      <c r="B286" s="41">
        <v>21</v>
      </c>
      <c r="C286" s="42">
        <f t="shared" si="87"/>
        <v>0.17499999999999999</v>
      </c>
      <c r="D286" s="41">
        <v>96</v>
      </c>
      <c r="E286" s="42">
        <f t="shared" si="88"/>
        <v>0.8</v>
      </c>
      <c r="F286" s="41">
        <v>1</v>
      </c>
      <c r="G286" s="42">
        <f t="shared" si="89"/>
        <v>8.3333333333333332E-3</v>
      </c>
      <c r="H286" s="41">
        <v>2</v>
      </c>
      <c r="I286" s="42">
        <f t="shared" si="90"/>
        <v>1.6666666666666666E-2</v>
      </c>
      <c r="J286" s="41">
        <f t="shared" si="92"/>
        <v>120</v>
      </c>
      <c r="K286" s="57">
        <f t="shared" si="91"/>
        <v>1</v>
      </c>
    </row>
    <row r="287" spans="1:14" s="6" customFormat="1" ht="15" customHeight="1">
      <c r="A287" s="40" t="s">
        <v>76</v>
      </c>
      <c r="B287" s="41">
        <v>15</v>
      </c>
      <c r="C287" s="42">
        <f t="shared" si="87"/>
        <v>0.26785714285714285</v>
      </c>
      <c r="D287" s="41">
        <v>39</v>
      </c>
      <c r="E287" s="42">
        <f t="shared" si="88"/>
        <v>0.6964285714285714</v>
      </c>
      <c r="F287" s="41">
        <v>1</v>
      </c>
      <c r="G287" s="42">
        <f t="shared" si="89"/>
        <v>1.7857142857142856E-2</v>
      </c>
      <c r="H287" s="41">
        <v>1</v>
      </c>
      <c r="I287" s="42">
        <f t="shared" si="90"/>
        <v>1.7857142857142856E-2</v>
      </c>
      <c r="J287" s="41">
        <f t="shared" si="92"/>
        <v>56</v>
      </c>
      <c r="K287" s="57">
        <f t="shared" si="91"/>
        <v>1</v>
      </c>
    </row>
    <row r="288" spans="1:14" s="6" customFormat="1" ht="15" customHeight="1">
      <c r="A288" s="40" t="s">
        <v>78</v>
      </c>
      <c r="B288" s="41">
        <v>34</v>
      </c>
      <c r="C288" s="42">
        <f t="shared" si="87"/>
        <v>0.19209039548022599</v>
      </c>
      <c r="D288" s="41">
        <v>134</v>
      </c>
      <c r="E288" s="42">
        <f t="shared" si="88"/>
        <v>0.75706214689265539</v>
      </c>
      <c r="F288" s="41">
        <v>5</v>
      </c>
      <c r="G288" s="42">
        <f t="shared" si="89"/>
        <v>2.8248587570621469E-2</v>
      </c>
      <c r="H288" s="41">
        <v>4</v>
      </c>
      <c r="I288" s="42">
        <f t="shared" si="90"/>
        <v>2.2598870056497175E-2</v>
      </c>
      <c r="J288" s="41">
        <f t="shared" si="92"/>
        <v>177</v>
      </c>
      <c r="K288" s="57">
        <f t="shared" si="91"/>
        <v>1</v>
      </c>
    </row>
    <row r="289" spans="1:14" s="6" customFormat="1" ht="15" customHeight="1">
      <c r="A289" s="40" t="s">
        <v>80</v>
      </c>
      <c r="B289" s="41">
        <v>69</v>
      </c>
      <c r="C289" s="42">
        <f t="shared" si="87"/>
        <v>0.33823529411764708</v>
      </c>
      <c r="D289" s="41">
        <v>127</v>
      </c>
      <c r="E289" s="42">
        <f t="shared" si="88"/>
        <v>0.62254901960784315</v>
      </c>
      <c r="F289" s="41">
        <v>7</v>
      </c>
      <c r="G289" s="42">
        <f t="shared" si="89"/>
        <v>3.4313725490196081E-2</v>
      </c>
      <c r="H289" s="41">
        <v>1</v>
      </c>
      <c r="I289" s="42">
        <f t="shared" si="90"/>
        <v>4.9019607843137254E-3</v>
      </c>
      <c r="J289" s="41">
        <f t="shared" si="92"/>
        <v>204</v>
      </c>
      <c r="K289" s="57">
        <f t="shared" si="91"/>
        <v>1</v>
      </c>
    </row>
    <row r="290" spans="1:14" s="6" customFormat="1" ht="15" customHeight="1">
      <c r="A290" s="40" t="s">
        <v>82</v>
      </c>
      <c r="B290" s="41">
        <v>23</v>
      </c>
      <c r="C290" s="42">
        <f t="shared" si="87"/>
        <v>0.13450292397660818</v>
      </c>
      <c r="D290" s="41">
        <v>139</v>
      </c>
      <c r="E290" s="42">
        <f t="shared" si="88"/>
        <v>0.8128654970760234</v>
      </c>
      <c r="F290" s="41">
        <v>4</v>
      </c>
      <c r="G290" s="42">
        <f t="shared" si="89"/>
        <v>2.3391812865497075E-2</v>
      </c>
      <c r="H290" s="41">
        <v>5</v>
      </c>
      <c r="I290" s="42">
        <f t="shared" si="90"/>
        <v>2.9239766081871343E-2</v>
      </c>
      <c r="J290" s="41">
        <f t="shared" si="92"/>
        <v>171</v>
      </c>
      <c r="K290" s="57">
        <f t="shared" si="91"/>
        <v>1</v>
      </c>
    </row>
    <row r="291" spans="1:14" s="6" customFormat="1" ht="15" customHeight="1">
      <c r="A291" s="40" t="s">
        <v>84</v>
      </c>
      <c r="B291" s="41">
        <v>4</v>
      </c>
      <c r="C291" s="42">
        <f t="shared" si="87"/>
        <v>7.0175438596491224E-2</v>
      </c>
      <c r="D291" s="41">
        <v>50</v>
      </c>
      <c r="E291" s="42">
        <f t="shared" si="88"/>
        <v>0.8771929824561403</v>
      </c>
      <c r="F291" s="41">
        <v>3</v>
      </c>
      <c r="G291" s="42">
        <f t="shared" si="89"/>
        <v>5.2631578947368418E-2</v>
      </c>
      <c r="H291" s="41"/>
      <c r="I291" s="42">
        <f t="shared" si="90"/>
        <v>0</v>
      </c>
      <c r="J291" s="41">
        <f t="shared" si="92"/>
        <v>57</v>
      </c>
      <c r="K291" s="57">
        <f t="shared" si="91"/>
        <v>1</v>
      </c>
    </row>
    <row r="292" spans="1:14" s="6" customFormat="1" ht="15" customHeight="1">
      <c r="A292" s="40" t="s">
        <v>86</v>
      </c>
      <c r="B292" s="41">
        <v>11</v>
      </c>
      <c r="C292" s="42">
        <f t="shared" si="87"/>
        <v>0.14473684210526316</v>
      </c>
      <c r="D292" s="41">
        <v>64</v>
      </c>
      <c r="E292" s="42">
        <f t="shared" si="88"/>
        <v>0.84210526315789469</v>
      </c>
      <c r="F292" s="41">
        <v>1</v>
      </c>
      <c r="G292" s="42">
        <f t="shared" si="89"/>
        <v>1.3157894736842105E-2</v>
      </c>
      <c r="H292" s="41"/>
      <c r="I292" s="42">
        <f t="shared" si="90"/>
        <v>0</v>
      </c>
      <c r="J292" s="41">
        <f t="shared" si="92"/>
        <v>76</v>
      </c>
      <c r="K292" s="57">
        <f t="shared" si="91"/>
        <v>1</v>
      </c>
    </row>
    <row r="293" spans="1:14" s="6" customFormat="1" ht="15" customHeight="1">
      <c r="A293" s="40" t="s">
        <v>57</v>
      </c>
      <c r="B293" s="41">
        <v>9</v>
      </c>
      <c r="C293" s="42">
        <f t="shared" si="87"/>
        <v>0.15</v>
      </c>
      <c r="D293" s="41">
        <v>45</v>
      </c>
      <c r="E293" s="57">
        <f t="shared" si="88"/>
        <v>0.75</v>
      </c>
      <c r="F293" s="41">
        <v>5</v>
      </c>
      <c r="G293" s="42">
        <f t="shared" si="89"/>
        <v>8.3333333333333329E-2</v>
      </c>
      <c r="H293" s="41">
        <v>1</v>
      </c>
      <c r="I293" s="42">
        <f t="shared" si="90"/>
        <v>1.6666666666666666E-2</v>
      </c>
      <c r="J293" s="41">
        <f t="shared" si="92"/>
        <v>60</v>
      </c>
      <c r="K293" s="57">
        <f t="shared" si="91"/>
        <v>1</v>
      </c>
    </row>
    <row r="294" spans="1:14" s="6" customFormat="1" ht="15" customHeight="1">
      <c r="A294" s="10" t="s">
        <v>111</v>
      </c>
      <c r="B294" s="4">
        <f>SUM(B283:B293)</f>
        <v>212</v>
      </c>
      <c r="C294" s="16">
        <f t="shared" si="87"/>
        <v>0.19557195571955718</v>
      </c>
      <c r="D294" s="4">
        <f>SUM(D283:D293)</f>
        <v>826</v>
      </c>
      <c r="E294" s="16">
        <f t="shared" si="88"/>
        <v>0.76199261992619927</v>
      </c>
      <c r="F294" s="4">
        <f>SUM(F283:F293)</f>
        <v>29</v>
      </c>
      <c r="G294" s="16">
        <f t="shared" si="89"/>
        <v>2.6752767527675275E-2</v>
      </c>
      <c r="H294" s="4">
        <f>SUM(H283:H293)</f>
        <v>17</v>
      </c>
      <c r="I294" s="16">
        <f t="shared" si="90"/>
        <v>1.5682656826568265E-2</v>
      </c>
      <c r="J294" s="31">
        <f>SUM(J283:J293)</f>
        <v>1084</v>
      </c>
      <c r="K294" s="21">
        <f t="shared" si="91"/>
        <v>1</v>
      </c>
    </row>
    <row r="295" spans="1:14" s="6" customFormat="1" ht="15" customHeight="1"/>
    <row r="296" spans="1:14" s="6" customFormat="1" ht="22.5" customHeight="1">
      <c r="A296" s="32" t="s">
        <v>394</v>
      </c>
    </row>
    <row r="297" spans="1:14" s="6" customFormat="1" ht="27" customHeight="1">
      <c r="A297" s="7" t="s">
        <v>108</v>
      </c>
      <c r="B297" s="255" t="s">
        <v>24</v>
      </c>
      <c r="C297" s="255"/>
      <c r="D297" s="255" t="s">
        <v>25</v>
      </c>
      <c r="E297" s="255"/>
      <c r="F297" s="255" t="s">
        <v>23</v>
      </c>
      <c r="G297" s="253"/>
      <c r="H297" s="255" t="s">
        <v>57</v>
      </c>
      <c r="I297" s="253"/>
      <c r="J297" s="253" t="s">
        <v>111</v>
      </c>
      <c r="K297" s="253"/>
      <c r="L297" s="25"/>
      <c r="M297" s="11"/>
      <c r="N297" s="25"/>
    </row>
    <row r="298" spans="1:14" s="6" customFormat="1" ht="15" customHeight="1">
      <c r="A298" s="34" t="s">
        <v>109</v>
      </c>
      <c r="B298" s="35">
        <v>114</v>
      </c>
      <c r="C298" s="36">
        <f>B298/$J298</f>
        <v>0.25850340136054423</v>
      </c>
      <c r="D298" s="35">
        <v>236</v>
      </c>
      <c r="E298" s="36">
        <f>D298/$J298</f>
        <v>0.53514739229024944</v>
      </c>
      <c r="F298" s="35">
        <v>53</v>
      </c>
      <c r="G298" s="36">
        <f>F298/$J298</f>
        <v>0.12018140589569161</v>
      </c>
      <c r="H298" s="35">
        <v>38</v>
      </c>
      <c r="I298" s="36">
        <f>H298/$J298</f>
        <v>8.6167800453514742E-2</v>
      </c>
      <c r="J298" s="35">
        <f>B298+D298+F298+H298</f>
        <v>441</v>
      </c>
      <c r="K298" s="51">
        <f>J298/$J298</f>
        <v>1</v>
      </c>
    </row>
    <row r="299" spans="1:14" s="6" customFormat="1" ht="15" customHeight="1">
      <c r="A299" s="40" t="s">
        <v>110</v>
      </c>
      <c r="B299" s="41">
        <v>426</v>
      </c>
      <c r="C299" s="42">
        <f>B299/$J299</f>
        <v>0.31140350877192985</v>
      </c>
      <c r="D299" s="41">
        <v>741</v>
      </c>
      <c r="E299" s="42">
        <f>D299/$J299</f>
        <v>0.54166666666666663</v>
      </c>
      <c r="F299" s="41">
        <v>113</v>
      </c>
      <c r="G299" s="42">
        <f>F299/$J299</f>
        <v>8.2602339181286552E-2</v>
      </c>
      <c r="H299" s="41">
        <v>88</v>
      </c>
      <c r="I299" s="42">
        <f>H299/$J299</f>
        <v>6.4327485380116955E-2</v>
      </c>
      <c r="J299" s="47">
        <f>B299+D299+F299+H299</f>
        <v>1368</v>
      </c>
      <c r="K299" s="57">
        <f>J299/$J299</f>
        <v>1</v>
      </c>
    </row>
    <row r="300" spans="1:14" s="6" customFormat="1" ht="15" customHeight="1">
      <c r="A300" s="37" t="s">
        <v>57</v>
      </c>
      <c r="B300" s="38">
        <v>3</v>
      </c>
      <c r="C300" s="39">
        <f>B300/$J300</f>
        <v>0.3</v>
      </c>
      <c r="D300" s="38">
        <v>5</v>
      </c>
      <c r="E300" s="39">
        <f>D300/$J300</f>
        <v>0.5</v>
      </c>
      <c r="F300" s="38">
        <v>2</v>
      </c>
      <c r="G300" s="39">
        <f>F300/$J300</f>
        <v>0.2</v>
      </c>
      <c r="H300" s="38"/>
      <c r="I300" s="39">
        <f>H300/$J300</f>
        <v>0</v>
      </c>
      <c r="J300" s="38">
        <f>B300+D300+F300+H300</f>
        <v>10</v>
      </c>
      <c r="K300" s="54">
        <f>J300/$J300</f>
        <v>1</v>
      </c>
    </row>
    <row r="301" spans="1:14" s="6" customFormat="1" ht="15" customHeight="1">
      <c r="A301" s="10" t="s">
        <v>111</v>
      </c>
      <c r="B301" s="4">
        <f>SUM(B298:B300)</f>
        <v>543</v>
      </c>
      <c r="C301" s="16">
        <f>B301/$J301</f>
        <v>0.29851566794942275</v>
      </c>
      <c r="D301" s="31">
        <f>SUM(D298:D300)</f>
        <v>982</v>
      </c>
      <c r="E301" s="16">
        <f>D301/$J301</f>
        <v>0.53985706432105551</v>
      </c>
      <c r="F301" s="4">
        <f>SUM(F298:F300)</f>
        <v>168</v>
      </c>
      <c r="G301" s="16">
        <f>F301/$J301</f>
        <v>9.2358438702583839E-2</v>
      </c>
      <c r="H301" s="4">
        <f>SUM(H298:H300)</f>
        <v>126</v>
      </c>
      <c r="I301" s="16">
        <f>H301/$J301</f>
        <v>6.9268829026937873E-2</v>
      </c>
      <c r="J301" s="31">
        <f>SUM(J298:J300)</f>
        <v>1819</v>
      </c>
      <c r="K301" s="21">
        <f>J301/$J301</f>
        <v>1</v>
      </c>
    </row>
    <row r="302" spans="1:14" s="6" customFormat="1" ht="15" customHeight="1">
      <c r="C302" s="22"/>
      <c r="E302" s="22"/>
      <c r="G302" s="22"/>
      <c r="I302" s="22"/>
      <c r="K302" s="22"/>
    </row>
    <row r="303" spans="1:14" s="6" customFormat="1" ht="27" customHeight="1">
      <c r="A303" s="7" t="s">
        <v>114</v>
      </c>
      <c r="B303" s="255" t="s">
        <v>24</v>
      </c>
      <c r="C303" s="255"/>
      <c r="D303" s="255" t="s">
        <v>25</v>
      </c>
      <c r="E303" s="255"/>
      <c r="F303" s="255" t="s">
        <v>23</v>
      </c>
      <c r="G303" s="253"/>
      <c r="H303" s="255" t="s">
        <v>57</v>
      </c>
      <c r="I303" s="253"/>
      <c r="J303" s="253" t="s">
        <v>111</v>
      </c>
      <c r="K303" s="253"/>
      <c r="L303" s="25"/>
      <c r="M303" s="11"/>
      <c r="N303" s="25"/>
    </row>
    <row r="304" spans="1:14" s="6" customFormat="1" ht="15" customHeight="1">
      <c r="A304" s="34" t="s">
        <v>68</v>
      </c>
      <c r="B304" s="35">
        <v>34</v>
      </c>
      <c r="C304" s="36">
        <f t="shared" ref="C304:C315" si="93">B304/$J304</f>
        <v>0.29565217391304349</v>
      </c>
      <c r="D304" s="35">
        <v>61</v>
      </c>
      <c r="E304" s="36">
        <f t="shared" ref="E304:E315" si="94">D304/$J304</f>
        <v>0.5304347826086957</v>
      </c>
      <c r="F304" s="35">
        <v>11</v>
      </c>
      <c r="G304" s="36">
        <f t="shared" ref="G304:G315" si="95">F304/$J304</f>
        <v>9.5652173913043481E-2</v>
      </c>
      <c r="H304" s="35">
        <v>9</v>
      </c>
      <c r="I304" s="36">
        <f t="shared" ref="I304:I315" si="96">H304/$J304</f>
        <v>7.8260869565217397E-2</v>
      </c>
      <c r="J304" s="35">
        <f>B304+D304+F304+H304</f>
        <v>115</v>
      </c>
      <c r="K304" s="51">
        <f t="shared" ref="K304:K315" si="97">J304/$J304</f>
        <v>1</v>
      </c>
    </row>
    <row r="305" spans="1:11" s="6" customFormat="1" ht="15" customHeight="1">
      <c r="A305" s="40" t="s">
        <v>70</v>
      </c>
      <c r="B305" s="41">
        <v>46</v>
      </c>
      <c r="C305" s="42">
        <f t="shared" si="93"/>
        <v>0.43396226415094341</v>
      </c>
      <c r="D305" s="41">
        <v>44</v>
      </c>
      <c r="E305" s="42">
        <f t="shared" si="94"/>
        <v>0.41509433962264153</v>
      </c>
      <c r="F305" s="41">
        <v>4</v>
      </c>
      <c r="G305" s="42">
        <f t="shared" si="95"/>
        <v>3.7735849056603772E-2</v>
      </c>
      <c r="H305" s="41">
        <v>12</v>
      </c>
      <c r="I305" s="42">
        <f t="shared" si="96"/>
        <v>0.11320754716981132</v>
      </c>
      <c r="J305" s="41">
        <f t="shared" ref="J305:J314" si="98">B305+D305+F305+H305</f>
        <v>106</v>
      </c>
      <c r="K305" s="57">
        <f t="shared" si="97"/>
        <v>1</v>
      </c>
    </row>
    <row r="306" spans="1:11" s="6" customFormat="1" ht="15" customHeight="1">
      <c r="A306" s="40" t="s">
        <v>72</v>
      </c>
      <c r="B306" s="41">
        <v>36</v>
      </c>
      <c r="C306" s="42">
        <f t="shared" si="93"/>
        <v>0.25899280575539568</v>
      </c>
      <c r="D306" s="41">
        <v>70</v>
      </c>
      <c r="E306" s="42">
        <f t="shared" si="94"/>
        <v>0.50359712230215825</v>
      </c>
      <c r="F306" s="41">
        <v>28</v>
      </c>
      <c r="G306" s="42">
        <f t="shared" si="95"/>
        <v>0.20143884892086331</v>
      </c>
      <c r="H306" s="41">
        <v>5</v>
      </c>
      <c r="I306" s="42">
        <f t="shared" si="96"/>
        <v>3.5971223021582732E-2</v>
      </c>
      <c r="J306" s="41">
        <f t="shared" si="98"/>
        <v>139</v>
      </c>
      <c r="K306" s="57">
        <f t="shared" si="97"/>
        <v>1</v>
      </c>
    </row>
    <row r="307" spans="1:11" s="6" customFormat="1" ht="15" customHeight="1">
      <c r="A307" s="40" t="s">
        <v>74</v>
      </c>
      <c r="B307" s="41">
        <v>73</v>
      </c>
      <c r="C307" s="42">
        <f t="shared" si="93"/>
        <v>0.33333333333333331</v>
      </c>
      <c r="D307" s="41">
        <v>105</v>
      </c>
      <c r="E307" s="42">
        <f t="shared" si="94"/>
        <v>0.47945205479452052</v>
      </c>
      <c r="F307" s="41">
        <v>26</v>
      </c>
      <c r="G307" s="42">
        <f t="shared" si="95"/>
        <v>0.11872146118721461</v>
      </c>
      <c r="H307" s="41">
        <v>15</v>
      </c>
      <c r="I307" s="42">
        <f t="shared" si="96"/>
        <v>6.8493150684931503E-2</v>
      </c>
      <c r="J307" s="41">
        <f t="shared" si="98"/>
        <v>219</v>
      </c>
      <c r="K307" s="57">
        <f t="shared" si="97"/>
        <v>1</v>
      </c>
    </row>
    <row r="308" spans="1:11" s="6" customFormat="1" ht="15" customHeight="1">
      <c r="A308" s="40" t="s">
        <v>76</v>
      </c>
      <c r="B308" s="41">
        <v>29</v>
      </c>
      <c r="C308" s="42">
        <f t="shared" si="93"/>
        <v>0.26126126126126126</v>
      </c>
      <c r="D308" s="41">
        <v>62</v>
      </c>
      <c r="E308" s="42">
        <f t="shared" si="94"/>
        <v>0.55855855855855852</v>
      </c>
      <c r="F308" s="41">
        <v>6</v>
      </c>
      <c r="G308" s="42">
        <f t="shared" si="95"/>
        <v>5.4054054054054057E-2</v>
      </c>
      <c r="H308" s="41">
        <v>14</v>
      </c>
      <c r="I308" s="42">
        <f t="shared" si="96"/>
        <v>0.12612612612612611</v>
      </c>
      <c r="J308" s="41">
        <f t="shared" si="98"/>
        <v>111</v>
      </c>
      <c r="K308" s="57">
        <f t="shared" si="97"/>
        <v>1</v>
      </c>
    </row>
    <row r="309" spans="1:11" s="6" customFormat="1" ht="15" customHeight="1">
      <c r="A309" s="40" t="s">
        <v>78</v>
      </c>
      <c r="B309" s="41">
        <v>66</v>
      </c>
      <c r="C309" s="42">
        <f t="shared" si="93"/>
        <v>0.24535315985130113</v>
      </c>
      <c r="D309" s="41">
        <v>161</v>
      </c>
      <c r="E309" s="42">
        <f t="shared" si="94"/>
        <v>0.5985130111524164</v>
      </c>
      <c r="F309" s="41">
        <v>20</v>
      </c>
      <c r="G309" s="42">
        <f t="shared" si="95"/>
        <v>7.434944237918216E-2</v>
      </c>
      <c r="H309" s="41">
        <v>22</v>
      </c>
      <c r="I309" s="42">
        <f t="shared" si="96"/>
        <v>8.1784386617100371E-2</v>
      </c>
      <c r="J309" s="41">
        <f t="shared" si="98"/>
        <v>269</v>
      </c>
      <c r="K309" s="57">
        <f t="shared" si="97"/>
        <v>1</v>
      </c>
    </row>
    <row r="310" spans="1:11" s="6" customFormat="1" ht="15" customHeight="1">
      <c r="A310" s="40" t="s">
        <v>80</v>
      </c>
      <c r="B310" s="41">
        <v>81</v>
      </c>
      <c r="C310" s="42">
        <f t="shared" si="93"/>
        <v>0.31034482758620691</v>
      </c>
      <c r="D310" s="41">
        <v>147</v>
      </c>
      <c r="E310" s="42">
        <f t="shared" si="94"/>
        <v>0.56321839080459768</v>
      </c>
      <c r="F310" s="41">
        <v>13</v>
      </c>
      <c r="G310" s="42">
        <f t="shared" si="95"/>
        <v>4.9808429118773943E-2</v>
      </c>
      <c r="H310" s="41">
        <v>20</v>
      </c>
      <c r="I310" s="42">
        <f t="shared" si="96"/>
        <v>7.662835249042145E-2</v>
      </c>
      <c r="J310" s="41">
        <f t="shared" si="98"/>
        <v>261</v>
      </c>
      <c r="K310" s="57">
        <f t="shared" si="97"/>
        <v>1</v>
      </c>
    </row>
    <row r="311" spans="1:11" s="6" customFormat="1" ht="15" customHeight="1">
      <c r="A311" s="40" t="s">
        <v>82</v>
      </c>
      <c r="B311" s="41">
        <v>62</v>
      </c>
      <c r="C311" s="42">
        <f t="shared" si="93"/>
        <v>0.25409836065573771</v>
      </c>
      <c r="D311" s="41">
        <v>150</v>
      </c>
      <c r="E311" s="42">
        <f t="shared" si="94"/>
        <v>0.61475409836065575</v>
      </c>
      <c r="F311" s="41">
        <v>16</v>
      </c>
      <c r="G311" s="42">
        <f t="shared" si="95"/>
        <v>6.5573770491803282E-2</v>
      </c>
      <c r="H311" s="41">
        <v>16</v>
      </c>
      <c r="I311" s="42">
        <f t="shared" si="96"/>
        <v>6.5573770491803282E-2</v>
      </c>
      <c r="J311" s="41">
        <f t="shared" si="98"/>
        <v>244</v>
      </c>
      <c r="K311" s="57">
        <f t="shared" si="97"/>
        <v>1</v>
      </c>
    </row>
    <row r="312" spans="1:11" s="6" customFormat="1" ht="15" customHeight="1">
      <c r="A312" s="40" t="s">
        <v>84</v>
      </c>
      <c r="B312" s="41">
        <v>33</v>
      </c>
      <c r="C312" s="42">
        <f t="shared" si="93"/>
        <v>0.25984251968503935</v>
      </c>
      <c r="D312" s="41">
        <v>80</v>
      </c>
      <c r="E312" s="42">
        <f t="shared" si="94"/>
        <v>0.62992125984251968</v>
      </c>
      <c r="F312" s="41">
        <v>13</v>
      </c>
      <c r="G312" s="42">
        <f t="shared" si="95"/>
        <v>0.10236220472440945</v>
      </c>
      <c r="H312" s="41">
        <v>1</v>
      </c>
      <c r="I312" s="42">
        <f t="shared" si="96"/>
        <v>7.874015748031496E-3</v>
      </c>
      <c r="J312" s="41">
        <f t="shared" si="98"/>
        <v>127</v>
      </c>
      <c r="K312" s="57">
        <f t="shared" si="97"/>
        <v>1</v>
      </c>
    </row>
    <row r="313" spans="1:11" s="6" customFormat="1" ht="15" customHeight="1">
      <c r="A313" s="40" t="s">
        <v>86</v>
      </c>
      <c r="B313" s="41">
        <v>46</v>
      </c>
      <c r="C313" s="42">
        <f t="shared" si="93"/>
        <v>0.43809523809523809</v>
      </c>
      <c r="D313" s="41">
        <v>47</v>
      </c>
      <c r="E313" s="42">
        <f t="shared" si="94"/>
        <v>0.44761904761904764</v>
      </c>
      <c r="F313" s="41">
        <v>10</v>
      </c>
      <c r="G313" s="42">
        <f t="shared" si="95"/>
        <v>9.5238095238095233E-2</v>
      </c>
      <c r="H313" s="41">
        <v>2</v>
      </c>
      <c r="I313" s="42">
        <f t="shared" si="96"/>
        <v>1.9047619047619049E-2</v>
      </c>
      <c r="J313" s="41">
        <f t="shared" si="98"/>
        <v>105</v>
      </c>
      <c r="K313" s="57">
        <f t="shared" si="97"/>
        <v>1</v>
      </c>
    </row>
    <row r="314" spans="1:11" s="6" customFormat="1" ht="15" customHeight="1">
      <c r="A314" s="40" t="s">
        <v>57</v>
      </c>
      <c r="B314" s="41">
        <v>37</v>
      </c>
      <c r="C314" s="42">
        <f t="shared" si="93"/>
        <v>0.30081300813008133</v>
      </c>
      <c r="D314" s="41">
        <v>55</v>
      </c>
      <c r="E314" s="42">
        <f t="shared" si="94"/>
        <v>0.44715447154471544</v>
      </c>
      <c r="F314" s="41">
        <v>21</v>
      </c>
      <c r="G314" s="42">
        <f t="shared" si="95"/>
        <v>0.17073170731707318</v>
      </c>
      <c r="H314" s="41">
        <v>10</v>
      </c>
      <c r="I314" s="42">
        <f t="shared" si="96"/>
        <v>8.1300813008130079E-2</v>
      </c>
      <c r="J314" s="41">
        <f t="shared" si="98"/>
        <v>123</v>
      </c>
      <c r="K314" s="57">
        <f t="shared" si="97"/>
        <v>1</v>
      </c>
    </row>
    <row r="315" spans="1:11" s="6" customFormat="1" ht="15" customHeight="1">
      <c r="A315" s="10" t="s">
        <v>111</v>
      </c>
      <c r="B315" s="4">
        <f>SUM(B304:B314)</f>
        <v>543</v>
      </c>
      <c r="C315" s="16">
        <f t="shared" si="93"/>
        <v>0.29851566794942275</v>
      </c>
      <c r="D315" s="31">
        <f>SUM(D304:D314)</f>
        <v>982</v>
      </c>
      <c r="E315" s="16">
        <f t="shared" si="94"/>
        <v>0.53985706432105551</v>
      </c>
      <c r="F315" s="4">
        <f>SUM(F304:F314)</f>
        <v>168</v>
      </c>
      <c r="G315" s="16">
        <f t="shared" si="95"/>
        <v>9.2358438702583839E-2</v>
      </c>
      <c r="H315" s="4">
        <f>SUM(H304:H314)</f>
        <v>126</v>
      </c>
      <c r="I315" s="16">
        <f t="shared" si="96"/>
        <v>6.9268829026937873E-2</v>
      </c>
      <c r="J315" s="31">
        <f>SUM(J304:J314)</f>
        <v>1819</v>
      </c>
      <c r="K315" s="21">
        <f t="shared" si="97"/>
        <v>1</v>
      </c>
    </row>
    <row r="316" spans="1:11" s="6" customFormat="1" ht="15" customHeight="1">
      <c r="A316" s="11"/>
      <c r="B316" s="94"/>
      <c r="C316" s="25"/>
      <c r="D316" s="93"/>
      <c r="E316" s="25"/>
      <c r="F316" s="94"/>
      <c r="G316" s="25"/>
      <c r="H316" s="94"/>
      <c r="I316" s="25"/>
      <c r="J316" s="93"/>
      <c r="K316" s="144"/>
    </row>
    <row r="317" spans="1:11" s="95" customFormat="1" ht="18.75" customHeight="1">
      <c r="A317" s="145" t="s">
        <v>393</v>
      </c>
    </row>
    <row r="318" spans="1:11" s="95" customFormat="1" ht="22.5" customHeight="1">
      <c r="A318" s="185" t="s">
        <v>401</v>
      </c>
    </row>
    <row r="319" spans="1:11" s="95" customFormat="1" ht="26.25" customHeight="1">
      <c r="A319" s="180" t="s">
        <v>108</v>
      </c>
      <c r="B319" s="286" t="s">
        <v>407</v>
      </c>
      <c r="C319" s="274"/>
      <c r="D319" s="273" t="s">
        <v>408</v>
      </c>
      <c r="E319" s="274"/>
      <c r="F319" s="273" t="s">
        <v>294</v>
      </c>
      <c r="G319" s="282"/>
      <c r="H319" s="286" t="s">
        <v>405</v>
      </c>
      <c r="I319" s="274"/>
      <c r="J319" s="273" t="s">
        <v>295</v>
      </c>
      <c r="K319" s="274"/>
    </row>
    <row r="320" spans="1:11" s="95" customFormat="1" ht="15" customHeight="1">
      <c r="A320" s="34" t="s">
        <v>109</v>
      </c>
      <c r="B320" s="229">
        <v>38</v>
      </c>
      <c r="C320" s="233">
        <f>B320/$J320</f>
        <v>0.33333333333333331</v>
      </c>
      <c r="D320" s="240">
        <v>61</v>
      </c>
      <c r="E320" s="237">
        <f>D320/$J320</f>
        <v>0.53508771929824561</v>
      </c>
      <c r="F320" s="229">
        <v>11</v>
      </c>
      <c r="G320" s="233">
        <f>F320/$J320</f>
        <v>9.6491228070175433E-2</v>
      </c>
      <c r="H320" s="240">
        <v>4</v>
      </c>
      <c r="I320" s="237">
        <f>H320/$J320</f>
        <v>3.5087719298245612E-2</v>
      </c>
      <c r="J320" s="229">
        <f>SUM(B320,D320,F320,H320)</f>
        <v>114</v>
      </c>
      <c r="K320" s="247">
        <f>J320/$J320</f>
        <v>1</v>
      </c>
    </row>
    <row r="321" spans="1:14" s="95" customFormat="1" ht="15" customHeight="1">
      <c r="A321" s="40" t="s">
        <v>110</v>
      </c>
      <c r="B321" s="230">
        <v>113</v>
      </c>
      <c r="C321" s="234">
        <f>B321/$J321</f>
        <v>0.26525821596244131</v>
      </c>
      <c r="D321" s="124">
        <v>253</v>
      </c>
      <c r="E321" s="116">
        <f>D321/$J321</f>
        <v>0.5938967136150235</v>
      </c>
      <c r="F321" s="230">
        <v>46</v>
      </c>
      <c r="G321" s="234">
        <f>F321/$J321</f>
        <v>0.107981220657277</v>
      </c>
      <c r="H321" s="124">
        <v>14</v>
      </c>
      <c r="I321" s="116">
        <f>H321/$J321</f>
        <v>3.2863849765258218E-2</v>
      </c>
      <c r="J321" s="230">
        <f>SUM(B321,D321,F321,H321)</f>
        <v>426</v>
      </c>
      <c r="K321" s="248">
        <f>J321/$J321</f>
        <v>1</v>
      </c>
    </row>
    <row r="322" spans="1:14" s="95" customFormat="1" ht="15" customHeight="1">
      <c r="A322" s="37" t="s">
        <v>57</v>
      </c>
      <c r="B322" s="231"/>
      <c r="C322" s="235">
        <f>B322/$J322</f>
        <v>0</v>
      </c>
      <c r="D322" s="241">
        <v>1</v>
      </c>
      <c r="E322" s="238">
        <f>D322/$J322</f>
        <v>0.33333333333333331</v>
      </c>
      <c r="F322" s="231">
        <v>2</v>
      </c>
      <c r="G322" s="245">
        <f>F322/$J322</f>
        <v>0.66666666666666663</v>
      </c>
      <c r="H322" s="241"/>
      <c r="I322" s="238">
        <f>H322/$J322</f>
        <v>0</v>
      </c>
      <c r="J322" s="246">
        <f>SUM(B322,D322,F322,H322)</f>
        <v>3</v>
      </c>
      <c r="K322" s="235">
        <f>J322/$J322</f>
        <v>1</v>
      </c>
    </row>
    <row r="323" spans="1:14" s="95" customFormat="1" ht="15" customHeight="1">
      <c r="A323" s="10" t="s">
        <v>111</v>
      </c>
      <c r="B323" s="232">
        <f>SUM(B320:B322)</f>
        <v>151</v>
      </c>
      <c r="C323" s="236">
        <f>B323/$J323</f>
        <v>0.27808471454880296</v>
      </c>
      <c r="D323" s="242">
        <f>SUM(D320:D322)</f>
        <v>315</v>
      </c>
      <c r="E323" s="239">
        <f>D323/$J323</f>
        <v>0.58011049723756902</v>
      </c>
      <c r="F323" s="244">
        <f>SUM(F320:F322)</f>
        <v>59</v>
      </c>
      <c r="G323" s="236">
        <f>F323/$J323</f>
        <v>0.10865561694290976</v>
      </c>
      <c r="H323" s="242">
        <f>SUM(H320:H322)</f>
        <v>18</v>
      </c>
      <c r="I323" s="243">
        <f>H323/$J323</f>
        <v>3.3149171270718231E-2</v>
      </c>
      <c r="J323" s="244">
        <f>SUM(J320:J322)</f>
        <v>543</v>
      </c>
      <c r="K323" s="249">
        <f>J323/$J323</f>
        <v>1</v>
      </c>
    </row>
    <row r="324" spans="1:14" s="95" customFormat="1" ht="15" customHeight="1"/>
    <row r="325" spans="1:14" s="6" customFormat="1" ht="27" customHeight="1">
      <c r="A325" s="7" t="s">
        <v>114</v>
      </c>
      <c r="B325" s="286" t="s">
        <v>407</v>
      </c>
      <c r="C325" s="274"/>
      <c r="D325" s="273" t="s">
        <v>408</v>
      </c>
      <c r="E325" s="274"/>
      <c r="F325" s="273" t="s">
        <v>294</v>
      </c>
      <c r="G325" s="282"/>
      <c r="H325" s="286" t="s">
        <v>409</v>
      </c>
      <c r="I325" s="274"/>
      <c r="J325" s="273" t="s">
        <v>295</v>
      </c>
      <c r="K325" s="274"/>
      <c r="L325" s="25"/>
      <c r="M325" s="11"/>
      <c r="N325" s="25"/>
    </row>
    <row r="326" spans="1:14" s="6" customFormat="1" ht="15" customHeight="1">
      <c r="A326" s="34" t="s">
        <v>68</v>
      </c>
      <c r="B326" s="35">
        <v>11</v>
      </c>
      <c r="C326" s="36">
        <f t="shared" ref="C326:C337" si="99">B326/$J326</f>
        <v>0.3235294117647059</v>
      </c>
      <c r="D326" s="35">
        <v>20</v>
      </c>
      <c r="E326" s="36">
        <f t="shared" ref="E326:E337" si="100">D326/$J326</f>
        <v>0.58823529411764708</v>
      </c>
      <c r="F326" s="35">
        <v>2</v>
      </c>
      <c r="G326" s="36">
        <f t="shared" ref="G326:G337" si="101">F326/$J326</f>
        <v>5.8823529411764705E-2</v>
      </c>
      <c r="H326" s="35">
        <v>1</v>
      </c>
      <c r="I326" s="36">
        <f t="shared" ref="I326:I337" si="102">H326/$J326</f>
        <v>2.9411764705882353E-2</v>
      </c>
      <c r="J326" s="35">
        <f t="shared" ref="J326:J336" si="103">SUM(B326,D326,F326,H326)</f>
        <v>34</v>
      </c>
      <c r="K326" s="51">
        <f t="shared" ref="K326:K337" si="104">J326/$J326</f>
        <v>1</v>
      </c>
    </row>
    <row r="327" spans="1:14" s="6" customFormat="1" ht="15" customHeight="1">
      <c r="A327" s="40" t="s">
        <v>70</v>
      </c>
      <c r="B327" s="41">
        <v>8</v>
      </c>
      <c r="C327" s="42">
        <f t="shared" si="99"/>
        <v>0.17391304347826086</v>
      </c>
      <c r="D327" s="41">
        <v>34</v>
      </c>
      <c r="E327" s="42">
        <f t="shared" si="100"/>
        <v>0.73913043478260865</v>
      </c>
      <c r="F327" s="41">
        <v>4</v>
      </c>
      <c r="G327" s="42">
        <f t="shared" si="101"/>
        <v>8.6956521739130432E-2</v>
      </c>
      <c r="H327" s="41"/>
      <c r="I327" s="42">
        <f t="shared" si="102"/>
        <v>0</v>
      </c>
      <c r="J327" s="41">
        <f t="shared" si="103"/>
        <v>46</v>
      </c>
      <c r="K327" s="57">
        <f t="shared" si="104"/>
        <v>1</v>
      </c>
    </row>
    <row r="328" spans="1:14" s="6" customFormat="1" ht="15" customHeight="1">
      <c r="A328" s="40" t="s">
        <v>72</v>
      </c>
      <c r="B328" s="41">
        <v>14</v>
      </c>
      <c r="C328" s="42">
        <f t="shared" si="99"/>
        <v>0.3888888888888889</v>
      </c>
      <c r="D328" s="41">
        <v>14</v>
      </c>
      <c r="E328" s="42">
        <f t="shared" si="100"/>
        <v>0.3888888888888889</v>
      </c>
      <c r="F328" s="41">
        <v>5</v>
      </c>
      <c r="G328" s="42">
        <f t="shared" si="101"/>
        <v>0.1388888888888889</v>
      </c>
      <c r="H328" s="41">
        <v>3</v>
      </c>
      <c r="I328" s="42">
        <f t="shared" si="102"/>
        <v>8.3333333333333329E-2</v>
      </c>
      <c r="J328" s="41">
        <f t="shared" si="103"/>
        <v>36</v>
      </c>
      <c r="K328" s="57">
        <f t="shared" si="104"/>
        <v>1</v>
      </c>
    </row>
    <row r="329" spans="1:14" s="6" customFormat="1" ht="15" customHeight="1">
      <c r="A329" s="40" t="s">
        <v>74</v>
      </c>
      <c r="B329" s="41">
        <v>22</v>
      </c>
      <c r="C329" s="42">
        <f t="shared" si="99"/>
        <v>0.30136986301369861</v>
      </c>
      <c r="D329" s="41">
        <v>43</v>
      </c>
      <c r="E329" s="42">
        <f t="shared" si="100"/>
        <v>0.58904109589041098</v>
      </c>
      <c r="F329" s="41">
        <v>7</v>
      </c>
      <c r="G329" s="42">
        <f t="shared" si="101"/>
        <v>9.5890410958904104E-2</v>
      </c>
      <c r="H329" s="41">
        <v>1</v>
      </c>
      <c r="I329" s="42">
        <f t="shared" si="102"/>
        <v>1.3698630136986301E-2</v>
      </c>
      <c r="J329" s="41">
        <f t="shared" si="103"/>
        <v>73</v>
      </c>
      <c r="K329" s="57">
        <f t="shared" si="104"/>
        <v>1</v>
      </c>
    </row>
    <row r="330" spans="1:14" s="6" customFormat="1" ht="15" customHeight="1">
      <c r="A330" s="40" t="s">
        <v>76</v>
      </c>
      <c r="B330" s="41">
        <v>10</v>
      </c>
      <c r="C330" s="42">
        <f t="shared" si="99"/>
        <v>0.34482758620689657</v>
      </c>
      <c r="D330" s="41">
        <v>17</v>
      </c>
      <c r="E330" s="42">
        <f t="shared" si="100"/>
        <v>0.58620689655172409</v>
      </c>
      <c r="F330" s="41">
        <v>2</v>
      </c>
      <c r="G330" s="42">
        <f t="shared" si="101"/>
        <v>6.8965517241379309E-2</v>
      </c>
      <c r="H330" s="41"/>
      <c r="I330" s="42">
        <f t="shared" si="102"/>
        <v>0</v>
      </c>
      <c r="J330" s="41">
        <f t="shared" si="103"/>
        <v>29</v>
      </c>
      <c r="K330" s="57">
        <f t="shared" si="104"/>
        <v>1</v>
      </c>
    </row>
    <row r="331" spans="1:14" s="6" customFormat="1" ht="15" customHeight="1">
      <c r="A331" s="40" t="s">
        <v>78</v>
      </c>
      <c r="B331" s="41">
        <v>13</v>
      </c>
      <c r="C331" s="42">
        <f t="shared" si="99"/>
        <v>0.19696969696969696</v>
      </c>
      <c r="D331" s="41">
        <v>45</v>
      </c>
      <c r="E331" s="42">
        <f t="shared" si="100"/>
        <v>0.68181818181818177</v>
      </c>
      <c r="F331" s="41">
        <v>6</v>
      </c>
      <c r="G331" s="42">
        <f t="shared" si="101"/>
        <v>9.0909090909090912E-2</v>
      </c>
      <c r="H331" s="41">
        <v>2</v>
      </c>
      <c r="I331" s="42">
        <f t="shared" si="102"/>
        <v>3.0303030303030304E-2</v>
      </c>
      <c r="J331" s="41">
        <f t="shared" si="103"/>
        <v>66</v>
      </c>
      <c r="K331" s="57">
        <f t="shared" si="104"/>
        <v>1</v>
      </c>
    </row>
    <row r="332" spans="1:14" s="6" customFormat="1" ht="15" customHeight="1">
      <c r="A332" s="40" t="s">
        <v>80</v>
      </c>
      <c r="B332" s="41">
        <v>25</v>
      </c>
      <c r="C332" s="42">
        <f t="shared" si="99"/>
        <v>0.30864197530864196</v>
      </c>
      <c r="D332" s="41">
        <v>44</v>
      </c>
      <c r="E332" s="42">
        <f t="shared" si="100"/>
        <v>0.54320987654320985</v>
      </c>
      <c r="F332" s="41">
        <v>10</v>
      </c>
      <c r="G332" s="42">
        <f t="shared" si="101"/>
        <v>0.12345679012345678</v>
      </c>
      <c r="H332" s="41">
        <v>2</v>
      </c>
      <c r="I332" s="42">
        <f t="shared" si="102"/>
        <v>2.4691358024691357E-2</v>
      </c>
      <c r="J332" s="41">
        <f t="shared" si="103"/>
        <v>81</v>
      </c>
      <c r="K332" s="57">
        <f t="shared" si="104"/>
        <v>1</v>
      </c>
    </row>
    <row r="333" spans="1:14" s="6" customFormat="1" ht="15" customHeight="1">
      <c r="A333" s="40" t="s">
        <v>82</v>
      </c>
      <c r="B333" s="41">
        <v>13</v>
      </c>
      <c r="C333" s="42">
        <f t="shared" si="99"/>
        <v>0.20967741935483872</v>
      </c>
      <c r="D333" s="41">
        <v>35</v>
      </c>
      <c r="E333" s="42">
        <f t="shared" si="100"/>
        <v>0.56451612903225812</v>
      </c>
      <c r="F333" s="41">
        <v>7</v>
      </c>
      <c r="G333" s="42">
        <f t="shared" si="101"/>
        <v>0.11290322580645161</v>
      </c>
      <c r="H333" s="41">
        <v>7</v>
      </c>
      <c r="I333" s="42">
        <f t="shared" si="102"/>
        <v>0.11290322580645161</v>
      </c>
      <c r="J333" s="41">
        <f t="shared" si="103"/>
        <v>62</v>
      </c>
      <c r="K333" s="57">
        <f t="shared" si="104"/>
        <v>1</v>
      </c>
    </row>
    <row r="334" spans="1:14" s="6" customFormat="1" ht="15" customHeight="1">
      <c r="A334" s="40" t="s">
        <v>84</v>
      </c>
      <c r="B334" s="41">
        <v>10</v>
      </c>
      <c r="C334" s="42">
        <f t="shared" si="99"/>
        <v>0.30303030303030304</v>
      </c>
      <c r="D334" s="41">
        <v>18</v>
      </c>
      <c r="E334" s="42">
        <f t="shared" si="100"/>
        <v>0.54545454545454541</v>
      </c>
      <c r="F334" s="41">
        <v>5</v>
      </c>
      <c r="G334" s="42">
        <f t="shared" si="101"/>
        <v>0.15151515151515152</v>
      </c>
      <c r="H334" s="41"/>
      <c r="I334" s="42">
        <f t="shared" si="102"/>
        <v>0</v>
      </c>
      <c r="J334" s="41">
        <f t="shared" si="103"/>
        <v>33</v>
      </c>
      <c r="K334" s="57">
        <f t="shared" si="104"/>
        <v>1</v>
      </c>
    </row>
    <row r="335" spans="1:14" s="6" customFormat="1" ht="15" customHeight="1">
      <c r="A335" s="40" t="s">
        <v>86</v>
      </c>
      <c r="B335" s="41">
        <v>15</v>
      </c>
      <c r="C335" s="42">
        <f t="shared" si="99"/>
        <v>0.32608695652173914</v>
      </c>
      <c r="D335" s="41">
        <v>25</v>
      </c>
      <c r="E335" s="42">
        <f t="shared" si="100"/>
        <v>0.54347826086956519</v>
      </c>
      <c r="F335" s="41">
        <v>5</v>
      </c>
      <c r="G335" s="42">
        <f t="shared" si="101"/>
        <v>0.10869565217391304</v>
      </c>
      <c r="H335" s="41">
        <v>1</v>
      </c>
      <c r="I335" s="42">
        <f t="shared" si="102"/>
        <v>2.1739130434782608E-2</v>
      </c>
      <c r="J335" s="41">
        <f t="shared" si="103"/>
        <v>46</v>
      </c>
      <c r="K335" s="57">
        <f t="shared" si="104"/>
        <v>1</v>
      </c>
    </row>
    <row r="336" spans="1:14" s="6" customFormat="1" ht="15" customHeight="1">
      <c r="A336" s="40" t="s">
        <v>57</v>
      </c>
      <c r="B336" s="41">
        <v>10</v>
      </c>
      <c r="C336" s="42">
        <f t="shared" si="99"/>
        <v>0.27027027027027029</v>
      </c>
      <c r="D336" s="41">
        <v>20</v>
      </c>
      <c r="E336" s="42">
        <f t="shared" si="100"/>
        <v>0.54054054054054057</v>
      </c>
      <c r="F336" s="41">
        <v>6</v>
      </c>
      <c r="G336" s="42">
        <f t="shared" si="101"/>
        <v>0.16216216216216217</v>
      </c>
      <c r="H336" s="41">
        <v>1</v>
      </c>
      <c r="I336" s="42">
        <f t="shared" si="102"/>
        <v>2.7027027027027029E-2</v>
      </c>
      <c r="J336" s="41">
        <f t="shared" si="103"/>
        <v>37</v>
      </c>
      <c r="K336" s="57">
        <f t="shared" si="104"/>
        <v>1</v>
      </c>
    </row>
    <row r="337" spans="1:14" s="6" customFormat="1" ht="15" customHeight="1">
      <c r="A337" s="10" t="s">
        <v>111</v>
      </c>
      <c r="B337" s="4">
        <f>SUM(B326:B336)</f>
        <v>151</v>
      </c>
      <c r="C337" s="16">
        <f t="shared" si="99"/>
        <v>0.27808471454880296</v>
      </c>
      <c r="D337" s="31">
        <f>SUM(D326:D336)</f>
        <v>315</v>
      </c>
      <c r="E337" s="16">
        <f t="shared" si="100"/>
        <v>0.58011049723756902</v>
      </c>
      <c r="F337" s="4">
        <f>SUM(F326:F336)</f>
        <v>59</v>
      </c>
      <c r="G337" s="16">
        <f t="shared" si="101"/>
        <v>0.10865561694290976</v>
      </c>
      <c r="H337" s="4">
        <f>SUM(H326:H336)</f>
        <v>18</v>
      </c>
      <c r="I337" s="16">
        <f t="shared" si="102"/>
        <v>3.3149171270718231E-2</v>
      </c>
      <c r="J337" s="31">
        <f>SUM(J326:J336)</f>
        <v>543</v>
      </c>
      <c r="K337" s="21">
        <f t="shared" si="104"/>
        <v>1</v>
      </c>
    </row>
    <row r="338" spans="1:14" s="6" customFormat="1" ht="15" customHeight="1">
      <c r="A338" s="11"/>
      <c r="B338" s="94"/>
      <c r="C338" s="25"/>
      <c r="D338" s="93"/>
      <c r="E338" s="25"/>
      <c r="F338" s="94"/>
      <c r="G338" s="25"/>
      <c r="H338" s="94"/>
      <c r="I338" s="25"/>
      <c r="J338" s="93"/>
      <c r="K338" s="144"/>
    </row>
    <row r="339" spans="1:14" s="6" customFormat="1" ht="22.5" customHeight="1">
      <c r="A339" s="32" t="s">
        <v>410</v>
      </c>
      <c r="C339" s="22"/>
      <c r="E339" s="22"/>
      <c r="G339" s="22"/>
      <c r="I339" s="22"/>
      <c r="K339" s="22"/>
    </row>
    <row r="340" spans="1:14" s="6" customFormat="1" ht="40.5" customHeight="1">
      <c r="A340" s="7" t="s">
        <v>108</v>
      </c>
      <c r="B340" s="255" t="s">
        <v>26</v>
      </c>
      <c r="C340" s="255"/>
      <c r="D340" s="255" t="s">
        <v>27</v>
      </c>
      <c r="E340" s="255"/>
      <c r="F340" s="255" t="s">
        <v>28</v>
      </c>
      <c r="G340" s="253"/>
      <c r="H340" s="255" t="s">
        <v>57</v>
      </c>
      <c r="I340" s="253"/>
      <c r="J340" s="253" t="s">
        <v>111</v>
      </c>
      <c r="K340" s="253"/>
      <c r="L340" s="25"/>
      <c r="M340" s="11"/>
      <c r="N340" s="25"/>
    </row>
    <row r="341" spans="1:14" s="6" customFormat="1" ht="15" customHeight="1">
      <c r="A341" s="34" t="s">
        <v>109</v>
      </c>
      <c r="B341" s="35">
        <v>26</v>
      </c>
      <c r="C341" s="36">
        <f>B341/$J341</f>
        <v>5.8956916099773243E-2</v>
      </c>
      <c r="D341" s="35">
        <v>105</v>
      </c>
      <c r="E341" s="36">
        <f>D341/$J341</f>
        <v>0.23809523809523808</v>
      </c>
      <c r="F341" s="35">
        <v>250</v>
      </c>
      <c r="G341" s="36">
        <f>F341/$J341</f>
        <v>0.56689342403628118</v>
      </c>
      <c r="H341" s="35">
        <v>60</v>
      </c>
      <c r="I341" s="36">
        <f>H341/$J341</f>
        <v>0.1360544217687075</v>
      </c>
      <c r="J341" s="35">
        <f>B341+D341+F341+H341</f>
        <v>441</v>
      </c>
      <c r="K341" s="51">
        <f>J341/$J341</f>
        <v>1</v>
      </c>
    </row>
    <row r="342" spans="1:14" s="6" customFormat="1" ht="15" customHeight="1">
      <c r="A342" s="40" t="s">
        <v>110</v>
      </c>
      <c r="B342" s="41">
        <v>319</v>
      </c>
      <c r="C342" s="42">
        <f>B342/$J342</f>
        <v>0.23318713450292397</v>
      </c>
      <c r="D342" s="41">
        <v>238</v>
      </c>
      <c r="E342" s="42">
        <f>D342/$J342</f>
        <v>0.17397660818713451</v>
      </c>
      <c r="F342" s="41">
        <v>620</v>
      </c>
      <c r="G342" s="42">
        <f>F342/$J342</f>
        <v>0.45321637426900585</v>
      </c>
      <c r="H342" s="41">
        <v>191</v>
      </c>
      <c r="I342" s="42">
        <f>H342/$J342</f>
        <v>0.13961988304093567</v>
      </c>
      <c r="J342" s="47">
        <f>B342+D342+F342+H342</f>
        <v>1368</v>
      </c>
      <c r="K342" s="57">
        <f>J342/$J342</f>
        <v>1</v>
      </c>
    </row>
    <row r="343" spans="1:14" s="6" customFormat="1" ht="15" customHeight="1">
      <c r="A343" s="37" t="s">
        <v>57</v>
      </c>
      <c r="B343" s="38">
        <v>1</v>
      </c>
      <c r="C343" s="39">
        <f>B343/$J343</f>
        <v>0.1</v>
      </c>
      <c r="D343" s="38">
        <v>1</v>
      </c>
      <c r="E343" s="39">
        <f>D343/$J343</f>
        <v>0.1</v>
      </c>
      <c r="F343" s="38">
        <v>8</v>
      </c>
      <c r="G343" s="39">
        <f>F343/$J343</f>
        <v>0.8</v>
      </c>
      <c r="H343" s="38"/>
      <c r="I343" s="39">
        <f>H343/$J343</f>
        <v>0</v>
      </c>
      <c r="J343" s="38">
        <f>B343+D343+F343+H343</f>
        <v>10</v>
      </c>
      <c r="K343" s="54">
        <f>J343/$J343</f>
        <v>1</v>
      </c>
    </row>
    <row r="344" spans="1:14" s="6" customFormat="1" ht="15" customHeight="1">
      <c r="A344" s="10" t="s">
        <v>111</v>
      </c>
      <c r="B344" s="4">
        <f>SUM(B341:B343)</f>
        <v>346</v>
      </c>
      <c r="C344" s="16">
        <f>B344/$J344</f>
        <v>0.1902144035184167</v>
      </c>
      <c r="D344" s="4">
        <f>SUM(D341:D343)</f>
        <v>344</v>
      </c>
      <c r="E344" s="16">
        <f>D344/$J344</f>
        <v>0.18911489829576691</v>
      </c>
      <c r="F344" s="4">
        <f>SUM(F341:F343)</f>
        <v>878</v>
      </c>
      <c r="G344" s="16">
        <f>F344/$J344</f>
        <v>0.48268279274326553</v>
      </c>
      <c r="H344" s="4">
        <f>SUM(H341:H343)</f>
        <v>251</v>
      </c>
      <c r="I344" s="16">
        <f>H344/$J344</f>
        <v>0.13798790544255085</v>
      </c>
      <c r="J344" s="31">
        <f>SUM(J341:J343)</f>
        <v>1819</v>
      </c>
      <c r="K344" s="21">
        <f>J344/$J344</f>
        <v>1</v>
      </c>
    </row>
    <row r="345" spans="1:14" s="6" customFormat="1" ht="15" customHeight="1">
      <c r="C345" s="22"/>
      <c r="E345" s="22"/>
      <c r="G345" s="22"/>
      <c r="I345" s="22"/>
      <c r="K345" s="22"/>
    </row>
    <row r="346" spans="1:14" s="6" customFormat="1" ht="40.5" customHeight="1">
      <c r="A346" s="7" t="s">
        <v>114</v>
      </c>
      <c r="B346" s="255" t="s">
        <v>29</v>
      </c>
      <c r="C346" s="255"/>
      <c r="D346" s="255" t="s">
        <v>27</v>
      </c>
      <c r="E346" s="255"/>
      <c r="F346" s="255" t="s">
        <v>28</v>
      </c>
      <c r="G346" s="253"/>
      <c r="H346" s="255" t="s">
        <v>57</v>
      </c>
      <c r="I346" s="253"/>
      <c r="J346" s="253" t="s">
        <v>111</v>
      </c>
      <c r="K346" s="253"/>
      <c r="L346" s="25"/>
      <c r="M346" s="11"/>
      <c r="N346" s="25"/>
    </row>
    <row r="347" spans="1:14" s="6" customFormat="1" ht="15" customHeight="1">
      <c r="A347" s="34" t="s">
        <v>68</v>
      </c>
      <c r="B347" s="35">
        <v>19</v>
      </c>
      <c r="C347" s="36">
        <f t="shared" ref="C347:C358" si="105">B347/$J347</f>
        <v>0.16521739130434782</v>
      </c>
      <c r="D347" s="35">
        <v>22</v>
      </c>
      <c r="E347" s="36">
        <f t="shared" ref="E347:E358" si="106">D347/$J347</f>
        <v>0.19130434782608696</v>
      </c>
      <c r="F347" s="35">
        <v>62</v>
      </c>
      <c r="G347" s="36">
        <f t="shared" ref="G347:G358" si="107">F347/$J347</f>
        <v>0.53913043478260869</v>
      </c>
      <c r="H347" s="35">
        <v>12</v>
      </c>
      <c r="I347" s="36">
        <f t="shared" ref="I347:I358" si="108">H347/$J347</f>
        <v>0.10434782608695652</v>
      </c>
      <c r="J347" s="35">
        <f>B347+D347+F347+H347</f>
        <v>115</v>
      </c>
      <c r="K347" s="51">
        <f t="shared" ref="K347:K358" si="109">J347/$J347</f>
        <v>1</v>
      </c>
    </row>
    <row r="348" spans="1:14" s="6" customFormat="1" ht="15" customHeight="1">
      <c r="A348" s="40" t="s">
        <v>70</v>
      </c>
      <c r="B348" s="41">
        <v>8</v>
      </c>
      <c r="C348" s="42">
        <f t="shared" si="105"/>
        <v>7.5471698113207544E-2</v>
      </c>
      <c r="D348" s="41">
        <v>8</v>
      </c>
      <c r="E348" s="42">
        <f t="shared" si="106"/>
        <v>7.5471698113207544E-2</v>
      </c>
      <c r="F348" s="41">
        <v>70</v>
      </c>
      <c r="G348" s="42">
        <f t="shared" si="107"/>
        <v>0.660377358490566</v>
      </c>
      <c r="H348" s="41">
        <v>20</v>
      </c>
      <c r="I348" s="42">
        <f t="shared" si="108"/>
        <v>0.18867924528301888</v>
      </c>
      <c r="J348" s="41">
        <f t="shared" ref="J348:J357" si="110">B348+D348+F348+H348</f>
        <v>106</v>
      </c>
      <c r="K348" s="57">
        <f t="shared" si="109"/>
        <v>1</v>
      </c>
    </row>
    <row r="349" spans="1:14" s="6" customFormat="1" ht="15" customHeight="1">
      <c r="A349" s="40" t="s">
        <v>72</v>
      </c>
      <c r="B349" s="41">
        <v>11</v>
      </c>
      <c r="C349" s="42">
        <f t="shared" si="105"/>
        <v>7.9136690647482008E-2</v>
      </c>
      <c r="D349" s="41">
        <v>11</v>
      </c>
      <c r="E349" s="42">
        <f t="shared" si="106"/>
        <v>7.9136690647482008E-2</v>
      </c>
      <c r="F349" s="41">
        <v>110</v>
      </c>
      <c r="G349" s="42">
        <f t="shared" si="107"/>
        <v>0.79136690647482011</v>
      </c>
      <c r="H349" s="41">
        <v>7</v>
      </c>
      <c r="I349" s="42">
        <f t="shared" si="108"/>
        <v>5.0359712230215826E-2</v>
      </c>
      <c r="J349" s="41">
        <f t="shared" si="110"/>
        <v>139</v>
      </c>
      <c r="K349" s="57">
        <f t="shared" si="109"/>
        <v>1</v>
      </c>
    </row>
    <row r="350" spans="1:14" s="6" customFormat="1" ht="15" customHeight="1">
      <c r="A350" s="40" t="s">
        <v>74</v>
      </c>
      <c r="B350" s="41">
        <v>46</v>
      </c>
      <c r="C350" s="42">
        <f t="shared" si="105"/>
        <v>0.21004566210045661</v>
      </c>
      <c r="D350" s="41">
        <v>71</v>
      </c>
      <c r="E350" s="42">
        <f t="shared" si="106"/>
        <v>0.32420091324200911</v>
      </c>
      <c r="F350" s="41">
        <v>75</v>
      </c>
      <c r="G350" s="42">
        <f t="shared" si="107"/>
        <v>0.34246575342465752</v>
      </c>
      <c r="H350" s="41">
        <v>27</v>
      </c>
      <c r="I350" s="42">
        <f t="shared" si="108"/>
        <v>0.12328767123287671</v>
      </c>
      <c r="J350" s="41">
        <f t="shared" si="110"/>
        <v>219</v>
      </c>
      <c r="K350" s="57">
        <f t="shared" si="109"/>
        <v>1</v>
      </c>
    </row>
    <row r="351" spans="1:14" s="6" customFormat="1" ht="15" customHeight="1">
      <c r="A351" s="40" t="s">
        <v>76</v>
      </c>
      <c r="B351" s="41">
        <v>24</v>
      </c>
      <c r="C351" s="42">
        <f t="shared" si="105"/>
        <v>0.21621621621621623</v>
      </c>
      <c r="D351" s="41">
        <v>15</v>
      </c>
      <c r="E351" s="42">
        <f t="shared" si="106"/>
        <v>0.13513513513513514</v>
      </c>
      <c r="F351" s="41">
        <v>49</v>
      </c>
      <c r="G351" s="42">
        <f t="shared" si="107"/>
        <v>0.44144144144144143</v>
      </c>
      <c r="H351" s="41">
        <v>23</v>
      </c>
      <c r="I351" s="42">
        <f t="shared" si="108"/>
        <v>0.2072072072072072</v>
      </c>
      <c r="J351" s="41">
        <f t="shared" si="110"/>
        <v>111</v>
      </c>
      <c r="K351" s="57">
        <f t="shared" si="109"/>
        <v>1</v>
      </c>
    </row>
    <row r="352" spans="1:14" s="6" customFormat="1" ht="15" customHeight="1">
      <c r="A352" s="40" t="s">
        <v>78</v>
      </c>
      <c r="B352" s="41">
        <v>43</v>
      </c>
      <c r="C352" s="42">
        <f t="shared" si="105"/>
        <v>0.15985130111524162</v>
      </c>
      <c r="D352" s="41">
        <v>52</v>
      </c>
      <c r="E352" s="42">
        <f t="shared" si="106"/>
        <v>0.19330855018587362</v>
      </c>
      <c r="F352" s="41">
        <v>133</v>
      </c>
      <c r="G352" s="42">
        <f t="shared" si="107"/>
        <v>0.49442379182156132</v>
      </c>
      <c r="H352" s="41">
        <v>41</v>
      </c>
      <c r="I352" s="42">
        <f t="shared" si="108"/>
        <v>0.15241635687732341</v>
      </c>
      <c r="J352" s="41">
        <f t="shared" si="110"/>
        <v>269</v>
      </c>
      <c r="K352" s="57">
        <f t="shared" si="109"/>
        <v>1</v>
      </c>
    </row>
    <row r="353" spans="1:21" s="6" customFormat="1" ht="15" customHeight="1">
      <c r="A353" s="40" t="s">
        <v>80</v>
      </c>
      <c r="B353" s="41">
        <v>67</v>
      </c>
      <c r="C353" s="42">
        <f t="shared" si="105"/>
        <v>0.25670498084291188</v>
      </c>
      <c r="D353" s="41">
        <v>51</v>
      </c>
      <c r="E353" s="42">
        <f t="shared" si="106"/>
        <v>0.19540229885057472</v>
      </c>
      <c r="F353" s="41">
        <v>112</v>
      </c>
      <c r="G353" s="42">
        <f t="shared" si="107"/>
        <v>0.42911877394636017</v>
      </c>
      <c r="H353" s="41">
        <v>31</v>
      </c>
      <c r="I353" s="42">
        <f t="shared" si="108"/>
        <v>0.11877394636015326</v>
      </c>
      <c r="J353" s="41">
        <f t="shared" si="110"/>
        <v>261</v>
      </c>
      <c r="K353" s="57">
        <f t="shared" si="109"/>
        <v>1</v>
      </c>
    </row>
    <row r="354" spans="1:21" s="6" customFormat="1" ht="15" customHeight="1">
      <c r="A354" s="40" t="s">
        <v>82</v>
      </c>
      <c r="B354" s="41">
        <v>52</v>
      </c>
      <c r="C354" s="42">
        <f t="shared" si="105"/>
        <v>0.21311475409836064</v>
      </c>
      <c r="D354" s="41">
        <v>32</v>
      </c>
      <c r="E354" s="42">
        <f t="shared" si="106"/>
        <v>0.13114754098360656</v>
      </c>
      <c r="F354" s="41">
        <v>110</v>
      </c>
      <c r="G354" s="42">
        <f t="shared" si="107"/>
        <v>0.45081967213114754</v>
      </c>
      <c r="H354" s="41">
        <v>50</v>
      </c>
      <c r="I354" s="42">
        <f t="shared" si="108"/>
        <v>0.20491803278688525</v>
      </c>
      <c r="J354" s="41">
        <f t="shared" si="110"/>
        <v>244</v>
      </c>
      <c r="K354" s="57">
        <f t="shared" si="109"/>
        <v>1</v>
      </c>
    </row>
    <row r="355" spans="1:21" s="6" customFormat="1" ht="15" customHeight="1">
      <c r="A355" s="40" t="s">
        <v>84</v>
      </c>
      <c r="B355" s="41">
        <v>25</v>
      </c>
      <c r="C355" s="42">
        <f t="shared" si="105"/>
        <v>0.19685039370078741</v>
      </c>
      <c r="D355" s="41">
        <v>23</v>
      </c>
      <c r="E355" s="42">
        <f t="shared" si="106"/>
        <v>0.18110236220472442</v>
      </c>
      <c r="F355" s="41">
        <v>67</v>
      </c>
      <c r="G355" s="42">
        <f t="shared" si="107"/>
        <v>0.52755905511811019</v>
      </c>
      <c r="H355" s="41">
        <v>12</v>
      </c>
      <c r="I355" s="42">
        <f t="shared" si="108"/>
        <v>9.4488188976377951E-2</v>
      </c>
      <c r="J355" s="41">
        <f t="shared" si="110"/>
        <v>127</v>
      </c>
      <c r="K355" s="57">
        <f t="shared" si="109"/>
        <v>1</v>
      </c>
    </row>
    <row r="356" spans="1:21" s="6" customFormat="1" ht="15" customHeight="1">
      <c r="A356" s="40" t="s">
        <v>86</v>
      </c>
      <c r="B356" s="41">
        <v>38</v>
      </c>
      <c r="C356" s="42">
        <f t="shared" si="105"/>
        <v>0.3619047619047619</v>
      </c>
      <c r="D356" s="41">
        <v>33</v>
      </c>
      <c r="E356" s="42">
        <f t="shared" si="106"/>
        <v>0.31428571428571428</v>
      </c>
      <c r="F356" s="41">
        <v>21</v>
      </c>
      <c r="G356" s="42">
        <f t="shared" si="107"/>
        <v>0.2</v>
      </c>
      <c r="H356" s="41">
        <v>13</v>
      </c>
      <c r="I356" s="42">
        <f t="shared" si="108"/>
        <v>0.12380952380952381</v>
      </c>
      <c r="J356" s="41">
        <f t="shared" si="110"/>
        <v>105</v>
      </c>
      <c r="K356" s="57">
        <f t="shared" si="109"/>
        <v>1</v>
      </c>
    </row>
    <row r="357" spans="1:21" s="6" customFormat="1" ht="15" customHeight="1">
      <c r="A357" s="40" t="s">
        <v>57</v>
      </c>
      <c r="B357" s="41">
        <v>13</v>
      </c>
      <c r="C357" s="42">
        <f t="shared" si="105"/>
        <v>0.10569105691056911</v>
      </c>
      <c r="D357" s="41">
        <v>26</v>
      </c>
      <c r="E357" s="42">
        <f t="shared" si="106"/>
        <v>0.21138211382113822</v>
      </c>
      <c r="F357" s="41">
        <v>69</v>
      </c>
      <c r="G357" s="42">
        <f t="shared" si="107"/>
        <v>0.56097560975609762</v>
      </c>
      <c r="H357" s="41">
        <v>15</v>
      </c>
      <c r="I357" s="42">
        <f t="shared" si="108"/>
        <v>0.12195121951219512</v>
      </c>
      <c r="J357" s="41">
        <f t="shared" si="110"/>
        <v>123</v>
      </c>
      <c r="K357" s="57">
        <f t="shared" si="109"/>
        <v>1</v>
      </c>
    </row>
    <row r="358" spans="1:21" s="6" customFormat="1" ht="15" customHeight="1">
      <c r="A358" s="10" t="s">
        <v>111</v>
      </c>
      <c r="B358" s="4">
        <f>SUM(B347:B357)</f>
        <v>346</v>
      </c>
      <c r="C358" s="16">
        <f t="shared" si="105"/>
        <v>0.1902144035184167</v>
      </c>
      <c r="D358" s="4">
        <f>SUM(D347:D357)</f>
        <v>344</v>
      </c>
      <c r="E358" s="16">
        <f t="shared" si="106"/>
        <v>0.18911489829576691</v>
      </c>
      <c r="F358" s="4">
        <f>SUM(F347:F357)</f>
        <v>878</v>
      </c>
      <c r="G358" s="16">
        <f t="shared" si="107"/>
        <v>0.48268279274326553</v>
      </c>
      <c r="H358" s="4">
        <f>SUM(H347:H357)</f>
        <v>251</v>
      </c>
      <c r="I358" s="16">
        <f t="shared" si="108"/>
        <v>0.13798790544255085</v>
      </c>
      <c r="J358" s="31">
        <f>SUM(J347:J357)</f>
        <v>1819</v>
      </c>
      <c r="K358" s="21">
        <f t="shared" si="109"/>
        <v>1</v>
      </c>
    </row>
    <row r="359" spans="1:21" s="6" customFormat="1" ht="15" customHeight="1"/>
    <row r="360" spans="1:21" s="61" customFormat="1" ht="18.75" customHeight="1">
      <c r="A360" s="59" t="s">
        <v>411</v>
      </c>
    </row>
    <row r="361" spans="1:21" s="6" customFormat="1" ht="22.5" customHeight="1">
      <c r="A361" s="14" t="s">
        <v>412</v>
      </c>
    </row>
    <row r="362" spans="1:21" s="6" customFormat="1" ht="40.5" customHeight="1">
      <c r="A362" s="7" t="s">
        <v>108</v>
      </c>
      <c r="B362" s="255" t="s">
        <v>30</v>
      </c>
      <c r="C362" s="255"/>
      <c r="D362" s="255" t="s">
        <v>31</v>
      </c>
      <c r="E362" s="255"/>
      <c r="F362" s="255" t="s">
        <v>32</v>
      </c>
      <c r="G362" s="255"/>
      <c r="H362" s="255" t="s">
        <v>33</v>
      </c>
      <c r="I362" s="255"/>
      <c r="J362" s="255" t="s">
        <v>34</v>
      </c>
      <c r="K362" s="255"/>
      <c r="L362" s="255" t="s">
        <v>36</v>
      </c>
      <c r="M362" s="255"/>
      <c r="N362" s="255" t="s">
        <v>37</v>
      </c>
      <c r="O362" s="255"/>
      <c r="P362" s="253" t="s">
        <v>35</v>
      </c>
      <c r="Q362" s="253"/>
      <c r="R362" s="11"/>
      <c r="S362" s="11"/>
      <c r="T362" s="11"/>
      <c r="U362" s="11"/>
    </row>
    <row r="363" spans="1:21" s="6" customFormat="1" ht="15" customHeight="1">
      <c r="A363" s="34" t="s">
        <v>109</v>
      </c>
      <c r="B363" s="35">
        <v>60</v>
      </c>
      <c r="C363" s="63">
        <f>B363/($B341+$D341)</f>
        <v>0.4580152671755725</v>
      </c>
      <c r="D363" s="35">
        <v>5</v>
      </c>
      <c r="E363" s="63">
        <f>D363/($B341+$D341)</f>
        <v>3.8167938931297711E-2</v>
      </c>
      <c r="F363" s="35">
        <v>9</v>
      </c>
      <c r="G363" s="63">
        <f>F363/($B341+$D341)</f>
        <v>6.8702290076335881E-2</v>
      </c>
      <c r="H363" s="35">
        <v>3</v>
      </c>
      <c r="I363" s="63">
        <f>H363/($B341+$D341)</f>
        <v>2.2900763358778626E-2</v>
      </c>
      <c r="J363" s="35">
        <v>24</v>
      </c>
      <c r="K363" s="63">
        <f>J363/($B341+$D341)</f>
        <v>0.18320610687022901</v>
      </c>
      <c r="L363" s="35">
        <v>26</v>
      </c>
      <c r="M363" s="63">
        <f>L363/($B341+$D341)</f>
        <v>0.19847328244274809</v>
      </c>
      <c r="N363" s="35">
        <v>15</v>
      </c>
      <c r="O363" s="63">
        <f>N363/($B341+$D341)</f>
        <v>0.11450381679389313</v>
      </c>
      <c r="P363" s="6">
        <v>6</v>
      </c>
      <c r="Q363" s="64">
        <f>P363/($B341+$D341)</f>
        <v>4.5801526717557252E-2</v>
      </c>
    </row>
    <row r="364" spans="1:21" s="6" customFormat="1" ht="15" customHeight="1">
      <c r="A364" s="40" t="s">
        <v>110</v>
      </c>
      <c r="B364" s="41">
        <v>322</v>
      </c>
      <c r="C364" s="67">
        <f>B364/($B342+$D342)</f>
        <v>0.57809694793536803</v>
      </c>
      <c r="D364" s="41">
        <v>50</v>
      </c>
      <c r="E364" s="67">
        <f>D364/($B342+$D342)</f>
        <v>8.9766606822262118E-2</v>
      </c>
      <c r="F364" s="41">
        <v>24</v>
      </c>
      <c r="G364" s="67">
        <f>F364/($B342+$D342)</f>
        <v>4.3087971274685818E-2</v>
      </c>
      <c r="H364" s="41">
        <v>91</v>
      </c>
      <c r="I364" s="67">
        <f>H364/($B342+$D342)</f>
        <v>0.16337522441651706</v>
      </c>
      <c r="J364" s="41">
        <v>98</v>
      </c>
      <c r="K364" s="67">
        <f>J364/($B342+$D342)</f>
        <v>0.17594254937163376</v>
      </c>
      <c r="L364" s="41">
        <v>95</v>
      </c>
      <c r="M364" s="67">
        <f>L364/($B342+$D342)</f>
        <v>0.17055655296229802</v>
      </c>
      <c r="N364" s="41">
        <v>31</v>
      </c>
      <c r="O364" s="67">
        <f>N364/($B342+$D342)</f>
        <v>5.565529622980251E-2</v>
      </c>
      <c r="P364" s="40">
        <v>27</v>
      </c>
      <c r="Q364" s="68">
        <f>P364/($B342+$D342)</f>
        <v>4.8473967684021541E-2</v>
      </c>
    </row>
    <row r="365" spans="1:21" s="6" customFormat="1" ht="15" customHeight="1">
      <c r="A365" s="37" t="s">
        <v>57</v>
      </c>
      <c r="B365" s="38">
        <v>1</v>
      </c>
      <c r="C365" s="65">
        <f>B365/($B343+$D343)</f>
        <v>0.5</v>
      </c>
      <c r="D365" s="38"/>
      <c r="E365" s="65">
        <f>D365/($B343+$D343)</f>
        <v>0</v>
      </c>
      <c r="F365" s="38"/>
      <c r="G365" s="65">
        <f>F365/($B343+$D343)</f>
        <v>0</v>
      </c>
      <c r="H365" s="38"/>
      <c r="I365" s="65">
        <f>H365/($B343+$D343)</f>
        <v>0</v>
      </c>
      <c r="J365" s="38"/>
      <c r="K365" s="65">
        <f>J365/($B343+$D343)</f>
        <v>0</v>
      </c>
      <c r="L365" s="38"/>
      <c r="M365" s="65">
        <f>L365/($B343+$D343)</f>
        <v>0</v>
      </c>
      <c r="N365" s="38">
        <v>1</v>
      </c>
      <c r="O365" s="65">
        <f>N365/($B343+$D343)</f>
        <v>0.5</v>
      </c>
      <c r="P365" s="37">
        <v>1</v>
      </c>
      <c r="Q365" s="66">
        <f>P365/($B343+$D343)</f>
        <v>0.5</v>
      </c>
    </row>
    <row r="366" spans="1:21" s="6" customFormat="1" ht="15" customHeight="1">
      <c r="A366" s="10" t="s">
        <v>111</v>
      </c>
      <c r="B366" s="4">
        <f>SUM(B363:B365)</f>
        <v>383</v>
      </c>
      <c r="C366" s="13">
        <f>B366/($B344+$D344)</f>
        <v>0.55507246376811592</v>
      </c>
      <c r="D366" s="4">
        <f>SUM(D363:D365)</f>
        <v>55</v>
      </c>
      <c r="E366" s="13">
        <f>D366/($B344+$D344)</f>
        <v>7.9710144927536225E-2</v>
      </c>
      <c r="F366" s="4">
        <f>SUM(F363:F365)</f>
        <v>33</v>
      </c>
      <c r="G366" s="13">
        <f>F366/($B344+$D344)</f>
        <v>4.7826086956521741E-2</v>
      </c>
      <c r="H366" s="4">
        <f>SUM(H363:H365)</f>
        <v>94</v>
      </c>
      <c r="I366" s="13">
        <f>H366/($B344+$D344)</f>
        <v>0.13623188405797101</v>
      </c>
      <c r="J366" s="4">
        <f>SUM(J363:J365)</f>
        <v>122</v>
      </c>
      <c r="K366" s="13">
        <f>J366/($B344+$D344)</f>
        <v>0.17681159420289855</v>
      </c>
      <c r="L366" s="4">
        <f>SUM(L363:L365)</f>
        <v>121</v>
      </c>
      <c r="M366" s="13">
        <f>L366/($B344+$D344)</f>
        <v>0.17536231884057971</v>
      </c>
      <c r="N366" s="4">
        <f>SUM(N363:N365)</f>
        <v>47</v>
      </c>
      <c r="O366" s="13">
        <f>N366/($B344+$D344)</f>
        <v>6.8115942028985507E-2</v>
      </c>
      <c r="P366" s="10">
        <f>SUM(P363:P365)</f>
        <v>34</v>
      </c>
      <c r="Q366" s="62">
        <f>P366/($B344+$D344)</f>
        <v>4.9275362318840582E-2</v>
      </c>
    </row>
    <row r="367" spans="1:21" s="6" customFormat="1" ht="15" customHeight="1">
      <c r="E367" s="26"/>
      <c r="M367" s="26"/>
    </row>
    <row r="368" spans="1:21" s="6" customFormat="1" ht="40.5" customHeight="1">
      <c r="A368" s="7" t="s">
        <v>114</v>
      </c>
      <c r="B368" s="255" t="s">
        <v>30</v>
      </c>
      <c r="C368" s="255"/>
      <c r="D368" s="255" t="s">
        <v>31</v>
      </c>
      <c r="E368" s="255"/>
      <c r="F368" s="255" t="s">
        <v>32</v>
      </c>
      <c r="G368" s="255"/>
      <c r="H368" s="255" t="s">
        <v>33</v>
      </c>
      <c r="I368" s="255"/>
      <c r="J368" s="255" t="s">
        <v>34</v>
      </c>
      <c r="K368" s="255"/>
      <c r="L368" s="255" t="s">
        <v>36</v>
      </c>
      <c r="M368" s="255"/>
      <c r="N368" s="255" t="s">
        <v>37</v>
      </c>
      <c r="O368" s="255"/>
      <c r="P368" s="253" t="s">
        <v>35</v>
      </c>
      <c r="Q368" s="253"/>
      <c r="R368" s="11"/>
      <c r="S368" s="11"/>
      <c r="T368" s="11"/>
      <c r="U368" s="11"/>
    </row>
    <row r="369" spans="1:17" s="6" customFormat="1" ht="15" customHeight="1">
      <c r="A369" s="34" t="s">
        <v>68</v>
      </c>
      <c r="B369" s="35">
        <v>23</v>
      </c>
      <c r="C369" s="63">
        <f t="shared" ref="C369:C380" si="111">B369/($B347+$D347)</f>
        <v>0.56097560975609762</v>
      </c>
      <c r="D369" s="35">
        <v>3</v>
      </c>
      <c r="E369" s="63">
        <f t="shared" ref="E369:E380" si="112">D369/($B347+$D347)</f>
        <v>7.3170731707317069E-2</v>
      </c>
      <c r="F369" s="35">
        <v>2</v>
      </c>
      <c r="G369" s="63">
        <f t="shared" ref="G369:G380" si="113">F369/($B347+$D347)</f>
        <v>4.878048780487805E-2</v>
      </c>
      <c r="H369" s="35">
        <v>4</v>
      </c>
      <c r="I369" s="63">
        <f t="shared" ref="I369:I380" si="114">H369/($B347+$D347)</f>
        <v>9.7560975609756101E-2</v>
      </c>
      <c r="J369" s="35">
        <v>5</v>
      </c>
      <c r="K369" s="63">
        <f t="shared" ref="K369:K380" si="115">J369/($B347+$D347)</f>
        <v>0.12195121951219512</v>
      </c>
      <c r="L369" s="35">
        <v>2</v>
      </c>
      <c r="M369" s="63">
        <f t="shared" ref="M369:M380" si="116">L369/($B347+$D347)</f>
        <v>4.878048780487805E-2</v>
      </c>
      <c r="N369" s="35">
        <v>5</v>
      </c>
      <c r="O369" s="63">
        <f t="shared" ref="O369:O380" si="117">N369/($B347+$D347)</f>
        <v>0.12195121951219512</v>
      </c>
      <c r="P369" s="34">
        <v>2</v>
      </c>
      <c r="Q369" s="64">
        <f t="shared" ref="Q369:Q380" si="118">P369/($B347+$D347)</f>
        <v>4.878048780487805E-2</v>
      </c>
    </row>
    <row r="370" spans="1:17" s="6" customFormat="1" ht="15" customHeight="1">
      <c r="A370" s="40" t="s">
        <v>70</v>
      </c>
      <c r="B370" s="41">
        <v>10</v>
      </c>
      <c r="C370" s="67">
        <f t="shared" si="111"/>
        <v>0.625</v>
      </c>
      <c r="D370" s="41">
        <v>1</v>
      </c>
      <c r="E370" s="67">
        <f t="shared" si="112"/>
        <v>6.25E-2</v>
      </c>
      <c r="F370" s="41"/>
      <c r="G370" s="67">
        <f t="shared" si="113"/>
        <v>0</v>
      </c>
      <c r="H370" s="41"/>
      <c r="I370" s="67">
        <f t="shared" si="114"/>
        <v>0</v>
      </c>
      <c r="J370" s="41">
        <v>2</v>
      </c>
      <c r="K370" s="67">
        <f t="shared" si="115"/>
        <v>0.125</v>
      </c>
      <c r="L370" s="41"/>
      <c r="M370" s="67">
        <f t="shared" si="116"/>
        <v>0</v>
      </c>
      <c r="N370" s="41">
        <v>1</v>
      </c>
      <c r="O370" s="67">
        <f t="shared" si="117"/>
        <v>6.25E-2</v>
      </c>
      <c r="P370" s="40">
        <v>2</v>
      </c>
      <c r="Q370" s="68">
        <f t="shared" si="118"/>
        <v>0.125</v>
      </c>
    </row>
    <row r="371" spans="1:17" s="6" customFormat="1" ht="15" customHeight="1">
      <c r="A371" s="40" t="s">
        <v>72</v>
      </c>
      <c r="B371" s="41">
        <v>12</v>
      </c>
      <c r="C371" s="67">
        <f t="shared" si="111"/>
        <v>0.54545454545454541</v>
      </c>
      <c r="D371" s="41">
        <v>2</v>
      </c>
      <c r="E371" s="67">
        <f t="shared" si="112"/>
        <v>9.0909090909090912E-2</v>
      </c>
      <c r="F371" s="41">
        <v>2</v>
      </c>
      <c r="G371" s="67">
        <f t="shared" si="113"/>
        <v>9.0909090909090912E-2</v>
      </c>
      <c r="H371" s="41"/>
      <c r="I371" s="67">
        <f t="shared" si="114"/>
        <v>0</v>
      </c>
      <c r="J371" s="41">
        <v>3</v>
      </c>
      <c r="K371" s="67">
        <f t="shared" si="115"/>
        <v>0.13636363636363635</v>
      </c>
      <c r="L371" s="41">
        <v>3</v>
      </c>
      <c r="M371" s="67">
        <f t="shared" si="116"/>
        <v>0.13636363636363635</v>
      </c>
      <c r="N371" s="41">
        <v>1</v>
      </c>
      <c r="O371" s="67">
        <f t="shared" si="117"/>
        <v>4.5454545454545456E-2</v>
      </c>
      <c r="P371" s="40">
        <v>2</v>
      </c>
      <c r="Q371" s="68">
        <f t="shared" si="118"/>
        <v>9.0909090909090912E-2</v>
      </c>
    </row>
    <row r="372" spans="1:17" s="6" customFormat="1" ht="15" customHeight="1">
      <c r="A372" s="40" t="s">
        <v>74</v>
      </c>
      <c r="B372" s="41">
        <v>59</v>
      </c>
      <c r="C372" s="67">
        <f t="shared" si="111"/>
        <v>0.50427350427350426</v>
      </c>
      <c r="D372" s="41">
        <v>9</v>
      </c>
      <c r="E372" s="67">
        <f t="shared" si="112"/>
        <v>7.6923076923076927E-2</v>
      </c>
      <c r="F372" s="41">
        <v>4</v>
      </c>
      <c r="G372" s="67">
        <f t="shared" si="113"/>
        <v>3.4188034188034191E-2</v>
      </c>
      <c r="H372" s="41">
        <v>4</v>
      </c>
      <c r="I372" s="67">
        <f t="shared" si="114"/>
        <v>3.4188034188034191E-2</v>
      </c>
      <c r="J372" s="41">
        <v>23</v>
      </c>
      <c r="K372" s="67">
        <f t="shared" si="115"/>
        <v>0.19658119658119658</v>
      </c>
      <c r="L372" s="41">
        <v>8</v>
      </c>
      <c r="M372" s="67">
        <f t="shared" si="116"/>
        <v>6.8376068376068383E-2</v>
      </c>
      <c r="N372" s="41">
        <v>12</v>
      </c>
      <c r="O372" s="67">
        <f t="shared" si="117"/>
        <v>0.10256410256410256</v>
      </c>
      <c r="P372" s="40">
        <v>16</v>
      </c>
      <c r="Q372" s="68">
        <f t="shared" si="118"/>
        <v>0.13675213675213677</v>
      </c>
    </row>
    <row r="373" spans="1:17" s="6" customFormat="1" ht="15" customHeight="1">
      <c r="A373" s="40" t="s">
        <v>76</v>
      </c>
      <c r="B373" s="41">
        <v>26</v>
      </c>
      <c r="C373" s="67">
        <f t="shared" si="111"/>
        <v>0.66666666666666663</v>
      </c>
      <c r="D373" s="41">
        <v>2</v>
      </c>
      <c r="E373" s="67">
        <f t="shared" si="112"/>
        <v>5.128205128205128E-2</v>
      </c>
      <c r="F373" s="41">
        <v>3</v>
      </c>
      <c r="G373" s="67">
        <f t="shared" si="113"/>
        <v>7.6923076923076927E-2</v>
      </c>
      <c r="H373" s="41">
        <v>9</v>
      </c>
      <c r="I373" s="67">
        <f t="shared" si="114"/>
        <v>0.23076923076923078</v>
      </c>
      <c r="J373" s="41">
        <v>9</v>
      </c>
      <c r="K373" s="67">
        <f t="shared" si="115"/>
        <v>0.23076923076923078</v>
      </c>
      <c r="L373" s="41">
        <v>13</v>
      </c>
      <c r="M373" s="67">
        <f t="shared" si="116"/>
        <v>0.33333333333333331</v>
      </c>
      <c r="N373" s="41">
        <v>2</v>
      </c>
      <c r="O373" s="67">
        <f t="shared" si="117"/>
        <v>5.128205128205128E-2</v>
      </c>
      <c r="P373" s="40">
        <v>1</v>
      </c>
      <c r="Q373" s="68">
        <f t="shared" si="118"/>
        <v>2.564102564102564E-2</v>
      </c>
    </row>
    <row r="374" spans="1:17" s="6" customFormat="1" ht="15" customHeight="1">
      <c r="A374" s="40" t="s">
        <v>78</v>
      </c>
      <c r="B374" s="41">
        <v>54</v>
      </c>
      <c r="C374" s="67">
        <f t="shared" si="111"/>
        <v>0.56842105263157894</v>
      </c>
      <c r="D374" s="41">
        <v>5</v>
      </c>
      <c r="E374" s="67">
        <f t="shared" si="112"/>
        <v>5.2631578947368418E-2</v>
      </c>
      <c r="F374" s="41">
        <v>6</v>
      </c>
      <c r="G374" s="67">
        <f t="shared" si="113"/>
        <v>6.3157894736842107E-2</v>
      </c>
      <c r="H374" s="41">
        <v>5</v>
      </c>
      <c r="I374" s="67">
        <f t="shared" si="114"/>
        <v>5.2631578947368418E-2</v>
      </c>
      <c r="J374" s="41">
        <v>16</v>
      </c>
      <c r="K374" s="67">
        <f t="shared" si="115"/>
        <v>0.16842105263157894</v>
      </c>
      <c r="L374" s="41">
        <v>20</v>
      </c>
      <c r="M374" s="67">
        <f t="shared" si="116"/>
        <v>0.21052631578947367</v>
      </c>
      <c r="N374" s="41">
        <v>5</v>
      </c>
      <c r="O374" s="67">
        <f t="shared" si="117"/>
        <v>5.2631578947368418E-2</v>
      </c>
      <c r="P374" s="40">
        <v>2</v>
      </c>
      <c r="Q374" s="68">
        <f t="shared" si="118"/>
        <v>2.1052631578947368E-2</v>
      </c>
    </row>
    <row r="375" spans="1:17" s="6" customFormat="1" ht="15" customHeight="1">
      <c r="A375" s="40" t="s">
        <v>80</v>
      </c>
      <c r="B375" s="41">
        <v>60</v>
      </c>
      <c r="C375" s="67">
        <f t="shared" si="111"/>
        <v>0.50847457627118642</v>
      </c>
      <c r="D375" s="41">
        <v>1</v>
      </c>
      <c r="E375" s="67">
        <f t="shared" si="112"/>
        <v>8.4745762711864406E-3</v>
      </c>
      <c r="F375" s="41">
        <v>4</v>
      </c>
      <c r="G375" s="67">
        <f t="shared" si="113"/>
        <v>3.3898305084745763E-2</v>
      </c>
      <c r="H375" s="41">
        <v>27</v>
      </c>
      <c r="I375" s="67">
        <f t="shared" si="114"/>
        <v>0.2288135593220339</v>
      </c>
      <c r="J375" s="41">
        <v>20</v>
      </c>
      <c r="K375" s="67">
        <f t="shared" si="115"/>
        <v>0.16949152542372881</v>
      </c>
      <c r="L375" s="41">
        <v>19</v>
      </c>
      <c r="M375" s="67">
        <f t="shared" si="116"/>
        <v>0.16101694915254236</v>
      </c>
      <c r="N375" s="41">
        <v>8</v>
      </c>
      <c r="O375" s="67">
        <f t="shared" si="117"/>
        <v>6.7796610169491525E-2</v>
      </c>
      <c r="P375" s="40">
        <v>2</v>
      </c>
      <c r="Q375" s="68">
        <f t="shared" si="118"/>
        <v>1.6949152542372881E-2</v>
      </c>
    </row>
    <row r="376" spans="1:17" s="6" customFormat="1" ht="15" customHeight="1">
      <c r="A376" s="40" t="s">
        <v>82</v>
      </c>
      <c r="B376" s="41">
        <v>60</v>
      </c>
      <c r="C376" s="67">
        <f t="shared" si="111"/>
        <v>0.7142857142857143</v>
      </c>
      <c r="D376" s="41">
        <v>4</v>
      </c>
      <c r="E376" s="67">
        <f t="shared" si="112"/>
        <v>4.7619047619047616E-2</v>
      </c>
      <c r="F376" s="41">
        <v>3</v>
      </c>
      <c r="G376" s="67">
        <f t="shared" si="113"/>
        <v>3.5714285714285712E-2</v>
      </c>
      <c r="H376" s="41">
        <v>20</v>
      </c>
      <c r="I376" s="67">
        <f t="shared" si="114"/>
        <v>0.23809523809523808</v>
      </c>
      <c r="J376" s="41">
        <v>16</v>
      </c>
      <c r="K376" s="67">
        <f t="shared" si="115"/>
        <v>0.19047619047619047</v>
      </c>
      <c r="L376" s="41">
        <v>29</v>
      </c>
      <c r="M376" s="67">
        <f t="shared" si="116"/>
        <v>0.34523809523809523</v>
      </c>
      <c r="N376" s="41">
        <v>1</v>
      </c>
      <c r="O376" s="67">
        <f t="shared" si="117"/>
        <v>1.1904761904761904E-2</v>
      </c>
      <c r="P376" s="40">
        <v>3</v>
      </c>
      <c r="Q376" s="68">
        <f t="shared" si="118"/>
        <v>3.5714285714285712E-2</v>
      </c>
    </row>
    <row r="377" spans="1:17" s="6" customFormat="1" ht="15" customHeight="1">
      <c r="A377" s="40" t="s">
        <v>84</v>
      </c>
      <c r="B377" s="41">
        <v>25</v>
      </c>
      <c r="C377" s="67">
        <f t="shared" si="111"/>
        <v>0.52083333333333337</v>
      </c>
      <c r="D377" s="41">
        <v>6</v>
      </c>
      <c r="E377" s="67">
        <f t="shared" si="112"/>
        <v>0.125</v>
      </c>
      <c r="F377" s="41">
        <v>4</v>
      </c>
      <c r="G377" s="67">
        <f t="shared" si="113"/>
        <v>8.3333333333333329E-2</v>
      </c>
      <c r="H377" s="41">
        <v>11</v>
      </c>
      <c r="I377" s="67">
        <f t="shared" si="114"/>
        <v>0.22916666666666666</v>
      </c>
      <c r="J377" s="41">
        <v>7</v>
      </c>
      <c r="K377" s="67">
        <f t="shared" si="115"/>
        <v>0.14583333333333334</v>
      </c>
      <c r="L377" s="41">
        <v>9</v>
      </c>
      <c r="M377" s="67">
        <f t="shared" si="116"/>
        <v>0.1875</v>
      </c>
      <c r="N377" s="41">
        <v>5</v>
      </c>
      <c r="O377" s="67">
        <f t="shared" si="117"/>
        <v>0.10416666666666667</v>
      </c>
      <c r="P377" s="40"/>
      <c r="Q377" s="68">
        <f t="shared" si="118"/>
        <v>0</v>
      </c>
    </row>
    <row r="378" spans="1:17" s="6" customFormat="1" ht="15" customHeight="1">
      <c r="A378" s="40" t="s">
        <v>86</v>
      </c>
      <c r="B378" s="41">
        <v>33</v>
      </c>
      <c r="C378" s="67">
        <f t="shared" si="111"/>
        <v>0.46478873239436619</v>
      </c>
      <c r="D378" s="41">
        <v>18</v>
      </c>
      <c r="E378" s="67">
        <f t="shared" si="112"/>
        <v>0.25352112676056338</v>
      </c>
      <c r="F378" s="41">
        <v>1</v>
      </c>
      <c r="G378" s="67">
        <f t="shared" si="113"/>
        <v>1.4084507042253521E-2</v>
      </c>
      <c r="H378" s="41">
        <v>12</v>
      </c>
      <c r="I378" s="67">
        <f t="shared" si="114"/>
        <v>0.16901408450704225</v>
      </c>
      <c r="J378" s="41">
        <v>16</v>
      </c>
      <c r="K378" s="67">
        <f t="shared" si="115"/>
        <v>0.22535211267605634</v>
      </c>
      <c r="L378" s="41">
        <v>11</v>
      </c>
      <c r="M378" s="67">
        <f t="shared" si="116"/>
        <v>0.15492957746478872</v>
      </c>
      <c r="N378" s="41">
        <v>4</v>
      </c>
      <c r="O378" s="67">
        <f t="shared" si="117"/>
        <v>5.6338028169014086E-2</v>
      </c>
      <c r="P378" s="40">
        <v>3</v>
      </c>
      <c r="Q378" s="68">
        <f t="shared" si="118"/>
        <v>4.2253521126760563E-2</v>
      </c>
    </row>
    <row r="379" spans="1:17" s="6" customFormat="1" ht="15" customHeight="1">
      <c r="A379" s="40" t="s">
        <v>57</v>
      </c>
      <c r="B379" s="41">
        <v>21</v>
      </c>
      <c r="C379" s="67">
        <f t="shared" si="111"/>
        <v>0.53846153846153844</v>
      </c>
      <c r="D379" s="41">
        <v>4</v>
      </c>
      <c r="E379" s="67">
        <f t="shared" si="112"/>
        <v>0.10256410256410256</v>
      </c>
      <c r="F379" s="41">
        <v>4</v>
      </c>
      <c r="G379" s="67">
        <f t="shared" si="113"/>
        <v>0.10256410256410256</v>
      </c>
      <c r="H379" s="41">
        <v>2</v>
      </c>
      <c r="I379" s="67">
        <f t="shared" si="114"/>
        <v>5.128205128205128E-2</v>
      </c>
      <c r="J379" s="41">
        <v>5</v>
      </c>
      <c r="K379" s="67">
        <f t="shared" si="115"/>
        <v>0.12820512820512819</v>
      </c>
      <c r="L379" s="41">
        <v>7</v>
      </c>
      <c r="M379" s="67">
        <f t="shared" si="116"/>
        <v>0.17948717948717949</v>
      </c>
      <c r="N379" s="41">
        <v>3</v>
      </c>
      <c r="O379" s="67">
        <f t="shared" si="117"/>
        <v>7.6923076923076927E-2</v>
      </c>
      <c r="P379" s="40">
        <v>1</v>
      </c>
      <c r="Q379" s="68">
        <f t="shared" si="118"/>
        <v>2.564102564102564E-2</v>
      </c>
    </row>
    <row r="380" spans="1:17" s="6" customFormat="1" ht="15" customHeight="1">
      <c r="A380" s="10" t="s">
        <v>111</v>
      </c>
      <c r="B380" s="4">
        <f>SUM(B369:B379)</f>
        <v>383</v>
      </c>
      <c r="C380" s="13">
        <f t="shared" si="111"/>
        <v>0.55507246376811592</v>
      </c>
      <c r="D380" s="4">
        <f>SUM(D369:D379)</f>
        <v>55</v>
      </c>
      <c r="E380" s="13">
        <f t="shared" si="112"/>
        <v>7.9710144927536225E-2</v>
      </c>
      <c r="F380" s="4">
        <f>SUM(F369:F379)</f>
        <v>33</v>
      </c>
      <c r="G380" s="13">
        <f t="shared" si="113"/>
        <v>4.7826086956521741E-2</v>
      </c>
      <c r="H380" s="4">
        <f>SUM(H369:H379)</f>
        <v>94</v>
      </c>
      <c r="I380" s="13">
        <f t="shared" si="114"/>
        <v>0.13623188405797101</v>
      </c>
      <c r="J380" s="4">
        <f>SUM(J369:J379)</f>
        <v>122</v>
      </c>
      <c r="K380" s="13">
        <f t="shared" si="115"/>
        <v>0.17681159420289855</v>
      </c>
      <c r="L380" s="4">
        <f>SUM(L369:L379)</f>
        <v>121</v>
      </c>
      <c r="M380" s="13">
        <f t="shared" si="116"/>
        <v>0.17536231884057971</v>
      </c>
      <c r="N380" s="4">
        <f>SUM(N369:N379)</f>
        <v>47</v>
      </c>
      <c r="O380" s="13">
        <f t="shared" si="117"/>
        <v>6.8115942028985507E-2</v>
      </c>
      <c r="P380" s="10">
        <f>SUM(P369:P379)</f>
        <v>34</v>
      </c>
      <c r="Q380" s="62">
        <f t="shared" si="118"/>
        <v>4.9275362318840582E-2</v>
      </c>
    </row>
    <row r="381" spans="1:17" s="6" customFormat="1" ht="15" customHeight="1"/>
    <row r="382" spans="1:17" s="6" customFormat="1" ht="22.5" customHeight="1">
      <c r="A382" s="32" t="s">
        <v>413</v>
      </c>
      <c r="C382" s="22"/>
      <c r="E382" s="22"/>
      <c r="G382" s="22"/>
      <c r="I382" s="22"/>
      <c r="K382" s="22"/>
    </row>
    <row r="383" spans="1:17" s="6" customFormat="1" ht="63.75" customHeight="1">
      <c r="A383" s="7" t="s">
        <v>108</v>
      </c>
      <c r="B383" s="255" t="s">
        <v>38</v>
      </c>
      <c r="C383" s="255"/>
      <c r="D383" s="255" t="s">
        <v>40</v>
      </c>
      <c r="E383" s="255"/>
      <c r="F383" s="255" t="s">
        <v>39</v>
      </c>
      <c r="G383" s="253"/>
      <c r="H383" s="255" t="s">
        <v>57</v>
      </c>
      <c r="I383" s="253"/>
      <c r="J383" s="253" t="s">
        <v>111</v>
      </c>
      <c r="K383" s="253"/>
      <c r="L383" s="25"/>
      <c r="M383" s="11"/>
      <c r="N383" s="25"/>
    </row>
    <row r="384" spans="1:17" s="6" customFormat="1" ht="15" customHeight="1">
      <c r="A384" s="34" t="s">
        <v>109</v>
      </c>
      <c r="B384" s="35">
        <v>180</v>
      </c>
      <c r="C384" s="36">
        <f>B384/$J384</f>
        <v>0.40816326530612246</v>
      </c>
      <c r="D384" s="35">
        <v>168</v>
      </c>
      <c r="E384" s="36">
        <f>D384/$J384</f>
        <v>0.38095238095238093</v>
      </c>
      <c r="F384" s="35">
        <v>54</v>
      </c>
      <c r="G384" s="36">
        <f>F384/$J384</f>
        <v>0.12244897959183673</v>
      </c>
      <c r="H384" s="35">
        <v>39</v>
      </c>
      <c r="I384" s="36">
        <f>H384/$J384</f>
        <v>8.8435374149659865E-2</v>
      </c>
      <c r="J384" s="35">
        <f>B384+D384+F384+H384</f>
        <v>441</v>
      </c>
      <c r="K384" s="51">
        <f>J384/$J384</f>
        <v>1</v>
      </c>
    </row>
    <row r="385" spans="1:14" s="6" customFormat="1" ht="15" customHeight="1">
      <c r="A385" s="40" t="s">
        <v>110</v>
      </c>
      <c r="B385" s="41">
        <v>737</v>
      </c>
      <c r="C385" s="42">
        <f>B385/$J385</f>
        <v>0.53874269005847952</v>
      </c>
      <c r="D385" s="41">
        <v>475</v>
      </c>
      <c r="E385" s="42">
        <f>D385/$J385</f>
        <v>0.34722222222222221</v>
      </c>
      <c r="F385" s="41">
        <v>42</v>
      </c>
      <c r="G385" s="42">
        <f>F385/$J385</f>
        <v>3.0701754385964911E-2</v>
      </c>
      <c r="H385" s="41">
        <v>114</v>
      </c>
      <c r="I385" s="42">
        <f>H385/$J385</f>
        <v>8.3333333333333329E-2</v>
      </c>
      <c r="J385" s="47">
        <f>B385+D385+F385+H385</f>
        <v>1368</v>
      </c>
      <c r="K385" s="57">
        <f>J385/$J385</f>
        <v>1</v>
      </c>
    </row>
    <row r="386" spans="1:14" s="6" customFormat="1" ht="15" customHeight="1">
      <c r="A386" s="37" t="s">
        <v>57</v>
      </c>
      <c r="B386" s="38">
        <v>6</v>
      </c>
      <c r="C386" s="39">
        <f>B386/$J386</f>
        <v>0.6</v>
      </c>
      <c r="D386" s="38">
        <v>3</v>
      </c>
      <c r="E386" s="39">
        <f>D386/$J386</f>
        <v>0.3</v>
      </c>
      <c r="F386" s="38">
        <v>1</v>
      </c>
      <c r="G386" s="39">
        <f>F386/$J386</f>
        <v>0.1</v>
      </c>
      <c r="H386" s="38"/>
      <c r="I386" s="39">
        <f>H386/$J386</f>
        <v>0</v>
      </c>
      <c r="J386" s="38">
        <f>B386+D386+F386+H386</f>
        <v>10</v>
      </c>
      <c r="K386" s="54">
        <f>J386/$J386</f>
        <v>1</v>
      </c>
    </row>
    <row r="387" spans="1:14" s="6" customFormat="1" ht="15" customHeight="1">
      <c r="A387" s="10" t="s">
        <v>111</v>
      </c>
      <c r="B387" s="31">
        <f>SUM(B384:B386)</f>
        <v>923</v>
      </c>
      <c r="C387" s="16">
        <f>B387/$J387</f>
        <v>0.50742166025288615</v>
      </c>
      <c r="D387" s="4">
        <f>SUM(D384:D386)</f>
        <v>646</v>
      </c>
      <c r="E387" s="16">
        <f>D387/$J387</f>
        <v>0.35514018691588783</v>
      </c>
      <c r="F387" s="4">
        <f>SUM(F384:F386)</f>
        <v>97</v>
      </c>
      <c r="G387" s="16">
        <f>F387/$J387</f>
        <v>5.3326003298515667E-2</v>
      </c>
      <c r="H387" s="4">
        <f>SUM(H384:H386)</f>
        <v>153</v>
      </c>
      <c r="I387" s="16">
        <f>H387/$J387</f>
        <v>8.4112149532710276E-2</v>
      </c>
      <c r="J387" s="31">
        <f>SUM(J384:J386)</f>
        <v>1819</v>
      </c>
      <c r="K387" s="21">
        <f>J387/$J387</f>
        <v>1</v>
      </c>
    </row>
    <row r="388" spans="1:14" s="6" customFormat="1" ht="15" customHeight="1"/>
    <row r="389" spans="1:14" s="6" customFormat="1" ht="63.75" customHeight="1">
      <c r="A389" s="7" t="s">
        <v>114</v>
      </c>
      <c r="B389" s="255" t="s">
        <v>38</v>
      </c>
      <c r="C389" s="255"/>
      <c r="D389" s="255" t="s">
        <v>40</v>
      </c>
      <c r="E389" s="255"/>
      <c r="F389" s="255" t="s">
        <v>39</v>
      </c>
      <c r="G389" s="253"/>
      <c r="H389" s="255" t="s">
        <v>57</v>
      </c>
      <c r="I389" s="255"/>
      <c r="J389" s="253" t="s">
        <v>111</v>
      </c>
      <c r="K389" s="253"/>
      <c r="L389" s="25"/>
      <c r="M389" s="11"/>
      <c r="N389" s="25"/>
    </row>
    <row r="390" spans="1:14" s="6" customFormat="1" ht="15" customHeight="1">
      <c r="A390" s="34" t="s">
        <v>68</v>
      </c>
      <c r="B390" s="35">
        <v>57</v>
      </c>
      <c r="C390" s="36">
        <f t="shared" ref="C390:C401" si="119">B390/$J390</f>
        <v>0.4956521739130435</v>
      </c>
      <c r="D390" s="35">
        <v>45</v>
      </c>
      <c r="E390" s="36">
        <f t="shared" ref="E390:E401" si="120">D390/$J390</f>
        <v>0.39130434782608697</v>
      </c>
      <c r="F390" s="35">
        <v>3</v>
      </c>
      <c r="G390" s="36">
        <f t="shared" ref="G390:G401" si="121">F390/$J390</f>
        <v>2.6086956521739129E-2</v>
      </c>
      <c r="H390" s="35">
        <v>10</v>
      </c>
      <c r="I390" s="36">
        <f t="shared" ref="I390:I401" si="122">H390/$J390</f>
        <v>8.6956521739130432E-2</v>
      </c>
      <c r="J390" s="35">
        <f>B390+D390+F390+H390</f>
        <v>115</v>
      </c>
      <c r="K390" s="51">
        <f t="shared" ref="K390:K401" si="123">J390/$J390</f>
        <v>1</v>
      </c>
    </row>
    <row r="391" spans="1:14" s="6" customFormat="1" ht="15" customHeight="1">
      <c r="A391" s="40" t="s">
        <v>70</v>
      </c>
      <c r="B391" s="41">
        <v>60</v>
      </c>
      <c r="C391" s="42">
        <f t="shared" si="119"/>
        <v>0.56603773584905659</v>
      </c>
      <c r="D391" s="41">
        <v>32</v>
      </c>
      <c r="E391" s="42">
        <f t="shared" si="120"/>
        <v>0.30188679245283018</v>
      </c>
      <c r="F391" s="41">
        <v>2</v>
      </c>
      <c r="G391" s="42">
        <f t="shared" si="121"/>
        <v>1.8867924528301886E-2</v>
      </c>
      <c r="H391" s="41">
        <v>12</v>
      </c>
      <c r="I391" s="42">
        <f t="shared" si="122"/>
        <v>0.11320754716981132</v>
      </c>
      <c r="J391" s="41">
        <f t="shared" ref="J391:J400" si="124">B391+D391+F391+H391</f>
        <v>106</v>
      </c>
      <c r="K391" s="57">
        <f t="shared" si="123"/>
        <v>1</v>
      </c>
    </row>
    <row r="392" spans="1:14" s="6" customFormat="1" ht="15" customHeight="1">
      <c r="A392" s="40" t="s">
        <v>72</v>
      </c>
      <c r="B392" s="41">
        <v>50</v>
      </c>
      <c r="C392" s="42">
        <f t="shared" si="119"/>
        <v>0.35971223021582732</v>
      </c>
      <c r="D392" s="41">
        <v>71</v>
      </c>
      <c r="E392" s="42">
        <f t="shared" si="120"/>
        <v>0.51079136690647486</v>
      </c>
      <c r="F392" s="41">
        <v>11</v>
      </c>
      <c r="G392" s="42">
        <f t="shared" si="121"/>
        <v>7.9136690647482008E-2</v>
      </c>
      <c r="H392" s="41">
        <v>7</v>
      </c>
      <c r="I392" s="42">
        <f t="shared" si="122"/>
        <v>5.0359712230215826E-2</v>
      </c>
      <c r="J392" s="41">
        <f t="shared" si="124"/>
        <v>139</v>
      </c>
      <c r="K392" s="57">
        <f t="shared" si="123"/>
        <v>1</v>
      </c>
    </row>
    <row r="393" spans="1:14" s="6" customFormat="1" ht="15" customHeight="1">
      <c r="A393" s="40" t="s">
        <v>74</v>
      </c>
      <c r="B393" s="41">
        <v>115</v>
      </c>
      <c r="C393" s="42">
        <f t="shared" si="119"/>
        <v>0.52511415525114158</v>
      </c>
      <c r="D393" s="41">
        <v>76</v>
      </c>
      <c r="E393" s="42">
        <f t="shared" si="120"/>
        <v>0.34703196347031962</v>
      </c>
      <c r="F393" s="41">
        <v>16</v>
      </c>
      <c r="G393" s="42">
        <f t="shared" si="121"/>
        <v>7.3059360730593603E-2</v>
      </c>
      <c r="H393" s="41">
        <v>12</v>
      </c>
      <c r="I393" s="42">
        <f t="shared" si="122"/>
        <v>5.4794520547945202E-2</v>
      </c>
      <c r="J393" s="41">
        <f t="shared" si="124"/>
        <v>219</v>
      </c>
      <c r="K393" s="57">
        <f t="shared" si="123"/>
        <v>1</v>
      </c>
    </row>
    <row r="394" spans="1:14" s="6" customFormat="1" ht="15" customHeight="1">
      <c r="A394" s="40" t="s">
        <v>76</v>
      </c>
      <c r="B394" s="41">
        <v>63</v>
      </c>
      <c r="C394" s="42">
        <f t="shared" si="119"/>
        <v>0.56756756756756754</v>
      </c>
      <c r="D394" s="41">
        <v>27</v>
      </c>
      <c r="E394" s="42">
        <f t="shared" si="120"/>
        <v>0.24324324324324326</v>
      </c>
      <c r="F394" s="41">
        <v>3</v>
      </c>
      <c r="G394" s="42">
        <f t="shared" si="121"/>
        <v>2.7027027027027029E-2</v>
      </c>
      <c r="H394" s="41">
        <v>18</v>
      </c>
      <c r="I394" s="42">
        <f t="shared" si="122"/>
        <v>0.16216216216216217</v>
      </c>
      <c r="J394" s="41">
        <f t="shared" si="124"/>
        <v>111</v>
      </c>
      <c r="K394" s="57">
        <f t="shared" si="123"/>
        <v>1</v>
      </c>
    </row>
    <row r="395" spans="1:14" s="6" customFormat="1" ht="15" customHeight="1">
      <c r="A395" s="40" t="s">
        <v>78</v>
      </c>
      <c r="B395" s="41">
        <v>130</v>
      </c>
      <c r="C395" s="42">
        <f t="shared" si="119"/>
        <v>0.48327137546468402</v>
      </c>
      <c r="D395" s="41">
        <v>96</v>
      </c>
      <c r="E395" s="42">
        <f t="shared" si="120"/>
        <v>0.35687732342007433</v>
      </c>
      <c r="F395" s="41">
        <v>16</v>
      </c>
      <c r="G395" s="42">
        <f t="shared" si="121"/>
        <v>5.9479553903345722E-2</v>
      </c>
      <c r="H395" s="41">
        <v>27</v>
      </c>
      <c r="I395" s="42">
        <f t="shared" si="122"/>
        <v>0.10037174721189591</v>
      </c>
      <c r="J395" s="41">
        <f t="shared" si="124"/>
        <v>269</v>
      </c>
      <c r="K395" s="57">
        <f t="shared" si="123"/>
        <v>1</v>
      </c>
    </row>
    <row r="396" spans="1:14" s="6" customFormat="1" ht="15" customHeight="1">
      <c r="A396" s="40" t="s">
        <v>80</v>
      </c>
      <c r="B396" s="41">
        <v>131</v>
      </c>
      <c r="C396" s="42">
        <f t="shared" si="119"/>
        <v>0.50191570881226055</v>
      </c>
      <c r="D396" s="41">
        <v>90</v>
      </c>
      <c r="E396" s="42">
        <f t="shared" si="120"/>
        <v>0.34482758620689657</v>
      </c>
      <c r="F396" s="41">
        <v>14</v>
      </c>
      <c r="G396" s="42">
        <f t="shared" si="121"/>
        <v>5.3639846743295021E-2</v>
      </c>
      <c r="H396" s="41">
        <v>26</v>
      </c>
      <c r="I396" s="42">
        <f t="shared" si="122"/>
        <v>9.9616858237547887E-2</v>
      </c>
      <c r="J396" s="41">
        <f t="shared" si="124"/>
        <v>261</v>
      </c>
      <c r="K396" s="57">
        <f t="shared" si="123"/>
        <v>1</v>
      </c>
    </row>
    <row r="397" spans="1:14" s="6" customFormat="1" ht="15" customHeight="1">
      <c r="A397" s="40" t="s">
        <v>82</v>
      </c>
      <c r="B397" s="41">
        <v>119</v>
      </c>
      <c r="C397" s="42">
        <f t="shared" si="119"/>
        <v>0.48770491803278687</v>
      </c>
      <c r="D397" s="41">
        <v>87</v>
      </c>
      <c r="E397" s="42">
        <f t="shared" si="120"/>
        <v>0.35655737704918034</v>
      </c>
      <c r="F397" s="41">
        <v>14</v>
      </c>
      <c r="G397" s="42">
        <f t="shared" si="121"/>
        <v>5.737704918032787E-2</v>
      </c>
      <c r="H397" s="41">
        <v>24</v>
      </c>
      <c r="I397" s="42">
        <f t="shared" si="122"/>
        <v>9.8360655737704916E-2</v>
      </c>
      <c r="J397" s="41">
        <f t="shared" si="124"/>
        <v>244</v>
      </c>
      <c r="K397" s="57">
        <f t="shared" si="123"/>
        <v>1</v>
      </c>
    </row>
    <row r="398" spans="1:14" s="6" customFormat="1" ht="15" customHeight="1">
      <c r="A398" s="40" t="s">
        <v>84</v>
      </c>
      <c r="B398" s="41">
        <v>79</v>
      </c>
      <c r="C398" s="42">
        <f t="shared" si="119"/>
        <v>0.62204724409448819</v>
      </c>
      <c r="D398" s="41">
        <v>41</v>
      </c>
      <c r="E398" s="42">
        <f t="shared" si="120"/>
        <v>0.32283464566929132</v>
      </c>
      <c r="F398" s="41">
        <v>5</v>
      </c>
      <c r="G398" s="42">
        <f t="shared" si="121"/>
        <v>3.937007874015748E-2</v>
      </c>
      <c r="H398" s="41">
        <v>2</v>
      </c>
      <c r="I398" s="42">
        <f t="shared" si="122"/>
        <v>1.5748031496062992E-2</v>
      </c>
      <c r="J398" s="41">
        <f t="shared" si="124"/>
        <v>127</v>
      </c>
      <c r="K398" s="57">
        <f t="shared" si="123"/>
        <v>1</v>
      </c>
    </row>
    <row r="399" spans="1:14" s="6" customFormat="1" ht="15" customHeight="1">
      <c r="A399" s="40" t="s">
        <v>86</v>
      </c>
      <c r="B399" s="41">
        <v>59</v>
      </c>
      <c r="C399" s="42">
        <f t="shared" si="119"/>
        <v>0.56190476190476191</v>
      </c>
      <c r="D399" s="41">
        <v>36</v>
      </c>
      <c r="E399" s="42">
        <f t="shared" si="120"/>
        <v>0.34285714285714286</v>
      </c>
      <c r="F399" s="41">
        <v>6</v>
      </c>
      <c r="G399" s="42">
        <f t="shared" si="121"/>
        <v>5.7142857142857141E-2</v>
      </c>
      <c r="H399" s="41">
        <v>4</v>
      </c>
      <c r="I399" s="42">
        <f t="shared" si="122"/>
        <v>3.8095238095238099E-2</v>
      </c>
      <c r="J399" s="41">
        <f t="shared" si="124"/>
        <v>105</v>
      </c>
      <c r="K399" s="57">
        <f t="shared" si="123"/>
        <v>1</v>
      </c>
    </row>
    <row r="400" spans="1:14" s="6" customFormat="1" ht="15" customHeight="1">
      <c r="A400" s="40" t="s">
        <v>57</v>
      </c>
      <c r="B400" s="41">
        <v>60</v>
      </c>
      <c r="C400" s="42">
        <f t="shared" si="119"/>
        <v>0.48780487804878048</v>
      </c>
      <c r="D400" s="41">
        <v>45</v>
      </c>
      <c r="E400" s="42">
        <f t="shared" si="120"/>
        <v>0.36585365853658536</v>
      </c>
      <c r="F400" s="41">
        <v>7</v>
      </c>
      <c r="G400" s="42">
        <f t="shared" si="121"/>
        <v>5.6910569105691054E-2</v>
      </c>
      <c r="H400" s="41">
        <v>11</v>
      </c>
      <c r="I400" s="42">
        <f t="shared" si="122"/>
        <v>8.943089430894309E-2</v>
      </c>
      <c r="J400" s="41">
        <f t="shared" si="124"/>
        <v>123</v>
      </c>
      <c r="K400" s="57">
        <f t="shared" si="123"/>
        <v>1</v>
      </c>
    </row>
    <row r="401" spans="1:17" s="6" customFormat="1" ht="15" customHeight="1">
      <c r="A401" s="10" t="s">
        <v>111</v>
      </c>
      <c r="B401" s="31">
        <f>SUM(B390:B400)</f>
        <v>923</v>
      </c>
      <c r="C401" s="16">
        <f t="shared" si="119"/>
        <v>0.50742166025288615</v>
      </c>
      <c r="D401" s="4">
        <f>SUM(D390:D400)</f>
        <v>646</v>
      </c>
      <c r="E401" s="16">
        <f t="shared" si="120"/>
        <v>0.35514018691588783</v>
      </c>
      <c r="F401" s="4">
        <f>SUM(F390:F400)</f>
        <v>97</v>
      </c>
      <c r="G401" s="16">
        <f t="shared" si="121"/>
        <v>5.3326003298515667E-2</v>
      </c>
      <c r="H401" s="4">
        <f>SUM(H390:H400)</f>
        <v>153</v>
      </c>
      <c r="I401" s="16">
        <f t="shared" si="122"/>
        <v>8.4112149532710276E-2</v>
      </c>
      <c r="J401" s="31">
        <f>SUM(J390:J400)</f>
        <v>1819</v>
      </c>
      <c r="K401" s="21">
        <f t="shared" si="123"/>
        <v>1</v>
      </c>
    </row>
    <row r="402" spans="1:17" s="6" customFormat="1" ht="15" customHeight="1">
      <c r="H402" s="12"/>
    </row>
    <row r="403" spans="1:17" s="6" customFormat="1" ht="22.5" customHeight="1">
      <c r="A403" s="32" t="s">
        <v>414</v>
      </c>
    </row>
    <row r="404" spans="1:17" s="6" customFormat="1" ht="40.5" customHeight="1">
      <c r="A404" s="7" t="s">
        <v>108</v>
      </c>
      <c r="B404" s="255" t="s">
        <v>41</v>
      </c>
      <c r="C404" s="255"/>
      <c r="D404" s="255" t="s">
        <v>42</v>
      </c>
      <c r="E404" s="255"/>
      <c r="F404" s="255" t="s">
        <v>43</v>
      </c>
      <c r="G404" s="255"/>
      <c r="H404" s="255" t="s">
        <v>44</v>
      </c>
      <c r="I404" s="253"/>
      <c r="J404" s="255" t="s">
        <v>57</v>
      </c>
      <c r="K404" s="253"/>
      <c r="L404" s="253" t="s">
        <v>111</v>
      </c>
      <c r="M404" s="253"/>
      <c r="N404" s="11"/>
      <c r="O404" s="11"/>
      <c r="P404" s="11"/>
      <c r="Q404" s="25"/>
    </row>
    <row r="405" spans="1:17" s="6" customFormat="1" ht="15" customHeight="1">
      <c r="A405" s="34" t="s">
        <v>109</v>
      </c>
      <c r="B405" s="35">
        <v>61</v>
      </c>
      <c r="C405" s="36">
        <f>B405/$L405</f>
        <v>0.1383219954648526</v>
      </c>
      <c r="D405" s="35">
        <v>182</v>
      </c>
      <c r="E405" s="36">
        <f>D405/$L405</f>
        <v>0.41269841269841268</v>
      </c>
      <c r="F405" s="35">
        <v>131</v>
      </c>
      <c r="G405" s="36">
        <f>F405/$L405</f>
        <v>0.29705215419501135</v>
      </c>
      <c r="H405" s="35">
        <v>27</v>
      </c>
      <c r="I405" s="36">
        <f>H405/$L405</f>
        <v>6.1224489795918366E-2</v>
      </c>
      <c r="J405" s="35">
        <v>40</v>
      </c>
      <c r="K405" s="36">
        <f>J405/$L405</f>
        <v>9.0702947845804988E-2</v>
      </c>
      <c r="L405" s="35">
        <f>B405+D405+F405+H405+J405</f>
        <v>441</v>
      </c>
      <c r="M405" s="51">
        <f>L405/$L405</f>
        <v>1</v>
      </c>
    </row>
    <row r="406" spans="1:17" s="6" customFormat="1" ht="15" customHeight="1">
      <c r="A406" s="40" t="s">
        <v>110</v>
      </c>
      <c r="B406" s="41">
        <v>361</v>
      </c>
      <c r="C406" s="42">
        <f>B406/$L406</f>
        <v>0.2638888888888889</v>
      </c>
      <c r="D406" s="41">
        <v>717</v>
      </c>
      <c r="E406" s="42">
        <f>D406/$L406</f>
        <v>0.52412280701754388</v>
      </c>
      <c r="F406" s="41">
        <v>174</v>
      </c>
      <c r="G406" s="42">
        <f>F406/$L406</f>
        <v>0.12719298245614036</v>
      </c>
      <c r="H406" s="41">
        <v>12</v>
      </c>
      <c r="I406" s="42">
        <f>H406/$L406</f>
        <v>8.771929824561403E-3</v>
      </c>
      <c r="J406" s="41">
        <v>104</v>
      </c>
      <c r="K406" s="42">
        <f>J406/$L406</f>
        <v>7.6023391812865493E-2</v>
      </c>
      <c r="L406" s="47">
        <f>B406+D406+F406+H406+J406</f>
        <v>1368</v>
      </c>
      <c r="M406" s="57">
        <f>L406/$L406</f>
        <v>1</v>
      </c>
    </row>
    <row r="407" spans="1:17" s="6" customFormat="1" ht="15" customHeight="1">
      <c r="A407" s="37" t="s">
        <v>57</v>
      </c>
      <c r="B407" s="38">
        <v>4</v>
      </c>
      <c r="C407" s="39">
        <f>B407/$L407</f>
        <v>0.4</v>
      </c>
      <c r="D407" s="38">
        <v>3</v>
      </c>
      <c r="E407" s="39">
        <f>D407/$L407</f>
        <v>0.3</v>
      </c>
      <c r="F407" s="38">
        <v>2</v>
      </c>
      <c r="G407" s="39">
        <f>F407/$L407</f>
        <v>0.2</v>
      </c>
      <c r="H407" s="38"/>
      <c r="I407" s="39">
        <f>H407/$L407</f>
        <v>0</v>
      </c>
      <c r="J407" s="38">
        <v>1</v>
      </c>
      <c r="K407" s="39">
        <f>J407/$L407</f>
        <v>0.1</v>
      </c>
      <c r="L407" s="38">
        <f>B407+D407+F407+H407+J407</f>
        <v>10</v>
      </c>
      <c r="M407" s="54">
        <f>L407/$L407</f>
        <v>1</v>
      </c>
    </row>
    <row r="408" spans="1:17" s="6" customFormat="1" ht="15" customHeight="1">
      <c r="A408" s="10" t="s">
        <v>111</v>
      </c>
      <c r="B408" s="4">
        <f>SUM(B405:B407)</f>
        <v>426</v>
      </c>
      <c r="C408" s="16">
        <f>B408/$L408</f>
        <v>0.234194612424409</v>
      </c>
      <c r="D408" s="4">
        <f>SUM(D405:D407)</f>
        <v>902</v>
      </c>
      <c r="E408" s="16">
        <f>D408/$L408</f>
        <v>0.49587685541506321</v>
      </c>
      <c r="F408" s="4">
        <f>SUM(F405:F407)</f>
        <v>307</v>
      </c>
      <c r="G408" s="16">
        <f>F408/$L408</f>
        <v>0.16877405167674547</v>
      </c>
      <c r="H408" s="4">
        <f>SUM(H405:H407)</f>
        <v>39</v>
      </c>
      <c r="I408" s="16">
        <f>H408/$L408</f>
        <v>2.1440351841671246E-2</v>
      </c>
      <c r="J408" s="4">
        <f>SUM(J405:J407)</f>
        <v>145</v>
      </c>
      <c r="K408" s="16">
        <f>J408/$L408</f>
        <v>7.9714128642111054E-2</v>
      </c>
      <c r="L408" s="31">
        <f>SUM(L405:L407)</f>
        <v>1819</v>
      </c>
      <c r="M408" s="21">
        <f>L408/$L408</f>
        <v>1</v>
      </c>
    </row>
    <row r="409" spans="1:17" s="6" customFormat="1" ht="15" customHeight="1"/>
    <row r="410" spans="1:17" s="6" customFormat="1" ht="40.5" customHeight="1">
      <c r="A410" s="7" t="s">
        <v>114</v>
      </c>
      <c r="B410" s="255" t="s">
        <v>41</v>
      </c>
      <c r="C410" s="255"/>
      <c r="D410" s="255" t="s">
        <v>42</v>
      </c>
      <c r="E410" s="255"/>
      <c r="F410" s="255" t="s">
        <v>43</v>
      </c>
      <c r="G410" s="255"/>
      <c r="H410" s="255" t="s">
        <v>44</v>
      </c>
      <c r="I410" s="253"/>
      <c r="J410" s="255" t="s">
        <v>57</v>
      </c>
      <c r="K410" s="253"/>
      <c r="L410" s="253" t="s">
        <v>111</v>
      </c>
      <c r="M410" s="253"/>
      <c r="N410" s="11"/>
      <c r="O410" s="11"/>
      <c r="P410" s="11"/>
      <c r="Q410" s="25"/>
    </row>
    <row r="411" spans="1:17" s="6" customFormat="1" ht="15" customHeight="1">
      <c r="A411" s="34" t="s">
        <v>68</v>
      </c>
      <c r="B411" s="35">
        <v>27</v>
      </c>
      <c r="C411" s="36">
        <f t="shared" ref="C411:C422" si="125">B411/$L411</f>
        <v>0.23478260869565218</v>
      </c>
      <c r="D411" s="35">
        <v>67</v>
      </c>
      <c r="E411" s="36">
        <f t="shared" ref="E411:E422" si="126">D411/$L411</f>
        <v>0.58260869565217388</v>
      </c>
      <c r="F411" s="35">
        <v>10</v>
      </c>
      <c r="G411" s="36">
        <f t="shared" ref="G411:G422" si="127">F411/$L411</f>
        <v>8.6956521739130432E-2</v>
      </c>
      <c r="H411" s="35">
        <v>2</v>
      </c>
      <c r="I411" s="36">
        <f t="shared" ref="I411:I422" si="128">H411/$L411</f>
        <v>1.7391304347826087E-2</v>
      </c>
      <c r="J411" s="35">
        <v>9</v>
      </c>
      <c r="K411" s="36">
        <f t="shared" ref="K411:K422" si="129">J411/$L411</f>
        <v>7.8260869565217397E-2</v>
      </c>
      <c r="L411" s="35">
        <f>B411+D411+F411+H411+J411</f>
        <v>115</v>
      </c>
      <c r="M411" s="51">
        <f t="shared" ref="M411:M422" si="130">L411/$L411</f>
        <v>1</v>
      </c>
    </row>
    <row r="412" spans="1:17" s="6" customFormat="1" ht="15" customHeight="1">
      <c r="A412" s="40" t="s">
        <v>70</v>
      </c>
      <c r="B412" s="41">
        <v>34</v>
      </c>
      <c r="C412" s="42">
        <f t="shared" si="125"/>
        <v>0.32075471698113206</v>
      </c>
      <c r="D412" s="41">
        <v>50</v>
      </c>
      <c r="E412" s="42">
        <f t="shared" si="126"/>
        <v>0.47169811320754718</v>
      </c>
      <c r="F412" s="41">
        <v>11</v>
      </c>
      <c r="G412" s="42">
        <f t="shared" si="127"/>
        <v>0.10377358490566038</v>
      </c>
      <c r="H412" s="41"/>
      <c r="I412" s="42">
        <f t="shared" si="128"/>
        <v>0</v>
      </c>
      <c r="J412" s="41">
        <v>11</v>
      </c>
      <c r="K412" s="42">
        <f t="shared" si="129"/>
        <v>0.10377358490566038</v>
      </c>
      <c r="L412" s="41">
        <f t="shared" ref="L412:L421" si="131">B412+D412+F412+H412+J412</f>
        <v>106</v>
      </c>
      <c r="M412" s="57">
        <f t="shared" si="130"/>
        <v>1</v>
      </c>
    </row>
    <row r="413" spans="1:17" s="6" customFormat="1" ht="15" customHeight="1">
      <c r="A413" s="40" t="s">
        <v>72</v>
      </c>
      <c r="B413" s="41">
        <v>33</v>
      </c>
      <c r="C413" s="42">
        <f t="shared" si="125"/>
        <v>0.23741007194244604</v>
      </c>
      <c r="D413" s="41">
        <v>70</v>
      </c>
      <c r="E413" s="42">
        <f t="shared" si="126"/>
        <v>0.50359712230215825</v>
      </c>
      <c r="F413" s="41">
        <v>23</v>
      </c>
      <c r="G413" s="42">
        <f t="shared" si="127"/>
        <v>0.16546762589928057</v>
      </c>
      <c r="H413" s="41">
        <v>6</v>
      </c>
      <c r="I413" s="42">
        <f t="shared" si="128"/>
        <v>4.3165467625899283E-2</v>
      </c>
      <c r="J413" s="41">
        <v>7</v>
      </c>
      <c r="K413" s="42">
        <f t="shared" si="129"/>
        <v>5.0359712230215826E-2</v>
      </c>
      <c r="L413" s="41">
        <f t="shared" si="131"/>
        <v>139</v>
      </c>
      <c r="M413" s="57">
        <f t="shared" si="130"/>
        <v>1</v>
      </c>
    </row>
    <row r="414" spans="1:17" s="6" customFormat="1" ht="15" customHeight="1">
      <c r="A414" s="40" t="s">
        <v>74</v>
      </c>
      <c r="B414" s="41">
        <v>48</v>
      </c>
      <c r="C414" s="42">
        <f t="shared" si="125"/>
        <v>0.21917808219178081</v>
      </c>
      <c r="D414" s="41">
        <v>107</v>
      </c>
      <c r="E414" s="42">
        <f t="shared" si="126"/>
        <v>0.48858447488584472</v>
      </c>
      <c r="F414" s="41">
        <v>46</v>
      </c>
      <c r="G414" s="42">
        <f t="shared" si="127"/>
        <v>0.21004566210045661</v>
      </c>
      <c r="H414" s="41">
        <v>5</v>
      </c>
      <c r="I414" s="42">
        <f t="shared" si="128"/>
        <v>2.2831050228310501E-2</v>
      </c>
      <c r="J414" s="41">
        <v>13</v>
      </c>
      <c r="K414" s="42">
        <f t="shared" si="129"/>
        <v>5.9360730593607303E-2</v>
      </c>
      <c r="L414" s="41">
        <f t="shared" si="131"/>
        <v>219</v>
      </c>
      <c r="M414" s="57">
        <f t="shared" si="130"/>
        <v>1</v>
      </c>
    </row>
    <row r="415" spans="1:17" s="6" customFormat="1" ht="15" customHeight="1">
      <c r="A415" s="40" t="s">
        <v>76</v>
      </c>
      <c r="B415" s="41">
        <v>24</v>
      </c>
      <c r="C415" s="42">
        <f t="shared" si="125"/>
        <v>0.21621621621621623</v>
      </c>
      <c r="D415" s="41">
        <v>55</v>
      </c>
      <c r="E415" s="42">
        <f t="shared" si="126"/>
        <v>0.49549549549549549</v>
      </c>
      <c r="F415" s="41">
        <v>13</v>
      </c>
      <c r="G415" s="42">
        <f t="shared" si="127"/>
        <v>0.11711711711711711</v>
      </c>
      <c r="H415" s="41">
        <v>2</v>
      </c>
      <c r="I415" s="42">
        <f t="shared" si="128"/>
        <v>1.8018018018018018E-2</v>
      </c>
      <c r="J415" s="41">
        <v>17</v>
      </c>
      <c r="K415" s="42">
        <f t="shared" si="129"/>
        <v>0.15315315315315314</v>
      </c>
      <c r="L415" s="41">
        <f t="shared" si="131"/>
        <v>111</v>
      </c>
      <c r="M415" s="57">
        <f t="shared" si="130"/>
        <v>1</v>
      </c>
    </row>
    <row r="416" spans="1:17" s="6" customFormat="1" ht="15" customHeight="1">
      <c r="A416" s="40" t="s">
        <v>78</v>
      </c>
      <c r="B416" s="41">
        <v>39</v>
      </c>
      <c r="C416" s="42">
        <f t="shared" si="125"/>
        <v>0.1449814126394052</v>
      </c>
      <c r="D416" s="41">
        <v>139</v>
      </c>
      <c r="E416" s="42">
        <f t="shared" si="126"/>
        <v>0.51672862453531598</v>
      </c>
      <c r="F416" s="41">
        <v>58</v>
      </c>
      <c r="G416" s="42">
        <f t="shared" si="127"/>
        <v>0.21561338289962825</v>
      </c>
      <c r="H416" s="41">
        <v>8</v>
      </c>
      <c r="I416" s="42">
        <f t="shared" si="128"/>
        <v>2.9739776951672861E-2</v>
      </c>
      <c r="J416" s="41">
        <v>25</v>
      </c>
      <c r="K416" s="42">
        <f t="shared" si="129"/>
        <v>9.2936802973977689E-2</v>
      </c>
      <c r="L416" s="41">
        <f t="shared" si="131"/>
        <v>269</v>
      </c>
      <c r="M416" s="57">
        <f t="shared" si="130"/>
        <v>1</v>
      </c>
    </row>
    <row r="417" spans="1:20" s="6" customFormat="1" ht="15" customHeight="1">
      <c r="A417" s="40" t="s">
        <v>80</v>
      </c>
      <c r="B417" s="41">
        <v>54</v>
      </c>
      <c r="C417" s="42">
        <f t="shared" si="125"/>
        <v>0.20689655172413793</v>
      </c>
      <c r="D417" s="41">
        <v>133</v>
      </c>
      <c r="E417" s="42">
        <f t="shared" si="126"/>
        <v>0.50957854406130265</v>
      </c>
      <c r="F417" s="41">
        <v>43</v>
      </c>
      <c r="G417" s="42">
        <f t="shared" si="127"/>
        <v>0.16475095785440613</v>
      </c>
      <c r="H417" s="41">
        <v>7</v>
      </c>
      <c r="I417" s="42">
        <f t="shared" si="128"/>
        <v>2.681992337164751E-2</v>
      </c>
      <c r="J417" s="41">
        <v>24</v>
      </c>
      <c r="K417" s="42">
        <f t="shared" si="129"/>
        <v>9.1954022988505746E-2</v>
      </c>
      <c r="L417" s="41">
        <f t="shared" si="131"/>
        <v>261</v>
      </c>
      <c r="M417" s="57">
        <f t="shared" si="130"/>
        <v>1</v>
      </c>
    </row>
    <row r="418" spans="1:20" s="6" customFormat="1" ht="15" customHeight="1">
      <c r="A418" s="40" t="s">
        <v>82</v>
      </c>
      <c r="B418" s="41">
        <v>59</v>
      </c>
      <c r="C418" s="42">
        <f t="shared" si="125"/>
        <v>0.24180327868852458</v>
      </c>
      <c r="D418" s="41">
        <v>111</v>
      </c>
      <c r="E418" s="42">
        <f t="shared" si="126"/>
        <v>0.45491803278688525</v>
      </c>
      <c r="F418" s="41">
        <v>48</v>
      </c>
      <c r="G418" s="42">
        <f t="shared" si="127"/>
        <v>0.19672131147540983</v>
      </c>
      <c r="H418" s="41">
        <v>5</v>
      </c>
      <c r="I418" s="42">
        <f t="shared" si="128"/>
        <v>2.0491803278688523E-2</v>
      </c>
      <c r="J418" s="41">
        <v>21</v>
      </c>
      <c r="K418" s="42">
        <f t="shared" si="129"/>
        <v>8.6065573770491802E-2</v>
      </c>
      <c r="L418" s="41">
        <f t="shared" si="131"/>
        <v>244</v>
      </c>
      <c r="M418" s="57">
        <f t="shared" si="130"/>
        <v>1</v>
      </c>
    </row>
    <row r="419" spans="1:20" s="6" customFormat="1" ht="15" customHeight="1">
      <c r="A419" s="40" t="s">
        <v>84</v>
      </c>
      <c r="B419" s="41">
        <v>44</v>
      </c>
      <c r="C419" s="42">
        <f t="shared" si="125"/>
        <v>0.34645669291338582</v>
      </c>
      <c r="D419" s="41">
        <v>67</v>
      </c>
      <c r="E419" s="42">
        <f t="shared" si="126"/>
        <v>0.52755905511811019</v>
      </c>
      <c r="F419" s="41">
        <v>12</v>
      </c>
      <c r="G419" s="42">
        <f t="shared" si="127"/>
        <v>9.4488188976377951E-2</v>
      </c>
      <c r="H419" s="41"/>
      <c r="I419" s="42">
        <f t="shared" si="128"/>
        <v>0</v>
      </c>
      <c r="J419" s="41">
        <v>4</v>
      </c>
      <c r="K419" s="42">
        <f t="shared" si="129"/>
        <v>3.1496062992125984E-2</v>
      </c>
      <c r="L419" s="41">
        <f t="shared" si="131"/>
        <v>127</v>
      </c>
      <c r="M419" s="57">
        <f t="shared" si="130"/>
        <v>1</v>
      </c>
    </row>
    <row r="420" spans="1:20" s="6" customFormat="1" ht="15" customHeight="1">
      <c r="A420" s="40" t="s">
        <v>86</v>
      </c>
      <c r="B420" s="41">
        <v>34</v>
      </c>
      <c r="C420" s="42">
        <f t="shared" si="125"/>
        <v>0.32380952380952382</v>
      </c>
      <c r="D420" s="41">
        <v>54</v>
      </c>
      <c r="E420" s="42">
        <f t="shared" si="126"/>
        <v>0.51428571428571423</v>
      </c>
      <c r="F420" s="41">
        <v>14</v>
      </c>
      <c r="G420" s="42">
        <f t="shared" si="127"/>
        <v>0.13333333333333333</v>
      </c>
      <c r="H420" s="41"/>
      <c r="I420" s="42">
        <f t="shared" si="128"/>
        <v>0</v>
      </c>
      <c r="J420" s="41">
        <v>3</v>
      </c>
      <c r="K420" s="42">
        <f t="shared" si="129"/>
        <v>2.8571428571428571E-2</v>
      </c>
      <c r="L420" s="41">
        <f t="shared" si="131"/>
        <v>105</v>
      </c>
      <c r="M420" s="57">
        <f t="shared" si="130"/>
        <v>1</v>
      </c>
    </row>
    <row r="421" spans="1:20" s="6" customFormat="1" ht="15" customHeight="1">
      <c r="A421" s="40" t="s">
        <v>57</v>
      </c>
      <c r="B421" s="41">
        <v>30</v>
      </c>
      <c r="C421" s="42">
        <f t="shared" si="125"/>
        <v>0.24390243902439024</v>
      </c>
      <c r="D421" s="41">
        <v>49</v>
      </c>
      <c r="E421" s="42">
        <f t="shared" si="126"/>
        <v>0.3983739837398374</v>
      </c>
      <c r="F421" s="41">
        <v>29</v>
      </c>
      <c r="G421" s="42">
        <f t="shared" si="127"/>
        <v>0.23577235772357724</v>
      </c>
      <c r="H421" s="41">
        <v>4</v>
      </c>
      <c r="I421" s="42">
        <f t="shared" si="128"/>
        <v>3.2520325203252036E-2</v>
      </c>
      <c r="J421" s="41">
        <v>11</v>
      </c>
      <c r="K421" s="42">
        <f t="shared" si="129"/>
        <v>8.943089430894309E-2</v>
      </c>
      <c r="L421" s="41">
        <f t="shared" si="131"/>
        <v>123</v>
      </c>
      <c r="M421" s="57">
        <f t="shared" si="130"/>
        <v>1</v>
      </c>
    </row>
    <row r="422" spans="1:20" s="6" customFormat="1" ht="15" customHeight="1">
      <c r="A422" s="10" t="s">
        <v>111</v>
      </c>
      <c r="B422" s="4">
        <f>SUM(B411:B421)</f>
        <v>426</v>
      </c>
      <c r="C422" s="16">
        <f t="shared" si="125"/>
        <v>0.234194612424409</v>
      </c>
      <c r="D422" s="4">
        <f>SUM(D411:D421)</f>
        <v>902</v>
      </c>
      <c r="E422" s="16">
        <f t="shared" si="126"/>
        <v>0.49587685541506321</v>
      </c>
      <c r="F422" s="4">
        <f>SUM(F411:F421)</f>
        <v>307</v>
      </c>
      <c r="G422" s="16">
        <f t="shared" si="127"/>
        <v>0.16877405167674547</v>
      </c>
      <c r="H422" s="4">
        <f>SUM(H411:H421)</f>
        <v>39</v>
      </c>
      <c r="I422" s="16">
        <f t="shared" si="128"/>
        <v>2.1440351841671246E-2</v>
      </c>
      <c r="J422" s="4">
        <f>SUM(J411:J421)</f>
        <v>145</v>
      </c>
      <c r="K422" s="16">
        <f t="shared" si="129"/>
        <v>7.9714128642111054E-2</v>
      </c>
      <c r="L422" s="31">
        <f>SUM(L411:L421)</f>
        <v>1819</v>
      </c>
      <c r="M422" s="21">
        <f t="shared" si="130"/>
        <v>1</v>
      </c>
    </row>
    <row r="423" spans="1:20" s="6" customFormat="1" ht="15" customHeight="1"/>
    <row r="424" spans="1:20" s="6" customFormat="1" ht="22.5" customHeight="1">
      <c r="A424" s="32" t="s">
        <v>415</v>
      </c>
    </row>
    <row r="425" spans="1:20" s="6" customFormat="1" ht="63.75" customHeight="1">
      <c r="A425" s="7" t="s">
        <v>108</v>
      </c>
      <c r="B425" s="255" t="s">
        <v>45</v>
      </c>
      <c r="C425" s="255"/>
      <c r="D425" s="255" t="s">
        <v>46</v>
      </c>
      <c r="E425" s="255"/>
      <c r="F425" s="255" t="s">
        <v>47</v>
      </c>
      <c r="G425" s="255"/>
      <c r="H425" s="255" t="s">
        <v>48</v>
      </c>
      <c r="I425" s="255"/>
      <c r="J425" s="255" t="s">
        <v>49</v>
      </c>
      <c r="K425" s="253"/>
      <c r="L425" s="255" t="s">
        <v>57</v>
      </c>
      <c r="M425" s="253"/>
      <c r="N425" s="253" t="s">
        <v>111</v>
      </c>
      <c r="O425" s="253"/>
      <c r="P425" s="11"/>
      <c r="Q425" s="11"/>
      <c r="R425" s="11"/>
      <c r="S425" s="11"/>
      <c r="T425" s="11"/>
    </row>
    <row r="426" spans="1:20" s="6" customFormat="1" ht="15" customHeight="1">
      <c r="A426" s="34" t="s">
        <v>109</v>
      </c>
      <c r="B426" s="35">
        <v>21</v>
      </c>
      <c r="C426" s="36">
        <f>B426/$N426</f>
        <v>4.7619047619047616E-2</v>
      </c>
      <c r="D426" s="35">
        <v>116</v>
      </c>
      <c r="E426" s="36">
        <f>D426/$N426</f>
        <v>0.26303854875283444</v>
      </c>
      <c r="F426" s="35">
        <v>142</v>
      </c>
      <c r="G426" s="36">
        <f>F426/$N426</f>
        <v>0.32199546485260772</v>
      </c>
      <c r="H426" s="35">
        <v>85</v>
      </c>
      <c r="I426" s="36">
        <f>H426/$N426</f>
        <v>0.1927437641723356</v>
      </c>
      <c r="J426" s="35">
        <v>39</v>
      </c>
      <c r="K426" s="36">
        <f>J426/$N426</f>
        <v>8.8435374149659865E-2</v>
      </c>
      <c r="L426" s="35">
        <v>38</v>
      </c>
      <c r="M426" s="36">
        <f>L426/$N426</f>
        <v>8.6167800453514742E-2</v>
      </c>
      <c r="N426" s="35">
        <f>B426+D426+F426+H426+J426+L426</f>
        <v>441</v>
      </c>
      <c r="O426" s="51">
        <f>N426/$N426</f>
        <v>1</v>
      </c>
    </row>
    <row r="427" spans="1:20" s="6" customFormat="1" ht="15" customHeight="1">
      <c r="A427" s="40" t="s">
        <v>110</v>
      </c>
      <c r="B427" s="41">
        <v>128</v>
      </c>
      <c r="C427" s="42">
        <f>B427/$N427</f>
        <v>9.3567251461988299E-2</v>
      </c>
      <c r="D427" s="41">
        <v>579</v>
      </c>
      <c r="E427" s="42">
        <f>D427/$N427</f>
        <v>0.4232456140350877</v>
      </c>
      <c r="F427" s="41">
        <v>308</v>
      </c>
      <c r="G427" s="42">
        <f>F427/$N427</f>
        <v>0.22514619883040934</v>
      </c>
      <c r="H427" s="41">
        <v>216</v>
      </c>
      <c r="I427" s="42">
        <f>H427/$N427</f>
        <v>0.15789473684210525</v>
      </c>
      <c r="J427" s="41">
        <v>29</v>
      </c>
      <c r="K427" s="42">
        <f>J427/$N427</f>
        <v>2.1198830409356724E-2</v>
      </c>
      <c r="L427" s="41">
        <v>108</v>
      </c>
      <c r="M427" s="42">
        <f>L427/$N427</f>
        <v>7.8947368421052627E-2</v>
      </c>
      <c r="N427" s="47">
        <f>B427+D427+F427+H427+J427+L427</f>
        <v>1368</v>
      </c>
      <c r="O427" s="57">
        <f>N427/$N427</f>
        <v>1</v>
      </c>
    </row>
    <row r="428" spans="1:20" s="6" customFormat="1" ht="15" customHeight="1">
      <c r="A428" s="37" t="s">
        <v>57</v>
      </c>
      <c r="B428" s="38">
        <v>1</v>
      </c>
      <c r="C428" s="39">
        <f>B428/$N428</f>
        <v>0.1</v>
      </c>
      <c r="D428" s="38">
        <v>3</v>
      </c>
      <c r="E428" s="39">
        <f>D428/$N428</f>
        <v>0.3</v>
      </c>
      <c r="F428" s="38">
        <v>1</v>
      </c>
      <c r="G428" s="39">
        <f>F428/$N428</f>
        <v>0.1</v>
      </c>
      <c r="H428" s="38">
        <v>5</v>
      </c>
      <c r="I428" s="39">
        <f>H428/$N428</f>
        <v>0.5</v>
      </c>
      <c r="J428" s="38"/>
      <c r="K428" s="39">
        <f>J428/$N428</f>
        <v>0</v>
      </c>
      <c r="L428" s="38"/>
      <c r="M428" s="39">
        <f>L428/$N428</f>
        <v>0</v>
      </c>
      <c r="N428" s="38">
        <f>B428+D428+F428+H428+J428+L428</f>
        <v>10</v>
      </c>
      <c r="O428" s="54">
        <f>N428/$N428</f>
        <v>1</v>
      </c>
    </row>
    <row r="429" spans="1:20" s="6" customFormat="1" ht="15" customHeight="1">
      <c r="A429" s="10" t="s">
        <v>111</v>
      </c>
      <c r="B429" s="4">
        <f>SUM(B426:B428)</f>
        <v>150</v>
      </c>
      <c r="C429" s="16">
        <f>B429/$N429</f>
        <v>8.2462891698735566E-2</v>
      </c>
      <c r="D429" s="4">
        <f>SUM(D426:D428)</f>
        <v>698</v>
      </c>
      <c r="E429" s="16">
        <f>D429/$N429</f>
        <v>0.38372732270478283</v>
      </c>
      <c r="F429" s="4">
        <f>SUM(F426:F428)</f>
        <v>451</v>
      </c>
      <c r="G429" s="16">
        <f>F429/$N429</f>
        <v>0.24793842770753161</v>
      </c>
      <c r="H429" s="4">
        <f>SUM(H426:H428)</f>
        <v>306</v>
      </c>
      <c r="I429" s="16">
        <f>H429/$N429</f>
        <v>0.16822429906542055</v>
      </c>
      <c r="J429" s="4">
        <f>SUM(J426:J428)</f>
        <v>68</v>
      </c>
      <c r="K429" s="16">
        <f>J429/$N429</f>
        <v>3.7383177570093455E-2</v>
      </c>
      <c r="L429" s="4">
        <f>SUM(L426:L428)</f>
        <v>146</v>
      </c>
      <c r="M429" s="16">
        <f>L429/$N429</f>
        <v>8.0263881253435948E-2</v>
      </c>
      <c r="N429" s="31">
        <f>SUM(N426:N428)</f>
        <v>1819</v>
      </c>
      <c r="O429" s="21">
        <f>N429/$N429</f>
        <v>1</v>
      </c>
    </row>
    <row r="430" spans="1:20" s="6" customFormat="1" ht="15" customHeight="1">
      <c r="A430" s="11"/>
      <c r="B430" s="23"/>
      <c r="C430" s="23"/>
      <c r="D430" s="23"/>
      <c r="E430" s="23"/>
      <c r="F430" s="23"/>
      <c r="G430" s="23"/>
      <c r="H430" s="23"/>
      <c r="I430" s="23"/>
      <c r="J430" s="23"/>
      <c r="K430" s="23"/>
      <c r="L430" s="23"/>
      <c r="M430" s="23"/>
      <c r="N430" s="23"/>
      <c r="O430" s="23"/>
    </row>
    <row r="431" spans="1:20" s="6" customFormat="1" ht="63.75" customHeight="1">
      <c r="A431" s="7" t="s">
        <v>114</v>
      </c>
      <c r="B431" s="255" t="s">
        <v>45</v>
      </c>
      <c r="C431" s="255"/>
      <c r="D431" s="255" t="s">
        <v>50</v>
      </c>
      <c r="E431" s="255"/>
      <c r="F431" s="255" t="s">
        <v>51</v>
      </c>
      <c r="G431" s="255"/>
      <c r="H431" s="255" t="s">
        <v>52</v>
      </c>
      <c r="I431" s="255"/>
      <c r="J431" s="255" t="s">
        <v>53</v>
      </c>
      <c r="K431" s="253"/>
      <c r="L431" s="255" t="s">
        <v>57</v>
      </c>
      <c r="M431" s="253"/>
      <c r="N431" s="253" t="s">
        <v>111</v>
      </c>
      <c r="O431" s="253"/>
      <c r="P431" s="11"/>
      <c r="Q431" s="11"/>
      <c r="R431" s="11"/>
      <c r="S431" s="11"/>
      <c r="T431" s="11"/>
    </row>
    <row r="432" spans="1:20" s="6" customFormat="1" ht="15" customHeight="1">
      <c r="A432" s="34" t="s">
        <v>68</v>
      </c>
      <c r="B432" s="35">
        <v>7</v>
      </c>
      <c r="C432" s="36">
        <f t="shared" ref="C432:C443" si="132">B432/$N432</f>
        <v>6.0869565217391307E-2</v>
      </c>
      <c r="D432" s="35">
        <v>42</v>
      </c>
      <c r="E432" s="36">
        <f t="shared" ref="E432:E443" si="133">D432/$N432</f>
        <v>0.36521739130434783</v>
      </c>
      <c r="F432" s="35">
        <v>37</v>
      </c>
      <c r="G432" s="36">
        <f t="shared" ref="G432:G443" si="134">F432/$N432</f>
        <v>0.32173913043478258</v>
      </c>
      <c r="H432" s="35">
        <v>20</v>
      </c>
      <c r="I432" s="36">
        <f t="shared" ref="I432:I443" si="135">H432/$N432</f>
        <v>0.17391304347826086</v>
      </c>
      <c r="J432" s="35">
        <v>1</v>
      </c>
      <c r="K432" s="36">
        <f t="shared" ref="K432:K443" si="136">J432/$N432</f>
        <v>8.6956521739130436E-3</v>
      </c>
      <c r="L432" s="35">
        <v>8</v>
      </c>
      <c r="M432" s="36">
        <f t="shared" ref="M432:M443" si="137">L432/$N432</f>
        <v>6.9565217391304349E-2</v>
      </c>
      <c r="N432" s="35">
        <f>B432+D432+F432+H432+J432+L432</f>
        <v>115</v>
      </c>
      <c r="O432" s="51">
        <f t="shared" ref="O432:O443" si="138">N432/$N432</f>
        <v>1</v>
      </c>
    </row>
    <row r="433" spans="1:17" s="6" customFormat="1" ht="15" customHeight="1">
      <c r="A433" s="40" t="s">
        <v>70</v>
      </c>
      <c r="B433" s="41">
        <v>12</v>
      </c>
      <c r="C433" s="42">
        <f t="shared" si="132"/>
        <v>0.11320754716981132</v>
      </c>
      <c r="D433" s="41">
        <v>48</v>
      </c>
      <c r="E433" s="42">
        <f t="shared" si="133"/>
        <v>0.45283018867924529</v>
      </c>
      <c r="F433" s="41">
        <v>18</v>
      </c>
      <c r="G433" s="42">
        <f t="shared" si="134"/>
        <v>0.16981132075471697</v>
      </c>
      <c r="H433" s="41">
        <v>16</v>
      </c>
      <c r="I433" s="42">
        <f t="shared" si="135"/>
        <v>0.15094339622641509</v>
      </c>
      <c r="J433" s="41">
        <v>1</v>
      </c>
      <c r="K433" s="42">
        <f t="shared" si="136"/>
        <v>9.433962264150943E-3</v>
      </c>
      <c r="L433" s="41">
        <v>11</v>
      </c>
      <c r="M433" s="42">
        <f t="shared" si="137"/>
        <v>0.10377358490566038</v>
      </c>
      <c r="N433" s="41">
        <f t="shared" ref="N433:N442" si="139">B433+D433+F433+H433+J433+L433</f>
        <v>106</v>
      </c>
      <c r="O433" s="57">
        <f t="shared" si="138"/>
        <v>1</v>
      </c>
    </row>
    <row r="434" spans="1:17" s="6" customFormat="1" ht="15" customHeight="1">
      <c r="A434" s="40" t="s">
        <v>72</v>
      </c>
      <c r="B434" s="41">
        <v>10</v>
      </c>
      <c r="C434" s="42">
        <f t="shared" si="132"/>
        <v>7.1942446043165464E-2</v>
      </c>
      <c r="D434" s="41">
        <v>37</v>
      </c>
      <c r="E434" s="42">
        <f t="shared" si="133"/>
        <v>0.26618705035971224</v>
      </c>
      <c r="F434" s="41">
        <v>48</v>
      </c>
      <c r="G434" s="42">
        <f t="shared" si="134"/>
        <v>0.34532374100719426</v>
      </c>
      <c r="H434" s="41">
        <v>28</v>
      </c>
      <c r="I434" s="42">
        <f t="shared" si="135"/>
        <v>0.20143884892086331</v>
      </c>
      <c r="J434" s="41">
        <v>6</v>
      </c>
      <c r="K434" s="42">
        <f t="shared" si="136"/>
        <v>4.3165467625899283E-2</v>
      </c>
      <c r="L434" s="41">
        <v>10</v>
      </c>
      <c r="M434" s="42">
        <f t="shared" si="137"/>
        <v>7.1942446043165464E-2</v>
      </c>
      <c r="N434" s="41">
        <f t="shared" si="139"/>
        <v>139</v>
      </c>
      <c r="O434" s="57">
        <f t="shared" si="138"/>
        <v>1</v>
      </c>
    </row>
    <row r="435" spans="1:17" s="6" customFormat="1" ht="15" customHeight="1">
      <c r="A435" s="40" t="s">
        <v>74</v>
      </c>
      <c r="B435" s="41">
        <v>16</v>
      </c>
      <c r="C435" s="42">
        <f t="shared" si="132"/>
        <v>7.3059360730593603E-2</v>
      </c>
      <c r="D435" s="41">
        <v>82</v>
      </c>
      <c r="E435" s="42">
        <f t="shared" si="133"/>
        <v>0.37442922374429222</v>
      </c>
      <c r="F435" s="41">
        <v>57</v>
      </c>
      <c r="G435" s="42">
        <f t="shared" si="134"/>
        <v>0.26027397260273971</v>
      </c>
      <c r="H435" s="41">
        <v>39</v>
      </c>
      <c r="I435" s="42">
        <f t="shared" si="135"/>
        <v>0.17808219178082191</v>
      </c>
      <c r="J435" s="41">
        <v>10</v>
      </c>
      <c r="K435" s="42">
        <f t="shared" si="136"/>
        <v>4.5662100456621002E-2</v>
      </c>
      <c r="L435" s="41">
        <v>15</v>
      </c>
      <c r="M435" s="42">
        <f t="shared" si="137"/>
        <v>6.8493150684931503E-2</v>
      </c>
      <c r="N435" s="41">
        <f t="shared" si="139"/>
        <v>219</v>
      </c>
      <c r="O435" s="57">
        <f t="shared" si="138"/>
        <v>1</v>
      </c>
    </row>
    <row r="436" spans="1:17" s="6" customFormat="1" ht="15" customHeight="1">
      <c r="A436" s="40" t="s">
        <v>76</v>
      </c>
      <c r="B436" s="41">
        <v>15</v>
      </c>
      <c r="C436" s="42">
        <f t="shared" si="132"/>
        <v>0.13513513513513514</v>
      </c>
      <c r="D436" s="41">
        <v>41</v>
      </c>
      <c r="E436" s="42">
        <f t="shared" si="133"/>
        <v>0.36936936936936937</v>
      </c>
      <c r="F436" s="41">
        <v>20</v>
      </c>
      <c r="G436" s="42">
        <f t="shared" si="134"/>
        <v>0.18018018018018017</v>
      </c>
      <c r="H436" s="41">
        <v>16</v>
      </c>
      <c r="I436" s="42">
        <f t="shared" si="135"/>
        <v>0.14414414414414414</v>
      </c>
      <c r="J436" s="41">
        <v>3</v>
      </c>
      <c r="K436" s="42">
        <f t="shared" si="136"/>
        <v>2.7027027027027029E-2</v>
      </c>
      <c r="L436" s="41">
        <v>16</v>
      </c>
      <c r="M436" s="42">
        <f t="shared" si="137"/>
        <v>0.14414414414414414</v>
      </c>
      <c r="N436" s="41">
        <f t="shared" si="139"/>
        <v>111</v>
      </c>
      <c r="O436" s="57">
        <f t="shared" si="138"/>
        <v>1</v>
      </c>
    </row>
    <row r="437" spans="1:17" s="6" customFormat="1" ht="15" customHeight="1">
      <c r="A437" s="40" t="s">
        <v>78</v>
      </c>
      <c r="B437" s="41">
        <v>13</v>
      </c>
      <c r="C437" s="42">
        <f t="shared" si="132"/>
        <v>4.8327137546468404E-2</v>
      </c>
      <c r="D437" s="41">
        <v>93</v>
      </c>
      <c r="E437" s="42">
        <f t="shared" si="133"/>
        <v>0.34572490706319703</v>
      </c>
      <c r="F437" s="41">
        <v>76</v>
      </c>
      <c r="G437" s="42">
        <f t="shared" si="134"/>
        <v>0.28252788104089221</v>
      </c>
      <c r="H437" s="41">
        <v>48</v>
      </c>
      <c r="I437" s="42">
        <f t="shared" si="135"/>
        <v>0.17843866171003717</v>
      </c>
      <c r="J437" s="41">
        <v>15</v>
      </c>
      <c r="K437" s="42">
        <f t="shared" si="136"/>
        <v>5.5762081784386616E-2</v>
      </c>
      <c r="L437" s="41">
        <v>24</v>
      </c>
      <c r="M437" s="42">
        <f t="shared" si="137"/>
        <v>8.9219330855018583E-2</v>
      </c>
      <c r="N437" s="41">
        <f t="shared" si="139"/>
        <v>269</v>
      </c>
      <c r="O437" s="57">
        <f t="shared" si="138"/>
        <v>1</v>
      </c>
    </row>
    <row r="438" spans="1:17" s="6" customFormat="1" ht="15" customHeight="1">
      <c r="A438" s="40" t="s">
        <v>80</v>
      </c>
      <c r="B438" s="41">
        <v>27</v>
      </c>
      <c r="C438" s="42">
        <f t="shared" si="132"/>
        <v>0.10344827586206896</v>
      </c>
      <c r="D438" s="41">
        <v>109</v>
      </c>
      <c r="E438" s="42">
        <f t="shared" si="133"/>
        <v>0.41762452107279696</v>
      </c>
      <c r="F438" s="41">
        <v>47</v>
      </c>
      <c r="G438" s="42">
        <f t="shared" si="134"/>
        <v>0.18007662835249041</v>
      </c>
      <c r="H438" s="41">
        <v>37</v>
      </c>
      <c r="I438" s="42">
        <f t="shared" si="135"/>
        <v>0.1417624521072797</v>
      </c>
      <c r="J438" s="41">
        <v>12</v>
      </c>
      <c r="K438" s="42">
        <f t="shared" si="136"/>
        <v>4.5977011494252873E-2</v>
      </c>
      <c r="L438" s="41">
        <v>29</v>
      </c>
      <c r="M438" s="42">
        <f t="shared" si="137"/>
        <v>0.1111111111111111</v>
      </c>
      <c r="N438" s="41">
        <f t="shared" si="139"/>
        <v>261</v>
      </c>
      <c r="O438" s="57">
        <f t="shared" si="138"/>
        <v>1</v>
      </c>
    </row>
    <row r="439" spans="1:17" s="6" customFormat="1" ht="15" customHeight="1">
      <c r="A439" s="40" t="s">
        <v>82</v>
      </c>
      <c r="B439" s="41">
        <v>22</v>
      </c>
      <c r="C439" s="42">
        <f t="shared" si="132"/>
        <v>9.0163934426229511E-2</v>
      </c>
      <c r="D439" s="41">
        <v>89</v>
      </c>
      <c r="E439" s="42">
        <f t="shared" si="133"/>
        <v>0.36475409836065575</v>
      </c>
      <c r="F439" s="41">
        <v>63</v>
      </c>
      <c r="G439" s="42">
        <f t="shared" si="134"/>
        <v>0.25819672131147542</v>
      </c>
      <c r="H439" s="41">
        <v>40</v>
      </c>
      <c r="I439" s="42">
        <f t="shared" si="135"/>
        <v>0.16393442622950818</v>
      </c>
      <c r="J439" s="41">
        <v>11</v>
      </c>
      <c r="K439" s="42">
        <f t="shared" si="136"/>
        <v>4.5081967213114756E-2</v>
      </c>
      <c r="L439" s="41">
        <v>19</v>
      </c>
      <c r="M439" s="42">
        <f t="shared" si="137"/>
        <v>7.7868852459016397E-2</v>
      </c>
      <c r="N439" s="41">
        <f t="shared" si="139"/>
        <v>244</v>
      </c>
      <c r="O439" s="57">
        <f t="shared" si="138"/>
        <v>1</v>
      </c>
    </row>
    <row r="440" spans="1:17" s="6" customFormat="1" ht="15" customHeight="1">
      <c r="A440" s="40" t="s">
        <v>84</v>
      </c>
      <c r="B440" s="41">
        <v>6</v>
      </c>
      <c r="C440" s="42">
        <f t="shared" si="132"/>
        <v>4.7244094488188976E-2</v>
      </c>
      <c r="D440" s="41">
        <v>64</v>
      </c>
      <c r="E440" s="42">
        <f t="shared" si="133"/>
        <v>0.50393700787401574</v>
      </c>
      <c r="F440" s="41">
        <v>30</v>
      </c>
      <c r="G440" s="42">
        <f t="shared" si="134"/>
        <v>0.23622047244094488</v>
      </c>
      <c r="H440" s="41">
        <v>25</v>
      </c>
      <c r="I440" s="42">
        <f t="shared" si="135"/>
        <v>0.19685039370078741</v>
      </c>
      <c r="J440" s="41">
        <v>1</v>
      </c>
      <c r="K440" s="42">
        <f t="shared" si="136"/>
        <v>7.874015748031496E-3</v>
      </c>
      <c r="L440" s="41">
        <v>1</v>
      </c>
      <c r="M440" s="42">
        <f t="shared" si="137"/>
        <v>7.874015748031496E-3</v>
      </c>
      <c r="N440" s="41">
        <f t="shared" si="139"/>
        <v>127</v>
      </c>
      <c r="O440" s="57">
        <f t="shared" si="138"/>
        <v>1</v>
      </c>
    </row>
    <row r="441" spans="1:17" s="6" customFormat="1" ht="15" customHeight="1">
      <c r="A441" s="40" t="s">
        <v>86</v>
      </c>
      <c r="B441" s="41">
        <v>11</v>
      </c>
      <c r="C441" s="42">
        <f t="shared" si="132"/>
        <v>0.10476190476190476</v>
      </c>
      <c r="D441" s="41">
        <v>56</v>
      </c>
      <c r="E441" s="42">
        <f t="shared" si="133"/>
        <v>0.53333333333333333</v>
      </c>
      <c r="F441" s="41">
        <v>22</v>
      </c>
      <c r="G441" s="42">
        <f t="shared" si="134"/>
        <v>0.20952380952380953</v>
      </c>
      <c r="H441" s="41">
        <v>12</v>
      </c>
      <c r="I441" s="42">
        <f t="shared" si="135"/>
        <v>0.11428571428571428</v>
      </c>
      <c r="J441" s="41">
        <v>1</v>
      </c>
      <c r="K441" s="42">
        <f t="shared" si="136"/>
        <v>9.5238095238095247E-3</v>
      </c>
      <c r="L441" s="41">
        <v>3</v>
      </c>
      <c r="M441" s="42">
        <f t="shared" si="137"/>
        <v>2.8571428571428571E-2</v>
      </c>
      <c r="N441" s="41">
        <f t="shared" si="139"/>
        <v>105</v>
      </c>
      <c r="O441" s="57">
        <f t="shared" si="138"/>
        <v>1</v>
      </c>
    </row>
    <row r="442" spans="1:17" s="6" customFormat="1" ht="15" customHeight="1">
      <c r="A442" s="40" t="s">
        <v>57</v>
      </c>
      <c r="B442" s="41">
        <v>11</v>
      </c>
      <c r="C442" s="42">
        <f t="shared" si="132"/>
        <v>8.943089430894309E-2</v>
      </c>
      <c r="D442" s="41">
        <v>37</v>
      </c>
      <c r="E442" s="42">
        <f t="shared" si="133"/>
        <v>0.30081300813008133</v>
      </c>
      <c r="F442" s="41">
        <v>33</v>
      </c>
      <c r="G442" s="42">
        <f t="shared" si="134"/>
        <v>0.26829268292682928</v>
      </c>
      <c r="H442" s="41">
        <v>25</v>
      </c>
      <c r="I442" s="42">
        <f t="shared" si="135"/>
        <v>0.2032520325203252</v>
      </c>
      <c r="J442" s="41">
        <v>7</v>
      </c>
      <c r="K442" s="42">
        <f t="shared" si="136"/>
        <v>5.6910569105691054E-2</v>
      </c>
      <c r="L442" s="41">
        <v>10</v>
      </c>
      <c r="M442" s="42">
        <f t="shared" si="137"/>
        <v>8.1300813008130079E-2</v>
      </c>
      <c r="N442" s="41">
        <f t="shared" si="139"/>
        <v>123</v>
      </c>
      <c r="O442" s="57">
        <f t="shared" si="138"/>
        <v>1</v>
      </c>
    </row>
    <row r="443" spans="1:17" s="6" customFormat="1" ht="15" customHeight="1">
      <c r="A443" s="10" t="s">
        <v>111</v>
      </c>
      <c r="B443" s="4">
        <f>SUM(B432:B442)</f>
        <v>150</v>
      </c>
      <c r="C443" s="16">
        <f t="shared" si="132"/>
        <v>8.2462891698735566E-2</v>
      </c>
      <c r="D443" s="4">
        <f>SUM(D432:D442)</f>
        <v>698</v>
      </c>
      <c r="E443" s="16">
        <f t="shared" si="133"/>
        <v>0.38372732270478283</v>
      </c>
      <c r="F443" s="4">
        <f>SUM(F432:F442)</f>
        <v>451</v>
      </c>
      <c r="G443" s="16">
        <f t="shared" si="134"/>
        <v>0.24793842770753161</v>
      </c>
      <c r="H443" s="4">
        <f>SUM(H432:H442)</f>
        <v>306</v>
      </c>
      <c r="I443" s="16">
        <f t="shared" si="135"/>
        <v>0.16822429906542055</v>
      </c>
      <c r="J443" s="4">
        <f>SUM(J432:J442)</f>
        <v>68</v>
      </c>
      <c r="K443" s="16">
        <f t="shared" si="136"/>
        <v>3.7383177570093455E-2</v>
      </c>
      <c r="L443" s="4">
        <f>SUM(L432:L442)</f>
        <v>146</v>
      </c>
      <c r="M443" s="16">
        <f t="shared" si="137"/>
        <v>8.0263881253435948E-2</v>
      </c>
      <c r="N443" s="31">
        <f>SUM(N432:N442)</f>
        <v>1819</v>
      </c>
      <c r="O443" s="21">
        <f t="shared" si="138"/>
        <v>1</v>
      </c>
    </row>
    <row r="444" spans="1:17" s="6" customFormat="1" ht="15" customHeight="1"/>
    <row r="445" spans="1:17" s="61" customFormat="1" ht="18.75" customHeight="1">
      <c r="A445" s="60" t="s">
        <v>56</v>
      </c>
    </row>
    <row r="446" spans="1:17" s="6" customFormat="1" ht="22.5" customHeight="1" thickBot="1">
      <c r="A446" s="14" t="s">
        <v>417</v>
      </c>
    </row>
    <row r="447" spans="1:17" s="6" customFormat="1" ht="63.75" customHeight="1">
      <c r="A447" s="15" t="s">
        <v>296</v>
      </c>
      <c r="B447" s="256" t="s">
        <v>108</v>
      </c>
      <c r="C447" s="256"/>
      <c r="D447" s="254" t="s">
        <v>54</v>
      </c>
      <c r="E447" s="254"/>
      <c r="F447" s="254" t="s">
        <v>50</v>
      </c>
      <c r="G447" s="254"/>
      <c r="H447" s="254" t="s">
        <v>51</v>
      </c>
      <c r="I447" s="254"/>
      <c r="J447" s="254" t="s">
        <v>52</v>
      </c>
      <c r="K447" s="256"/>
      <c r="L447" s="254" t="s">
        <v>53</v>
      </c>
      <c r="M447" s="256"/>
      <c r="N447" s="256" t="s">
        <v>57</v>
      </c>
      <c r="O447" s="256"/>
      <c r="P447" s="256" t="s">
        <v>111</v>
      </c>
      <c r="Q447" s="257"/>
    </row>
    <row r="448" spans="1:17" s="6" customFormat="1" ht="15" customHeight="1">
      <c r="A448" s="260" t="s">
        <v>55</v>
      </c>
      <c r="B448" s="262" t="s">
        <v>109</v>
      </c>
      <c r="C448" s="263"/>
      <c r="D448" s="49">
        <v>17</v>
      </c>
      <c r="E448" s="36">
        <f>D448/$N$426</f>
        <v>3.8548752834467119E-2</v>
      </c>
      <c r="F448" s="49">
        <v>83</v>
      </c>
      <c r="G448" s="36">
        <f>F448/$N$426</f>
        <v>0.18820861678004536</v>
      </c>
      <c r="H448" s="49">
        <v>44</v>
      </c>
      <c r="I448" s="36">
        <f>H448/$N$426</f>
        <v>9.9773242630385492E-2</v>
      </c>
      <c r="J448" s="49">
        <v>28</v>
      </c>
      <c r="K448" s="36">
        <f>J448/$N$426</f>
        <v>6.3492063492063489E-2</v>
      </c>
      <c r="L448" s="49">
        <v>7</v>
      </c>
      <c r="M448" s="36">
        <f>L448/$N$426</f>
        <v>1.5873015873015872E-2</v>
      </c>
      <c r="N448" s="49">
        <v>1</v>
      </c>
      <c r="O448" s="36">
        <f>N448/$N$426</f>
        <v>2.2675736961451248E-3</v>
      </c>
      <c r="P448" s="49">
        <f>D448+F448+H448+J448+L448+N448</f>
        <v>180</v>
      </c>
      <c r="Q448" s="69">
        <f>P448/$N$426</f>
        <v>0.40816326530612246</v>
      </c>
    </row>
    <row r="449" spans="1:17" s="6" customFormat="1" ht="15" customHeight="1">
      <c r="A449" s="260"/>
      <c r="B449" s="264" t="s">
        <v>110</v>
      </c>
      <c r="C449" s="265"/>
      <c r="D449" s="55">
        <v>111</v>
      </c>
      <c r="E449" s="42">
        <f>D449/$N$427</f>
        <v>8.1140350877192985E-2</v>
      </c>
      <c r="F449" s="55">
        <v>411</v>
      </c>
      <c r="G449" s="42">
        <f>F449/$N$427</f>
        <v>0.30043859649122806</v>
      </c>
      <c r="H449" s="55">
        <v>113</v>
      </c>
      <c r="I449" s="42">
        <f>H449/$N$427</f>
        <v>8.2602339181286552E-2</v>
      </c>
      <c r="J449" s="55">
        <v>91</v>
      </c>
      <c r="K449" s="42">
        <f>J449/$N$427</f>
        <v>6.6520467836257313E-2</v>
      </c>
      <c r="L449" s="55">
        <v>5</v>
      </c>
      <c r="M449" s="42">
        <f>L449/$N$427</f>
        <v>3.6549707602339179E-3</v>
      </c>
      <c r="N449" s="55">
        <v>6</v>
      </c>
      <c r="O449" s="42">
        <f>N449/$N$427</f>
        <v>4.3859649122807015E-3</v>
      </c>
      <c r="P449" s="55">
        <f>D449+F449+H449+J449+L449+N449</f>
        <v>737</v>
      </c>
      <c r="Q449" s="71">
        <f>P449/$N$427</f>
        <v>0.53874269005847952</v>
      </c>
    </row>
    <row r="450" spans="1:17" s="6" customFormat="1" ht="15" customHeight="1">
      <c r="A450" s="260"/>
      <c r="B450" s="278" t="s">
        <v>57</v>
      </c>
      <c r="C450" s="279"/>
      <c r="D450" s="52">
        <v>1</v>
      </c>
      <c r="E450" s="39">
        <f>D450/$N$428</f>
        <v>0.1</v>
      </c>
      <c r="F450" s="52">
        <v>2</v>
      </c>
      <c r="G450" s="39">
        <f>F450/$N$428</f>
        <v>0.2</v>
      </c>
      <c r="H450" s="52">
        <v>1</v>
      </c>
      <c r="I450" s="39">
        <f>H450/$N$428</f>
        <v>0.1</v>
      </c>
      <c r="J450" s="52">
        <v>2</v>
      </c>
      <c r="K450" s="39">
        <f>J450/$N$428</f>
        <v>0.2</v>
      </c>
      <c r="L450" s="52"/>
      <c r="M450" s="39">
        <f>L450/$N$428</f>
        <v>0</v>
      </c>
      <c r="N450" s="52"/>
      <c r="O450" s="39">
        <f>N450/$N$428</f>
        <v>0</v>
      </c>
      <c r="P450" s="52">
        <f>D450+F450+H450+J450+L450+N450</f>
        <v>6</v>
      </c>
      <c r="Q450" s="70">
        <f>P450/$N$428</f>
        <v>0.6</v>
      </c>
    </row>
    <row r="451" spans="1:17" s="6" customFormat="1" ht="15" customHeight="1" thickBot="1">
      <c r="A451" s="261"/>
      <c r="B451" s="275" t="s">
        <v>118</v>
      </c>
      <c r="C451" s="276"/>
      <c r="D451" s="27">
        <f>SUM(D448:D450)</f>
        <v>129</v>
      </c>
      <c r="E451" s="28">
        <f>D451/$N$429</f>
        <v>7.0918086860912583E-2</v>
      </c>
      <c r="F451" s="27">
        <f>SUM(F448:F450)</f>
        <v>496</v>
      </c>
      <c r="G451" s="28">
        <f>F451/$N$429</f>
        <v>0.27267729521715228</v>
      </c>
      <c r="H451" s="27">
        <f>SUM(H448:H450)</f>
        <v>158</v>
      </c>
      <c r="I451" s="28">
        <f>H451/$N$429</f>
        <v>8.6860912589334802E-2</v>
      </c>
      <c r="J451" s="27">
        <f>SUM(J448:J450)</f>
        <v>121</v>
      </c>
      <c r="K451" s="28">
        <f>J451/$N$429</f>
        <v>6.6520065970313361E-2</v>
      </c>
      <c r="L451" s="27">
        <f>SUM(L448:L450)</f>
        <v>12</v>
      </c>
      <c r="M451" s="28">
        <f>L451/$N$429</f>
        <v>6.5970313358988458E-3</v>
      </c>
      <c r="N451" s="27">
        <f>SUM(N448:N450)</f>
        <v>7</v>
      </c>
      <c r="O451" s="28">
        <f>N451/$N$429</f>
        <v>3.8482682792743265E-3</v>
      </c>
      <c r="P451" s="181">
        <f>SUM(P448:P450)</f>
        <v>923</v>
      </c>
      <c r="Q451" s="29">
        <f>P451/$N$429</f>
        <v>0.50742166025288615</v>
      </c>
    </row>
    <row r="452" spans="1:17" s="6" customFormat="1" ht="15" customHeight="1" thickBot="1"/>
    <row r="453" spans="1:17" s="6" customFormat="1" ht="63.75" customHeight="1">
      <c r="A453" s="15" t="s">
        <v>296</v>
      </c>
      <c r="B453" s="256" t="s">
        <v>114</v>
      </c>
      <c r="C453" s="256"/>
      <c r="D453" s="254" t="s">
        <v>54</v>
      </c>
      <c r="E453" s="254"/>
      <c r="F453" s="254" t="s">
        <v>50</v>
      </c>
      <c r="G453" s="254"/>
      <c r="H453" s="254" t="s">
        <v>51</v>
      </c>
      <c r="I453" s="254"/>
      <c r="J453" s="254" t="s">
        <v>52</v>
      </c>
      <c r="K453" s="256"/>
      <c r="L453" s="254" t="s">
        <v>53</v>
      </c>
      <c r="M453" s="256"/>
      <c r="N453" s="256" t="s">
        <v>57</v>
      </c>
      <c r="O453" s="256"/>
      <c r="P453" s="256" t="s">
        <v>111</v>
      </c>
      <c r="Q453" s="257"/>
    </row>
    <row r="454" spans="1:17" s="6" customFormat="1" ht="15" customHeight="1">
      <c r="A454" s="258" t="s">
        <v>55</v>
      </c>
      <c r="B454" s="34" t="s">
        <v>68</v>
      </c>
      <c r="C454" s="107"/>
      <c r="D454" s="49">
        <v>7</v>
      </c>
      <c r="E454" s="36">
        <f t="shared" ref="E454:E465" si="140">D454/$N432</f>
        <v>6.0869565217391307E-2</v>
      </c>
      <c r="F454" s="49">
        <v>30</v>
      </c>
      <c r="G454" s="36">
        <f t="shared" ref="G454:G465" si="141">F454/$N432</f>
        <v>0.2608695652173913</v>
      </c>
      <c r="H454" s="49">
        <v>12</v>
      </c>
      <c r="I454" s="36">
        <f t="shared" ref="I454:I465" si="142">H454/$N432</f>
        <v>0.10434782608695652</v>
      </c>
      <c r="J454" s="49">
        <v>8</v>
      </c>
      <c r="K454" s="36">
        <f t="shared" ref="K454:K465" si="143">J454/$N432</f>
        <v>6.9565217391304349E-2</v>
      </c>
      <c r="L454" s="49"/>
      <c r="M454" s="36">
        <f t="shared" ref="M454:M465" si="144">L454/$N432</f>
        <v>0</v>
      </c>
      <c r="N454" s="49"/>
      <c r="O454" s="36">
        <f t="shared" ref="O454:O465" si="145">N454/$N432</f>
        <v>0</v>
      </c>
      <c r="P454" s="49">
        <f t="shared" ref="P454:P464" si="146">D454+F454+H454+J454+L454+N454</f>
        <v>57</v>
      </c>
      <c r="Q454" s="69">
        <f t="shared" ref="Q454:Q465" si="147">P454/$N432</f>
        <v>0.4956521739130435</v>
      </c>
    </row>
    <row r="455" spans="1:17" s="6" customFormat="1" ht="15" customHeight="1">
      <c r="A455" s="258"/>
      <c r="B455" s="40" t="s">
        <v>70</v>
      </c>
      <c r="C455" s="109"/>
      <c r="D455" s="55">
        <v>11</v>
      </c>
      <c r="E455" s="42">
        <f t="shared" si="140"/>
        <v>0.10377358490566038</v>
      </c>
      <c r="F455" s="55">
        <v>34</v>
      </c>
      <c r="G455" s="42">
        <f t="shared" si="141"/>
        <v>0.32075471698113206</v>
      </c>
      <c r="H455" s="55">
        <v>7</v>
      </c>
      <c r="I455" s="42">
        <f t="shared" si="142"/>
        <v>6.6037735849056603E-2</v>
      </c>
      <c r="J455" s="55">
        <v>8</v>
      </c>
      <c r="K455" s="42">
        <f t="shared" si="143"/>
        <v>7.5471698113207544E-2</v>
      </c>
      <c r="L455" s="55"/>
      <c r="M455" s="42">
        <f t="shared" si="144"/>
        <v>0</v>
      </c>
      <c r="N455" s="55"/>
      <c r="O455" s="42">
        <f t="shared" si="145"/>
        <v>0</v>
      </c>
      <c r="P455" s="55">
        <f t="shared" si="146"/>
        <v>60</v>
      </c>
      <c r="Q455" s="71">
        <f t="shared" si="147"/>
        <v>0.56603773584905659</v>
      </c>
    </row>
    <row r="456" spans="1:17" s="6" customFormat="1" ht="15" customHeight="1">
      <c r="A456" s="258"/>
      <c r="B456" s="40" t="s">
        <v>72</v>
      </c>
      <c r="C456" s="109"/>
      <c r="D456" s="55">
        <v>7</v>
      </c>
      <c r="E456" s="42">
        <f t="shared" si="140"/>
        <v>5.0359712230215826E-2</v>
      </c>
      <c r="F456" s="55">
        <v>24</v>
      </c>
      <c r="G456" s="42">
        <f t="shared" si="141"/>
        <v>0.17266187050359713</v>
      </c>
      <c r="H456" s="55">
        <v>10</v>
      </c>
      <c r="I456" s="42">
        <f t="shared" si="142"/>
        <v>7.1942446043165464E-2</v>
      </c>
      <c r="J456" s="55">
        <v>7</v>
      </c>
      <c r="K456" s="42">
        <f t="shared" si="143"/>
        <v>5.0359712230215826E-2</v>
      </c>
      <c r="L456" s="55">
        <v>2</v>
      </c>
      <c r="M456" s="42">
        <f t="shared" si="144"/>
        <v>1.4388489208633094E-2</v>
      </c>
      <c r="N456" s="55"/>
      <c r="O456" s="42">
        <f t="shared" si="145"/>
        <v>0</v>
      </c>
      <c r="P456" s="55">
        <f t="shared" si="146"/>
        <v>50</v>
      </c>
      <c r="Q456" s="71">
        <f t="shared" si="147"/>
        <v>0.35971223021582732</v>
      </c>
    </row>
    <row r="457" spans="1:17" s="6" customFormat="1" ht="15" customHeight="1">
      <c r="A457" s="258"/>
      <c r="B457" s="40" t="s">
        <v>74</v>
      </c>
      <c r="C457" s="109"/>
      <c r="D457" s="55">
        <v>16</v>
      </c>
      <c r="E457" s="42">
        <f t="shared" si="140"/>
        <v>7.3059360730593603E-2</v>
      </c>
      <c r="F457" s="55">
        <v>55</v>
      </c>
      <c r="G457" s="42">
        <f t="shared" si="141"/>
        <v>0.25114155251141551</v>
      </c>
      <c r="H457" s="55">
        <v>25</v>
      </c>
      <c r="I457" s="42">
        <f t="shared" si="142"/>
        <v>0.11415525114155251</v>
      </c>
      <c r="J457" s="55">
        <v>15</v>
      </c>
      <c r="K457" s="42">
        <f t="shared" si="143"/>
        <v>6.8493150684931503E-2</v>
      </c>
      <c r="L457" s="55">
        <v>2</v>
      </c>
      <c r="M457" s="42">
        <f t="shared" si="144"/>
        <v>9.1324200913242004E-3</v>
      </c>
      <c r="N457" s="55">
        <v>2</v>
      </c>
      <c r="O457" s="42">
        <f t="shared" si="145"/>
        <v>9.1324200913242004E-3</v>
      </c>
      <c r="P457" s="55">
        <f t="shared" si="146"/>
        <v>115</v>
      </c>
      <c r="Q457" s="71">
        <f t="shared" si="147"/>
        <v>0.52511415525114158</v>
      </c>
    </row>
    <row r="458" spans="1:17" s="6" customFormat="1" ht="15" customHeight="1">
      <c r="A458" s="258"/>
      <c r="B458" s="40" t="s">
        <v>76</v>
      </c>
      <c r="C458" s="109"/>
      <c r="D458" s="55">
        <v>13</v>
      </c>
      <c r="E458" s="42">
        <f t="shared" si="140"/>
        <v>0.11711711711711711</v>
      </c>
      <c r="F458" s="55">
        <v>33</v>
      </c>
      <c r="G458" s="42">
        <f t="shared" si="141"/>
        <v>0.29729729729729731</v>
      </c>
      <c r="H458" s="55">
        <v>9</v>
      </c>
      <c r="I458" s="42">
        <f t="shared" si="142"/>
        <v>8.1081081081081086E-2</v>
      </c>
      <c r="J458" s="55">
        <v>6</v>
      </c>
      <c r="K458" s="42">
        <f t="shared" si="143"/>
        <v>5.4054054054054057E-2</v>
      </c>
      <c r="L458" s="55"/>
      <c r="M458" s="42">
        <f t="shared" si="144"/>
        <v>0</v>
      </c>
      <c r="N458" s="55">
        <v>2</v>
      </c>
      <c r="O458" s="42">
        <f t="shared" si="145"/>
        <v>1.8018018018018018E-2</v>
      </c>
      <c r="P458" s="55">
        <f t="shared" si="146"/>
        <v>63</v>
      </c>
      <c r="Q458" s="71">
        <f t="shared" si="147"/>
        <v>0.56756756756756754</v>
      </c>
    </row>
    <row r="459" spans="1:17" s="6" customFormat="1" ht="15" customHeight="1">
      <c r="A459" s="258"/>
      <c r="B459" s="40" t="s">
        <v>78</v>
      </c>
      <c r="C459" s="109"/>
      <c r="D459" s="55">
        <v>12</v>
      </c>
      <c r="E459" s="42">
        <f t="shared" si="140"/>
        <v>4.4609665427509292E-2</v>
      </c>
      <c r="F459" s="55">
        <v>68</v>
      </c>
      <c r="G459" s="42">
        <f t="shared" si="141"/>
        <v>0.25278810408921931</v>
      </c>
      <c r="H459" s="55">
        <v>29</v>
      </c>
      <c r="I459" s="42">
        <f t="shared" si="142"/>
        <v>0.10780669144981413</v>
      </c>
      <c r="J459" s="55">
        <v>16</v>
      </c>
      <c r="K459" s="42">
        <f t="shared" si="143"/>
        <v>5.9479553903345722E-2</v>
      </c>
      <c r="L459" s="55">
        <v>4</v>
      </c>
      <c r="M459" s="42">
        <f t="shared" si="144"/>
        <v>1.4869888475836431E-2</v>
      </c>
      <c r="N459" s="55">
        <v>1</v>
      </c>
      <c r="O459" s="42">
        <f t="shared" si="145"/>
        <v>3.7174721189591076E-3</v>
      </c>
      <c r="P459" s="55">
        <f t="shared" si="146"/>
        <v>130</v>
      </c>
      <c r="Q459" s="71">
        <f t="shared" si="147"/>
        <v>0.48327137546468402</v>
      </c>
    </row>
    <row r="460" spans="1:17" s="6" customFormat="1" ht="15" customHeight="1">
      <c r="A460" s="258"/>
      <c r="B460" s="40" t="s">
        <v>80</v>
      </c>
      <c r="C460" s="109"/>
      <c r="D460" s="55">
        <v>22</v>
      </c>
      <c r="E460" s="42">
        <f t="shared" si="140"/>
        <v>8.4291187739463605E-2</v>
      </c>
      <c r="F460" s="55">
        <v>73</v>
      </c>
      <c r="G460" s="42">
        <f t="shared" si="141"/>
        <v>0.27969348659003829</v>
      </c>
      <c r="H460" s="55">
        <v>15</v>
      </c>
      <c r="I460" s="42">
        <f t="shared" si="142"/>
        <v>5.7471264367816091E-2</v>
      </c>
      <c r="J460" s="55">
        <v>18</v>
      </c>
      <c r="K460" s="42">
        <f t="shared" si="143"/>
        <v>6.8965517241379309E-2</v>
      </c>
      <c r="L460" s="55">
        <v>1</v>
      </c>
      <c r="M460" s="42">
        <f t="shared" si="144"/>
        <v>3.8314176245210726E-3</v>
      </c>
      <c r="N460" s="55">
        <v>2</v>
      </c>
      <c r="O460" s="42">
        <f t="shared" si="145"/>
        <v>7.6628352490421452E-3</v>
      </c>
      <c r="P460" s="55">
        <f t="shared" si="146"/>
        <v>131</v>
      </c>
      <c r="Q460" s="71">
        <f t="shared" si="147"/>
        <v>0.50191570881226055</v>
      </c>
    </row>
    <row r="461" spans="1:17" s="6" customFormat="1" ht="15" customHeight="1">
      <c r="A461" s="258"/>
      <c r="B461" s="40" t="s">
        <v>82</v>
      </c>
      <c r="C461" s="109"/>
      <c r="D461" s="55">
        <v>18</v>
      </c>
      <c r="E461" s="42">
        <f t="shared" si="140"/>
        <v>7.3770491803278687E-2</v>
      </c>
      <c r="F461" s="55">
        <v>64</v>
      </c>
      <c r="G461" s="42">
        <f t="shared" si="141"/>
        <v>0.26229508196721313</v>
      </c>
      <c r="H461" s="55">
        <v>22</v>
      </c>
      <c r="I461" s="42">
        <f t="shared" si="142"/>
        <v>9.0163934426229511E-2</v>
      </c>
      <c r="J461" s="55">
        <v>13</v>
      </c>
      <c r="K461" s="42">
        <f t="shared" si="143"/>
        <v>5.3278688524590161E-2</v>
      </c>
      <c r="L461" s="55">
        <v>2</v>
      </c>
      <c r="M461" s="42">
        <f t="shared" si="144"/>
        <v>8.1967213114754103E-3</v>
      </c>
      <c r="N461" s="55"/>
      <c r="O461" s="42">
        <f t="shared" si="145"/>
        <v>0</v>
      </c>
      <c r="P461" s="55">
        <f t="shared" si="146"/>
        <v>119</v>
      </c>
      <c r="Q461" s="71">
        <f t="shared" si="147"/>
        <v>0.48770491803278687</v>
      </c>
    </row>
    <row r="462" spans="1:17" s="6" customFormat="1" ht="15" customHeight="1">
      <c r="A462" s="258"/>
      <c r="B462" s="40" t="s">
        <v>84</v>
      </c>
      <c r="C462" s="109"/>
      <c r="D462" s="55">
        <v>5</v>
      </c>
      <c r="E462" s="42">
        <f t="shared" si="140"/>
        <v>3.937007874015748E-2</v>
      </c>
      <c r="F462" s="55">
        <v>51</v>
      </c>
      <c r="G462" s="42">
        <f t="shared" si="141"/>
        <v>0.40157480314960631</v>
      </c>
      <c r="H462" s="55">
        <v>12</v>
      </c>
      <c r="I462" s="42">
        <f t="shared" si="142"/>
        <v>9.4488188976377951E-2</v>
      </c>
      <c r="J462" s="55">
        <v>11</v>
      </c>
      <c r="K462" s="42">
        <f t="shared" si="143"/>
        <v>8.6614173228346455E-2</v>
      </c>
      <c r="L462" s="55"/>
      <c r="M462" s="42">
        <f t="shared" si="144"/>
        <v>0</v>
      </c>
      <c r="N462" s="55"/>
      <c r="O462" s="42">
        <f t="shared" si="145"/>
        <v>0</v>
      </c>
      <c r="P462" s="55">
        <f t="shared" si="146"/>
        <v>79</v>
      </c>
      <c r="Q462" s="71">
        <f t="shared" si="147"/>
        <v>0.62204724409448819</v>
      </c>
    </row>
    <row r="463" spans="1:17" s="6" customFormat="1" ht="15" customHeight="1">
      <c r="A463" s="258"/>
      <c r="B463" s="40" t="s">
        <v>86</v>
      </c>
      <c r="C463" s="109"/>
      <c r="D463" s="55">
        <v>10</v>
      </c>
      <c r="E463" s="42">
        <f t="shared" si="140"/>
        <v>9.5238095238095233E-2</v>
      </c>
      <c r="F463" s="55">
        <v>39</v>
      </c>
      <c r="G463" s="42">
        <f t="shared" si="141"/>
        <v>0.37142857142857144</v>
      </c>
      <c r="H463" s="55">
        <v>5</v>
      </c>
      <c r="I463" s="42">
        <f t="shared" si="142"/>
        <v>4.7619047619047616E-2</v>
      </c>
      <c r="J463" s="55">
        <v>5</v>
      </c>
      <c r="K463" s="42">
        <f t="shared" si="143"/>
        <v>4.7619047619047616E-2</v>
      </c>
      <c r="L463" s="55"/>
      <c r="M463" s="42">
        <f t="shared" si="144"/>
        <v>0</v>
      </c>
      <c r="N463" s="55"/>
      <c r="O463" s="42">
        <f t="shared" si="145"/>
        <v>0</v>
      </c>
      <c r="P463" s="55">
        <f t="shared" si="146"/>
        <v>59</v>
      </c>
      <c r="Q463" s="71">
        <f t="shared" si="147"/>
        <v>0.56190476190476191</v>
      </c>
    </row>
    <row r="464" spans="1:17" s="6" customFormat="1" ht="15" customHeight="1">
      <c r="A464" s="258"/>
      <c r="B464" s="108" t="s">
        <v>57</v>
      </c>
      <c r="C464" s="109"/>
      <c r="D464" s="55">
        <v>8</v>
      </c>
      <c r="E464" s="42">
        <f t="shared" si="140"/>
        <v>6.5040650406504072E-2</v>
      </c>
      <c r="F464" s="55">
        <v>25</v>
      </c>
      <c r="G464" s="42">
        <f t="shared" si="141"/>
        <v>0.2032520325203252</v>
      </c>
      <c r="H464" s="55">
        <v>12</v>
      </c>
      <c r="I464" s="42">
        <f t="shared" si="142"/>
        <v>9.7560975609756101E-2</v>
      </c>
      <c r="J464" s="55">
        <v>14</v>
      </c>
      <c r="K464" s="42">
        <f t="shared" si="143"/>
        <v>0.11382113821138211</v>
      </c>
      <c r="L464" s="55">
        <v>1</v>
      </c>
      <c r="M464" s="42">
        <f t="shared" si="144"/>
        <v>8.130081300813009E-3</v>
      </c>
      <c r="N464" s="55"/>
      <c r="O464" s="42">
        <f t="shared" si="145"/>
        <v>0</v>
      </c>
      <c r="P464" s="55">
        <f t="shared" si="146"/>
        <v>60</v>
      </c>
      <c r="Q464" s="71">
        <f t="shared" si="147"/>
        <v>0.48780487804878048</v>
      </c>
    </row>
    <row r="465" spans="1:18" s="6" customFormat="1" ht="15" customHeight="1" thickBot="1">
      <c r="A465" s="259"/>
      <c r="B465" s="275" t="s">
        <v>118</v>
      </c>
      <c r="C465" s="276"/>
      <c r="D465" s="27">
        <f>SUM(D454:D464)</f>
        <v>129</v>
      </c>
      <c r="E465" s="28">
        <f t="shared" si="140"/>
        <v>7.0918086860912583E-2</v>
      </c>
      <c r="F465" s="27">
        <f>SUM(F454:F464)</f>
        <v>496</v>
      </c>
      <c r="G465" s="28">
        <f t="shared" si="141"/>
        <v>0.27267729521715228</v>
      </c>
      <c r="H465" s="27">
        <f>SUM(H454:H464)</f>
        <v>158</v>
      </c>
      <c r="I465" s="28">
        <f t="shared" si="142"/>
        <v>8.6860912589334802E-2</v>
      </c>
      <c r="J465" s="27">
        <f>SUM(J454:J464)</f>
        <v>121</v>
      </c>
      <c r="K465" s="28">
        <f t="shared" si="143"/>
        <v>6.6520065970313361E-2</v>
      </c>
      <c r="L465" s="27">
        <f>SUM(L454:L464)</f>
        <v>12</v>
      </c>
      <c r="M465" s="28">
        <f t="shared" si="144"/>
        <v>6.5970313358988458E-3</v>
      </c>
      <c r="N465" s="27">
        <f>SUM(N454:N464)</f>
        <v>7</v>
      </c>
      <c r="O465" s="28">
        <f t="shared" si="145"/>
        <v>3.8482682792743265E-3</v>
      </c>
      <c r="P465" s="181">
        <f>SUM(P454:P464)</f>
        <v>923</v>
      </c>
      <c r="Q465" s="29">
        <f t="shared" si="147"/>
        <v>0.50742166025288615</v>
      </c>
    </row>
    <row r="466" spans="1:18" s="6" customFormat="1" ht="15" customHeight="1">
      <c r="A466" s="30"/>
      <c r="B466" s="11"/>
      <c r="C466" s="11"/>
      <c r="D466" s="23"/>
      <c r="E466" s="25"/>
      <c r="F466" s="23"/>
      <c r="G466" s="25"/>
      <c r="H466" s="23"/>
      <c r="I466" s="25"/>
      <c r="J466" s="23"/>
      <c r="K466" s="25"/>
      <c r="L466" s="23"/>
      <c r="M466" s="25"/>
      <c r="N466" s="23"/>
      <c r="O466" s="25"/>
      <c r="P466" s="23"/>
      <c r="Q466" s="25"/>
    </row>
    <row r="467" spans="1:18" s="145" customFormat="1" ht="22.5" customHeight="1">
      <c r="A467" s="277" t="s">
        <v>416</v>
      </c>
      <c r="B467" s="277"/>
      <c r="C467" s="277"/>
      <c r="D467" s="277"/>
      <c r="E467" s="277"/>
      <c r="F467" s="277"/>
      <c r="G467" s="277"/>
      <c r="H467" s="277"/>
      <c r="I467" s="277"/>
      <c r="J467" s="277"/>
      <c r="K467" s="277"/>
      <c r="L467" s="277"/>
      <c r="M467" s="277"/>
      <c r="N467" s="277"/>
      <c r="O467" s="277"/>
      <c r="P467" s="277"/>
      <c r="Q467" s="277"/>
      <c r="R467" s="277"/>
    </row>
    <row r="468" spans="1:18" s="95" customFormat="1" ht="71.25" customHeight="1">
      <c r="A468" s="182" t="s">
        <v>108</v>
      </c>
      <c r="B468" s="287" t="s">
        <v>379</v>
      </c>
      <c r="C468" s="288"/>
      <c r="D468" s="287" t="s">
        <v>380</v>
      </c>
      <c r="E468" s="288"/>
      <c r="F468" s="287" t="s">
        <v>381</v>
      </c>
      <c r="G468" s="288"/>
      <c r="H468" s="287" t="s">
        <v>382</v>
      </c>
      <c r="I468" s="288"/>
      <c r="J468" s="287" t="s">
        <v>383</v>
      </c>
      <c r="K468" s="288"/>
      <c r="L468" s="287" t="s">
        <v>384</v>
      </c>
      <c r="M468" s="288"/>
      <c r="N468" s="287" t="s">
        <v>385</v>
      </c>
      <c r="O468" s="288"/>
      <c r="P468" s="287" t="s">
        <v>35</v>
      </c>
      <c r="Q468" s="288"/>
    </row>
    <row r="469" spans="1:18" s="95" customFormat="1" ht="15" customHeight="1">
      <c r="A469" s="112" t="s">
        <v>109</v>
      </c>
      <c r="B469" s="123">
        <v>146</v>
      </c>
      <c r="C469" s="36">
        <f>B469/$R18</f>
        <v>0.33106575963718821</v>
      </c>
      <c r="D469" s="123">
        <v>130</v>
      </c>
      <c r="E469" s="115">
        <f>D469/$R18</f>
        <v>0.29478458049886619</v>
      </c>
      <c r="F469" s="152">
        <v>140</v>
      </c>
      <c r="G469" s="151">
        <f>F469/$R18</f>
        <v>0.31746031746031744</v>
      </c>
      <c r="H469" s="127">
        <v>43</v>
      </c>
      <c r="I469" s="115">
        <f>H469/$R18</f>
        <v>9.7505668934240369E-2</v>
      </c>
      <c r="J469" s="123">
        <v>106</v>
      </c>
      <c r="K469" s="115">
        <f>J469/$R18</f>
        <v>0.24036281179138322</v>
      </c>
      <c r="L469" s="123">
        <v>60</v>
      </c>
      <c r="M469" s="115">
        <f>L469/$R18</f>
        <v>0.1360544217687075</v>
      </c>
      <c r="N469" s="123">
        <v>55</v>
      </c>
      <c r="O469" s="115">
        <f>N469/$R18</f>
        <v>0.12471655328798185</v>
      </c>
      <c r="P469" s="123">
        <v>25</v>
      </c>
      <c r="Q469" s="115">
        <f>P469/$R18</f>
        <v>5.6689342403628121E-2</v>
      </c>
    </row>
    <row r="470" spans="1:18" s="95" customFormat="1" ht="15" customHeight="1">
      <c r="A470" s="113" t="s">
        <v>110</v>
      </c>
      <c r="B470" s="124">
        <v>358</v>
      </c>
      <c r="C470" s="42">
        <f>B470/$R19</f>
        <v>0.26169590643274854</v>
      </c>
      <c r="D470" s="124">
        <v>669</v>
      </c>
      <c r="E470" s="116">
        <f>D470/$R19</f>
        <v>0.48903508771929827</v>
      </c>
      <c r="F470" s="83">
        <v>556</v>
      </c>
      <c r="G470" s="116">
        <f>F470/$R19</f>
        <v>0.4064327485380117</v>
      </c>
      <c r="H470" s="128">
        <v>210</v>
      </c>
      <c r="I470" s="116">
        <f>H470/$R19</f>
        <v>0.15350877192982457</v>
      </c>
      <c r="J470" s="124">
        <v>220</v>
      </c>
      <c r="K470" s="116">
        <f>J470/$R19</f>
        <v>0.16081871345029239</v>
      </c>
      <c r="L470" s="124">
        <v>403</v>
      </c>
      <c r="M470" s="116">
        <f>L470/$R19</f>
        <v>0.29459064327485379</v>
      </c>
      <c r="N470" s="124">
        <v>133</v>
      </c>
      <c r="O470" s="116">
        <f>N470/$R19</f>
        <v>9.7222222222222224E-2</v>
      </c>
      <c r="P470" s="124">
        <v>40</v>
      </c>
      <c r="Q470" s="116">
        <f>P470/$R19</f>
        <v>2.9239766081871343E-2</v>
      </c>
    </row>
    <row r="471" spans="1:18" s="95" customFormat="1" ht="15" customHeight="1">
      <c r="A471" s="147" t="s">
        <v>57</v>
      </c>
      <c r="B471" s="125"/>
      <c r="C471" s="39">
        <f>B471/$R20</f>
        <v>0</v>
      </c>
      <c r="D471" s="125">
        <v>7</v>
      </c>
      <c r="E471" s="117">
        <f>D471/$R20</f>
        <v>0.7</v>
      </c>
      <c r="F471" s="132">
        <v>3</v>
      </c>
      <c r="G471" s="117">
        <f>F471/$R20</f>
        <v>0.3</v>
      </c>
      <c r="H471" s="129">
        <v>1</v>
      </c>
      <c r="I471" s="117">
        <f>H471/$R20</f>
        <v>0.1</v>
      </c>
      <c r="J471" s="125">
        <v>2</v>
      </c>
      <c r="K471" s="117">
        <f>J471/$R20</f>
        <v>0.2</v>
      </c>
      <c r="L471" s="125">
        <v>2</v>
      </c>
      <c r="M471" s="117">
        <f>L471/$R20</f>
        <v>0.2</v>
      </c>
      <c r="N471" s="125">
        <v>2</v>
      </c>
      <c r="O471" s="117">
        <f>N471/$R20</f>
        <v>0.2</v>
      </c>
      <c r="P471" s="125"/>
      <c r="Q471" s="117">
        <f>P471/$R20</f>
        <v>0</v>
      </c>
    </row>
    <row r="472" spans="1:18" s="95" customFormat="1" ht="15" customHeight="1">
      <c r="A472" s="146" t="s">
        <v>111</v>
      </c>
      <c r="B472" s="149">
        <f>SUM(B469:B471)</f>
        <v>504</v>
      </c>
      <c r="C472" s="16">
        <f>B472/$R21</f>
        <v>0.27707531610775149</v>
      </c>
      <c r="D472" s="149">
        <f>SUM(D469:D471)</f>
        <v>806</v>
      </c>
      <c r="E472" s="148">
        <f>D472/$R21</f>
        <v>0.44310060472787244</v>
      </c>
      <c r="F472" s="153">
        <f>SUM(F469:F471)</f>
        <v>699</v>
      </c>
      <c r="G472" s="148">
        <f>F472/$R21</f>
        <v>0.38427707531610777</v>
      </c>
      <c r="H472" s="150">
        <f>SUM(H469:H471)</f>
        <v>254</v>
      </c>
      <c r="I472" s="148">
        <f>H472/$R21</f>
        <v>0.13963716327652556</v>
      </c>
      <c r="J472" s="149">
        <f>SUM(J469:J471)</f>
        <v>328</v>
      </c>
      <c r="K472" s="148">
        <f>J472/$R21</f>
        <v>0.18031885651456844</v>
      </c>
      <c r="L472" s="149">
        <f>SUM(L469:L471)</f>
        <v>465</v>
      </c>
      <c r="M472" s="148">
        <f>L472/$R21</f>
        <v>0.25563496426608029</v>
      </c>
      <c r="N472" s="149">
        <f>SUM(N469:N471)</f>
        <v>190</v>
      </c>
      <c r="O472" s="148">
        <f>N472/$R21</f>
        <v>0.10445299615173172</v>
      </c>
      <c r="P472" s="149">
        <f>SUM(P469:P471)</f>
        <v>65</v>
      </c>
      <c r="Q472" s="148">
        <f>P472/$R21</f>
        <v>3.5733919736118745E-2</v>
      </c>
    </row>
    <row r="473" spans="1:18" s="6" customFormat="1" ht="15" customHeight="1">
      <c r="A473" s="11"/>
      <c r="B473" s="23"/>
      <c r="C473" s="23"/>
      <c r="D473" s="23"/>
      <c r="E473" s="23"/>
      <c r="F473" s="23"/>
      <c r="G473" s="23"/>
      <c r="H473" s="23"/>
      <c r="I473" s="23"/>
      <c r="J473" s="23"/>
      <c r="K473" s="23"/>
      <c r="L473" s="23"/>
      <c r="M473" s="23"/>
      <c r="N473" s="23"/>
      <c r="O473" s="23"/>
    </row>
    <row r="474" spans="1:18" s="95" customFormat="1" ht="71.25" customHeight="1">
      <c r="A474" s="158" t="s">
        <v>114</v>
      </c>
      <c r="B474" s="287" t="s">
        <v>379</v>
      </c>
      <c r="C474" s="288"/>
      <c r="D474" s="287" t="s">
        <v>380</v>
      </c>
      <c r="E474" s="288"/>
      <c r="F474" s="287" t="s">
        <v>381</v>
      </c>
      <c r="G474" s="288"/>
      <c r="H474" s="287" t="s">
        <v>382</v>
      </c>
      <c r="I474" s="288"/>
      <c r="J474" s="287" t="s">
        <v>383</v>
      </c>
      <c r="K474" s="288"/>
      <c r="L474" s="287" t="s">
        <v>384</v>
      </c>
      <c r="M474" s="288"/>
      <c r="N474" s="287" t="s">
        <v>385</v>
      </c>
      <c r="O474" s="288"/>
      <c r="P474" s="287" t="s">
        <v>35</v>
      </c>
      <c r="Q474" s="288"/>
    </row>
    <row r="475" spans="1:18" s="6" customFormat="1" ht="15" customHeight="1">
      <c r="A475" s="34" t="s">
        <v>68</v>
      </c>
      <c r="B475" s="35">
        <v>38</v>
      </c>
      <c r="C475" s="36">
        <f t="shared" ref="C475:C486" si="148">B475/$R24</f>
        <v>0.33043478260869563</v>
      </c>
      <c r="D475" s="35">
        <v>51</v>
      </c>
      <c r="E475" s="36">
        <f t="shared" ref="E475:E486" si="149">D475/$R24</f>
        <v>0.44347826086956521</v>
      </c>
      <c r="F475" s="35">
        <v>46</v>
      </c>
      <c r="G475" s="36">
        <f t="shared" ref="G475:G486" si="150">F475/$R24</f>
        <v>0.4</v>
      </c>
      <c r="H475" s="35">
        <v>23</v>
      </c>
      <c r="I475" s="36">
        <f t="shared" ref="I475:I486" si="151">H475/$R24</f>
        <v>0.2</v>
      </c>
      <c r="J475" s="35">
        <v>17</v>
      </c>
      <c r="K475" s="36">
        <f t="shared" ref="K475:K486" si="152">J475/$R24</f>
        <v>0.14782608695652175</v>
      </c>
      <c r="L475" s="35">
        <v>28</v>
      </c>
      <c r="M475" s="36">
        <f t="shared" ref="M475:M486" si="153">L475/$R24</f>
        <v>0.24347826086956523</v>
      </c>
      <c r="N475" s="35">
        <v>11</v>
      </c>
      <c r="O475" s="36">
        <f t="shared" ref="O475:O486" si="154">N475/$R24</f>
        <v>9.5652173913043481E-2</v>
      </c>
      <c r="P475" s="35"/>
      <c r="Q475" s="36">
        <f t="shared" ref="Q475:Q486" si="155">P475/$R24</f>
        <v>0</v>
      </c>
    </row>
    <row r="476" spans="1:18" s="6" customFormat="1" ht="15" customHeight="1">
      <c r="A476" s="40" t="s">
        <v>70</v>
      </c>
      <c r="B476" s="41">
        <v>27</v>
      </c>
      <c r="C476" s="42">
        <f t="shared" si="148"/>
        <v>0.25471698113207547</v>
      </c>
      <c r="D476" s="41">
        <v>50</v>
      </c>
      <c r="E476" s="42">
        <f t="shared" si="149"/>
        <v>0.47169811320754718</v>
      </c>
      <c r="F476" s="41">
        <v>36</v>
      </c>
      <c r="G476" s="42">
        <f t="shared" si="150"/>
        <v>0.33962264150943394</v>
      </c>
      <c r="H476" s="41">
        <v>13</v>
      </c>
      <c r="I476" s="42">
        <f t="shared" si="151"/>
        <v>0.12264150943396226</v>
      </c>
      <c r="J476" s="41">
        <v>12</v>
      </c>
      <c r="K476" s="42">
        <f t="shared" si="152"/>
        <v>0.11320754716981132</v>
      </c>
      <c r="L476" s="41">
        <v>30</v>
      </c>
      <c r="M476" s="42">
        <f t="shared" si="153"/>
        <v>0.28301886792452829</v>
      </c>
      <c r="N476" s="41">
        <v>13</v>
      </c>
      <c r="O476" s="42">
        <f t="shared" si="154"/>
        <v>0.12264150943396226</v>
      </c>
      <c r="P476" s="41">
        <v>3</v>
      </c>
      <c r="Q476" s="42">
        <f t="shared" si="155"/>
        <v>2.8301886792452831E-2</v>
      </c>
    </row>
    <row r="477" spans="1:18" s="6" customFormat="1" ht="15" customHeight="1">
      <c r="A477" s="40" t="s">
        <v>72</v>
      </c>
      <c r="B477" s="41">
        <v>35</v>
      </c>
      <c r="C477" s="42">
        <f t="shared" si="148"/>
        <v>0.25179856115107913</v>
      </c>
      <c r="D477" s="41">
        <v>48</v>
      </c>
      <c r="E477" s="42">
        <f t="shared" si="149"/>
        <v>0.34532374100719426</v>
      </c>
      <c r="F477" s="41">
        <v>67</v>
      </c>
      <c r="G477" s="42">
        <f t="shared" si="150"/>
        <v>0.48201438848920863</v>
      </c>
      <c r="H477" s="41">
        <v>29</v>
      </c>
      <c r="I477" s="42">
        <f t="shared" si="151"/>
        <v>0.20863309352517986</v>
      </c>
      <c r="J477" s="41">
        <v>35</v>
      </c>
      <c r="K477" s="42">
        <f t="shared" si="152"/>
        <v>0.25179856115107913</v>
      </c>
      <c r="L477" s="41">
        <v>41</v>
      </c>
      <c r="M477" s="42">
        <f t="shared" si="153"/>
        <v>0.29496402877697842</v>
      </c>
      <c r="N477" s="41">
        <v>18</v>
      </c>
      <c r="O477" s="42">
        <f t="shared" si="154"/>
        <v>0.12949640287769784</v>
      </c>
      <c r="P477" s="41">
        <v>12</v>
      </c>
      <c r="Q477" s="42">
        <f t="shared" si="155"/>
        <v>8.6330935251798566E-2</v>
      </c>
    </row>
    <row r="478" spans="1:18" s="6" customFormat="1" ht="15" customHeight="1">
      <c r="A478" s="40" t="s">
        <v>74</v>
      </c>
      <c r="B478" s="41">
        <v>67</v>
      </c>
      <c r="C478" s="42">
        <f t="shared" si="148"/>
        <v>0.30593607305936071</v>
      </c>
      <c r="D478" s="41">
        <v>85</v>
      </c>
      <c r="E478" s="42">
        <f t="shared" si="149"/>
        <v>0.38812785388127852</v>
      </c>
      <c r="F478" s="41">
        <v>90</v>
      </c>
      <c r="G478" s="42">
        <f t="shared" si="150"/>
        <v>0.41095890410958902</v>
      </c>
      <c r="H478" s="41">
        <v>24</v>
      </c>
      <c r="I478" s="42">
        <f t="shared" si="151"/>
        <v>0.1095890410958904</v>
      </c>
      <c r="J478" s="41">
        <v>37</v>
      </c>
      <c r="K478" s="42">
        <f t="shared" si="152"/>
        <v>0.16894977168949771</v>
      </c>
      <c r="L478" s="41">
        <v>39</v>
      </c>
      <c r="M478" s="42">
        <f t="shared" si="153"/>
        <v>0.17808219178082191</v>
      </c>
      <c r="N478" s="41">
        <v>22</v>
      </c>
      <c r="O478" s="42">
        <f t="shared" si="154"/>
        <v>0.1004566210045662</v>
      </c>
      <c r="P478" s="41">
        <v>11</v>
      </c>
      <c r="Q478" s="42">
        <f t="shared" si="155"/>
        <v>5.0228310502283102E-2</v>
      </c>
    </row>
    <row r="479" spans="1:18" s="6" customFormat="1" ht="15" customHeight="1">
      <c r="A479" s="40" t="s">
        <v>76</v>
      </c>
      <c r="B479" s="41">
        <v>33</v>
      </c>
      <c r="C479" s="42">
        <f t="shared" si="148"/>
        <v>0.29729729729729731</v>
      </c>
      <c r="D479" s="41">
        <v>53</v>
      </c>
      <c r="E479" s="42">
        <f t="shared" si="149"/>
        <v>0.47747747747747749</v>
      </c>
      <c r="F479" s="41">
        <v>44</v>
      </c>
      <c r="G479" s="42">
        <f t="shared" si="150"/>
        <v>0.3963963963963964</v>
      </c>
      <c r="H479" s="41">
        <v>10</v>
      </c>
      <c r="I479" s="42">
        <f t="shared" si="151"/>
        <v>9.0090090090090086E-2</v>
      </c>
      <c r="J479" s="41">
        <v>12</v>
      </c>
      <c r="K479" s="42">
        <f t="shared" si="152"/>
        <v>0.10810810810810811</v>
      </c>
      <c r="L479" s="41">
        <v>26</v>
      </c>
      <c r="M479" s="42">
        <f t="shared" si="153"/>
        <v>0.23423423423423423</v>
      </c>
      <c r="N479" s="41">
        <v>11</v>
      </c>
      <c r="O479" s="42">
        <f t="shared" si="154"/>
        <v>9.90990990990991E-2</v>
      </c>
      <c r="P479" s="41">
        <v>1</v>
      </c>
      <c r="Q479" s="42">
        <f t="shared" si="155"/>
        <v>9.0090090090090089E-3</v>
      </c>
    </row>
    <row r="480" spans="1:18" s="6" customFormat="1" ht="15" customHeight="1">
      <c r="A480" s="40" t="s">
        <v>78</v>
      </c>
      <c r="B480" s="41">
        <v>68</v>
      </c>
      <c r="C480" s="42">
        <f t="shared" si="148"/>
        <v>0.25278810408921931</v>
      </c>
      <c r="D480" s="41">
        <v>118</v>
      </c>
      <c r="E480" s="42">
        <f t="shared" si="149"/>
        <v>0.43866171003717475</v>
      </c>
      <c r="F480" s="41">
        <v>98</v>
      </c>
      <c r="G480" s="42">
        <f t="shared" si="150"/>
        <v>0.36431226765799257</v>
      </c>
      <c r="H480" s="41">
        <v>30</v>
      </c>
      <c r="I480" s="42">
        <f t="shared" si="151"/>
        <v>0.11152416356877323</v>
      </c>
      <c r="J480" s="41">
        <v>57</v>
      </c>
      <c r="K480" s="42">
        <f t="shared" si="152"/>
        <v>0.21189591078066913</v>
      </c>
      <c r="L480" s="41">
        <v>75</v>
      </c>
      <c r="M480" s="42">
        <f t="shared" si="153"/>
        <v>0.27881040892193309</v>
      </c>
      <c r="N480" s="41">
        <v>28</v>
      </c>
      <c r="O480" s="42">
        <f t="shared" si="154"/>
        <v>0.10408921933085502</v>
      </c>
      <c r="P480" s="41">
        <v>7</v>
      </c>
      <c r="Q480" s="42">
        <f t="shared" si="155"/>
        <v>2.6022304832713755E-2</v>
      </c>
    </row>
    <row r="481" spans="1:17" s="6" customFormat="1" ht="15" customHeight="1">
      <c r="A481" s="40" t="s">
        <v>80</v>
      </c>
      <c r="B481" s="41">
        <v>80</v>
      </c>
      <c r="C481" s="42">
        <f t="shared" si="148"/>
        <v>0.3065134099616858</v>
      </c>
      <c r="D481" s="41">
        <v>120</v>
      </c>
      <c r="E481" s="42">
        <f t="shared" si="149"/>
        <v>0.45977011494252873</v>
      </c>
      <c r="F481" s="41">
        <v>82</v>
      </c>
      <c r="G481" s="42">
        <f t="shared" si="150"/>
        <v>0.31417624521072796</v>
      </c>
      <c r="H481" s="41">
        <v>36</v>
      </c>
      <c r="I481" s="42">
        <f t="shared" si="151"/>
        <v>0.13793103448275862</v>
      </c>
      <c r="J481" s="41">
        <v>55</v>
      </c>
      <c r="K481" s="42">
        <f t="shared" si="152"/>
        <v>0.21072796934865901</v>
      </c>
      <c r="L481" s="41">
        <v>40</v>
      </c>
      <c r="M481" s="42">
        <f t="shared" si="153"/>
        <v>0.1532567049808429</v>
      </c>
      <c r="N481" s="41">
        <v>22</v>
      </c>
      <c r="O481" s="42">
        <f t="shared" si="154"/>
        <v>8.4291187739463605E-2</v>
      </c>
      <c r="P481" s="41">
        <v>7</v>
      </c>
      <c r="Q481" s="42">
        <f t="shared" si="155"/>
        <v>2.681992337164751E-2</v>
      </c>
    </row>
    <row r="482" spans="1:17" s="6" customFormat="1" ht="15" customHeight="1">
      <c r="A482" s="40" t="s">
        <v>82</v>
      </c>
      <c r="B482" s="41">
        <v>64</v>
      </c>
      <c r="C482" s="42">
        <f t="shared" si="148"/>
        <v>0.26229508196721313</v>
      </c>
      <c r="D482" s="41">
        <v>100</v>
      </c>
      <c r="E482" s="42">
        <f t="shared" si="149"/>
        <v>0.4098360655737705</v>
      </c>
      <c r="F482" s="41">
        <v>95</v>
      </c>
      <c r="G482" s="42">
        <f t="shared" si="150"/>
        <v>0.38934426229508196</v>
      </c>
      <c r="H482" s="41">
        <v>37</v>
      </c>
      <c r="I482" s="42">
        <f t="shared" si="151"/>
        <v>0.15163934426229508</v>
      </c>
      <c r="J482" s="41">
        <v>46</v>
      </c>
      <c r="K482" s="42">
        <f t="shared" si="152"/>
        <v>0.18852459016393441</v>
      </c>
      <c r="L482" s="41">
        <v>72</v>
      </c>
      <c r="M482" s="42">
        <f t="shared" si="153"/>
        <v>0.29508196721311475</v>
      </c>
      <c r="N482" s="41">
        <v>28</v>
      </c>
      <c r="O482" s="42">
        <f t="shared" si="154"/>
        <v>0.11475409836065574</v>
      </c>
      <c r="P482" s="41">
        <v>11</v>
      </c>
      <c r="Q482" s="42">
        <f t="shared" si="155"/>
        <v>4.5081967213114756E-2</v>
      </c>
    </row>
    <row r="483" spans="1:17" s="6" customFormat="1" ht="15" customHeight="1">
      <c r="A483" s="40" t="s">
        <v>84</v>
      </c>
      <c r="B483" s="41">
        <v>24</v>
      </c>
      <c r="C483" s="42">
        <f t="shared" si="148"/>
        <v>0.1889763779527559</v>
      </c>
      <c r="D483" s="41">
        <v>81</v>
      </c>
      <c r="E483" s="42">
        <f t="shared" si="149"/>
        <v>0.63779527559055116</v>
      </c>
      <c r="F483" s="41">
        <v>54</v>
      </c>
      <c r="G483" s="42">
        <f t="shared" si="150"/>
        <v>0.42519685039370081</v>
      </c>
      <c r="H483" s="41">
        <v>19</v>
      </c>
      <c r="I483" s="42">
        <f t="shared" si="151"/>
        <v>0.14960629921259844</v>
      </c>
      <c r="J483" s="41">
        <v>23</v>
      </c>
      <c r="K483" s="42">
        <f t="shared" si="152"/>
        <v>0.18110236220472442</v>
      </c>
      <c r="L483" s="41">
        <v>52</v>
      </c>
      <c r="M483" s="42">
        <f t="shared" si="153"/>
        <v>0.40944881889763779</v>
      </c>
      <c r="N483" s="41">
        <v>9</v>
      </c>
      <c r="O483" s="42">
        <f t="shared" si="154"/>
        <v>7.0866141732283464E-2</v>
      </c>
      <c r="P483" s="41">
        <v>6</v>
      </c>
      <c r="Q483" s="42">
        <f t="shared" si="155"/>
        <v>4.7244094488188976E-2</v>
      </c>
    </row>
    <row r="484" spans="1:17" s="6" customFormat="1" ht="15" customHeight="1">
      <c r="A484" s="40" t="s">
        <v>86</v>
      </c>
      <c r="B484" s="41">
        <v>38</v>
      </c>
      <c r="C484" s="42">
        <f t="shared" si="148"/>
        <v>0.3619047619047619</v>
      </c>
      <c r="D484" s="41">
        <v>53</v>
      </c>
      <c r="E484" s="42">
        <f t="shared" si="149"/>
        <v>0.50476190476190474</v>
      </c>
      <c r="F484" s="41">
        <v>39</v>
      </c>
      <c r="G484" s="42">
        <f t="shared" si="150"/>
        <v>0.37142857142857144</v>
      </c>
      <c r="H484" s="41">
        <v>14</v>
      </c>
      <c r="I484" s="42">
        <f t="shared" si="151"/>
        <v>0.13333333333333333</v>
      </c>
      <c r="J484" s="41">
        <v>15</v>
      </c>
      <c r="K484" s="42">
        <f t="shared" si="152"/>
        <v>0.14285714285714285</v>
      </c>
      <c r="L484" s="41">
        <v>29</v>
      </c>
      <c r="M484" s="42">
        <f t="shared" si="153"/>
        <v>0.27619047619047621</v>
      </c>
      <c r="N484" s="41">
        <v>13</v>
      </c>
      <c r="O484" s="42">
        <f t="shared" si="154"/>
        <v>0.12380952380952381</v>
      </c>
      <c r="P484" s="41">
        <v>2</v>
      </c>
      <c r="Q484" s="42">
        <f t="shared" si="155"/>
        <v>1.9047619047619049E-2</v>
      </c>
    </row>
    <row r="485" spans="1:17" s="6" customFormat="1" ht="15" customHeight="1">
      <c r="A485" s="108" t="s">
        <v>57</v>
      </c>
      <c r="B485" s="41">
        <v>30</v>
      </c>
      <c r="C485" s="42">
        <f t="shared" si="148"/>
        <v>0.24390243902439024</v>
      </c>
      <c r="D485" s="41">
        <v>47</v>
      </c>
      <c r="E485" s="42">
        <f t="shared" si="149"/>
        <v>0.38211382113821141</v>
      </c>
      <c r="F485" s="41">
        <v>48</v>
      </c>
      <c r="G485" s="42">
        <f t="shared" si="150"/>
        <v>0.3902439024390244</v>
      </c>
      <c r="H485" s="41">
        <v>19</v>
      </c>
      <c r="I485" s="42">
        <f t="shared" si="151"/>
        <v>0.15447154471544716</v>
      </c>
      <c r="J485" s="41">
        <v>19</v>
      </c>
      <c r="K485" s="42">
        <f t="shared" si="152"/>
        <v>0.15447154471544716</v>
      </c>
      <c r="L485" s="41">
        <v>33</v>
      </c>
      <c r="M485" s="42">
        <f t="shared" si="153"/>
        <v>0.26829268292682928</v>
      </c>
      <c r="N485" s="41">
        <v>15</v>
      </c>
      <c r="O485" s="42">
        <f t="shared" si="154"/>
        <v>0.12195121951219512</v>
      </c>
      <c r="P485" s="41">
        <v>5</v>
      </c>
      <c r="Q485" s="42">
        <f t="shared" si="155"/>
        <v>4.065040650406504E-2</v>
      </c>
    </row>
    <row r="486" spans="1:17" s="6" customFormat="1" ht="15" customHeight="1">
      <c r="A486" s="10" t="s">
        <v>111</v>
      </c>
      <c r="B486" s="4">
        <f>SUM(B475:B485)</f>
        <v>504</v>
      </c>
      <c r="C486" s="16">
        <f t="shared" si="148"/>
        <v>0.27707531610775149</v>
      </c>
      <c r="D486" s="4">
        <f>SUM(D475:D485)</f>
        <v>806</v>
      </c>
      <c r="E486" s="16">
        <f t="shared" si="149"/>
        <v>0.44310060472787244</v>
      </c>
      <c r="F486" s="4">
        <f>SUM(F475:F485)</f>
        <v>699</v>
      </c>
      <c r="G486" s="16">
        <f t="shared" si="150"/>
        <v>0.38427707531610777</v>
      </c>
      <c r="H486" s="4">
        <f>SUM(H475:H485)</f>
        <v>254</v>
      </c>
      <c r="I486" s="16">
        <f t="shared" si="151"/>
        <v>0.13963716327652556</v>
      </c>
      <c r="J486" s="4">
        <f>SUM(J475:J485)</f>
        <v>328</v>
      </c>
      <c r="K486" s="16">
        <f t="shared" si="152"/>
        <v>0.18031885651456844</v>
      </c>
      <c r="L486" s="31">
        <f>SUM(L475:L485)</f>
        <v>465</v>
      </c>
      <c r="M486" s="16">
        <f t="shared" si="153"/>
        <v>0.25563496426608029</v>
      </c>
      <c r="N486" s="31">
        <f>SUM(N475:N485)</f>
        <v>190</v>
      </c>
      <c r="O486" s="16">
        <f t="shared" si="154"/>
        <v>0.10445299615173172</v>
      </c>
      <c r="P486" s="31">
        <f>SUM(P475:P485)</f>
        <v>65</v>
      </c>
      <c r="Q486" s="16">
        <f t="shared" si="155"/>
        <v>3.5733919736118745E-2</v>
      </c>
    </row>
    <row r="487" spans="1:17" s="6" customFormat="1" ht="15" customHeight="1"/>
  </sheetData>
  <mergeCells count="294">
    <mergeCell ref="J65:K65"/>
    <mergeCell ref="L65:M65"/>
    <mergeCell ref="A95:A97"/>
    <mergeCell ref="A98:A99"/>
    <mergeCell ref="A80:A82"/>
    <mergeCell ref="A83:A84"/>
    <mergeCell ref="A85:A86"/>
    <mergeCell ref="A87:A89"/>
    <mergeCell ref="A90:A91"/>
    <mergeCell ref="A92:A94"/>
    <mergeCell ref="C79:D79"/>
    <mergeCell ref="P474:Q474"/>
    <mergeCell ref="B474:C474"/>
    <mergeCell ref="D474:E474"/>
    <mergeCell ref="F474:G474"/>
    <mergeCell ref="H474:I474"/>
    <mergeCell ref="J468:K468"/>
    <mergeCell ref="L468:M468"/>
    <mergeCell ref="N468:O468"/>
    <mergeCell ref="P468:Q468"/>
    <mergeCell ref="B468:C468"/>
    <mergeCell ref="D468:E468"/>
    <mergeCell ref="F468:G468"/>
    <mergeCell ref="H468:I468"/>
    <mergeCell ref="J474:K474"/>
    <mergeCell ref="L474:M474"/>
    <mergeCell ref="N474:O474"/>
    <mergeCell ref="A143:A144"/>
    <mergeCell ref="A137:A139"/>
    <mergeCell ref="A140:A142"/>
    <mergeCell ref="C124:D124"/>
    <mergeCell ref="A125:A127"/>
    <mergeCell ref="A128:A129"/>
    <mergeCell ref="P362:Q362"/>
    <mergeCell ref="P368:Q368"/>
    <mergeCell ref="N362:O362"/>
    <mergeCell ref="J368:K368"/>
    <mergeCell ref="B325:C325"/>
    <mergeCell ref="D325:E325"/>
    <mergeCell ref="F325:G325"/>
    <mergeCell ref="H325:I325"/>
    <mergeCell ref="J325:K325"/>
    <mergeCell ref="B362:C362"/>
    <mergeCell ref="H319:I319"/>
    <mergeCell ref="J319:K319"/>
    <mergeCell ref="H197:I197"/>
    <mergeCell ref="J197:K197"/>
    <mergeCell ref="F197:G197"/>
    <mergeCell ref="B319:C319"/>
    <mergeCell ref="D319:E319"/>
    <mergeCell ref="L197:M197"/>
    <mergeCell ref="A132:A134"/>
    <mergeCell ref="A135:A136"/>
    <mergeCell ref="A130:A131"/>
    <mergeCell ref="E124:F124"/>
    <mergeCell ref="G124:H124"/>
    <mergeCell ref="I124:J124"/>
    <mergeCell ref="K124:L124"/>
    <mergeCell ref="N368:O368"/>
    <mergeCell ref="B191:C191"/>
    <mergeCell ref="D191:E191"/>
    <mergeCell ref="F191:G191"/>
    <mergeCell ref="B197:C197"/>
    <mergeCell ref="D197:E197"/>
    <mergeCell ref="B212:C212"/>
    <mergeCell ref="D212:E212"/>
    <mergeCell ref="J346:K346"/>
    <mergeCell ref="J362:K362"/>
    <mergeCell ref="H239:I239"/>
    <mergeCell ref="J212:K212"/>
    <mergeCell ref="J218:K218"/>
    <mergeCell ref="F319:G319"/>
    <mergeCell ref="L362:M362"/>
    <mergeCell ref="J239:K239"/>
    <mergeCell ref="F170:G170"/>
    <mergeCell ref="J425:K425"/>
    <mergeCell ref="L425:M425"/>
    <mergeCell ref="B465:C465"/>
    <mergeCell ref="A467:R467"/>
    <mergeCell ref="H425:I425"/>
    <mergeCell ref="J383:K383"/>
    <mergeCell ref="L404:M404"/>
    <mergeCell ref="J404:K404"/>
    <mergeCell ref="L368:M368"/>
    <mergeCell ref="B451:C451"/>
    <mergeCell ref="D368:E368"/>
    <mergeCell ref="F368:G368"/>
    <mergeCell ref="H368:I368"/>
    <mergeCell ref="B450:C450"/>
    <mergeCell ref="H383:I383"/>
    <mergeCell ref="B368:C368"/>
    <mergeCell ref="B425:C425"/>
    <mergeCell ref="D425:E425"/>
    <mergeCell ref="F425:G425"/>
    <mergeCell ref="J389:K389"/>
    <mergeCell ref="F410:G410"/>
    <mergeCell ref="D404:E404"/>
    <mergeCell ref="F404:G404"/>
    <mergeCell ref="H404:I404"/>
    <mergeCell ref="L239:M239"/>
    <mergeCell ref="J282:K282"/>
    <mergeCell ref="J303:K303"/>
    <mergeCell ref="J340:K340"/>
    <mergeCell ref="J297:K297"/>
    <mergeCell ref="J276:K276"/>
    <mergeCell ref="L17:M17"/>
    <mergeCell ref="J38:K38"/>
    <mergeCell ref="J17:K17"/>
    <mergeCell ref="J23:K23"/>
    <mergeCell ref="L23:M23"/>
    <mergeCell ref="J110:K110"/>
    <mergeCell ref="J104:K104"/>
    <mergeCell ref="J44:K44"/>
    <mergeCell ref="M124:N124"/>
    <mergeCell ref="J59:K59"/>
    <mergeCell ref="L59:M59"/>
    <mergeCell ref="N197:O197"/>
    <mergeCell ref="J191:K191"/>
    <mergeCell ref="L191:M191"/>
    <mergeCell ref="N191:O191"/>
    <mergeCell ref="I79:J79"/>
    <mergeCell ref="K79:L79"/>
    <mergeCell ref="M79:N79"/>
    <mergeCell ref="J4:K4"/>
    <mergeCell ref="D104:E104"/>
    <mergeCell ref="N425:O425"/>
    <mergeCell ref="R4:S4"/>
    <mergeCell ref="N4:O4"/>
    <mergeCell ref="P4:Q4"/>
    <mergeCell ref="N17:O17"/>
    <mergeCell ref="P17:Q17"/>
    <mergeCell ref="R17:S17"/>
    <mergeCell ref="P149:Q149"/>
    <mergeCell ref="L4:M4"/>
    <mergeCell ref="F38:G38"/>
    <mergeCell ref="H38:I38"/>
    <mergeCell ref="N149:O149"/>
    <mergeCell ref="N155:O155"/>
    <mergeCell ref="D362:E362"/>
    <mergeCell ref="F362:G362"/>
    <mergeCell ref="H362:I362"/>
    <mergeCell ref="F254:G254"/>
    <mergeCell ref="F110:G110"/>
    <mergeCell ref="J155:K155"/>
    <mergeCell ref="P23:Q23"/>
    <mergeCell ref="R23:S23"/>
    <mergeCell ref="L110:M110"/>
    <mergeCell ref="B110:C110"/>
    <mergeCell ref="D110:E110"/>
    <mergeCell ref="B17:C17"/>
    <mergeCell ref="D17:E17"/>
    <mergeCell ref="F17:G17"/>
    <mergeCell ref="H17:I17"/>
    <mergeCell ref="B4:C4"/>
    <mergeCell ref="D4:E4"/>
    <mergeCell ref="F4:G4"/>
    <mergeCell ref="H4:I4"/>
    <mergeCell ref="B10:C10"/>
    <mergeCell ref="H10:I10"/>
    <mergeCell ref="B59:C59"/>
    <mergeCell ref="D59:E59"/>
    <mergeCell ref="F59:G59"/>
    <mergeCell ref="H59:I59"/>
    <mergeCell ref="E79:F79"/>
    <mergeCell ref="G79:H79"/>
    <mergeCell ref="B65:C65"/>
    <mergeCell ref="D65:E65"/>
    <mergeCell ref="F65:G65"/>
    <mergeCell ref="H65:I65"/>
    <mergeCell ref="L233:M233"/>
    <mergeCell ref="H212:I212"/>
    <mergeCell ref="H218:I218"/>
    <mergeCell ref="B149:C149"/>
    <mergeCell ref="D149:E149"/>
    <mergeCell ref="F149:G149"/>
    <mergeCell ref="H149:I149"/>
    <mergeCell ref="J149:K149"/>
    <mergeCell ref="L149:M149"/>
    <mergeCell ref="B218:C218"/>
    <mergeCell ref="D218:E218"/>
    <mergeCell ref="F218:G218"/>
    <mergeCell ref="H233:I233"/>
    <mergeCell ref="J233:K233"/>
    <mergeCell ref="L212:M212"/>
    <mergeCell ref="L218:M218"/>
    <mergeCell ref="L155:M155"/>
    <mergeCell ref="F212:G212"/>
    <mergeCell ref="B176:C176"/>
    <mergeCell ref="D176:E176"/>
    <mergeCell ref="F176:G176"/>
    <mergeCell ref="H191:I191"/>
    <mergeCell ref="D170:E170"/>
    <mergeCell ref="B170:C170"/>
    <mergeCell ref="N23:O23"/>
    <mergeCell ref="B104:C104"/>
    <mergeCell ref="D254:E254"/>
    <mergeCell ref="B340:C340"/>
    <mergeCell ref="D340:E340"/>
    <mergeCell ref="F340:G340"/>
    <mergeCell ref="H340:I340"/>
    <mergeCell ref="F297:G297"/>
    <mergeCell ref="B276:C276"/>
    <mergeCell ref="D276:E276"/>
    <mergeCell ref="L104:M104"/>
    <mergeCell ref="B23:C23"/>
    <mergeCell ref="D23:E23"/>
    <mergeCell ref="F23:G23"/>
    <mergeCell ref="H23:I23"/>
    <mergeCell ref="H110:I110"/>
    <mergeCell ref="F104:G104"/>
    <mergeCell ref="H104:I104"/>
    <mergeCell ref="B38:C38"/>
    <mergeCell ref="D38:E38"/>
    <mergeCell ref="B44:C44"/>
    <mergeCell ref="D44:E44"/>
    <mergeCell ref="F44:G44"/>
    <mergeCell ref="H44:I44"/>
    <mergeCell ref="B346:C346"/>
    <mergeCell ref="D346:E346"/>
    <mergeCell ref="F346:G346"/>
    <mergeCell ref="H346:I346"/>
    <mergeCell ref="B383:C383"/>
    <mergeCell ref="D383:E383"/>
    <mergeCell ref="P155:Q155"/>
    <mergeCell ref="B155:C155"/>
    <mergeCell ref="D155:E155"/>
    <mergeCell ref="F155:G155"/>
    <mergeCell ref="H155:I155"/>
    <mergeCell ref="F276:G276"/>
    <mergeCell ref="B254:C254"/>
    <mergeCell ref="B233:C233"/>
    <mergeCell ref="D233:E233"/>
    <mergeCell ref="F233:G233"/>
    <mergeCell ref="B260:C260"/>
    <mergeCell ref="D260:E260"/>
    <mergeCell ref="F260:G260"/>
    <mergeCell ref="H260:I260"/>
    <mergeCell ref="H254:I254"/>
    <mergeCell ref="B239:C239"/>
    <mergeCell ref="D239:E239"/>
    <mergeCell ref="F239:G239"/>
    <mergeCell ref="B282:C282"/>
    <mergeCell ref="D282:E282"/>
    <mergeCell ref="F282:G282"/>
    <mergeCell ref="H282:I282"/>
    <mergeCell ref="B303:C303"/>
    <mergeCell ref="D303:E303"/>
    <mergeCell ref="F303:G303"/>
    <mergeCell ref="H303:I303"/>
    <mergeCell ref="B297:C297"/>
    <mergeCell ref="D297:E297"/>
    <mergeCell ref="P453:Q453"/>
    <mergeCell ref="A454:A465"/>
    <mergeCell ref="N447:O447"/>
    <mergeCell ref="P447:Q447"/>
    <mergeCell ref="A448:A451"/>
    <mergeCell ref="L447:M447"/>
    <mergeCell ref="B447:C447"/>
    <mergeCell ref="B453:C453"/>
    <mergeCell ref="B448:C448"/>
    <mergeCell ref="B449:C449"/>
    <mergeCell ref="D453:E453"/>
    <mergeCell ref="F453:G453"/>
    <mergeCell ref="H453:I453"/>
    <mergeCell ref="J453:K453"/>
    <mergeCell ref="L453:M453"/>
    <mergeCell ref="N453:O453"/>
    <mergeCell ref="F447:G447"/>
    <mergeCell ref="H447:I447"/>
    <mergeCell ref="J447:K447"/>
    <mergeCell ref="A1:S1"/>
    <mergeCell ref="F10:G10"/>
    <mergeCell ref="D10:E10"/>
    <mergeCell ref="D447:E447"/>
    <mergeCell ref="J410:K410"/>
    <mergeCell ref="H410:I410"/>
    <mergeCell ref="B389:C389"/>
    <mergeCell ref="D389:E389"/>
    <mergeCell ref="F389:G389"/>
    <mergeCell ref="H389:I389"/>
    <mergeCell ref="B404:C404"/>
    <mergeCell ref="N431:O431"/>
    <mergeCell ref="L410:M410"/>
    <mergeCell ref="B431:C431"/>
    <mergeCell ref="D431:E431"/>
    <mergeCell ref="F431:G431"/>
    <mergeCell ref="H431:I431"/>
    <mergeCell ref="J431:K431"/>
    <mergeCell ref="L431:M431"/>
    <mergeCell ref="B410:C410"/>
    <mergeCell ref="D410:E410"/>
    <mergeCell ref="H297:I297"/>
    <mergeCell ref="H276:I276"/>
    <mergeCell ref="F383:G383"/>
  </mergeCells>
  <phoneticPr fontId="2"/>
  <printOptions horizontalCentered="1"/>
  <pageMargins left="0.47244094488188981" right="0.43307086614173229" top="0.6692913385826772" bottom="0.43307086614173229" header="0.31496062992125984" footer="0.31496062992125984"/>
  <pageSetup paperSize="9" scale="94" fitToHeight="8" orientation="portrait" r:id="rId1"/>
  <headerFooter alignWithMargins="0"/>
  <rowBreaks count="10" manualBreakCount="10">
    <brk id="57" max="16383" man="1"/>
    <brk id="102" max="16383" man="1"/>
    <brk id="147" max="16383" man="1"/>
    <brk id="189" max="16383" man="1"/>
    <brk id="231" max="16383" man="1"/>
    <brk id="273" max="16383" man="1"/>
    <brk id="316" max="16383" man="1"/>
    <brk id="359" max="16383" man="1"/>
    <brk id="402" max="16383" man="1"/>
    <brk id="444" max="16383" man="1"/>
  </rowBreaks>
  <ignoredErrors>
    <ignoredError sqref="C8 E8 G8 I8 K8 M8 O8 C14 E14 G14 R19:R20 C35:Q35 C122 C42:J42 J39:J41 L21:R21 H465 C21:K21 C56:J56 L111:L121 C108:K108 L105:L108 E122 D122 G111:G121 L125:L126 C230 D125:D126 Q448:Q464 C153:Q153 C167:P167 K145 L216 H422 J237 J251 H258 F272 F280 H294 J301 K465 H358 P366 P380 F358 F401 J230 J443 H315 C358 D358 N380 C401 D401 H401 C422 F422 J422 C443 H443 P465 N465 J465 L465 M465 O465 E465 F451:F453 H451:H453 J451:J453 L451:L453 B473:M473 H280 N451:N452 C145 I465 E145 F125:F126 G145 H125:H126 I145 J125 D144 C213:C216 D216 E213:E216 F216 G213:G216 H216 I213:I216 J216 K213:K216 E230 D230 G230 F230 I230 H230 K230:L230 C251 C234:C237 E234:E237 F237 G234:G237 H237 I234:I237 K234:L237 E251 D251 G251 F251 I251 H251 K251:L251 C272 C255:C258 D258 E255:E258 F258 G255:G258 E272 D272 G272:H272 C294 C277:C280 D280 E277:E280 P448:P453 G277:G280 I277:J280 E294 D294 G294 F294 I294:J294 C315 C298:C301 D301 E298:E301 F301 G298:G301 H301 I298:I301 E315 D315 G315 F315 I315:J315 I358:K358 H344:H345 E358 B358 G358 O380 B344:B346 D344:D346 F344:F346 L380 C380 B380 B366:B368 E380 D380 D366:D368 G380 F380 F366:F368 I380 H380 H366:H368 K380 J380 J366:J368 M380 I401:K401 L366:L368 N366:N368 H387:H388 E401 B401 G401 K422:M422 B387:B389 D387:D389 F387:F389 J408:J409 E422 B422 G422 D422 I422 L443:O443 B408:B410 D408:D410 F408:F410 H408:H410 L429:L430 E443 B443 G443 D443 I443 F443 K443 G465 B429:B431 D429:D431 F429:F431 H429:H431 J429:J431 D465 J45:J55 F465 K426:K442 I426:I442 G426:G442 E426:E442 C426:C442 M426:O442 I405:I421 G405:G421 E405:E421 C405:C421 K405:M421 G384:G400 E384:E400 C384:C400 I384:K400 M366:M379 K366:K379 I366:I379 G366:G379 E366:E379 C366:C379 O366:O379 G341:G357 E341:E357 C341:C357 I341:K357 I304:J314 G304:G314 E304:E314 C304:C314 I283:J293 G283:G293 E283:E293 C283:C293 G261:H271 E261:E271 C261:C271 K240:L250 I240:I250 G240:G250 E240:E250 C240:C250 K219:L229 I219:I229 G219:G229 E219:E229 C219:C229 I111:I121 K111:K121 E111:E121 C111:C121 G448:G464 I448:I464 O448:O464 M448:M464 K448:K464 E449:E464 D451:D453 R24:R35 D130:D131 F130:F131 H130:H131 J130:J131 L130:L131 J128:J129 F132:F136 D128:D129 F128:F129 H128:H129 L128:L129 I122 K122 F122:H122 L122 J122 M125:M131 M132:M136 F144 H144 J144 L144 M143:M144 B175:G176 C195:N195 C209:N209 L213:L215 D237 H255:H257 J298:J300 C323:H323 I320:J323 C337:J337 P464 P454:P463 C472:P472 J486 H486 F486 L486 D486 C486 E486 M486:P486 G486 I486 K486 L60 C61:L63 C66:L77 D80:M100 D132:D136 H132:H136 J132:J136 L132:L136 F137:F142 M137:M142 D137:D141 H137:H142 J137:J142 L137:L142 D145 F145 H145 J145 L145 M145 C171 C172:C174 E171:G171 E172:G172 E173:G173 C187 E177:G177 C178 C179 C180 C181 C182 C183 C184 C185 C186 D174 E174:F174 G174 E178:G178 E179:G179 E180:G180 E181:G181 E182:G182 E183:G183 E184:G184 E185:G185 E186:G186 E187:G187 C188:F188 C192 E192 C193 E193 C194 E194 C198 E198 C199 E199 C200 E200 C201 E201 C202 E202 C203 E203 C204 E204 C205 E205 C206 E206 C207 E207 C208 E208 G192 G193 G194 G198 G199 G200 G201 G202 G203 G204 G205 G206 G207 G208 I192 I193 I194 I198 I199 I200 I201 I202 I203 I204 I205 I206 I207 I208 K192:N192 K193 K194 K198:N198 K199 K200 K201:N201 K202 K203 K204 K205 K206 K207 K208 M193:N193 M194:N194 M199:N199 M200:N200 M202:N202 M203:N203 M204:N204 M205:N205 M206:N206 M207:N207 M208:N208 C326 E326 C327 E327 C328 E328 C329 E329 C330 E330 C331 E331 C332 E332 C333 E333 C334 E334 C335 E335 C336 E336 G326 G327 G328 G329 G330 G331 G332 G333 G334 G335 G336 I326:J326 I327:J327 I328:J328 I329:J329 I330:J330 I331:J331 I332:J332 I333:J333 I334:J334 I335:J335 I336:J336"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pageSetUpPr fitToPage="1"/>
  </sheetPr>
  <dimension ref="A1:M340"/>
  <sheetViews>
    <sheetView view="pageBreakPreview" zoomScaleNormal="100" zoomScaleSheetLayoutView="100" workbookViewId="0">
      <selection activeCell="K339" sqref="K339"/>
    </sheetView>
  </sheetViews>
  <sheetFormatPr defaultRowHeight="13.5"/>
  <cols>
    <col min="1" max="1" width="28.375" style="187" customWidth="1"/>
    <col min="2" max="13" width="8.75" style="187" customWidth="1"/>
    <col min="14" max="16384" width="9" style="187"/>
  </cols>
  <sheetData>
    <row r="1" spans="1:13" ht="22.5" customHeight="1">
      <c r="A1" s="5" t="s">
        <v>604</v>
      </c>
    </row>
    <row r="3" spans="1:13" s="207" customFormat="1" ht="22.5" customHeight="1">
      <c r="A3" s="206" t="s">
        <v>603</v>
      </c>
      <c r="B3" s="206" t="s">
        <v>424</v>
      </c>
      <c r="C3" s="206" t="s">
        <v>425</v>
      </c>
      <c r="D3" s="206" t="s">
        <v>426</v>
      </c>
      <c r="E3" s="206" t="s">
        <v>427</v>
      </c>
      <c r="F3" s="206" t="s">
        <v>428</v>
      </c>
      <c r="G3" s="206" t="s">
        <v>429</v>
      </c>
      <c r="H3" s="206" t="s">
        <v>430</v>
      </c>
      <c r="I3" s="206" t="s">
        <v>431</v>
      </c>
      <c r="J3" s="206" t="s">
        <v>432</v>
      </c>
      <c r="K3" s="206" t="s">
        <v>433</v>
      </c>
      <c r="L3" s="206" t="s">
        <v>602</v>
      </c>
      <c r="M3" s="206" t="s">
        <v>111</v>
      </c>
    </row>
    <row r="4" spans="1:13" s="192" customFormat="1" ht="17.25" customHeight="1">
      <c r="A4" s="202" t="s">
        <v>151</v>
      </c>
      <c r="B4" s="203">
        <v>1</v>
      </c>
      <c r="C4" s="203"/>
      <c r="D4" s="203"/>
      <c r="E4" s="203"/>
      <c r="F4" s="203"/>
      <c r="G4" s="203"/>
      <c r="H4" s="203">
        <v>2</v>
      </c>
      <c r="I4" s="203"/>
      <c r="J4" s="203"/>
      <c r="K4" s="203"/>
      <c r="L4" s="203"/>
      <c r="M4" s="203">
        <v>3</v>
      </c>
    </row>
    <row r="5" spans="1:13" ht="17.25" customHeight="1">
      <c r="A5" s="193" t="s">
        <v>605</v>
      </c>
      <c r="B5" s="194">
        <v>1</v>
      </c>
      <c r="C5" s="194"/>
      <c r="D5" s="194"/>
      <c r="E5" s="194"/>
      <c r="F5" s="194"/>
      <c r="G5" s="194"/>
      <c r="H5" s="194"/>
      <c r="I5" s="194"/>
      <c r="J5" s="194"/>
      <c r="K5" s="194"/>
      <c r="L5" s="194"/>
      <c r="M5" s="194">
        <v>1</v>
      </c>
    </row>
    <row r="6" spans="1:13" ht="17.25" customHeight="1">
      <c r="A6" s="200" t="s">
        <v>434</v>
      </c>
      <c r="B6" s="201"/>
      <c r="C6" s="201"/>
      <c r="D6" s="201"/>
      <c r="E6" s="201"/>
      <c r="F6" s="201"/>
      <c r="G6" s="201"/>
      <c r="H6" s="201">
        <v>2</v>
      </c>
      <c r="I6" s="201"/>
      <c r="J6" s="201"/>
      <c r="K6" s="201"/>
      <c r="L6" s="201"/>
      <c r="M6" s="201">
        <v>2</v>
      </c>
    </row>
    <row r="7" spans="1:13" s="192" customFormat="1" ht="17.25" customHeight="1">
      <c r="A7" s="190" t="s">
        <v>152</v>
      </c>
      <c r="B7" s="191"/>
      <c r="C7" s="191"/>
      <c r="D7" s="191"/>
      <c r="E7" s="191"/>
      <c r="F7" s="191"/>
      <c r="G7" s="191"/>
      <c r="H7" s="191">
        <v>1</v>
      </c>
      <c r="I7" s="191"/>
      <c r="J7" s="191">
        <v>1</v>
      </c>
      <c r="K7" s="191"/>
      <c r="L7" s="191"/>
      <c r="M7" s="191">
        <v>2</v>
      </c>
    </row>
    <row r="8" spans="1:13" ht="17.25" customHeight="1">
      <c r="A8" s="193" t="s">
        <v>153</v>
      </c>
      <c r="B8" s="194"/>
      <c r="C8" s="194"/>
      <c r="D8" s="194"/>
      <c r="E8" s="194"/>
      <c r="F8" s="194"/>
      <c r="G8" s="194"/>
      <c r="H8" s="194">
        <v>1</v>
      </c>
      <c r="I8" s="194"/>
      <c r="J8" s="194"/>
      <c r="K8" s="194"/>
      <c r="L8" s="194"/>
      <c r="M8" s="194">
        <v>1</v>
      </c>
    </row>
    <row r="9" spans="1:13" ht="17.25" customHeight="1">
      <c r="A9" s="204" t="s">
        <v>435</v>
      </c>
      <c r="B9" s="205"/>
      <c r="C9" s="205"/>
      <c r="D9" s="205"/>
      <c r="E9" s="205"/>
      <c r="F9" s="205"/>
      <c r="G9" s="205"/>
      <c r="H9" s="205"/>
      <c r="I9" s="205"/>
      <c r="J9" s="205">
        <v>1</v>
      </c>
      <c r="K9" s="205"/>
      <c r="L9" s="205"/>
      <c r="M9" s="205">
        <v>1</v>
      </c>
    </row>
    <row r="10" spans="1:13" s="192" customFormat="1" ht="17.25" customHeight="1">
      <c r="A10" s="197" t="s">
        <v>154</v>
      </c>
      <c r="B10" s="198">
        <v>2</v>
      </c>
      <c r="C10" s="198"/>
      <c r="D10" s="198"/>
      <c r="E10" s="198"/>
      <c r="F10" s="198"/>
      <c r="G10" s="198"/>
      <c r="H10" s="198"/>
      <c r="I10" s="198">
        <v>1</v>
      </c>
      <c r="J10" s="198">
        <v>1</v>
      </c>
      <c r="K10" s="198"/>
      <c r="L10" s="198"/>
      <c r="M10" s="198">
        <v>4</v>
      </c>
    </row>
    <row r="11" spans="1:13" ht="17.25" customHeight="1">
      <c r="A11" s="193" t="s">
        <v>436</v>
      </c>
      <c r="B11" s="194">
        <v>2</v>
      </c>
      <c r="C11" s="194"/>
      <c r="D11" s="194"/>
      <c r="E11" s="194"/>
      <c r="F11" s="194"/>
      <c r="G11" s="194"/>
      <c r="H11" s="194"/>
      <c r="I11" s="194">
        <v>1</v>
      </c>
      <c r="J11" s="194"/>
      <c r="K11" s="194"/>
      <c r="L11" s="194"/>
      <c r="M11" s="194">
        <v>3</v>
      </c>
    </row>
    <row r="12" spans="1:13" ht="17.25" customHeight="1">
      <c r="A12" s="200" t="s">
        <v>437</v>
      </c>
      <c r="B12" s="201"/>
      <c r="C12" s="201"/>
      <c r="D12" s="201"/>
      <c r="E12" s="201"/>
      <c r="F12" s="201"/>
      <c r="G12" s="201"/>
      <c r="H12" s="201"/>
      <c r="I12" s="201"/>
      <c r="J12" s="201">
        <v>1</v>
      </c>
      <c r="K12" s="201"/>
      <c r="L12" s="201"/>
      <c r="M12" s="201">
        <v>1</v>
      </c>
    </row>
    <row r="13" spans="1:13" s="192" customFormat="1" ht="17.25" customHeight="1">
      <c r="A13" s="197" t="s">
        <v>155</v>
      </c>
      <c r="B13" s="198"/>
      <c r="C13" s="198"/>
      <c r="D13" s="198"/>
      <c r="E13" s="198"/>
      <c r="F13" s="198">
        <v>5</v>
      </c>
      <c r="G13" s="198">
        <v>3</v>
      </c>
      <c r="H13" s="198">
        <v>4</v>
      </c>
      <c r="I13" s="198">
        <v>15</v>
      </c>
      <c r="J13" s="198"/>
      <c r="K13" s="198"/>
      <c r="L13" s="198"/>
      <c r="M13" s="198">
        <v>27</v>
      </c>
    </row>
    <row r="14" spans="1:13" ht="17.25" customHeight="1">
      <c r="A14" s="199" t="s">
        <v>438</v>
      </c>
      <c r="B14" s="188"/>
      <c r="C14" s="188"/>
      <c r="D14" s="188"/>
      <c r="E14" s="188"/>
      <c r="F14" s="188">
        <v>5</v>
      </c>
      <c r="G14" s="188">
        <v>3</v>
      </c>
      <c r="H14" s="188">
        <v>4</v>
      </c>
      <c r="I14" s="213">
        <v>15</v>
      </c>
      <c r="J14" s="188"/>
      <c r="K14" s="188"/>
      <c r="L14" s="188"/>
      <c r="M14" s="188">
        <v>27</v>
      </c>
    </row>
    <row r="15" spans="1:13" s="192" customFormat="1" ht="17.25" customHeight="1">
      <c r="A15" s="190" t="s">
        <v>349</v>
      </c>
      <c r="B15" s="191"/>
      <c r="C15" s="191"/>
      <c r="D15" s="191"/>
      <c r="E15" s="191"/>
      <c r="F15" s="191"/>
      <c r="G15" s="191"/>
      <c r="H15" s="191"/>
      <c r="I15" s="191">
        <v>1</v>
      </c>
      <c r="J15" s="191"/>
      <c r="K15" s="191"/>
      <c r="L15" s="191"/>
      <c r="M15" s="191">
        <v>1</v>
      </c>
    </row>
    <row r="16" spans="1:13" ht="17.25" customHeight="1">
      <c r="A16" s="193" t="s">
        <v>350</v>
      </c>
      <c r="B16" s="194"/>
      <c r="C16" s="194"/>
      <c r="D16" s="194"/>
      <c r="E16" s="194"/>
      <c r="F16" s="194"/>
      <c r="G16" s="194"/>
      <c r="H16" s="194"/>
      <c r="I16" s="194">
        <v>1</v>
      </c>
      <c r="J16" s="194"/>
      <c r="K16" s="194"/>
      <c r="L16" s="194"/>
      <c r="M16" s="194">
        <v>1</v>
      </c>
    </row>
    <row r="17" spans="1:13" s="192" customFormat="1" ht="17.25" customHeight="1">
      <c r="A17" s="197" t="s">
        <v>156</v>
      </c>
      <c r="B17" s="198"/>
      <c r="C17" s="198">
        <v>1</v>
      </c>
      <c r="D17" s="198">
        <v>1</v>
      </c>
      <c r="E17" s="198"/>
      <c r="F17" s="198"/>
      <c r="G17" s="198"/>
      <c r="H17" s="198">
        <v>3</v>
      </c>
      <c r="I17" s="198">
        <v>5</v>
      </c>
      <c r="J17" s="198"/>
      <c r="K17" s="198">
        <v>3</v>
      </c>
      <c r="L17" s="198"/>
      <c r="M17" s="198">
        <v>13</v>
      </c>
    </row>
    <row r="18" spans="1:13" ht="17.25" customHeight="1">
      <c r="A18" s="193" t="s">
        <v>439</v>
      </c>
      <c r="B18" s="194"/>
      <c r="C18" s="194"/>
      <c r="D18" s="194"/>
      <c r="E18" s="194"/>
      <c r="F18" s="194"/>
      <c r="G18" s="194"/>
      <c r="H18" s="194"/>
      <c r="I18" s="194"/>
      <c r="J18" s="194"/>
      <c r="K18" s="194">
        <v>1</v>
      </c>
      <c r="L18" s="194"/>
      <c r="M18" s="194">
        <v>1</v>
      </c>
    </row>
    <row r="19" spans="1:13" ht="17.25" customHeight="1">
      <c r="A19" s="204" t="s">
        <v>440</v>
      </c>
      <c r="B19" s="205"/>
      <c r="C19" s="205"/>
      <c r="D19" s="205"/>
      <c r="E19" s="205"/>
      <c r="F19" s="205"/>
      <c r="G19" s="205"/>
      <c r="H19" s="205"/>
      <c r="I19" s="205">
        <v>1</v>
      </c>
      <c r="J19" s="205"/>
      <c r="K19" s="205"/>
      <c r="L19" s="205"/>
      <c r="M19" s="205">
        <v>1</v>
      </c>
    </row>
    <row r="20" spans="1:13" ht="17.25" customHeight="1">
      <c r="A20" s="204" t="s">
        <v>441</v>
      </c>
      <c r="B20" s="205"/>
      <c r="C20" s="205">
        <v>1</v>
      </c>
      <c r="D20" s="205"/>
      <c r="E20" s="205"/>
      <c r="F20" s="205"/>
      <c r="G20" s="205"/>
      <c r="H20" s="205"/>
      <c r="I20" s="205"/>
      <c r="J20" s="205"/>
      <c r="K20" s="205"/>
      <c r="L20" s="205"/>
      <c r="M20" s="205">
        <v>1</v>
      </c>
    </row>
    <row r="21" spans="1:13" ht="17.25" customHeight="1">
      <c r="A21" s="204" t="s">
        <v>442</v>
      </c>
      <c r="B21" s="205"/>
      <c r="C21" s="205"/>
      <c r="D21" s="205"/>
      <c r="E21" s="205"/>
      <c r="F21" s="205"/>
      <c r="G21" s="205"/>
      <c r="H21" s="205"/>
      <c r="I21" s="205">
        <v>3</v>
      </c>
      <c r="J21" s="205"/>
      <c r="K21" s="205"/>
      <c r="L21" s="205"/>
      <c r="M21" s="205">
        <v>3</v>
      </c>
    </row>
    <row r="22" spans="1:13" ht="17.25" customHeight="1">
      <c r="A22" s="204" t="s">
        <v>351</v>
      </c>
      <c r="B22" s="205"/>
      <c r="C22" s="205"/>
      <c r="D22" s="205"/>
      <c r="E22" s="205"/>
      <c r="F22" s="205"/>
      <c r="G22" s="205"/>
      <c r="H22" s="205">
        <v>2</v>
      </c>
      <c r="I22" s="205"/>
      <c r="J22" s="205"/>
      <c r="K22" s="205">
        <v>1</v>
      </c>
      <c r="L22" s="205"/>
      <c r="M22" s="205">
        <v>3</v>
      </c>
    </row>
    <row r="23" spans="1:13" ht="17.25" customHeight="1">
      <c r="A23" s="204" t="s">
        <v>300</v>
      </c>
      <c r="B23" s="205"/>
      <c r="C23" s="205"/>
      <c r="D23" s="205">
        <v>1</v>
      </c>
      <c r="E23" s="205"/>
      <c r="F23" s="205"/>
      <c r="G23" s="205"/>
      <c r="H23" s="205"/>
      <c r="I23" s="205"/>
      <c r="J23" s="205"/>
      <c r="K23" s="205"/>
      <c r="L23" s="205"/>
      <c r="M23" s="205">
        <v>1</v>
      </c>
    </row>
    <row r="24" spans="1:13" ht="17.25" customHeight="1">
      <c r="A24" s="204" t="s">
        <v>443</v>
      </c>
      <c r="B24" s="205"/>
      <c r="C24" s="205"/>
      <c r="D24" s="205"/>
      <c r="E24" s="205"/>
      <c r="F24" s="205"/>
      <c r="G24" s="205"/>
      <c r="H24" s="205"/>
      <c r="I24" s="205"/>
      <c r="J24" s="205"/>
      <c r="K24" s="205">
        <v>1</v>
      </c>
      <c r="L24" s="205"/>
      <c r="M24" s="205">
        <v>1</v>
      </c>
    </row>
    <row r="25" spans="1:13" ht="17.25" customHeight="1">
      <c r="A25" s="204" t="s">
        <v>444</v>
      </c>
      <c r="B25" s="205"/>
      <c r="C25" s="205"/>
      <c r="D25" s="205"/>
      <c r="E25" s="205"/>
      <c r="F25" s="205"/>
      <c r="G25" s="205"/>
      <c r="H25" s="205"/>
      <c r="I25" s="205">
        <v>1</v>
      </c>
      <c r="J25" s="205"/>
      <c r="K25" s="205"/>
      <c r="L25" s="205"/>
      <c r="M25" s="205">
        <v>1</v>
      </c>
    </row>
    <row r="26" spans="1:13" ht="17.25" customHeight="1">
      <c r="A26" s="200" t="s">
        <v>445</v>
      </c>
      <c r="B26" s="201"/>
      <c r="C26" s="201"/>
      <c r="D26" s="201"/>
      <c r="E26" s="201"/>
      <c r="F26" s="201"/>
      <c r="G26" s="201"/>
      <c r="H26" s="201">
        <v>1</v>
      </c>
      <c r="I26" s="201"/>
      <c r="J26" s="201"/>
      <c r="K26" s="201"/>
      <c r="L26" s="201"/>
      <c r="M26" s="201">
        <v>1</v>
      </c>
    </row>
    <row r="27" spans="1:13" s="192" customFormat="1" ht="17.25" customHeight="1">
      <c r="A27" s="190" t="s">
        <v>157</v>
      </c>
      <c r="B27" s="191"/>
      <c r="C27" s="191">
        <v>1</v>
      </c>
      <c r="D27" s="191"/>
      <c r="E27" s="191"/>
      <c r="F27" s="191"/>
      <c r="G27" s="191"/>
      <c r="H27" s="191"/>
      <c r="I27" s="191"/>
      <c r="J27" s="191"/>
      <c r="K27" s="191">
        <v>1</v>
      </c>
      <c r="L27" s="191"/>
      <c r="M27" s="191">
        <v>2</v>
      </c>
    </row>
    <row r="28" spans="1:13" ht="17.25" customHeight="1">
      <c r="A28" s="193" t="s">
        <v>446</v>
      </c>
      <c r="B28" s="194"/>
      <c r="C28" s="194"/>
      <c r="D28" s="194"/>
      <c r="E28" s="194"/>
      <c r="F28" s="194"/>
      <c r="G28" s="194"/>
      <c r="H28" s="194"/>
      <c r="I28" s="194"/>
      <c r="J28" s="194"/>
      <c r="K28" s="194">
        <v>1</v>
      </c>
      <c r="L28" s="194"/>
      <c r="M28" s="194">
        <v>1</v>
      </c>
    </row>
    <row r="29" spans="1:13" ht="17.25" customHeight="1">
      <c r="A29" s="204" t="s">
        <v>447</v>
      </c>
      <c r="B29" s="205"/>
      <c r="C29" s="205">
        <v>1</v>
      </c>
      <c r="D29" s="205"/>
      <c r="E29" s="205"/>
      <c r="F29" s="205"/>
      <c r="G29" s="205"/>
      <c r="H29" s="205"/>
      <c r="I29" s="205"/>
      <c r="J29" s="205"/>
      <c r="K29" s="205"/>
      <c r="L29" s="205"/>
      <c r="M29" s="205">
        <v>1</v>
      </c>
    </row>
    <row r="30" spans="1:13" s="192" customFormat="1" ht="17.25" customHeight="1">
      <c r="A30" s="197" t="s">
        <v>158</v>
      </c>
      <c r="B30" s="198"/>
      <c r="C30" s="198"/>
      <c r="D30" s="198"/>
      <c r="E30" s="198"/>
      <c r="F30" s="198"/>
      <c r="G30" s="198"/>
      <c r="H30" s="198"/>
      <c r="I30" s="198">
        <v>3</v>
      </c>
      <c r="J30" s="198"/>
      <c r="K30" s="198"/>
      <c r="L30" s="198"/>
      <c r="M30" s="198">
        <v>3</v>
      </c>
    </row>
    <row r="31" spans="1:13" ht="17.25" customHeight="1">
      <c r="A31" s="199" t="s">
        <v>159</v>
      </c>
      <c r="B31" s="188"/>
      <c r="C31" s="188"/>
      <c r="D31" s="188"/>
      <c r="E31" s="188"/>
      <c r="F31" s="188"/>
      <c r="G31" s="188"/>
      <c r="H31" s="188"/>
      <c r="I31" s="188">
        <v>3</v>
      </c>
      <c r="J31" s="188"/>
      <c r="K31" s="188"/>
      <c r="L31" s="188"/>
      <c r="M31" s="188">
        <v>3</v>
      </c>
    </row>
    <row r="32" spans="1:13" s="192" customFormat="1" ht="17.25" customHeight="1">
      <c r="A32" s="197" t="s">
        <v>160</v>
      </c>
      <c r="B32" s="198"/>
      <c r="C32" s="198"/>
      <c r="D32" s="198"/>
      <c r="E32" s="198"/>
      <c r="F32" s="198"/>
      <c r="G32" s="198"/>
      <c r="H32" s="198">
        <v>2</v>
      </c>
      <c r="I32" s="198">
        <v>2</v>
      </c>
      <c r="J32" s="198"/>
      <c r="K32" s="198"/>
      <c r="L32" s="198"/>
      <c r="M32" s="198">
        <v>4</v>
      </c>
    </row>
    <row r="33" spans="1:13" ht="17.25" customHeight="1">
      <c r="A33" s="199" t="s">
        <v>448</v>
      </c>
      <c r="B33" s="188"/>
      <c r="C33" s="188"/>
      <c r="D33" s="188"/>
      <c r="E33" s="188"/>
      <c r="F33" s="188"/>
      <c r="G33" s="188"/>
      <c r="H33" s="188">
        <v>2</v>
      </c>
      <c r="I33" s="188">
        <v>2</v>
      </c>
      <c r="J33" s="188"/>
      <c r="K33" s="188"/>
      <c r="L33" s="188"/>
      <c r="M33" s="188">
        <v>4</v>
      </c>
    </row>
    <row r="34" spans="1:13" s="192" customFormat="1" ht="17.25" customHeight="1">
      <c r="A34" s="197" t="s">
        <v>303</v>
      </c>
      <c r="B34" s="198"/>
      <c r="C34" s="198"/>
      <c r="D34" s="198"/>
      <c r="E34" s="198"/>
      <c r="F34" s="198">
        <v>2</v>
      </c>
      <c r="G34" s="198"/>
      <c r="H34" s="198">
        <v>2</v>
      </c>
      <c r="I34" s="198">
        <v>1</v>
      </c>
      <c r="J34" s="198"/>
      <c r="K34" s="198"/>
      <c r="L34" s="198"/>
      <c r="M34" s="198">
        <v>5</v>
      </c>
    </row>
    <row r="35" spans="1:13" ht="17.25" customHeight="1">
      <c r="A35" s="193" t="s">
        <v>353</v>
      </c>
      <c r="B35" s="194"/>
      <c r="C35" s="194"/>
      <c r="D35" s="194"/>
      <c r="E35" s="194"/>
      <c r="F35" s="194"/>
      <c r="G35" s="194"/>
      <c r="H35" s="194">
        <v>1</v>
      </c>
      <c r="I35" s="194">
        <v>1</v>
      </c>
      <c r="J35" s="194"/>
      <c r="K35" s="194"/>
      <c r="L35" s="194"/>
      <c r="M35" s="194">
        <v>2</v>
      </c>
    </row>
    <row r="36" spans="1:13" ht="17.25" customHeight="1">
      <c r="A36" s="200" t="s">
        <v>449</v>
      </c>
      <c r="B36" s="201"/>
      <c r="C36" s="201"/>
      <c r="D36" s="201"/>
      <c r="E36" s="201"/>
      <c r="F36" s="201">
        <v>2</v>
      </c>
      <c r="G36" s="201"/>
      <c r="H36" s="201">
        <v>1</v>
      </c>
      <c r="I36" s="201"/>
      <c r="J36" s="201"/>
      <c r="K36" s="201"/>
      <c r="L36" s="201"/>
      <c r="M36" s="201">
        <v>3</v>
      </c>
    </row>
    <row r="37" spans="1:13" s="192" customFormat="1" ht="17.25" customHeight="1">
      <c r="A37" s="197" t="s">
        <v>161</v>
      </c>
      <c r="B37" s="198"/>
      <c r="C37" s="198"/>
      <c r="D37" s="198">
        <v>1</v>
      </c>
      <c r="E37" s="198">
        <v>2</v>
      </c>
      <c r="F37" s="198">
        <v>6</v>
      </c>
      <c r="G37" s="198">
        <v>2</v>
      </c>
      <c r="H37" s="198">
        <v>14</v>
      </c>
      <c r="I37" s="198">
        <v>4</v>
      </c>
      <c r="J37" s="198">
        <v>1</v>
      </c>
      <c r="K37" s="198"/>
      <c r="L37" s="198"/>
      <c r="M37" s="198">
        <v>30</v>
      </c>
    </row>
    <row r="38" spans="1:13" ht="17.25" customHeight="1">
      <c r="A38" s="193" t="s">
        <v>302</v>
      </c>
      <c r="B38" s="194"/>
      <c r="C38" s="194"/>
      <c r="D38" s="194"/>
      <c r="E38" s="194"/>
      <c r="F38" s="194">
        <v>2</v>
      </c>
      <c r="G38" s="194">
        <v>1</v>
      </c>
      <c r="H38" s="194">
        <v>4</v>
      </c>
      <c r="I38" s="194">
        <v>2</v>
      </c>
      <c r="J38" s="194"/>
      <c r="K38" s="194"/>
      <c r="L38" s="194"/>
      <c r="M38" s="194">
        <v>9</v>
      </c>
    </row>
    <row r="39" spans="1:13" ht="17.25" customHeight="1">
      <c r="A39" s="204" t="s">
        <v>450</v>
      </c>
      <c r="B39" s="205"/>
      <c r="C39" s="205"/>
      <c r="D39" s="205"/>
      <c r="E39" s="205"/>
      <c r="F39" s="205"/>
      <c r="G39" s="205"/>
      <c r="H39" s="205">
        <v>3</v>
      </c>
      <c r="I39" s="205"/>
      <c r="J39" s="205"/>
      <c r="K39" s="205"/>
      <c r="L39" s="205"/>
      <c r="M39" s="205">
        <v>3</v>
      </c>
    </row>
    <row r="40" spans="1:13" ht="17.25" customHeight="1">
      <c r="A40" s="204" t="s">
        <v>451</v>
      </c>
      <c r="B40" s="205"/>
      <c r="C40" s="205"/>
      <c r="D40" s="205">
        <v>1</v>
      </c>
      <c r="E40" s="205"/>
      <c r="F40" s="205"/>
      <c r="G40" s="205"/>
      <c r="H40" s="205"/>
      <c r="I40" s="205"/>
      <c r="J40" s="205"/>
      <c r="K40" s="205"/>
      <c r="L40" s="205"/>
      <c r="M40" s="205">
        <v>1</v>
      </c>
    </row>
    <row r="41" spans="1:13" ht="17.25" customHeight="1">
      <c r="A41" s="204" t="s">
        <v>452</v>
      </c>
      <c r="B41" s="205"/>
      <c r="C41" s="205"/>
      <c r="D41" s="205"/>
      <c r="E41" s="205"/>
      <c r="F41" s="205"/>
      <c r="G41" s="205"/>
      <c r="H41" s="205"/>
      <c r="I41" s="205">
        <v>1</v>
      </c>
      <c r="J41" s="205"/>
      <c r="K41" s="205"/>
      <c r="L41" s="205"/>
      <c r="M41" s="205">
        <v>1</v>
      </c>
    </row>
    <row r="42" spans="1:13" ht="17.25" customHeight="1">
      <c r="A42" s="204" t="s">
        <v>453</v>
      </c>
      <c r="B42" s="205"/>
      <c r="C42" s="205"/>
      <c r="D42" s="205"/>
      <c r="E42" s="205"/>
      <c r="F42" s="205"/>
      <c r="G42" s="205">
        <v>1</v>
      </c>
      <c r="H42" s="205"/>
      <c r="I42" s="205"/>
      <c r="J42" s="205"/>
      <c r="K42" s="205"/>
      <c r="L42" s="205"/>
      <c r="M42" s="205">
        <v>1</v>
      </c>
    </row>
    <row r="43" spans="1:13" ht="17.25" customHeight="1">
      <c r="A43" s="204" t="s">
        <v>454</v>
      </c>
      <c r="B43" s="205"/>
      <c r="C43" s="205"/>
      <c r="D43" s="205"/>
      <c r="E43" s="205"/>
      <c r="F43" s="205"/>
      <c r="G43" s="205"/>
      <c r="H43" s="205"/>
      <c r="I43" s="205">
        <v>1</v>
      </c>
      <c r="J43" s="205"/>
      <c r="K43" s="205"/>
      <c r="L43" s="205"/>
      <c r="M43" s="205">
        <v>1</v>
      </c>
    </row>
    <row r="44" spans="1:13" ht="17.25" customHeight="1">
      <c r="A44" s="204" t="s">
        <v>455</v>
      </c>
      <c r="B44" s="205"/>
      <c r="C44" s="205"/>
      <c r="D44" s="205"/>
      <c r="E44" s="205"/>
      <c r="F44" s="205">
        <v>4</v>
      </c>
      <c r="G44" s="205"/>
      <c r="H44" s="205">
        <v>6</v>
      </c>
      <c r="I44" s="205"/>
      <c r="J44" s="205"/>
      <c r="K44" s="205"/>
      <c r="L44" s="205"/>
      <c r="M44" s="205">
        <v>10</v>
      </c>
    </row>
    <row r="45" spans="1:13" ht="17.25" customHeight="1">
      <c r="A45" s="204" t="s">
        <v>456</v>
      </c>
      <c r="B45" s="205"/>
      <c r="C45" s="205"/>
      <c r="D45" s="205"/>
      <c r="E45" s="205"/>
      <c r="F45" s="205"/>
      <c r="G45" s="205"/>
      <c r="H45" s="205">
        <v>1</v>
      </c>
      <c r="I45" s="205"/>
      <c r="J45" s="205"/>
      <c r="K45" s="205"/>
      <c r="L45" s="205"/>
      <c r="M45" s="205">
        <v>1</v>
      </c>
    </row>
    <row r="46" spans="1:13" ht="17.25" customHeight="1">
      <c r="A46" s="204" t="s">
        <v>457</v>
      </c>
      <c r="B46" s="205"/>
      <c r="C46" s="205"/>
      <c r="D46" s="205"/>
      <c r="E46" s="205">
        <v>1</v>
      </c>
      <c r="F46" s="205"/>
      <c r="G46" s="205"/>
      <c r="H46" s="205"/>
      <c r="I46" s="205"/>
      <c r="J46" s="205"/>
      <c r="K46" s="205"/>
      <c r="L46" s="205"/>
      <c r="M46" s="205">
        <v>1</v>
      </c>
    </row>
    <row r="47" spans="1:13" ht="17.25" customHeight="1">
      <c r="A47" s="204" t="s">
        <v>458</v>
      </c>
      <c r="B47" s="205"/>
      <c r="C47" s="205"/>
      <c r="D47" s="205"/>
      <c r="E47" s="205">
        <v>1</v>
      </c>
      <c r="F47" s="205"/>
      <c r="G47" s="205"/>
      <c r="H47" s="205"/>
      <c r="I47" s="205"/>
      <c r="J47" s="205"/>
      <c r="K47" s="205"/>
      <c r="L47" s="205"/>
      <c r="M47" s="205">
        <v>1</v>
      </c>
    </row>
    <row r="48" spans="1:13" ht="17.25" customHeight="1">
      <c r="A48" s="200" t="s">
        <v>459</v>
      </c>
      <c r="B48" s="201"/>
      <c r="C48" s="201"/>
      <c r="D48" s="201"/>
      <c r="E48" s="201"/>
      <c r="F48" s="201"/>
      <c r="G48" s="201"/>
      <c r="H48" s="201"/>
      <c r="I48" s="201"/>
      <c r="J48" s="201">
        <v>1</v>
      </c>
      <c r="K48" s="201"/>
      <c r="L48" s="201"/>
      <c r="M48" s="201">
        <v>1</v>
      </c>
    </row>
    <row r="49" spans="1:13" s="192" customFormat="1" ht="17.25" customHeight="1">
      <c r="A49" s="190" t="s">
        <v>354</v>
      </c>
      <c r="B49" s="191">
        <v>2</v>
      </c>
      <c r="C49" s="191"/>
      <c r="D49" s="191"/>
      <c r="E49" s="191"/>
      <c r="F49" s="191"/>
      <c r="G49" s="191"/>
      <c r="H49" s="191"/>
      <c r="I49" s="191"/>
      <c r="J49" s="191"/>
      <c r="K49" s="191"/>
      <c r="L49" s="191"/>
      <c r="M49" s="191">
        <v>2</v>
      </c>
    </row>
    <row r="50" spans="1:13" ht="17.25" customHeight="1">
      <c r="A50" s="193" t="s">
        <v>355</v>
      </c>
      <c r="B50" s="194">
        <v>2</v>
      </c>
      <c r="C50" s="194"/>
      <c r="D50" s="194"/>
      <c r="E50" s="194"/>
      <c r="F50" s="194"/>
      <c r="G50" s="194"/>
      <c r="H50" s="194"/>
      <c r="I50" s="194"/>
      <c r="J50" s="194"/>
      <c r="K50" s="194"/>
      <c r="L50" s="194"/>
      <c r="M50" s="194">
        <v>2</v>
      </c>
    </row>
    <row r="51" spans="1:13" s="192" customFormat="1" ht="17.25" customHeight="1">
      <c r="A51" s="197" t="s">
        <v>162</v>
      </c>
      <c r="B51" s="198"/>
      <c r="C51" s="198"/>
      <c r="D51" s="198"/>
      <c r="E51" s="198">
        <v>1</v>
      </c>
      <c r="F51" s="198"/>
      <c r="G51" s="198"/>
      <c r="H51" s="198"/>
      <c r="I51" s="198"/>
      <c r="J51" s="198"/>
      <c r="K51" s="198"/>
      <c r="L51" s="198"/>
      <c r="M51" s="198">
        <v>1</v>
      </c>
    </row>
    <row r="52" spans="1:13" ht="17.25" customHeight="1">
      <c r="A52" s="199" t="s">
        <v>460</v>
      </c>
      <c r="B52" s="188"/>
      <c r="C52" s="188"/>
      <c r="D52" s="188"/>
      <c r="E52" s="188">
        <v>1</v>
      </c>
      <c r="F52" s="188"/>
      <c r="G52" s="188"/>
      <c r="H52" s="188"/>
      <c r="I52" s="188"/>
      <c r="J52" s="188"/>
      <c r="K52" s="188"/>
      <c r="L52" s="188"/>
      <c r="M52" s="188">
        <v>1</v>
      </c>
    </row>
    <row r="53" spans="1:13" s="192" customFormat="1" ht="17.25" customHeight="1">
      <c r="A53" s="190" t="s">
        <v>163</v>
      </c>
      <c r="B53" s="191"/>
      <c r="C53" s="191"/>
      <c r="D53" s="191"/>
      <c r="E53" s="191"/>
      <c r="F53" s="191"/>
      <c r="G53" s="191"/>
      <c r="H53" s="191"/>
      <c r="I53" s="191">
        <v>5</v>
      </c>
      <c r="J53" s="191"/>
      <c r="K53" s="191"/>
      <c r="L53" s="191"/>
      <c r="M53" s="191">
        <v>5</v>
      </c>
    </row>
    <row r="54" spans="1:13" ht="17.25" customHeight="1">
      <c r="A54" s="193" t="s">
        <v>164</v>
      </c>
      <c r="B54" s="194"/>
      <c r="C54" s="194"/>
      <c r="D54" s="194"/>
      <c r="E54" s="194"/>
      <c r="F54" s="194"/>
      <c r="G54" s="194"/>
      <c r="H54" s="194"/>
      <c r="I54" s="194">
        <v>5</v>
      </c>
      <c r="J54" s="194"/>
      <c r="K54" s="194"/>
      <c r="L54" s="194"/>
      <c r="M54" s="194">
        <v>5</v>
      </c>
    </row>
    <row r="55" spans="1:13" s="192" customFormat="1" ht="17.25" customHeight="1">
      <c r="A55" s="197" t="s">
        <v>165</v>
      </c>
      <c r="B55" s="198"/>
      <c r="C55" s="198"/>
      <c r="D55" s="198"/>
      <c r="E55" s="198"/>
      <c r="F55" s="198"/>
      <c r="G55" s="198"/>
      <c r="H55" s="198"/>
      <c r="I55" s="198">
        <v>3</v>
      </c>
      <c r="J55" s="198"/>
      <c r="K55" s="198"/>
      <c r="L55" s="198"/>
      <c r="M55" s="198">
        <v>3</v>
      </c>
    </row>
    <row r="56" spans="1:13" ht="17.25" customHeight="1">
      <c r="A56" s="199" t="s">
        <v>461</v>
      </c>
      <c r="B56" s="188"/>
      <c r="C56" s="188"/>
      <c r="D56" s="188"/>
      <c r="E56" s="188"/>
      <c r="F56" s="188"/>
      <c r="G56" s="188"/>
      <c r="H56" s="188"/>
      <c r="I56" s="188">
        <v>3</v>
      </c>
      <c r="J56" s="188"/>
      <c r="K56" s="188"/>
      <c r="L56" s="188"/>
      <c r="M56" s="188">
        <v>3</v>
      </c>
    </row>
    <row r="57" spans="1:13" s="192" customFormat="1" ht="17.25" customHeight="1">
      <c r="A57" s="190" t="s">
        <v>166</v>
      </c>
      <c r="B57" s="191"/>
      <c r="C57" s="191"/>
      <c r="D57" s="191"/>
      <c r="E57" s="191"/>
      <c r="F57" s="191"/>
      <c r="G57" s="191">
        <v>1</v>
      </c>
      <c r="H57" s="191">
        <v>2</v>
      </c>
      <c r="I57" s="191"/>
      <c r="J57" s="191"/>
      <c r="K57" s="191">
        <v>1</v>
      </c>
      <c r="L57" s="191"/>
      <c r="M57" s="191">
        <v>4</v>
      </c>
    </row>
    <row r="58" spans="1:13" ht="17.25" customHeight="1">
      <c r="A58" s="193" t="s">
        <v>462</v>
      </c>
      <c r="B58" s="194"/>
      <c r="C58" s="194"/>
      <c r="D58" s="194"/>
      <c r="E58" s="194"/>
      <c r="F58" s="194"/>
      <c r="G58" s="194"/>
      <c r="H58" s="194">
        <v>1</v>
      </c>
      <c r="I58" s="194"/>
      <c r="J58" s="194"/>
      <c r="K58" s="194"/>
      <c r="L58" s="194"/>
      <c r="M58" s="194">
        <v>1</v>
      </c>
    </row>
    <row r="59" spans="1:13" ht="17.25" customHeight="1">
      <c r="A59" s="204" t="s">
        <v>463</v>
      </c>
      <c r="B59" s="205"/>
      <c r="C59" s="205"/>
      <c r="D59" s="205"/>
      <c r="E59" s="205"/>
      <c r="F59" s="205"/>
      <c r="G59" s="205">
        <v>1</v>
      </c>
      <c r="H59" s="205"/>
      <c r="I59" s="205"/>
      <c r="J59" s="205"/>
      <c r="K59" s="205"/>
      <c r="L59" s="205"/>
      <c r="M59" s="205">
        <v>1</v>
      </c>
    </row>
    <row r="60" spans="1:13" ht="17.25" customHeight="1">
      <c r="A60" s="204" t="s">
        <v>464</v>
      </c>
      <c r="B60" s="205"/>
      <c r="C60" s="205"/>
      <c r="D60" s="205"/>
      <c r="E60" s="205"/>
      <c r="F60" s="205"/>
      <c r="G60" s="205"/>
      <c r="H60" s="205">
        <v>1</v>
      </c>
      <c r="I60" s="205"/>
      <c r="J60" s="205"/>
      <c r="K60" s="205"/>
      <c r="L60" s="205"/>
      <c r="M60" s="205">
        <v>1</v>
      </c>
    </row>
    <row r="61" spans="1:13" ht="17.25" customHeight="1">
      <c r="A61" s="200" t="s">
        <v>465</v>
      </c>
      <c r="B61" s="201"/>
      <c r="C61" s="201"/>
      <c r="D61" s="201"/>
      <c r="E61" s="201"/>
      <c r="F61" s="201"/>
      <c r="G61" s="201"/>
      <c r="H61" s="201"/>
      <c r="I61" s="201"/>
      <c r="J61" s="201"/>
      <c r="K61" s="201">
        <v>1</v>
      </c>
      <c r="L61" s="201"/>
      <c r="M61" s="201">
        <v>1</v>
      </c>
    </row>
    <row r="62" spans="1:13" s="192" customFormat="1" ht="17.25" customHeight="1">
      <c r="A62" s="197" t="s">
        <v>167</v>
      </c>
      <c r="B62" s="198">
        <v>1</v>
      </c>
      <c r="C62" s="198"/>
      <c r="D62" s="198"/>
      <c r="E62" s="198"/>
      <c r="F62" s="198"/>
      <c r="G62" s="198"/>
      <c r="H62" s="198"/>
      <c r="I62" s="198"/>
      <c r="J62" s="198"/>
      <c r="K62" s="198"/>
      <c r="L62" s="198">
        <v>1</v>
      </c>
      <c r="M62" s="198">
        <v>2</v>
      </c>
    </row>
    <row r="63" spans="1:13" ht="17.25" customHeight="1">
      <c r="A63" s="199" t="s">
        <v>310</v>
      </c>
      <c r="B63" s="188">
        <v>1</v>
      </c>
      <c r="C63" s="188"/>
      <c r="D63" s="188"/>
      <c r="E63" s="188"/>
      <c r="F63" s="188"/>
      <c r="G63" s="188"/>
      <c r="H63" s="188"/>
      <c r="I63" s="188"/>
      <c r="J63" s="188"/>
      <c r="K63" s="188"/>
      <c r="L63" s="188">
        <v>1</v>
      </c>
      <c r="M63" s="188">
        <v>2</v>
      </c>
    </row>
    <row r="64" spans="1:13" s="192" customFormat="1" ht="17.25" customHeight="1">
      <c r="A64" s="197" t="s">
        <v>168</v>
      </c>
      <c r="B64" s="198"/>
      <c r="C64" s="198"/>
      <c r="D64" s="198"/>
      <c r="E64" s="198">
        <v>10</v>
      </c>
      <c r="F64" s="198"/>
      <c r="G64" s="198"/>
      <c r="H64" s="198"/>
      <c r="I64" s="198"/>
      <c r="J64" s="198"/>
      <c r="K64" s="198">
        <v>2</v>
      </c>
      <c r="L64" s="198">
        <v>2</v>
      </c>
      <c r="M64" s="198">
        <v>14</v>
      </c>
    </row>
    <row r="65" spans="1:13" ht="17.25" customHeight="1">
      <c r="A65" s="199" t="s">
        <v>306</v>
      </c>
      <c r="B65" s="188"/>
      <c r="C65" s="188"/>
      <c r="D65" s="188"/>
      <c r="E65" s="188">
        <v>10</v>
      </c>
      <c r="F65" s="188"/>
      <c r="G65" s="188"/>
      <c r="H65" s="188"/>
      <c r="I65" s="188"/>
      <c r="J65" s="188"/>
      <c r="K65" s="188">
        <v>2</v>
      </c>
      <c r="L65" s="188">
        <v>2</v>
      </c>
      <c r="M65" s="188">
        <v>14</v>
      </c>
    </row>
    <row r="66" spans="1:13" s="192" customFormat="1" ht="17.25" customHeight="1">
      <c r="A66" s="197" t="s">
        <v>309</v>
      </c>
      <c r="B66" s="198"/>
      <c r="C66" s="198"/>
      <c r="D66" s="198">
        <v>1</v>
      </c>
      <c r="E66" s="198"/>
      <c r="F66" s="198">
        <v>1</v>
      </c>
      <c r="G66" s="198"/>
      <c r="H66" s="198">
        <v>6</v>
      </c>
      <c r="I66" s="198">
        <v>2</v>
      </c>
      <c r="J66" s="198">
        <v>3</v>
      </c>
      <c r="K66" s="198"/>
      <c r="L66" s="198"/>
      <c r="M66" s="198">
        <v>13</v>
      </c>
    </row>
    <row r="67" spans="1:13" ht="17.25" customHeight="1">
      <c r="A67" s="193" t="s">
        <v>466</v>
      </c>
      <c r="B67" s="194"/>
      <c r="C67" s="194"/>
      <c r="D67" s="194">
        <v>1</v>
      </c>
      <c r="E67" s="194"/>
      <c r="F67" s="194">
        <v>1</v>
      </c>
      <c r="G67" s="194"/>
      <c r="H67" s="194">
        <v>5</v>
      </c>
      <c r="I67" s="194">
        <v>1</v>
      </c>
      <c r="J67" s="194">
        <v>3</v>
      </c>
      <c r="K67" s="194"/>
      <c r="L67" s="194"/>
      <c r="M67" s="194">
        <v>11</v>
      </c>
    </row>
    <row r="68" spans="1:13" ht="17.25" customHeight="1">
      <c r="A68" s="200" t="s">
        <v>467</v>
      </c>
      <c r="B68" s="201"/>
      <c r="C68" s="201"/>
      <c r="D68" s="201"/>
      <c r="E68" s="201"/>
      <c r="F68" s="201"/>
      <c r="G68" s="201"/>
      <c r="H68" s="201">
        <v>1</v>
      </c>
      <c r="I68" s="201">
        <v>1</v>
      </c>
      <c r="J68" s="201"/>
      <c r="K68" s="201"/>
      <c r="L68" s="201"/>
      <c r="M68" s="201">
        <v>2</v>
      </c>
    </row>
    <row r="69" spans="1:13" s="192" customFormat="1" ht="17.25" customHeight="1">
      <c r="A69" s="190" t="s">
        <v>169</v>
      </c>
      <c r="B69" s="191"/>
      <c r="C69" s="191"/>
      <c r="D69" s="191"/>
      <c r="E69" s="191"/>
      <c r="F69" s="191"/>
      <c r="G69" s="191">
        <v>5</v>
      </c>
      <c r="H69" s="191">
        <v>5</v>
      </c>
      <c r="I69" s="191">
        <v>2</v>
      </c>
      <c r="J69" s="191"/>
      <c r="K69" s="191">
        <v>16</v>
      </c>
      <c r="L69" s="191">
        <v>3</v>
      </c>
      <c r="M69" s="191">
        <v>31</v>
      </c>
    </row>
    <row r="70" spans="1:13" ht="17.25" customHeight="1">
      <c r="A70" s="193" t="s">
        <v>468</v>
      </c>
      <c r="B70" s="194"/>
      <c r="C70" s="194"/>
      <c r="D70" s="194"/>
      <c r="E70" s="194"/>
      <c r="F70" s="194"/>
      <c r="G70" s="194"/>
      <c r="H70" s="194">
        <v>1</v>
      </c>
      <c r="I70" s="194"/>
      <c r="J70" s="194"/>
      <c r="K70" s="194"/>
      <c r="L70" s="194"/>
      <c r="M70" s="194">
        <v>1</v>
      </c>
    </row>
    <row r="71" spans="1:13" ht="17.25" customHeight="1">
      <c r="A71" s="204" t="s">
        <v>356</v>
      </c>
      <c r="B71" s="205"/>
      <c r="C71" s="205"/>
      <c r="D71" s="205"/>
      <c r="E71" s="205"/>
      <c r="F71" s="205"/>
      <c r="G71" s="205"/>
      <c r="H71" s="205"/>
      <c r="I71" s="205"/>
      <c r="J71" s="205"/>
      <c r="K71" s="205"/>
      <c r="L71" s="205">
        <v>1</v>
      </c>
      <c r="M71" s="205">
        <v>1</v>
      </c>
    </row>
    <row r="72" spans="1:13" ht="17.25" customHeight="1">
      <c r="A72" s="204" t="s">
        <v>469</v>
      </c>
      <c r="B72" s="205"/>
      <c r="C72" s="205"/>
      <c r="D72" s="205"/>
      <c r="E72" s="205"/>
      <c r="F72" s="205"/>
      <c r="G72" s="205">
        <v>1</v>
      </c>
      <c r="H72" s="205"/>
      <c r="I72" s="205"/>
      <c r="J72" s="205"/>
      <c r="K72" s="205"/>
      <c r="L72" s="205"/>
      <c r="M72" s="205">
        <v>1</v>
      </c>
    </row>
    <row r="73" spans="1:13" ht="17.25" customHeight="1">
      <c r="A73" s="204" t="s">
        <v>470</v>
      </c>
      <c r="B73" s="205"/>
      <c r="C73" s="205"/>
      <c r="D73" s="205"/>
      <c r="E73" s="205"/>
      <c r="F73" s="205"/>
      <c r="G73" s="205"/>
      <c r="H73" s="205">
        <v>1</v>
      </c>
      <c r="I73" s="205"/>
      <c r="J73" s="205"/>
      <c r="K73" s="212">
        <v>15</v>
      </c>
      <c r="L73" s="205">
        <v>1</v>
      </c>
      <c r="M73" s="205">
        <v>17</v>
      </c>
    </row>
    <row r="74" spans="1:13" ht="17.25" customHeight="1">
      <c r="A74" s="204" t="s">
        <v>471</v>
      </c>
      <c r="B74" s="205"/>
      <c r="C74" s="205"/>
      <c r="D74" s="205"/>
      <c r="E74" s="205"/>
      <c r="F74" s="205"/>
      <c r="G74" s="205">
        <v>1</v>
      </c>
      <c r="H74" s="205">
        <v>1</v>
      </c>
      <c r="I74" s="205"/>
      <c r="J74" s="205"/>
      <c r="K74" s="205"/>
      <c r="L74" s="205">
        <v>1</v>
      </c>
      <c r="M74" s="205">
        <v>3</v>
      </c>
    </row>
    <row r="75" spans="1:13" ht="17.25" customHeight="1">
      <c r="A75" s="200" t="s">
        <v>305</v>
      </c>
      <c r="B75" s="201"/>
      <c r="C75" s="201"/>
      <c r="D75" s="201"/>
      <c r="E75" s="201"/>
      <c r="F75" s="201"/>
      <c r="G75" s="201">
        <v>3</v>
      </c>
      <c r="H75" s="201">
        <v>2</v>
      </c>
      <c r="I75" s="201">
        <v>2</v>
      </c>
      <c r="J75" s="201"/>
      <c r="K75" s="201">
        <v>1</v>
      </c>
      <c r="L75" s="201"/>
      <c r="M75" s="201">
        <v>8</v>
      </c>
    </row>
    <row r="76" spans="1:13" s="192" customFormat="1" ht="17.25" customHeight="1">
      <c r="A76" s="197" t="s">
        <v>472</v>
      </c>
      <c r="B76" s="198"/>
      <c r="C76" s="198">
        <v>1</v>
      </c>
      <c r="D76" s="198">
        <v>2</v>
      </c>
      <c r="E76" s="198"/>
      <c r="F76" s="198"/>
      <c r="G76" s="198">
        <v>3</v>
      </c>
      <c r="H76" s="198">
        <v>1</v>
      </c>
      <c r="I76" s="198">
        <v>1</v>
      </c>
      <c r="J76" s="198">
        <v>1</v>
      </c>
      <c r="K76" s="198"/>
      <c r="L76" s="198"/>
      <c r="M76" s="198">
        <v>9</v>
      </c>
    </row>
    <row r="77" spans="1:13" ht="17.25" customHeight="1">
      <c r="A77" s="193" t="s">
        <v>304</v>
      </c>
      <c r="B77" s="194"/>
      <c r="C77" s="194">
        <v>1</v>
      </c>
      <c r="D77" s="194">
        <v>2</v>
      </c>
      <c r="E77" s="194"/>
      <c r="F77" s="194"/>
      <c r="G77" s="194">
        <v>2</v>
      </c>
      <c r="H77" s="194">
        <v>1</v>
      </c>
      <c r="I77" s="194">
        <v>1</v>
      </c>
      <c r="J77" s="194"/>
      <c r="K77" s="194"/>
      <c r="L77" s="194"/>
      <c r="M77" s="194">
        <v>7</v>
      </c>
    </row>
    <row r="78" spans="1:13" ht="17.25" customHeight="1">
      <c r="A78" s="204" t="s">
        <v>473</v>
      </c>
      <c r="B78" s="205"/>
      <c r="C78" s="205"/>
      <c r="D78" s="205"/>
      <c r="E78" s="205"/>
      <c r="F78" s="205"/>
      <c r="G78" s="205"/>
      <c r="H78" s="205"/>
      <c r="I78" s="205"/>
      <c r="J78" s="205">
        <v>1</v>
      </c>
      <c r="K78" s="205"/>
      <c r="L78" s="205"/>
      <c r="M78" s="205">
        <v>1</v>
      </c>
    </row>
    <row r="79" spans="1:13" ht="17.25" customHeight="1">
      <c r="A79" s="200" t="s">
        <v>474</v>
      </c>
      <c r="B79" s="201"/>
      <c r="C79" s="201"/>
      <c r="D79" s="201"/>
      <c r="E79" s="201"/>
      <c r="F79" s="201"/>
      <c r="G79" s="201">
        <v>1</v>
      </c>
      <c r="H79" s="201"/>
      <c r="I79" s="201"/>
      <c r="J79" s="201"/>
      <c r="K79" s="201"/>
      <c r="L79" s="201"/>
      <c r="M79" s="201">
        <v>1</v>
      </c>
    </row>
    <row r="80" spans="1:13" s="192" customFormat="1" ht="17.25" customHeight="1">
      <c r="A80" s="190" t="s">
        <v>475</v>
      </c>
      <c r="B80" s="191"/>
      <c r="C80" s="191"/>
      <c r="D80" s="191"/>
      <c r="E80" s="191"/>
      <c r="F80" s="191"/>
      <c r="G80" s="191"/>
      <c r="H80" s="191">
        <v>1</v>
      </c>
      <c r="I80" s="191">
        <v>4</v>
      </c>
      <c r="J80" s="191"/>
      <c r="K80" s="191">
        <v>1</v>
      </c>
      <c r="L80" s="191">
        <v>1</v>
      </c>
      <c r="M80" s="191">
        <v>7</v>
      </c>
    </row>
    <row r="81" spans="1:13" ht="17.25" customHeight="1">
      <c r="A81" s="193" t="s">
        <v>476</v>
      </c>
      <c r="B81" s="194"/>
      <c r="C81" s="194"/>
      <c r="D81" s="194"/>
      <c r="E81" s="194"/>
      <c r="F81" s="194"/>
      <c r="G81" s="194"/>
      <c r="H81" s="194">
        <v>1</v>
      </c>
      <c r="I81" s="194">
        <v>4</v>
      </c>
      <c r="J81" s="194"/>
      <c r="K81" s="194">
        <v>1</v>
      </c>
      <c r="L81" s="194">
        <v>1</v>
      </c>
      <c r="M81" s="194">
        <v>7</v>
      </c>
    </row>
    <row r="82" spans="1:13" s="192" customFormat="1" ht="17.25" customHeight="1">
      <c r="A82" s="197" t="s">
        <v>170</v>
      </c>
      <c r="B82" s="198"/>
      <c r="C82" s="198"/>
      <c r="D82" s="198"/>
      <c r="E82" s="198"/>
      <c r="F82" s="198">
        <v>3</v>
      </c>
      <c r="G82" s="198">
        <v>5</v>
      </c>
      <c r="H82" s="198">
        <v>1</v>
      </c>
      <c r="I82" s="198">
        <v>3</v>
      </c>
      <c r="J82" s="198">
        <v>2</v>
      </c>
      <c r="K82" s="198">
        <v>1</v>
      </c>
      <c r="L82" s="198"/>
      <c r="M82" s="198">
        <v>15</v>
      </c>
    </row>
    <row r="83" spans="1:13" ht="17.25" customHeight="1">
      <c r="A83" s="199" t="s">
        <v>171</v>
      </c>
      <c r="B83" s="188"/>
      <c r="C83" s="188"/>
      <c r="D83" s="188"/>
      <c r="E83" s="188"/>
      <c r="F83" s="188">
        <v>3</v>
      </c>
      <c r="G83" s="188">
        <v>5</v>
      </c>
      <c r="H83" s="188">
        <v>1</v>
      </c>
      <c r="I83" s="188">
        <v>3</v>
      </c>
      <c r="J83" s="188">
        <v>2</v>
      </c>
      <c r="K83" s="188">
        <v>1</v>
      </c>
      <c r="L83" s="188"/>
      <c r="M83" s="188">
        <v>15</v>
      </c>
    </row>
    <row r="84" spans="1:13" s="192" customFormat="1" ht="17.25" customHeight="1">
      <c r="A84" s="190" t="s">
        <v>477</v>
      </c>
      <c r="B84" s="191"/>
      <c r="C84" s="191"/>
      <c r="D84" s="191"/>
      <c r="E84" s="191"/>
      <c r="F84" s="191"/>
      <c r="G84" s="191"/>
      <c r="H84" s="191"/>
      <c r="I84" s="191"/>
      <c r="J84" s="191"/>
      <c r="K84" s="191">
        <v>4</v>
      </c>
      <c r="L84" s="191"/>
      <c r="M84" s="191">
        <v>4</v>
      </c>
    </row>
    <row r="85" spans="1:13" ht="17.25" customHeight="1">
      <c r="A85" s="193" t="s">
        <v>478</v>
      </c>
      <c r="B85" s="194"/>
      <c r="C85" s="194"/>
      <c r="D85" s="194"/>
      <c r="E85" s="194"/>
      <c r="F85" s="194"/>
      <c r="G85" s="194"/>
      <c r="H85" s="194"/>
      <c r="I85" s="194"/>
      <c r="J85" s="194"/>
      <c r="K85" s="194">
        <v>3</v>
      </c>
      <c r="L85" s="194"/>
      <c r="M85" s="194">
        <v>3</v>
      </c>
    </row>
    <row r="86" spans="1:13" ht="17.25" customHeight="1">
      <c r="A86" s="204" t="s">
        <v>479</v>
      </c>
      <c r="B86" s="205"/>
      <c r="C86" s="205"/>
      <c r="D86" s="205"/>
      <c r="E86" s="205"/>
      <c r="F86" s="205"/>
      <c r="G86" s="205"/>
      <c r="H86" s="205"/>
      <c r="I86" s="205"/>
      <c r="J86" s="205"/>
      <c r="K86" s="205">
        <v>1</v>
      </c>
      <c r="L86" s="205"/>
      <c r="M86" s="205">
        <v>1</v>
      </c>
    </row>
    <row r="87" spans="1:13" s="192" customFormat="1" ht="17.25" customHeight="1">
      <c r="A87" s="197" t="s">
        <v>172</v>
      </c>
      <c r="B87" s="198"/>
      <c r="C87" s="198"/>
      <c r="D87" s="198"/>
      <c r="E87" s="198"/>
      <c r="F87" s="198"/>
      <c r="G87" s="198">
        <v>2</v>
      </c>
      <c r="H87" s="198">
        <v>14</v>
      </c>
      <c r="I87" s="198"/>
      <c r="J87" s="198"/>
      <c r="K87" s="198"/>
      <c r="L87" s="198"/>
      <c r="M87" s="198">
        <v>16</v>
      </c>
    </row>
    <row r="88" spans="1:13" ht="17.25" customHeight="1">
      <c r="A88" s="199" t="s">
        <v>480</v>
      </c>
      <c r="B88" s="188"/>
      <c r="C88" s="188"/>
      <c r="D88" s="188"/>
      <c r="E88" s="188"/>
      <c r="F88" s="188"/>
      <c r="G88" s="188">
        <v>2</v>
      </c>
      <c r="H88" s="213">
        <v>14</v>
      </c>
      <c r="I88" s="188"/>
      <c r="J88" s="188"/>
      <c r="K88" s="188"/>
      <c r="L88" s="188"/>
      <c r="M88" s="188">
        <v>16</v>
      </c>
    </row>
    <row r="89" spans="1:13" s="192" customFormat="1" ht="17.25" customHeight="1">
      <c r="A89" s="197" t="s">
        <v>173</v>
      </c>
      <c r="B89" s="198"/>
      <c r="C89" s="198"/>
      <c r="D89" s="198"/>
      <c r="E89" s="198"/>
      <c r="F89" s="198"/>
      <c r="G89" s="198"/>
      <c r="H89" s="198">
        <v>6</v>
      </c>
      <c r="I89" s="198">
        <v>2</v>
      </c>
      <c r="J89" s="198"/>
      <c r="K89" s="198">
        <v>1</v>
      </c>
      <c r="L89" s="198">
        <v>1</v>
      </c>
      <c r="M89" s="198">
        <v>10</v>
      </c>
    </row>
    <row r="90" spans="1:13" ht="17.25" customHeight="1">
      <c r="A90" s="193" t="s">
        <v>481</v>
      </c>
      <c r="B90" s="194"/>
      <c r="C90" s="194"/>
      <c r="D90" s="194"/>
      <c r="E90" s="194"/>
      <c r="F90" s="194"/>
      <c r="G90" s="194"/>
      <c r="H90" s="194"/>
      <c r="I90" s="194"/>
      <c r="J90" s="194"/>
      <c r="K90" s="194">
        <v>1</v>
      </c>
      <c r="L90" s="194"/>
      <c r="M90" s="194">
        <v>1</v>
      </c>
    </row>
    <row r="91" spans="1:13" ht="17.25" customHeight="1">
      <c r="A91" s="204" t="s">
        <v>482</v>
      </c>
      <c r="B91" s="205"/>
      <c r="C91" s="205"/>
      <c r="D91" s="205"/>
      <c r="E91" s="205"/>
      <c r="F91" s="205"/>
      <c r="G91" s="205"/>
      <c r="H91" s="205"/>
      <c r="I91" s="205"/>
      <c r="J91" s="205"/>
      <c r="K91" s="205"/>
      <c r="L91" s="205">
        <v>1</v>
      </c>
      <c r="M91" s="205">
        <v>1</v>
      </c>
    </row>
    <row r="92" spans="1:13" ht="17.25" customHeight="1">
      <c r="A92" s="204" t="s">
        <v>483</v>
      </c>
      <c r="B92" s="205"/>
      <c r="C92" s="205"/>
      <c r="D92" s="205"/>
      <c r="E92" s="205"/>
      <c r="F92" s="205"/>
      <c r="G92" s="205"/>
      <c r="H92" s="205"/>
      <c r="I92" s="205">
        <v>1</v>
      </c>
      <c r="J92" s="205"/>
      <c r="K92" s="205"/>
      <c r="L92" s="205"/>
      <c r="M92" s="205">
        <v>1</v>
      </c>
    </row>
    <row r="93" spans="1:13" ht="17.25" customHeight="1">
      <c r="A93" s="200" t="s">
        <v>174</v>
      </c>
      <c r="B93" s="201"/>
      <c r="C93" s="201"/>
      <c r="D93" s="201"/>
      <c r="E93" s="201"/>
      <c r="F93" s="201"/>
      <c r="G93" s="201"/>
      <c r="H93" s="201">
        <v>6</v>
      </c>
      <c r="I93" s="201">
        <v>1</v>
      </c>
      <c r="J93" s="201"/>
      <c r="K93" s="201"/>
      <c r="L93" s="201"/>
      <c r="M93" s="201">
        <v>7</v>
      </c>
    </row>
    <row r="94" spans="1:13" s="192" customFormat="1" ht="17.25" customHeight="1">
      <c r="A94" s="197" t="s">
        <v>175</v>
      </c>
      <c r="B94" s="198"/>
      <c r="C94" s="198"/>
      <c r="D94" s="198"/>
      <c r="E94" s="198">
        <v>6</v>
      </c>
      <c r="F94" s="198">
        <v>18</v>
      </c>
      <c r="G94" s="198">
        <v>67</v>
      </c>
      <c r="H94" s="198">
        <v>19</v>
      </c>
      <c r="I94" s="198"/>
      <c r="J94" s="198">
        <v>37</v>
      </c>
      <c r="K94" s="198"/>
      <c r="L94" s="198">
        <v>1</v>
      </c>
      <c r="M94" s="198">
        <v>148</v>
      </c>
    </row>
    <row r="95" spans="1:13" ht="17.25" customHeight="1">
      <c r="A95" s="193" t="s">
        <v>176</v>
      </c>
      <c r="B95" s="194"/>
      <c r="C95" s="194"/>
      <c r="D95" s="194"/>
      <c r="E95" s="194">
        <v>6</v>
      </c>
      <c r="F95" s="211">
        <v>18</v>
      </c>
      <c r="G95" s="211">
        <v>67</v>
      </c>
      <c r="H95" s="211">
        <v>19</v>
      </c>
      <c r="I95" s="194"/>
      <c r="J95" s="211">
        <v>36</v>
      </c>
      <c r="K95" s="194"/>
      <c r="L95" s="194">
        <v>1</v>
      </c>
      <c r="M95" s="211">
        <v>147</v>
      </c>
    </row>
    <row r="96" spans="1:13" ht="17.25" customHeight="1">
      <c r="A96" s="200" t="s">
        <v>484</v>
      </c>
      <c r="B96" s="201"/>
      <c r="C96" s="201"/>
      <c r="D96" s="201"/>
      <c r="E96" s="201"/>
      <c r="F96" s="201"/>
      <c r="G96" s="201"/>
      <c r="H96" s="201"/>
      <c r="I96" s="201"/>
      <c r="J96" s="201">
        <v>1</v>
      </c>
      <c r="K96" s="201"/>
      <c r="L96" s="201"/>
      <c r="M96" s="201">
        <v>1</v>
      </c>
    </row>
    <row r="97" spans="1:13" s="192" customFormat="1" ht="17.25" customHeight="1">
      <c r="A97" s="197" t="s">
        <v>177</v>
      </c>
      <c r="B97" s="198"/>
      <c r="C97" s="198"/>
      <c r="D97" s="198"/>
      <c r="E97" s="198">
        <v>2</v>
      </c>
      <c r="F97" s="198">
        <v>1</v>
      </c>
      <c r="G97" s="198"/>
      <c r="H97" s="198"/>
      <c r="I97" s="198"/>
      <c r="J97" s="198"/>
      <c r="K97" s="198">
        <v>1</v>
      </c>
      <c r="L97" s="198">
        <v>1</v>
      </c>
      <c r="M97" s="198">
        <v>5</v>
      </c>
    </row>
    <row r="98" spans="1:13" ht="17.25" customHeight="1">
      <c r="A98" s="193" t="s">
        <v>485</v>
      </c>
      <c r="B98" s="194"/>
      <c r="C98" s="194"/>
      <c r="D98" s="194"/>
      <c r="E98" s="194"/>
      <c r="F98" s="194"/>
      <c r="G98" s="194"/>
      <c r="H98" s="194"/>
      <c r="I98" s="194"/>
      <c r="J98" s="194"/>
      <c r="K98" s="194">
        <v>1</v>
      </c>
      <c r="L98" s="194"/>
      <c r="M98" s="194">
        <v>1</v>
      </c>
    </row>
    <row r="99" spans="1:13" ht="17.25" customHeight="1">
      <c r="A99" s="200" t="s">
        <v>178</v>
      </c>
      <c r="B99" s="201"/>
      <c r="C99" s="201"/>
      <c r="D99" s="201"/>
      <c r="E99" s="201">
        <v>2</v>
      </c>
      <c r="F99" s="201">
        <v>1</v>
      </c>
      <c r="G99" s="201"/>
      <c r="H99" s="201"/>
      <c r="I99" s="201"/>
      <c r="J99" s="201"/>
      <c r="K99" s="201"/>
      <c r="L99" s="201">
        <v>1</v>
      </c>
      <c r="M99" s="201">
        <v>4</v>
      </c>
    </row>
    <row r="100" spans="1:13" s="192" customFormat="1" ht="17.25" customHeight="1">
      <c r="A100" s="190" t="s">
        <v>179</v>
      </c>
      <c r="B100" s="191"/>
      <c r="C100" s="191"/>
      <c r="D100" s="191"/>
      <c r="E100" s="191"/>
      <c r="F100" s="191">
        <v>2</v>
      </c>
      <c r="G100" s="191"/>
      <c r="H100" s="191">
        <v>1</v>
      </c>
      <c r="I100" s="191"/>
      <c r="J100" s="191">
        <v>5</v>
      </c>
      <c r="K100" s="191"/>
      <c r="L100" s="191"/>
      <c r="M100" s="191">
        <v>8</v>
      </c>
    </row>
    <row r="101" spans="1:13" ht="17.25" customHeight="1">
      <c r="A101" s="193" t="s">
        <v>357</v>
      </c>
      <c r="B101" s="194"/>
      <c r="C101" s="194"/>
      <c r="D101" s="194"/>
      <c r="E101" s="194"/>
      <c r="F101" s="194">
        <v>2</v>
      </c>
      <c r="G101" s="194"/>
      <c r="H101" s="194">
        <v>1</v>
      </c>
      <c r="I101" s="194"/>
      <c r="J101" s="194">
        <v>5</v>
      </c>
      <c r="K101" s="194"/>
      <c r="L101" s="194"/>
      <c r="M101" s="194">
        <v>8</v>
      </c>
    </row>
    <row r="102" spans="1:13" s="192" customFormat="1" ht="17.25" customHeight="1">
      <c r="A102" s="197" t="s">
        <v>180</v>
      </c>
      <c r="B102" s="198"/>
      <c r="C102" s="198"/>
      <c r="D102" s="198"/>
      <c r="E102" s="198"/>
      <c r="F102" s="198">
        <v>2</v>
      </c>
      <c r="G102" s="198">
        <v>2</v>
      </c>
      <c r="H102" s="198">
        <v>8</v>
      </c>
      <c r="I102" s="198">
        <v>22</v>
      </c>
      <c r="J102" s="198"/>
      <c r="K102" s="198"/>
      <c r="L102" s="198">
        <v>1</v>
      </c>
      <c r="M102" s="198">
        <v>35</v>
      </c>
    </row>
    <row r="103" spans="1:13" ht="17.25" customHeight="1">
      <c r="A103" s="199" t="s">
        <v>181</v>
      </c>
      <c r="B103" s="188"/>
      <c r="C103" s="188"/>
      <c r="D103" s="188"/>
      <c r="E103" s="188"/>
      <c r="F103" s="188">
        <v>2</v>
      </c>
      <c r="G103" s="188">
        <v>2</v>
      </c>
      <c r="H103" s="188">
        <v>8</v>
      </c>
      <c r="I103" s="213">
        <v>22</v>
      </c>
      <c r="J103" s="188"/>
      <c r="K103" s="188"/>
      <c r="L103" s="188">
        <v>1</v>
      </c>
      <c r="M103" s="188">
        <v>35</v>
      </c>
    </row>
    <row r="104" spans="1:13" s="192" customFormat="1" ht="17.25" customHeight="1">
      <c r="A104" s="190" t="s">
        <v>182</v>
      </c>
      <c r="B104" s="191"/>
      <c r="C104" s="191"/>
      <c r="D104" s="191"/>
      <c r="E104" s="191"/>
      <c r="F104" s="191"/>
      <c r="G104" s="191"/>
      <c r="H104" s="191">
        <v>3</v>
      </c>
      <c r="I104" s="191"/>
      <c r="J104" s="191"/>
      <c r="K104" s="191"/>
      <c r="L104" s="191"/>
      <c r="M104" s="191">
        <v>3</v>
      </c>
    </row>
    <row r="105" spans="1:13" ht="17.25" customHeight="1">
      <c r="A105" s="193" t="s">
        <v>486</v>
      </c>
      <c r="B105" s="194"/>
      <c r="C105" s="194"/>
      <c r="D105" s="194"/>
      <c r="E105" s="194"/>
      <c r="F105" s="194"/>
      <c r="G105" s="194"/>
      <c r="H105" s="194">
        <v>3</v>
      </c>
      <c r="I105" s="194"/>
      <c r="J105" s="194"/>
      <c r="K105" s="194"/>
      <c r="L105" s="194"/>
      <c r="M105" s="194">
        <v>3</v>
      </c>
    </row>
    <row r="106" spans="1:13" s="192" customFormat="1" ht="17.25" customHeight="1">
      <c r="A106" s="197" t="s">
        <v>311</v>
      </c>
      <c r="B106" s="198"/>
      <c r="C106" s="198"/>
      <c r="D106" s="198"/>
      <c r="E106" s="198"/>
      <c r="F106" s="198"/>
      <c r="G106" s="198"/>
      <c r="H106" s="198"/>
      <c r="I106" s="198"/>
      <c r="J106" s="198">
        <v>12</v>
      </c>
      <c r="K106" s="198"/>
      <c r="L106" s="198"/>
      <c r="M106" s="198">
        <v>12</v>
      </c>
    </row>
    <row r="107" spans="1:13" ht="17.25" customHeight="1">
      <c r="A107" s="199" t="s">
        <v>312</v>
      </c>
      <c r="B107" s="188"/>
      <c r="C107" s="188"/>
      <c r="D107" s="188"/>
      <c r="E107" s="188"/>
      <c r="F107" s="188"/>
      <c r="G107" s="188"/>
      <c r="H107" s="188"/>
      <c r="I107" s="188"/>
      <c r="J107" s="213">
        <v>12</v>
      </c>
      <c r="K107" s="188"/>
      <c r="L107" s="188"/>
      <c r="M107" s="188">
        <v>12</v>
      </c>
    </row>
    <row r="108" spans="1:13" s="192" customFormat="1" ht="17.25" customHeight="1">
      <c r="A108" s="190" t="s">
        <v>183</v>
      </c>
      <c r="B108" s="191"/>
      <c r="C108" s="191">
        <v>1</v>
      </c>
      <c r="D108" s="191"/>
      <c r="E108" s="191">
        <v>33</v>
      </c>
      <c r="F108" s="191"/>
      <c r="G108" s="191"/>
      <c r="H108" s="191"/>
      <c r="I108" s="191"/>
      <c r="J108" s="191"/>
      <c r="K108" s="191"/>
      <c r="L108" s="191">
        <v>2</v>
      </c>
      <c r="M108" s="191">
        <v>36</v>
      </c>
    </row>
    <row r="109" spans="1:13" ht="17.25" customHeight="1">
      <c r="A109" s="193" t="s">
        <v>307</v>
      </c>
      <c r="B109" s="194"/>
      <c r="C109" s="194">
        <v>1</v>
      </c>
      <c r="D109" s="194"/>
      <c r="E109" s="211">
        <v>33</v>
      </c>
      <c r="F109" s="194"/>
      <c r="G109" s="194"/>
      <c r="H109" s="194"/>
      <c r="I109" s="194"/>
      <c r="J109" s="194"/>
      <c r="K109" s="194"/>
      <c r="L109" s="194">
        <v>2</v>
      </c>
      <c r="M109" s="194">
        <v>36</v>
      </c>
    </row>
    <row r="110" spans="1:13" s="192" customFormat="1" ht="17.25" customHeight="1">
      <c r="A110" s="197" t="s">
        <v>184</v>
      </c>
      <c r="B110" s="198"/>
      <c r="C110" s="198"/>
      <c r="D110" s="198">
        <v>1</v>
      </c>
      <c r="E110" s="198"/>
      <c r="F110" s="198">
        <v>1</v>
      </c>
      <c r="G110" s="198">
        <v>9</v>
      </c>
      <c r="H110" s="198"/>
      <c r="I110" s="198"/>
      <c r="J110" s="198"/>
      <c r="K110" s="198"/>
      <c r="L110" s="198"/>
      <c r="M110" s="198">
        <v>11</v>
      </c>
    </row>
    <row r="111" spans="1:13" ht="17.25" customHeight="1">
      <c r="A111" s="199" t="s">
        <v>487</v>
      </c>
      <c r="B111" s="188"/>
      <c r="C111" s="188"/>
      <c r="D111" s="188">
        <v>1</v>
      </c>
      <c r="E111" s="188"/>
      <c r="F111" s="188">
        <v>1</v>
      </c>
      <c r="G111" s="213">
        <v>9</v>
      </c>
      <c r="H111" s="188"/>
      <c r="I111" s="188"/>
      <c r="J111" s="188"/>
      <c r="K111" s="188"/>
      <c r="L111" s="188"/>
      <c r="M111" s="188">
        <v>11</v>
      </c>
    </row>
    <row r="112" spans="1:13" s="192" customFormat="1" ht="17.25" customHeight="1">
      <c r="A112" s="190" t="s">
        <v>336</v>
      </c>
      <c r="B112" s="191">
        <v>1</v>
      </c>
      <c r="C112" s="191"/>
      <c r="D112" s="191">
        <v>4</v>
      </c>
      <c r="E112" s="191"/>
      <c r="F112" s="191">
        <v>4</v>
      </c>
      <c r="G112" s="191">
        <v>2</v>
      </c>
      <c r="H112" s="191">
        <v>4</v>
      </c>
      <c r="I112" s="191">
        <v>13</v>
      </c>
      <c r="J112" s="191">
        <v>1</v>
      </c>
      <c r="K112" s="191"/>
      <c r="L112" s="191">
        <v>2</v>
      </c>
      <c r="M112" s="191">
        <v>31</v>
      </c>
    </row>
    <row r="113" spans="1:13" ht="17.25" customHeight="1">
      <c r="A113" s="193" t="s">
        <v>358</v>
      </c>
      <c r="B113" s="194"/>
      <c r="C113" s="194"/>
      <c r="D113" s="194"/>
      <c r="E113" s="194"/>
      <c r="F113" s="194"/>
      <c r="G113" s="194">
        <v>1</v>
      </c>
      <c r="H113" s="194"/>
      <c r="I113" s="194"/>
      <c r="J113" s="194"/>
      <c r="K113" s="194"/>
      <c r="L113" s="194"/>
      <c r="M113" s="194">
        <v>1</v>
      </c>
    </row>
    <row r="114" spans="1:13" ht="17.25" customHeight="1">
      <c r="A114" s="204" t="s">
        <v>488</v>
      </c>
      <c r="B114" s="205"/>
      <c r="C114" s="205"/>
      <c r="D114" s="205"/>
      <c r="E114" s="205"/>
      <c r="F114" s="205"/>
      <c r="G114" s="205"/>
      <c r="H114" s="205"/>
      <c r="I114" s="205">
        <v>1</v>
      </c>
      <c r="J114" s="205"/>
      <c r="K114" s="205"/>
      <c r="L114" s="205"/>
      <c r="M114" s="205">
        <v>1</v>
      </c>
    </row>
    <row r="115" spans="1:13" ht="17.25" customHeight="1">
      <c r="A115" s="204" t="s">
        <v>489</v>
      </c>
      <c r="B115" s="205"/>
      <c r="C115" s="205"/>
      <c r="D115" s="205"/>
      <c r="E115" s="205"/>
      <c r="F115" s="205"/>
      <c r="G115" s="205"/>
      <c r="H115" s="205">
        <v>1</v>
      </c>
      <c r="I115" s="205"/>
      <c r="J115" s="205"/>
      <c r="K115" s="205"/>
      <c r="L115" s="205"/>
      <c r="M115" s="205">
        <v>1</v>
      </c>
    </row>
    <row r="116" spans="1:13" ht="17.25" customHeight="1">
      <c r="A116" s="204" t="s">
        <v>352</v>
      </c>
      <c r="B116" s="205"/>
      <c r="C116" s="205"/>
      <c r="D116" s="205"/>
      <c r="E116" s="205"/>
      <c r="F116" s="205"/>
      <c r="G116" s="205"/>
      <c r="H116" s="205">
        <v>1</v>
      </c>
      <c r="I116" s="205"/>
      <c r="J116" s="205"/>
      <c r="K116" s="205"/>
      <c r="L116" s="205">
        <v>1</v>
      </c>
      <c r="M116" s="205">
        <v>2</v>
      </c>
    </row>
    <row r="117" spans="1:13" ht="17.25" customHeight="1">
      <c r="A117" s="204" t="s">
        <v>490</v>
      </c>
      <c r="B117" s="205"/>
      <c r="C117" s="205"/>
      <c r="D117" s="205">
        <v>1</v>
      </c>
      <c r="E117" s="205"/>
      <c r="F117" s="205"/>
      <c r="G117" s="205"/>
      <c r="H117" s="205"/>
      <c r="I117" s="205"/>
      <c r="J117" s="205"/>
      <c r="K117" s="205"/>
      <c r="L117" s="205"/>
      <c r="M117" s="205">
        <v>1</v>
      </c>
    </row>
    <row r="118" spans="1:13" ht="17.25" customHeight="1">
      <c r="A118" s="204" t="s">
        <v>491</v>
      </c>
      <c r="B118" s="205"/>
      <c r="C118" s="205"/>
      <c r="D118" s="205"/>
      <c r="E118" s="205"/>
      <c r="F118" s="205"/>
      <c r="G118" s="205"/>
      <c r="H118" s="205"/>
      <c r="I118" s="205">
        <v>1</v>
      </c>
      <c r="J118" s="205"/>
      <c r="K118" s="205"/>
      <c r="L118" s="205"/>
      <c r="M118" s="205">
        <v>1</v>
      </c>
    </row>
    <row r="119" spans="1:13" ht="17.25" customHeight="1">
      <c r="A119" s="204" t="s">
        <v>185</v>
      </c>
      <c r="B119" s="205"/>
      <c r="C119" s="205"/>
      <c r="D119" s="205"/>
      <c r="E119" s="205"/>
      <c r="F119" s="205">
        <v>2</v>
      </c>
      <c r="G119" s="205"/>
      <c r="H119" s="205"/>
      <c r="I119" s="205">
        <v>4</v>
      </c>
      <c r="J119" s="205">
        <v>1</v>
      </c>
      <c r="K119" s="205"/>
      <c r="L119" s="205"/>
      <c r="M119" s="205">
        <v>7</v>
      </c>
    </row>
    <row r="120" spans="1:13" ht="17.25" customHeight="1">
      <c r="A120" s="204" t="s">
        <v>492</v>
      </c>
      <c r="B120" s="205"/>
      <c r="C120" s="205"/>
      <c r="D120" s="205">
        <v>1</v>
      </c>
      <c r="E120" s="205"/>
      <c r="F120" s="205"/>
      <c r="G120" s="205"/>
      <c r="H120" s="205"/>
      <c r="I120" s="205"/>
      <c r="J120" s="205"/>
      <c r="K120" s="205"/>
      <c r="L120" s="205"/>
      <c r="M120" s="205">
        <v>1</v>
      </c>
    </row>
    <row r="121" spans="1:13" ht="17.25" customHeight="1">
      <c r="A121" s="204" t="s">
        <v>493</v>
      </c>
      <c r="B121" s="205"/>
      <c r="C121" s="205"/>
      <c r="D121" s="205"/>
      <c r="E121" s="205"/>
      <c r="F121" s="205"/>
      <c r="G121" s="205">
        <v>1</v>
      </c>
      <c r="H121" s="205"/>
      <c r="I121" s="205"/>
      <c r="J121" s="205"/>
      <c r="K121" s="205"/>
      <c r="L121" s="205"/>
      <c r="M121" s="205">
        <v>1</v>
      </c>
    </row>
    <row r="122" spans="1:13" ht="17.25" customHeight="1">
      <c r="A122" s="204" t="s">
        <v>494</v>
      </c>
      <c r="B122" s="205"/>
      <c r="C122" s="205"/>
      <c r="D122" s="205">
        <v>1</v>
      </c>
      <c r="E122" s="205"/>
      <c r="F122" s="205"/>
      <c r="G122" s="205"/>
      <c r="H122" s="205"/>
      <c r="I122" s="205"/>
      <c r="J122" s="205"/>
      <c r="K122" s="205"/>
      <c r="L122" s="205">
        <v>1</v>
      </c>
      <c r="M122" s="205">
        <v>2</v>
      </c>
    </row>
    <row r="123" spans="1:13" ht="17.25" customHeight="1">
      <c r="A123" s="204" t="s">
        <v>495</v>
      </c>
      <c r="B123" s="205"/>
      <c r="C123" s="205"/>
      <c r="D123" s="205"/>
      <c r="E123" s="205"/>
      <c r="F123" s="205"/>
      <c r="G123" s="205"/>
      <c r="H123" s="205"/>
      <c r="I123" s="205">
        <v>1</v>
      </c>
      <c r="J123" s="205"/>
      <c r="K123" s="205"/>
      <c r="L123" s="205"/>
      <c r="M123" s="205">
        <v>1</v>
      </c>
    </row>
    <row r="124" spans="1:13" ht="17.25" customHeight="1">
      <c r="A124" s="204" t="s">
        <v>496</v>
      </c>
      <c r="B124" s="205"/>
      <c r="C124" s="205"/>
      <c r="D124" s="205">
        <v>1</v>
      </c>
      <c r="E124" s="205"/>
      <c r="F124" s="205"/>
      <c r="G124" s="205"/>
      <c r="H124" s="205"/>
      <c r="I124" s="205"/>
      <c r="J124" s="205"/>
      <c r="K124" s="205"/>
      <c r="L124" s="205"/>
      <c r="M124" s="205">
        <v>1</v>
      </c>
    </row>
    <row r="125" spans="1:13" ht="17.25" customHeight="1">
      <c r="A125" s="204" t="s">
        <v>497</v>
      </c>
      <c r="B125" s="205"/>
      <c r="C125" s="205"/>
      <c r="D125" s="205"/>
      <c r="E125" s="205"/>
      <c r="F125" s="205">
        <v>1</v>
      </c>
      <c r="G125" s="205"/>
      <c r="H125" s="205"/>
      <c r="I125" s="205">
        <v>3</v>
      </c>
      <c r="J125" s="205"/>
      <c r="K125" s="205"/>
      <c r="L125" s="205"/>
      <c r="M125" s="205">
        <v>4</v>
      </c>
    </row>
    <row r="126" spans="1:13" ht="17.25" customHeight="1">
      <c r="A126" s="204" t="s">
        <v>498</v>
      </c>
      <c r="B126" s="205"/>
      <c r="C126" s="205"/>
      <c r="D126" s="205"/>
      <c r="E126" s="205"/>
      <c r="F126" s="205">
        <v>1</v>
      </c>
      <c r="G126" s="205"/>
      <c r="H126" s="205"/>
      <c r="I126" s="205"/>
      <c r="J126" s="205"/>
      <c r="K126" s="205"/>
      <c r="L126" s="205"/>
      <c r="M126" s="205">
        <v>1</v>
      </c>
    </row>
    <row r="127" spans="1:13" ht="17.25" customHeight="1">
      <c r="A127" s="204" t="s">
        <v>499</v>
      </c>
      <c r="B127" s="205"/>
      <c r="C127" s="205"/>
      <c r="D127" s="205"/>
      <c r="E127" s="205"/>
      <c r="F127" s="205"/>
      <c r="G127" s="205"/>
      <c r="H127" s="205">
        <v>1</v>
      </c>
      <c r="I127" s="205">
        <v>2</v>
      </c>
      <c r="J127" s="205"/>
      <c r="K127" s="205"/>
      <c r="L127" s="205"/>
      <c r="M127" s="205">
        <v>3</v>
      </c>
    </row>
    <row r="128" spans="1:13" ht="17.25" customHeight="1">
      <c r="A128" s="204" t="s">
        <v>241</v>
      </c>
      <c r="B128" s="205"/>
      <c r="C128" s="205"/>
      <c r="D128" s="205"/>
      <c r="E128" s="205"/>
      <c r="F128" s="205"/>
      <c r="G128" s="205"/>
      <c r="H128" s="205">
        <v>1</v>
      </c>
      <c r="I128" s="205"/>
      <c r="J128" s="205"/>
      <c r="K128" s="205"/>
      <c r="L128" s="205"/>
      <c r="M128" s="205">
        <v>1</v>
      </c>
    </row>
    <row r="129" spans="1:13" ht="17.25" customHeight="1">
      <c r="A129" s="204" t="s">
        <v>500</v>
      </c>
      <c r="B129" s="205"/>
      <c r="C129" s="205"/>
      <c r="D129" s="205"/>
      <c r="E129" s="205"/>
      <c r="F129" s="205"/>
      <c r="G129" s="205"/>
      <c r="H129" s="205"/>
      <c r="I129" s="205">
        <v>1</v>
      </c>
      <c r="J129" s="205"/>
      <c r="K129" s="205"/>
      <c r="L129" s="205"/>
      <c r="M129" s="205">
        <v>1</v>
      </c>
    </row>
    <row r="130" spans="1:13" ht="17.25" customHeight="1">
      <c r="A130" s="200" t="s">
        <v>501</v>
      </c>
      <c r="B130" s="201">
        <v>1</v>
      </c>
      <c r="C130" s="201"/>
      <c r="D130" s="201"/>
      <c r="E130" s="201"/>
      <c r="F130" s="201"/>
      <c r="G130" s="201"/>
      <c r="H130" s="201"/>
      <c r="I130" s="201"/>
      <c r="J130" s="201"/>
      <c r="K130" s="201"/>
      <c r="L130" s="201"/>
      <c r="M130" s="201">
        <v>1</v>
      </c>
    </row>
    <row r="131" spans="1:13" s="192" customFormat="1" ht="17.25" customHeight="1">
      <c r="A131" s="197" t="s">
        <v>318</v>
      </c>
      <c r="B131" s="198"/>
      <c r="C131" s="198"/>
      <c r="D131" s="198"/>
      <c r="E131" s="198"/>
      <c r="F131" s="198"/>
      <c r="G131" s="198">
        <v>1</v>
      </c>
      <c r="H131" s="198">
        <v>1</v>
      </c>
      <c r="I131" s="198"/>
      <c r="J131" s="198"/>
      <c r="K131" s="198"/>
      <c r="L131" s="198"/>
      <c r="M131" s="198">
        <v>2</v>
      </c>
    </row>
    <row r="132" spans="1:13" ht="17.25" customHeight="1">
      <c r="A132" s="193" t="s">
        <v>359</v>
      </c>
      <c r="B132" s="194"/>
      <c r="C132" s="194"/>
      <c r="D132" s="194"/>
      <c r="E132" s="194"/>
      <c r="F132" s="194"/>
      <c r="G132" s="194">
        <v>1</v>
      </c>
      <c r="H132" s="194"/>
      <c r="I132" s="194"/>
      <c r="J132" s="194"/>
      <c r="K132" s="194"/>
      <c r="L132" s="194"/>
      <c r="M132" s="194">
        <v>1</v>
      </c>
    </row>
    <row r="133" spans="1:13" ht="17.25" customHeight="1">
      <c r="A133" s="200" t="s">
        <v>502</v>
      </c>
      <c r="B133" s="201"/>
      <c r="C133" s="201"/>
      <c r="D133" s="201"/>
      <c r="E133" s="201"/>
      <c r="F133" s="201"/>
      <c r="G133" s="201"/>
      <c r="H133" s="201">
        <v>1</v>
      </c>
      <c r="I133" s="201"/>
      <c r="J133" s="201"/>
      <c r="K133" s="201"/>
      <c r="L133" s="201"/>
      <c r="M133" s="201">
        <v>1</v>
      </c>
    </row>
    <row r="134" spans="1:13" s="192" customFormat="1" ht="17.25" customHeight="1">
      <c r="A134" s="190" t="s">
        <v>319</v>
      </c>
      <c r="B134" s="191"/>
      <c r="C134" s="191"/>
      <c r="D134" s="191"/>
      <c r="E134" s="191"/>
      <c r="F134" s="191"/>
      <c r="G134" s="191">
        <v>1</v>
      </c>
      <c r="H134" s="191">
        <v>21</v>
      </c>
      <c r="I134" s="191"/>
      <c r="J134" s="191"/>
      <c r="K134" s="191">
        <v>1</v>
      </c>
      <c r="L134" s="191">
        <v>2</v>
      </c>
      <c r="M134" s="191">
        <v>25</v>
      </c>
    </row>
    <row r="135" spans="1:13" ht="17.25" customHeight="1">
      <c r="A135" s="193" t="s">
        <v>187</v>
      </c>
      <c r="B135" s="194"/>
      <c r="C135" s="194"/>
      <c r="D135" s="194"/>
      <c r="E135" s="194"/>
      <c r="F135" s="194"/>
      <c r="G135" s="194"/>
      <c r="H135" s="194">
        <v>7</v>
      </c>
      <c r="I135" s="194"/>
      <c r="J135" s="194"/>
      <c r="K135" s="194"/>
      <c r="L135" s="194"/>
      <c r="M135" s="194">
        <v>7</v>
      </c>
    </row>
    <row r="136" spans="1:13" ht="17.25" customHeight="1">
      <c r="A136" s="204" t="s">
        <v>503</v>
      </c>
      <c r="B136" s="205"/>
      <c r="C136" s="205"/>
      <c r="D136" s="205"/>
      <c r="E136" s="205"/>
      <c r="F136" s="205"/>
      <c r="G136" s="205"/>
      <c r="H136" s="205"/>
      <c r="I136" s="205"/>
      <c r="J136" s="205"/>
      <c r="K136" s="205"/>
      <c r="L136" s="205">
        <v>1</v>
      </c>
      <c r="M136" s="205">
        <v>1</v>
      </c>
    </row>
    <row r="137" spans="1:13" ht="17.25" customHeight="1">
      <c r="A137" s="204" t="s">
        <v>360</v>
      </c>
      <c r="B137" s="205"/>
      <c r="C137" s="205"/>
      <c r="D137" s="205"/>
      <c r="E137" s="205"/>
      <c r="F137" s="205"/>
      <c r="G137" s="205"/>
      <c r="H137" s="205">
        <v>1</v>
      </c>
      <c r="I137" s="205"/>
      <c r="J137" s="205"/>
      <c r="K137" s="205"/>
      <c r="L137" s="205"/>
      <c r="M137" s="205">
        <v>1</v>
      </c>
    </row>
    <row r="138" spans="1:13" ht="17.25" customHeight="1">
      <c r="A138" s="204" t="s">
        <v>320</v>
      </c>
      <c r="B138" s="205"/>
      <c r="C138" s="205"/>
      <c r="D138" s="205"/>
      <c r="E138" s="205"/>
      <c r="F138" s="205"/>
      <c r="G138" s="205">
        <v>1</v>
      </c>
      <c r="H138" s="205"/>
      <c r="I138" s="205"/>
      <c r="J138" s="205"/>
      <c r="K138" s="205"/>
      <c r="L138" s="205"/>
      <c r="M138" s="205">
        <v>1</v>
      </c>
    </row>
    <row r="139" spans="1:13" ht="17.25" customHeight="1">
      <c r="A139" s="204" t="s">
        <v>321</v>
      </c>
      <c r="B139" s="205"/>
      <c r="C139" s="205"/>
      <c r="D139" s="205"/>
      <c r="E139" s="205"/>
      <c r="F139" s="205"/>
      <c r="G139" s="205"/>
      <c r="H139" s="205">
        <v>6</v>
      </c>
      <c r="I139" s="205"/>
      <c r="J139" s="205"/>
      <c r="K139" s="205"/>
      <c r="L139" s="205"/>
      <c r="M139" s="205">
        <v>6</v>
      </c>
    </row>
    <row r="140" spans="1:13" ht="17.25" customHeight="1">
      <c r="A140" s="204" t="s">
        <v>504</v>
      </c>
      <c r="B140" s="205"/>
      <c r="C140" s="205"/>
      <c r="D140" s="205"/>
      <c r="E140" s="205"/>
      <c r="F140" s="205"/>
      <c r="G140" s="205"/>
      <c r="H140" s="205"/>
      <c r="I140" s="205"/>
      <c r="J140" s="205"/>
      <c r="K140" s="205">
        <v>1</v>
      </c>
      <c r="L140" s="205"/>
      <c r="M140" s="205">
        <v>1</v>
      </c>
    </row>
    <row r="141" spans="1:13" ht="17.25" customHeight="1">
      <c r="A141" s="204" t="s">
        <v>324</v>
      </c>
      <c r="B141" s="205"/>
      <c r="C141" s="205"/>
      <c r="D141" s="205"/>
      <c r="E141" s="205"/>
      <c r="F141" s="205"/>
      <c r="G141" s="205"/>
      <c r="H141" s="205">
        <v>6</v>
      </c>
      <c r="I141" s="205"/>
      <c r="J141" s="205"/>
      <c r="K141" s="205"/>
      <c r="L141" s="205">
        <v>1</v>
      </c>
      <c r="M141" s="205">
        <v>7</v>
      </c>
    </row>
    <row r="142" spans="1:13" ht="17.25" customHeight="1">
      <c r="A142" s="200" t="s">
        <v>505</v>
      </c>
      <c r="B142" s="201"/>
      <c r="C142" s="201"/>
      <c r="D142" s="201"/>
      <c r="E142" s="201"/>
      <c r="F142" s="201"/>
      <c r="G142" s="201"/>
      <c r="H142" s="201">
        <v>1</v>
      </c>
      <c r="I142" s="201"/>
      <c r="J142" s="201"/>
      <c r="K142" s="201"/>
      <c r="L142" s="201"/>
      <c r="M142" s="201">
        <v>1</v>
      </c>
    </row>
    <row r="143" spans="1:13" s="192" customFormat="1" ht="17.25" customHeight="1">
      <c r="A143" s="197" t="s">
        <v>188</v>
      </c>
      <c r="B143" s="198">
        <v>1</v>
      </c>
      <c r="C143" s="198"/>
      <c r="D143" s="198"/>
      <c r="E143" s="198"/>
      <c r="F143" s="198"/>
      <c r="G143" s="198"/>
      <c r="H143" s="198"/>
      <c r="I143" s="198"/>
      <c r="J143" s="198"/>
      <c r="K143" s="198"/>
      <c r="L143" s="198"/>
      <c r="M143" s="198">
        <v>1</v>
      </c>
    </row>
    <row r="144" spans="1:13" ht="17.25" customHeight="1">
      <c r="A144" s="199" t="s">
        <v>189</v>
      </c>
      <c r="B144" s="188">
        <v>1</v>
      </c>
      <c r="C144" s="188"/>
      <c r="D144" s="188"/>
      <c r="E144" s="188"/>
      <c r="F144" s="188"/>
      <c r="G144" s="188"/>
      <c r="H144" s="188"/>
      <c r="I144" s="188"/>
      <c r="J144" s="188"/>
      <c r="K144" s="188"/>
      <c r="L144" s="188"/>
      <c r="M144" s="188">
        <v>1</v>
      </c>
    </row>
    <row r="145" spans="1:13" s="192" customFormat="1" ht="17.25" customHeight="1">
      <c r="A145" s="190" t="s">
        <v>322</v>
      </c>
      <c r="B145" s="191"/>
      <c r="C145" s="191"/>
      <c r="D145" s="191">
        <v>1</v>
      </c>
      <c r="E145" s="191"/>
      <c r="F145" s="191"/>
      <c r="G145" s="191"/>
      <c r="H145" s="191"/>
      <c r="I145" s="191">
        <v>1</v>
      </c>
      <c r="J145" s="191"/>
      <c r="K145" s="191"/>
      <c r="L145" s="191"/>
      <c r="M145" s="191">
        <v>2</v>
      </c>
    </row>
    <row r="146" spans="1:13" ht="17.25" customHeight="1">
      <c r="A146" s="193" t="s">
        <v>323</v>
      </c>
      <c r="B146" s="194"/>
      <c r="C146" s="194"/>
      <c r="D146" s="194">
        <v>1</v>
      </c>
      <c r="E146" s="194"/>
      <c r="F146" s="194"/>
      <c r="G146" s="194"/>
      <c r="H146" s="194"/>
      <c r="I146" s="194">
        <v>1</v>
      </c>
      <c r="J146" s="194"/>
      <c r="K146" s="194"/>
      <c r="L146" s="194"/>
      <c r="M146" s="194">
        <v>2</v>
      </c>
    </row>
    <row r="147" spans="1:13" s="192" customFormat="1" ht="17.25" customHeight="1">
      <c r="A147" s="197" t="s">
        <v>190</v>
      </c>
      <c r="B147" s="198"/>
      <c r="C147" s="198"/>
      <c r="D147" s="198"/>
      <c r="E147" s="198"/>
      <c r="F147" s="198"/>
      <c r="G147" s="198">
        <v>4</v>
      </c>
      <c r="H147" s="198"/>
      <c r="I147" s="198"/>
      <c r="J147" s="198"/>
      <c r="K147" s="198"/>
      <c r="L147" s="198"/>
      <c r="M147" s="198">
        <v>4</v>
      </c>
    </row>
    <row r="148" spans="1:13" ht="17.25" customHeight="1">
      <c r="A148" s="199" t="s">
        <v>506</v>
      </c>
      <c r="B148" s="188"/>
      <c r="C148" s="188"/>
      <c r="D148" s="188"/>
      <c r="E148" s="188"/>
      <c r="F148" s="188"/>
      <c r="G148" s="188">
        <v>4</v>
      </c>
      <c r="H148" s="188"/>
      <c r="I148" s="188"/>
      <c r="J148" s="188"/>
      <c r="K148" s="188"/>
      <c r="L148" s="188"/>
      <c r="M148" s="188">
        <v>4</v>
      </c>
    </row>
    <row r="149" spans="1:13" s="192" customFormat="1" ht="17.25" customHeight="1">
      <c r="A149" s="190" t="s">
        <v>191</v>
      </c>
      <c r="B149" s="191"/>
      <c r="C149" s="191"/>
      <c r="D149" s="191"/>
      <c r="E149" s="191"/>
      <c r="F149" s="191"/>
      <c r="G149" s="191"/>
      <c r="H149" s="191">
        <v>4</v>
      </c>
      <c r="I149" s="191"/>
      <c r="J149" s="191"/>
      <c r="K149" s="191"/>
      <c r="L149" s="191"/>
      <c r="M149" s="191">
        <v>4</v>
      </c>
    </row>
    <row r="150" spans="1:13" ht="17.25" customHeight="1">
      <c r="A150" s="193" t="s">
        <v>507</v>
      </c>
      <c r="B150" s="194"/>
      <c r="C150" s="194"/>
      <c r="D150" s="194"/>
      <c r="E150" s="194"/>
      <c r="F150" s="194"/>
      <c r="G150" s="194"/>
      <c r="H150" s="194">
        <v>4</v>
      </c>
      <c r="I150" s="194"/>
      <c r="J150" s="194"/>
      <c r="K150" s="194"/>
      <c r="L150" s="194"/>
      <c r="M150" s="194">
        <v>4</v>
      </c>
    </row>
    <row r="151" spans="1:13" s="192" customFormat="1" ht="17.25" customHeight="1">
      <c r="A151" s="197" t="s">
        <v>192</v>
      </c>
      <c r="B151" s="198"/>
      <c r="C151" s="198"/>
      <c r="D151" s="198"/>
      <c r="E151" s="198"/>
      <c r="F151" s="198"/>
      <c r="G151" s="198">
        <v>3</v>
      </c>
      <c r="H151" s="198"/>
      <c r="I151" s="198"/>
      <c r="J151" s="198"/>
      <c r="K151" s="198"/>
      <c r="L151" s="198">
        <v>1</v>
      </c>
      <c r="M151" s="198">
        <v>4</v>
      </c>
    </row>
    <row r="152" spans="1:13" ht="17.25" customHeight="1">
      <c r="A152" s="199" t="s">
        <v>508</v>
      </c>
      <c r="B152" s="188"/>
      <c r="C152" s="188"/>
      <c r="D152" s="188"/>
      <c r="E152" s="188"/>
      <c r="F152" s="188"/>
      <c r="G152" s="188">
        <v>3</v>
      </c>
      <c r="H152" s="188"/>
      <c r="I152" s="188"/>
      <c r="J152" s="188"/>
      <c r="K152" s="188"/>
      <c r="L152" s="188">
        <v>1</v>
      </c>
      <c r="M152" s="188">
        <v>4</v>
      </c>
    </row>
    <row r="153" spans="1:13" s="192" customFormat="1" ht="17.25" customHeight="1">
      <c r="A153" s="190" t="s">
        <v>509</v>
      </c>
      <c r="B153" s="191"/>
      <c r="C153" s="191"/>
      <c r="D153" s="191"/>
      <c r="E153" s="191"/>
      <c r="F153" s="191"/>
      <c r="G153" s="191"/>
      <c r="H153" s="191">
        <v>1</v>
      </c>
      <c r="I153" s="191"/>
      <c r="J153" s="191"/>
      <c r="K153" s="191"/>
      <c r="L153" s="191"/>
      <c r="M153" s="191">
        <v>1</v>
      </c>
    </row>
    <row r="154" spans="1:13" ht="17.25" customHeight="1">
      <c r="A154" s="193" t="s">
        <v>510</v>
      </c>
      <c r="B154" s="194"/>
      <c r="C154" s="194"/>
      <c r="D154" s="194"/>
      <c r="E154" s="194"/>
      <c r="F154" s="194"/>
      <c r="G154" s="194"/>
      <c r="H154" s="194">
        <v>1</v>
      </c>
      <c r="I154" s="194"/>
      <c r="J154" s="194"/>
      <c r="K154" s="194"/>
      <c r="L154" s="194"/>
      <c r="M154" s="194">
        <v>1</v>
      </c>
    </row>
    <row r="155" spans="1:13" s="192" customFormat="1" ht="17.25" customHeight="1">
      <c r="A155" s="197" t="s">
        <v>361</v>
      </c>
      <c r="B155" s="198"/>
      <c r="C155" s="198"/>
      <c r="D155" s="198"/>
      <c r="E155" s="198"/>
      <c r="F155" s="198">
        <v>1</v>
      </c>
      <c r="G155" s="198">
        <v>1</v>
      </c>
      <c r="H155" s="198"/>
      <c r="I155" s="198">
        <v>1</v>
      </c>
      <c r="J155" s="198"/>
      <c r="K155" s="198"/>
      <c r="L155" s="198"/>
      <c r="M155" s="198">
        <v>3</v>
      </c>
    </row>
    <row r="156" spans="1:13" ht="17.25" customHeight="1">
      <c r="A156" s="199" t="s">
        <v>186</v>
      </c>
      <c r="B156" s="188"/>
      <c r="C156" s="188"/>
      <c r="D156" s="188"/>
      <c r="E156" s="188"/>
      <c r="F156" s="188">
        <v>1</v>
      </c>
      <c r="G156" s="188">
        <v>1</v>
      </c>
      <c r="H156" s="188"/>
      <c r="I156" s="188">
        <v>1</v>
      </c>
      <c r="J156" s="188"/>
      <c r="K156" s="188"/>
      <c r="L156" s="188"/>
      <c r="M156" s="188">
        <v>3</v>
      </c>
    </row>
    <row r="157" spans="1:13" s="192" customFormat="1" ht="17.25" customHeight="1">
      <c r="A157" s="197" t="s">
        <v>193</v>
      </c>
      <c r="B157" s="198"/>
      <c r="C157" s="198"/>
      <c r="D157" s="198">
        <v>1</v>
      </c>
      <c r="E157" s="198"/>
      <c r="F157" s="198"/>
      <c r="G157" s="198"/>
      <c r="H157" s="198">
        <v>2</v>
      </c>
      <c r="I157" s="198"/>
      <c r="J157" s="198"/>
      <c r="K157" s="198"/>
      <c r="L157" s="198"/>
      <c r="M157" s="198">
        <v>3</v>
      </c>
    </row>
    <row r="158" spans="1:13" ht="17.25" customHeight="1">
      <c r="A158" s="193" t="s">
        <v>511</v>
      </c>
      <c r="B158" s="194"/>
      <c r="C158" s="194"/>
      <c r="D158" s="194">
        <v>1</v>
      </c>
      <c r="E158" s="194"/>
      <c r="F158" s="194"/>
      <c r="G158" s="194"/>
      <c r="H158" s="194"/>
      <c r="I158" s="194"/>
      <c r="J158" s="194"/>
      <c r="K158" s="194"/>
      <c r="L158" s="194"/>
      <c r="M158" s="194">
        <v>1</v>
      </c>
    </row>
    <row r="159" spans="1:13" ht="17.25" customHeight="1">
      <c r="A159" s="200" t="s">
        <v>301</v>
      </c>
      <c r="B159" s="201"/>
      <c r="C159" s="201"/>
      <c r="D159" s="201"/>
      <c r="E159" s="201"/>
      <c r="F159" s="201"/>
      <c r="G159" s="201"/>
      <c r="H159" s="201">
        <v>2</v>
      </c>
      <c r="I159" s="201"/>
      <c r="J159" s="201"/>
      <c r="K159" s="201"/>
      <c r="L159" s="201"/>
      <c r="M159" s="201">
        <v>2</v>
      </c>
    </row>
    <row r="160" spans="1:13" s="192" customFormat="1" ht="17.25" customHeight="1">
      <c r="A160" s="197" t="s">
        <v>194</v>
      </c>
      <c r="B160" s="198"/>
      <c r="C160" s="198"/>
      <c r="D160" s="198">
        <v>1</v>
      </c>
      <c r="E160" s="198"/>
      <c r="F160" s="198"/>
      <c r="G160" s="198">
        <v>3</v>
      </c>
      <c r="H160" s="198"/>
      <c r="I160" s="198"/>
      <c r="J160" s="198"/>
      <c r="K160" s="198"/>
      <c r="L160" s="198"/>
      <c r="M160" s="198">
        <v>4</v>
      </c>
    </row>
    <row r="161" spans="1:13" ht="17.25" customHeight="1">
      <c r="A161" s="193" t="s">
        <v>512</v>
      </c>
      <c r="B161" s="194"/>
      <c r="C161" s="194"/>
      <c r="D161" s="194">
        <v>1</v>
      </c>
      <c r="E161" s="194"/>
      <c r="F161" s="194"/>
      <c r="G161" s="194"/>
      <c r="H161" s="194"/>
      <c r="I161" s="194"/>
      <c r="J161" s="194"/>
      <c r="K161" s="194"/>
      <c r="L161" s="194"/>
      <c r="M161" s="194">
        <v>1</v>
      </c>
    </row>
    <row r="162" spans="1:13" ht="17.25" customHeight="1">
      <c r="A162" s="204" t="s">
        <v>513</v>
      </c>
      <c r="B162" s="205"/>
      <c r="C162" s="205"/>
      <c r="D162" s="205"/>
      <c r="E162" s="205"/>
      <c r="F162" s="205"/>
      <c r="G162" s="205">
        <v>1</v>
      </c>
      <c r="H162" s="205"/>
      <c r="I162" s="205"/>
      <c r="J162" s="205"/>
      <c r="K162" s="205"/>
      <c r="L162" s="205"/>
      <c r="M162" s="205">
        <v>1</v>
      </c>
    </row>
    <row r="163" spans="1:13" ht="17.25" customHeight="1">
      <c r="A163" s="200" t="s">
        <v>195</v>
      </c>
      <c r="B163" s="201"/>
      <c r="C163" s="201"/>
      <c r="D163" s="201"/>
      <c r="E163" s="201"/>
      <c r="F163" s="201"/>
      <c r="G163" s="201">
        <v>2</v>
      </c>
      <c r="H163" s="201"/>
      <c r="I163" s="201"/>
      <c r="J163" s="201"/>
      <c r="K163" s="201"/>
      <c r="L163" s="201"/>
      <c r="M163" s="201">
        <v>2</v>
      </c>
    </row>
    <row r="164" spans="1:13" s="192" customFormat="1" ht="17.25" customHeight="1">
      <c r="A164" s="190" t="s">
        <v>514</v>
      </c>
      <c r="B164" s="191"/>
      <c r="C164" s="191"/>
      <c r="D164" s="191"/>
      <c r="E164" s="191"/>
      <c r="F164" s="191"/>
      <c r="G164" s="191"/>
      <c r="H164" s="191"/>
      <c r="I164" s="191">
        <v>1</v>
      </c>
      <c r="J164" s="191">
        <v>1</v>
      </c>
      <c r="K164" s="191"/>
      <c r="L164" s="191"/>
      <c r="M164" s="191">
        <v>2</v>
      </c>
    </row>
    <row r="165" spans="1:13" ht="17.25" customHeight="1">
      <c r="A165" s="193" t="s">
        <v>515</v>
      </c>
      <c r="B165" s="194"/>
      <c r="C165" s="194"/>
      <c r="D165" s="194"/>
      <c r="E165" s="194"/>
      <c r="F165" s="194"/>
      <c r="G165" s="194"/>
      <c r="H165" s="194"/>
      <c r="I165" s="194"/>
      <c r="J165" s="194">
        <v>1</v>
      </c>
      <c r="K165" s="194"/>
      <c r="L165" s="194"/>
      <c r="M165" s="194">
        <v>1</v>
      </c>
    </row>
    <row r="166" spans="1:13" ht="17.25" customHeight="1">
      <c r="A166" s="204" t="s">
        <v>516</v>
      </c>
      <c r="B166" s="205"/>
      <c r="C166" s="205"/>
      <c r="D166" s="205"/>
      <c r="E166" s="205"/>
      <c r="F166" s="205"/>
      <c r="G166" s="205"/>
      <c r="H166" s="205"/>
      <c r="I166" s="205">
        <v>1</v>
      </c>
      <c r="J166" s="205"/>
      <c r="K166" s="205"/>
      <c r="L166" s="205"/>
      <c r="M166" s="205">
        <v>1</v>
      </c>
    </row>
    <row r="167" spans="1:13" s="192" customFormat="1" ht="17.25" customHeight="1">
      <c r="A167" s="197" t="s">
        <v>196</v>
      </c>
      <c r="B167" s="198"/>
      <c r="C167" s="198"/>
      <c r="D167" s="198"/>
      <c r="E167" s="198"/>
      <c r="F167" s="198"/>
      <c r="G167" s="198"/>
      <c r="H167" s="198"/>
      <c r="I167" s="198">
        <v>1</v>
      </c>
      <c r="J167" s="198"/>
      <c r="K167" s="198"/>
      <c r="L167" s="198"/>
      <c r="M167" s="198">
        <v>1</v>
      </c>
    </row>
    <row r="168" spans="1:13" ht="17.25" customHeight="1">
      <c r="A168" s="199" t="s">
        <v>517</v>
      </c>
      <c r="B168" s="188"/>
      <c r="C168" s="188"/>
      <c r="D168" s="188"/>
      <c r="E168" s="188"/>
      <c r="F168" s="188"/>
      <c r="G168" s="188"/>
      <c r="H168" s="188"/>
      <c r="I168" s="188">
        <v>1</v>
      </c>
      <c r="J168" s="188"/>
      <c r="K168" s="188"/>
      <c r="L168" s="188"/>
      <c r="M168" s="188">
        <v>1</v>
      </c>
    </row>
    <row r="169" spans="1:13" s="192" customFormat="1" ht="17.25" customHeight="1">
      <c r="A169" s="190" t="s">
        <v>197</v>
      </c>
      <c r="B169" s="191"/>
      <c r="C169" s="191"/>
      <c r="D169" s="191"/>
      <c r="E169" s="191"/>
      <c r="F169" s="191"/>
      <c r="G169" s="191"/>
      <c r="H169" s="191"/>
      <c r="I169" s="191">
        <v>2</v>
      </c>
      <c r="J169" s="191"/>
      <c r="K169" s="191">
        <v>1</v>
      </c>
      <c r="L169" s="191"/>
      <c r="M169" s="191">
        <v>3</v>
      </c>
    </row>
    <row r="170" spans="1:13" ht="17.25" customHeight="1">
      <c r="A170" s="193" t="s">
        <v>518</v>
      </c>
      <c r="B170" s="194"/>
      <c r="C170" s="194"/>
      <c r="D170" s="194"/>
      <c r="E170" s="194"/>
      <c r="F170" s="194"/>
      <c r="G170" s="194"/>
      <c r="H170" s="194"/>
      <c r="I170" s="194">
        <v>2</v>
      </c>
      <c r="J170" s="194"/>
      <c r="K170" s="194"/>
      <c r="L170" s="194"/>
      <c r="M170" s="194">
        <v>2</v>
      </c>
    </row>
    <row r="171" spans="1:13" ht="17.25" customHeight="1">
      <c r="A171" s="204" t="s">
        <v>362</v>
      </c>
      <c r="B171" s="205"/>
      <c r="C171" s="205"/>
      <c r="D171" s="205"/>
      <c r="E171" s="205"/>
      <c r="F171" s="205"/>
      <c r="G171" s="205"/>
      <c r="H171" s="205"/>
      <c r="I171" s="205"/>
      <c r="J171" s="205"/>
      <c r="K171" s="205">
        <v>1</v>
      </c>
      <c r="L171" s="205"/>
      <c r="M171" s="205">
        <v>1</v>
      </c>
    </row>
    <row r="172" spans="1:13" s="192" customFormat="1" ht="17.25" customHeight="1">
      <c r="A172" s="197" t="s">
        <v>198</v>
      </c>
      <c r="B172" s="198"/>
      <c r="C172" s="198"/>
      <c r="D172" s="198"/>
      <c r="E172" s="198">
        <v>1</v>
      </c>
      <c r="F172" s="198"/>
      <c r="G172" s="198"/>
      <c r="H172" s="198"/>
      <c r="I172" s="198"/>
      <c r="J172" s="198"/>
      <c r="K172" s="198"/>
      <c r="L172" s="198"/>
      <c r="M172" s="198">
        <v>1</v>
      </c>
    </row>
    <row r="173" spans="1:13" ht="17.25" customHeight="1">
      <c r="A173" s="199" t="s">
        <v>519</v>
      </c>
      <c r="B173" s="188"/>
      <c r="C173" s="188"/>
      <c r="D173" s="188"/>
      <c r="E173" s="188">
        <v>1</v>
      </c>
      <c r="F173" s="188"/>
      <c r="G173" s="188"/>
      <c r="H173" s="188"/>
      <c r="I173" s="188"/>
      <c r="J173" s="188"/>
      <c r="K173" s="188"/>
      <c r="L173" s="188"/>
      <c r="M173" s="188">
        <v>1</v>
      </c>
    </row>
    <row r="174" spans="1:13" s="192" customFormat="1" ht="17.25" customHeight="1">
      <c r="A174" s="190" t="s">
        <v>199</v>
      </c>
      <c r="B174" s="191"/>
      <c r="C174" s="191"/>
      <c r="D174" s="191"/>
      <c r="E174" s="191"/>
      <c r="F174" s="191"/>
      <c r="G174" s="191"/>
      <c r="H174" s="191"/>
      <c r="I174" s="191">
        <v>3</v>
      </c>
      <c r="J174" s="191"/>
      <c r="K174" s="191"/>
      <c r="L174" s="191"/>
      <c r="M174" s="191">
        <v>3</v>
      </c>
    </row>
    <row r="175" spans="1:13" ht="17.25" customHeight="1">
      <c r="A175" s="193" t="s">
        <v>520</v>
      </c>
      <c r="B175" s="194"/>
      <c r="C175" s="194"/>
      <c r="D175" s="194"/>
      <c r="E175" s="194"/>
      <c r="F175" s="194"/>
      <c r="G175" s="194"/>
      <c r="H175" s="194"/>
      <c r="I175" s="194">
        <v>3</v>
      </c>
      <c r="J175" s="194"/>
      <c r="K175" s="194"/>
      <c r="L175" s="194"/>
      <c r="M175" s="194">
        <v>3</v>
      </c>
    </row>
    <row r="176" spans="1:13" s="192" customFormat="1" ht="17.25" customHeight="1">
      <c r="A176" s="197" t="s">
        <v>200</v>
      </c>
      <c r="B176" s="198">
        <v>1</v>
      </c>
      <c r="C176" s="198"/>
      <c r="D176" s="198"/>
      <c r="E176" s="198">
        <v>5</v>
      </c>
      <c r="F176" s="198"/>
      <c r="G176" s="198"/>
      <c r="H176" s="198"/>
      <c r="I176" s="198"/>
      <c r="J176" s="198"/>
      <c r="K176" s="198"/>
      <c r="L176" s="198"/>
      <c r="M176" s="198">
        <v>6</v>
      </c>
    </row>
    <row r="177" spans="1:13" ht="17.25" customHeight="1">
      <c r="A177" s="193" t="s">
        <v>521</v>
      </c>
      <c r="B177" s="194"/>
      <c r="C177" s="194"/>
      <c r="D177" s="194"/>
      <c r="E177" s="194">
        <v>4</v>
      </c>
      <c r="F177" s="194"/>
      <c r="G177" s="194"/>
      <c r="H177" s="194"/>
      <c r="I177" s="194"/>
      <c r="J177" s="194"/>
      <c r="K177" s="194"/>
      <c r="L177" s="194"/>
      <c r="M177" s="194">
        <v>4</v>
      </c>
    </row>
    <row r="178" spans="1:13" ht="17.25" customHeight="1">
      <c r="A178" s="204" t="s">
        <v>522</v>
      </c>
      <c r="B178" s="205">
        <v>1</v>
      </c>
      <c r="C178" s="205"/>
      <c r="D178" s="205"/>
      <c r="E178" s="205"/>
      <c r="F178" s="205"/>
      <c r="G178" s="205"/>
      <c r="H178" s="205"/>
      <c r="I178" s="205"/>
      <c r="J178" s="205"/>
      <c r="K178" s="205"/>
      <c r="L178" s="205"/>
      <c r="M178" s="205">
        <v>1</v>
      </c>
    </row>
    <row r="179" spans="1:13" ht="17.25" customHeight="1">
      <c r="A179" s="200" t="s">
        <v>523</v>
      </c>
      <c r="B179" s="201"/>
      <c r="C179" s="201"/>
      <c r="D179" s="201"/>
      <c r="E179" s="201">
        <v>1</v>
      </c>
      <c r="F179" s="201"/>
      <c r="G179" s="201"/>
      <c r="H179" s="201"/>
      <c r="I179" s="201"/>
      <c r="J179" s="201"/>
      <c r="K179" s="201"/>
      <c r="L179" s="201"/>
      <c r="M179" s="201">
        <v>1</v>
      </c>
    </row>
    <row r="180" spans="1:13" s="192" customFormat="1" ht="17.25" customHeight="1">
      <c r="A180" s="190" t="s">
        <v>201</v>
      </c>
      <c r="B180" s="191"/>
      <c r="C180" s="191"/>
      <c r="D180" s="191"/>
      <c r="E180" s="191"/>
      <c r="F180" s="191"/>
      <c r="G180" s="191"/>
      <c r="H180" s="191"/>
      <c r="I180" s="191">
        <v>1</v>
      </c>
      <c r="J180" s="191"/>
      <c r="K180" s="191"/>
      <c r="L180" s="191"/>
      <c r="M180" s="191">
        <v>1</v>
      </c>
    </row>
    <row r="181" spans="1:13" ht="17.25" customHeight="1">
      <c r="A181" s="193" t="s">
        <v>524</v>
      </c>
      <c r="B181" s="194"/>
      <c r="C181" s="194"/>
      <c r="D181" s="194"/>
      <c r="E181" s="194"/>
      <c r="F181" s="194"/>
      <c r="G181" s="194"/>
      <c r="H181" s="194"/>
      <c r="I181" s="194">
        <v>1</v>
      </c>
      <c r="J181" s="194"/>
      <c r="K181" s="194"/>
      <c r="L181" s="194"/>
      <c r="M181" s="194">
        <v>1</v>
      </c>
    </row>
    <row r="182" spans="1:13" s="192" customFormat="1" ht="17.25" customHeight="1">
      <c r="A182" s="197" t="s">
        <v>202</v>
      </c>
      <c r="B182" s="198">
        <v>25</v>
      </c>
      <c r="C182" s="198">
        <v>12</v>
      </c>
      <c r="D182" s="198">
        <v>1</v>
      </c>
      <c r="E182" s="198">
        <v>42</v>
      </c>
      <c r="F182" s="198">
        <v>7</v>
      </c>
      <c r="G182" s="198">
        <v>6</v>
      </c>
      <c r="H182" s="198">
        <v>21</v>
      </c>
      <c r="I182" s="198"/>
      <c r="J182" s="198">
        <v>1</v>
      </c>
      <c r="K182" s="198">
        <v>1</v>
      </c>
      <c r="L182" s="198">
        <v>4</v>
      </c>
      <c r="M182" s="198">
        <v>120</v>
      </c>
    </row>
    <row r="183" spans="1:13" ht="17.25" customHeight="1">
      <c r="A183" s="193" t="s">
        <v>363</v>
      </c>
      <c r="B183" s="194">
        <v>5</v>
      </c>
      <c r="C183" s="194">
        <v>1</v>
      </c>
      <c r="D183" s="194"/>
      <c r="E183" s="194">
        <v>5</v>
      </c>
      <c r="F183" s="194">
        <v>1</v>
      </c>
      <c r="G183" s="194"/>
      <c r="H183" s="194">
        <v>2</v>
      </c>
      <c r="I183" s="194"/>
      <c r="J183" s="194"/>
      <c r="K183" s="194"/>
      <c r="L183" s="194"/>
      <c r="M183" s="194">
        <v>14</v>
      </c>
    </row>
    <row r="184" spans="1:13" ht="17.25" customHeight="1">
      <c r="A184" s="200" t="s">
        <v>525</v>
      </c>
      <c r="B184" s="210">
        <v>20</v>
      </c>
      <c r="C184" s="210">
        <v>11</v>
      </c>
      <c r="D184" s="201">
        <v>1</v>
      </c>
      <c r="E184" s="210">
        <v>37</v>
      </c>
      <c r="F184" s="210">
        <v>6</v>
      </c>
      <c r="G184" s="201">
        <v>6</v>
      </c>
      <c r="H184" s="210">
        <v>19</v>
      </c>
      <c r="I184" s="201"/>
      <c r="J184" s="201">
        <v>1</v>
      </c>
      <c r="K184" s="201">
        <v>1</v>
      </c>
      <c r="L184" s="201">
        <v>4</v>
      </c>
      <c r="M184" s="210">
        <v>106</v>
      </c>
    </row>
    <row r="185" spans="1:13" s="192" customFormat="1" ht="17.25" customHeight="1">
      <c r="A185" s="197" t="s">
        <v>203</v>
      </c>
      <c r="B185" s="198"/>
      <c r="C185" s="198"/>
      <c r="D185" s="198"/>
      <c r="E185" s="198"/>
      <c r="F185" s="198"/>
      <c r="G185" s="198"/>
      <c r="H185" s="198">
        <v>13</v>
      </c>
      <c r="I185" s="198"/>
      <c r="J185" s="198"/>
      <c r="K185" s="198"/>
      <c r="L185" s="198"/>
      <c r="M185" s="198">
        <v>13</v>
      </c>
    </row>
    <row r="186" spans="1:13" ht="17.25" customHeight="1">
      <c r="A186" s="193" t="s">
        <v>526</v>
      </c>
      <c r="B186" s="194"/>
      <c r="C186" s="194"/>
      <c r="D186" s="194"/>
      <c r="E186" s="194"/>
      <c r="F186" s="194"/>
      <c r="G186" s="194"/>
      <c r="H186" s="194">
        <v>1</v>
      </c>
      <c r="I186" s="194"/>
      <c r="J186" s="194"/>
      <c r="K186" s="194"/>
      <c r="L186" s="194"/>
      <c r="M186" s="194">
        <v>1</v>
      </c>
    </row>
    <row r="187" spans="1:13" ht="17.25" customHeight="1">
      <c r="A187" s="204" t="s">
        <v>527</v>
      </c>
      <c r="B187" s="205"/>
      <c r="C187" s="205"/>
      <c r="D187" s="205"/>
      <c r="E187" s="205"/>
      <c r="F187" s="205"/>
      <c r="G187" s="205"/>
      <c r="H187" s="205">
        <v>3</v>
      </c>
      <c r="I187" s="205"/>
      <c r="J187" s="205"/>
      <c r="K187" s="205"/>
      <c r="L187" s="205"/>
      <c r="M187" s="205">
        <v>3</v>
      </c>
    </row>
    <row r="188" spans="1:13" ht="17.25" customHeight="1">
      <c r="A188" s="204" t="s">
        <v>528</v>
      </c>
      <c r="B188" s="205"/>
      <c r="C188" s="205"/>
      <c r="D188" s="205"/>
      <c r="E188" s="205"/>
      <c r="F188" s="205"/>
      <c r="G188" s="205"/>
      <c r="H188" s="205">
        <v>3</v>
      </c>
      <c r="I188" s="205"/>
      <c r="J188" s="205"/>
      <c r="K188" s="205"/>
      <c r="L188" s="205"/>
      <c r="M188" s="205">
        <v>3</v>
      </c>
    </row>
    <row r="189" spans="1:13" ht="17.25" customHeight="1">
      <c r="A189" s="200" t="s">
        <v>204</v>
      </c>
      <c r="B189" s="201"/>
      <c r="C189" s="201"/>
      <c r="D189" s="201"/>
      <c r="E189" s="201"/>
      <c r="F189" s="201"/>
      <c r="G189" s="201"/>
      <c r="H189" s="201">
        <v>6</v>
      </c>
      <c r="I189" s="201"/>
      <c r="J189" s="201"/>
      <c r="K189" s="201"/>
      <c r="L189" s="201"/>
      <c r="M189" s="201">
        <v>6</v>
      </c>
    </row>
    <row r="190" spans="1:13" s="192" customFormat="1" ht="17.25" customHeight="1">
      <c r="A190" s="197" t="s">
        <v>364</v>
      </c>
      <c r="B190" s="198"/>
      <c r="C190" s="198"/>
      <c r="D190" s="198"/>
      <c r="E190" s="198"/>
      <c r="F190" s="198"/>
      <c r="G190" s="198"/>
      <c r="H190" s="198"/>
      <c r="I190" s="198">
        <v>6</v>
      </c>
      <c r="J190" s="198"/>
      <c r="K190" s="198"/>
      <c r="L190" s="198"/>
      <c r="M190" s="198">
        <v>6</v>
      </c>
    </row>
    <row r="191" spans="1:13" ht="17.25" customHeight="1">
      <c r="A191" s="193" t="s">
        <v>529</v>
      </c>
      <c r="B191" s="194"/>
      <c r="C191" s="194"/>
      <c r="D191" s="194"/>
      <c r="E191" s="194"/>
      <c r="F191" s="194"/>
      <c r="G191" s="194"/>
      <c r="H191" s="194"/>
      <c r="I191" s="194">
        <v>1</v>
      </c>
      <c r="J191" s="194"/>
      <c r="K191" s="194"/>
      <c r="L191" s="194"/>
      <c r="M191" s="194">
        <v>1</v>
      </c>
    </row>
    <row r="192" spans="1:13" ht="17.25" customHeight="1">
      <c r="A192" s="204" t="s">
        <v>530</v>
      </c>
      <c r="B192" s="205"/>
      <c r="C192" s="205"/>
      <c r="D192" s="205"/>
      <c r="E192" s="205"/>
      <c r="F192" s="205"/>
      <c r="G192" s="205"/>
      <c r="H192" s="205"/>
      <c r="I192" s="205">
        <v>4</v>
      </c>
      <c r="J192" s="205"/>
      <c r="K192" s="205"/>
      <c r="L192" s="205"/>
      <c r="M192" s="205">
        <v>4</v>
      </c>
    </row>
    <row r="193" spans="1:13" ht="17.25" customHeight="1">
      <c r="A193" s="200" t="s">
        <v>531</v>
      </c>
      <c r="B193" s="201"/>
      <c r="C193" s="201"/>
      <c r="D193" s="201"/>
      <c r="E193" s="201"/>
      <c r="F193" s="201"/>
      <c r="G193" s="201"/>
      <c r="H193" s="201"/>
      <c r="I193" s="201">
        <v>1</v>
      </c>
      <c r="J193" s="201"/>
      <c r="K193" s="201"/>
      <c r="L193" s="201"/>
      <c r="M193" s="201">
        <v>1</v>
      </c>
    </row>
    <row r="194" spans="1:13" s="192" customFormat="1" ht="17.25" customHeight="1">
      <c r="A194" s="190" t="s">
        <v>205</v>
      </c>
      <c r="B194" s="191"/>
      <c r="C194" s="191"/>
      <c r="D194" s="191"/>
      <c r="E194" s="191">
        <v>1</v>
      </c>
      <c r="F194" s="191"/>
      <c r="G194" s="191">
        <v>1</v>
      </c>
      <c r="H194" s="191"/>
      <c r="I194" s="191">
        <v>8</v>
      </c>
      <c r="J194" s="191">
        <v>1</v>
      </c>
      <c r="K194" s="191">
        <v>4</v>
      </c>
      <c r="L194" s="191">
        <v>3</v>
      </c>
      <c r="M194" s="191">
        <v>18</v>
      </c>
    </row>
    <row r="195" spans="1:13" ht="17.25" customHeight="1">
      <c r="A195" s="193" t="s">
        <v>532</v>
      </c>
      <c r="B195" s="194"/>
      <c r="C195" s="194"/>
      <c r="D195" s="194"/>
      <c r="E195" s="194"/>
      <c r="F195" s="194"/>
      <c r="G195" s="194"/>
      <c r="H195" s="194"/>
      <c r="I195" s="194"/>
      <c r="J195" s="194"/>
      <c r="K195" s="194"/>
      <c r="L195" s="194">
        <v>1</v>
      </c>
      <c r="M195" s="194">
        <v>1</v>
      </c>
    </row>
    <row r="196" spans="1:13" ht="17.25" customHeight="1">
      <c r="A196" s="204" t="s">
        <v>533</v>
      </c>
      <c r="B196" s="205"/>
      <c r="C196" s="205"/>
      <c r="D196" s="205"/>
      <c r="E196" s="205"/>
      <c r="F196" s="205"/>
      <c r="G196" s="205"/>
      <c r="H196" s="205"/>
      <c r="I196" s="205">
        <v>1</v>
      </c>
      <c r="J196" s="205"/>
      <c r="K196" s="205"/>
      <c r="L196" s="205"/>
      <c r="M196" s="205">
        <v>1</v>
      </c>
    </row>
    <row r="197" spans="1:13" ht="17.25" customHeight="1">
      <c r="A197" s="204" t="s">
        <v>534</v>
      </c>
      <c r="B197" s="205"/>
      <c r="C197" s="205"/>
      <c r="D197" s="205"/>
      <c r="E197" s="205"/>
      <c r="F197" s="205"/>
      <c r="G197" s="205"/>
      <c r="H197" s="205"/>
      <c r="I197" s="205">
        <v>1</v>
      </c>
      <c r="J197" s="205"/>
      <c r="K197" s="205"/>
      <c r="L197" s="205"/>
      <c r="M197" s="205">
        <v>1</v>
      </c>
    </row>
    <row r="198" spans="1:13" ht="17.25" customHeight="1">
      <c r="A198" s="204" t="s">
        <v>535</v>
      </c>
      <c r="B198" s="205"/>
      <c r="C198" s="205"/>
      <c r="D198" s="205"/>
      <c r="E198" s="205"/>
      <c r="F198" s="205"/>
      <c r="G198" s="205"/>
      <c r="H198" s="205"/>
      <c r="I198" s="205"/>
      <c r="J198" s="205"/>
      <c r="K198" s="205">
        <v>2</v>
      </c>
      <c r="L198" s="205"/>
      <c r="M198" s="205">
        <v>2</v>
      </c>
    </row>
    <row r="199" spans="1:13" ht="17.25" customHeight="1">
      <c r="A199" s="204" t="s">
        <v>536</v>
      </c>
      <c r="B199" s="205"/>
      <c r="C199" s="205"/>
      <c r="D199" s="205"/>
      <c r="E199" s="205"/>
      <c r="F199" s="205"/>
      <c r="G199" s="205"/>
      <c r="H199" s="205"/>
      <c r="I199" s="205"/>
      <c r="J199" s="205"/>
      <c r="K199" s="205"/>
      <c r="L199" s="205">
        <v>1</v>
      </c>
      <c r="M199" s="205">
        <v>1</v>
      </c>
    </row>
    <row r="200" spans="1:13" ht="17.25" customHeight="1">
      <c r="A200" s="204" t="s">
        <v>537</v>
      </c>
      <c r="B200" s="205"/>
      <c r="C200" s="205"/>
      <c r="D200" s="205"/>
      <c r="E200" s="205"/>
      <c r="F200" s="205"/>
      <c r="G200" s="205"/>
      <c r="H200" s="205"/>
      <c r="I200" s="205"/>
      <c r="J200" s="205"/>
      <c r="K200" s="205">
        <v>1</v>
      </c>
      <c r="L200" s="205"/>
      <c r="M200" s="205">
        <v>1</v>
      </c>
    </row>
    <row r="201" spans="1:13" ht="17.25" customHeight="1">
      <c r="A201" s="204" t="s">
        <v>538</v>
      </c>
      <c r="B201" s="205"/>
      <c r="C201" s="205"/>
      <c r="D201" s="205"/>
      <c r="E201" s="205"/>
      <c r="F201" s="205"/>
      <c r="G201" s="205"/>
      <c r="H201" s="205"/>
      <c r="I201" s="205">
        <v>1</v>
      </c>
      <c r="J201" s="205"/>
      <c r="K201" s="205"/>
      <c r="L201" s="205"/>
      <c r="M201" s="205">
        <v>1</v>
      </c>
    </row>
    <row r="202" spans="1:13" ht="17.25" customHeight="1">
      <c r="A202" s="204" t="s">
        <v>539</v>
      </c>
      <c r="B202" s="205"/>
      <c r="C202" s="205"/>
      <c r="D202" s="205"/>
      <c r="E202" s="205"/>
      <c r="F202" s="205"/>
      <c r="G202" s="205"/>
      <c r="H202" s="205"/>
      <c r="I202" s="205">
        <v>1</v>
      </c>
      <c r="J202" s="205"/>
      <c r="K202" s="205"/>
      <c r="L202" s="205"/>
      <c r="M202" s="205">
        <v>1</v>
      </c>
    </row>
    <row r="203" spans="1:13" ht="17.25" customHeight="1">
      <c r="A203" s="204" t="s">
        <v>540</v>
      </c>
      <c r="B203" s="205"/>
      <c r="C203" s="205"/>
      <c r="D203" s="205"/>
      <c r="E203" s="205"/>
      <c r="F203" s="205"/>
      <c r="G203" s="205"/>
      <c r="H203" s="205"/>
      <c r="I203" s="205">
        <v>1</v>
      </c>
      <c r="J203" s="205"/>
      <c r="K203" s="205"/>
      <c r="L203" s="205"/>
      <c r="M203" s="205">
        <v>1</v>
      </c>
    </row>
    <row r="204" spans="1:13" ht="17.25" customHeight="1">
      <c r="A204" s="204" t="s">
        <v>541</v>
      </c>
      <c r="B204" s="205"/>
      <c r="C204" s="205"/>
      <c r="D204" s="205"/>
      <c r="E204" s="205"/>
      <c r="F204" s="205"/>
      <c r="G204" s="205"/>
      <c r="H204" s="205"/>
      <c r="I204" s="205">
        <v>1</v>
      </c>
      <c r="J204" s="205"/>
      <c r="K204" s="205"/>
      <c r="L204" s="205"/>
      <c r="M204" s="205">
        <v>1</v>
      </c>
    </row>
    <row r="205" spans="1:13" ht="17.25" customHeight="1">
      <c r="A205" s="204" t="s">
        <v>542</v>
      </c>
      <c r="B205" s="205"/>
      <c r="C205" s="205"/>
      <c r="D205" s="205"/>
      <c r="E205" s="205"/>
      <c r="F205" s="205"/>
      <c r="G205" s="205"/>
      <c r="H205" s="205"/>
      <c r="I205" s="205">
        <v>1</v>
      </c>
      <c r="J205" s="205"/>
      <c r="K205" s="205"/>
      <c r="L205" s="205"/>
      <c r="M205" s="205">
        <v>1</v>
      </c>
    </row>
    <row r="206" spans="1:13" ht="17.25" customHeight="1">
      <c r="A206" s="204" t="s">
        <v>543</v>
      </c>
      <c r="B206" s="205"/>
      <c r="C206" s="205"/>
      <c r="D206" s="205"/>
      <c r="E206" s="205"/>
      <c r="F206" s="205"/>
      <c r="G206" s="205"/>
      <c r="H206" s="205"/>
      <c r="I206" s="205"/>
      <c r="J206" s="205">
        <v>1</v>
      </c>
      <c r="K206" s="205"/>
      <c r="L206" s="205"/>
      <c r="M206" s="205">
        <v>1</v>
      </c>
    </row>
    <row r="207" spans="1:13" ht="17.25" customHeight="1">
      <c r="A207" s="204" t="s">
        <v>544</v>
      </c>
      <c r="B207" s="205"/>
      <c r="C207" s="205"/>
      <c r="D207" s="205"/>
      <c r="E207" s="205">
        <v>1</v>
      </c>
      <c r="F207" s="205"/>
      <c r="G207" s="205"/>
      <c r="H207" s="205"/>
      <c r="I207" s="205"/>
      <c r="J207" s="205"/>
      <c r="K207" s="205"/>
      <c r="L207" s="205"/>
      <c r="M207" s="205">
        <v>1</v>
      </c>
    </row>
    <row r="208" spans="1:13" ht="17.25" customHeight="1">
      <c r="A208" s="204" t="s">
        <v>545</v>
      </c>
      <c r="B208" s="205"/>
      <c r="C208" s="205"/>
      <c r="D208" s="205"/>
      <c r="E208" s="205"/>
      <c r="F208" s="205"/>
      <c r="G208" s="205"/>
      <c r="H208" s="205"/>
      <c r="I208" s="205"/>
      <c r="J208" s="205"/>
      <c r="K208" s="205">
        <v>1</v>
      </c>
      <c r="L208" s="205"/>
      <c r="M208" s="205">
        <v>1</v>
      </c>
    </row>
    <row r="209" spans="1:13" ht="17.25" customHeight="1">
      <c r="A209" s="204" t="s">
        <v>546</v>
      </c>
      <c r="B209" s="205"/>
      <c r="C209" s="205"/>
      <c r="D209" s="205"/>
      <c r="E209" s="205"/>
      <c r="F209" s="205"/>
      <c r="G209" s="205"/>
      <c r="H209" s="205"/>
      <c r="I209" s="205"/>
      <c r="J209" s="205"/>
      <c r="K209" s="205"/>
      <c r="L209" s="205">
        <v>1</v>
      </c>
      <c r="M209" s="205">
        <v>1</v>
      </c>
    </row>
    <row r="210" spans="1:13" ht="17.25" customHeight="1">
      <c r="A210" s="204" t="s">
        <v>547</v>
      </c>
      <c r="B210" s="205"/>
      <c r="C210" s="205"/>
      <c r="D210" s="205"/>
      <c r="E210" s="205"/>
      <c r="F210" s="205"/>
      <c r="G210" s="205"/>
      <c r="H210" s="205"/>
      <c r="I210" s="205">
        <v>1</v>
      </c>
      <c r="J210" s="205"/>
      <c r="K210" s="205"/>
      <c r="L210" s="205"/>
      <c r="M210" s="205">
        <v>1</v>
      </c>
    </row>
    <row r="211" spans="1:13" ht="17.25" customHeight="1">
      <c r="A211" s="200" t="s">
        <v>548</v>
      </c>
      <c r="B211" s="201"/>
      <c r="C211" s="201"/>
      <c r="D211" s="201"/>
      <c r="E211" s="201"/>
      <c r="F211" s="201"/>
      <c r="G211" s="201">
        <v>1</v>
      </c>
      <c r="H211" s="201"/>
      <c r="I211" s="201"/>
      <c r="J211" s="201"/>
      <c r="K211" s="201"/>
      <c r="L211" s="201"/>
      <c r="M211" s="201">
        <v>1</v>
      </c>
    </row>
    <row r="212" spans="1:13" s="192" customFormat="1" ht="17.25" customHeight="1">
      <c r="A212" s="197" t="s">
        <v>206</v>
      </c>
      <c r="B212" s="198"/>
      <c r="C212" s="198"/>
      <c r="D212" s="198">
        <v>1</v>
      </c>
      <c r="E212" s="198"/>
      <c r="F212" s="198"/>
      <c r="G212" s="198"/>
      <c r="H212" s="198"/>
      <c r="I212" s="198"/>
      <c r="J212" s="198"/>
      <c r="K212" s="198"/>
      <c r="L212" s="198"/>
      <c r="M212" s="198">
        <v>1</v>
      </c>
    </row>
    <row r="213" spans="1:13" ht="17.25" customHeight="1">
      <c r="A213" s="199" t="s">
        <v>549</v>
      </c>
      <c r="B213" s="188"/>
      <c r="C213" s="188"/>
      <c r="D213" s="188">
        <v>1</v>
      </c>
      <c r="E213" s="188"/>
      <c r="F213" s="188"/>
      <c r="G213" s="188"/>
      <c r="H213" s="188"/>
      <c r="I213" s="188"/>
      <c r="J213" s="188"/>
      <c r="K213" s="188"/>
      <c r="L213" s="188"/>
      <c r="M213" s="188">
        <v>1</v>
      </c>
    </row>
    <row r="214" spans="1:13" s="192" customFormat="1" ht="17.25" customHeight="1">
      <c r="A214" s="190" t="s">
        <v>207</v>
      </c>
      <c r="B214" s="191"/>
      <c r="C214" s="191"/>
      <c r="D214" s="191"/>
      <c r="E214" s="191">
        <v>1</v>
      </c>
      <c r="F214" s="191">
        <v>7</v>
      </c>
      <c r="G214" s="191"/>
      <c r="H214" s="191"/>
      <c r="I214" s="191"/>
      <c r="J214" s="191"/>
      <c r="K214" s="191"/>
      <c r="L214" s="191">
        <v>1</v>
      </c>
      <c r="M214" s="191">
        <v>9</v>
      </c>
    </row>
    <row r="215" spans="1:13" ht="17.25" customHeight="1">
      <c r="A215" s="193" t="s">
        <v>365</v>
      </c>
      <c r="B215" s="194"/>
      <c r="C215" s="194"/>
      <c r="D215" s="194"/>
      <c r="E215" s="194">
        <v>1</v>
      </c>
      <c r="F215" s="194"/>
      <c r="G215" s="194"/>
      <c r="H215" s="194"/>
      <c r="I215" s="194"/>
      <c r="J215" s="194"/>
      <c r="K215" s="194"/>
      <c r="L215" s="194"/>
      <c r="M215" s="194">
        <v>1</v>
      </c>
    </row>
    <row r="216" spans="1:13" ht="17.25" customHeight="1">
      <c r="A216" s="204" t="s">
        <v>550</v>
      </c>
      <c r="B216" s="205"/>
      <c r="C216" s="205"/>
      <c r="D216" s="205"/>
      <c r="E216" s="205"/>
      <c r="F216" s="212">
        <v>7</v>
      </c>
      <c r="G216" s="205"/>
      <c r="H216" s="205"/>
      <c r="I216" s="205"/>
      <c r="J216" s="205"/>
      <c r="K216" s="205"/>
      <c r="L216" s="205">
        <v>1</v>
      </c>
      <c r="M216" s="205">
        <v>8</v>
      </c>
    </row>
    <row r="217" spans="1:13" s="192" customFormat="1" ht="17.25" customHeight="1">
      <c r="A217" s="197" t="s">
        <v>208</v>
      </c>
      <c r="B217" s="198"/>
      <c r="C217" s="198"/>
      <c r="D217" s="198"/>
      <c r="E217" s="198"/>
      <c r="F217" s="198"/>
      <c r="G217" s="198"/>
      <c r="H217" s="198">
        <v>1</v>
      </c>
      <c r="I217" s="198">
        <v>2</v>
      </c>
      <c r="J217" s="198"/>
      <c r="K217" s="198"/>
      <c r="L217" s="198"/>
      <c r="M217" s="198">
        <v>3</v>
      </c>
    </row>
    <row r="218" spans="1:13" ht="17.25" customHeight="1">
      <c r="A218" s="193" t="s">
        <v>337</v>
      </c>
      <c r="B218" s="194"/>
      <c r="C218" s="194"/>
      <c r="D218" s="194"/>
      <c r="E218" s="194"/>
      <c r="F218" s="194"/>
      <c r="G218" s="194"/>
      <c r="H218" s="194"/>
      <c r="I218" s="194">
        <v>1</v>
      </c>
      <c r="J218" s="194"/>
      <c r="K218" s="194"/>
      <c r="L218" s="194"/>
      <c r="M218" s="194">
        <v>1</v>
      </c>
    </row>
    <row r="219" spans="1:13" ht="17.25" customHeight="1">
      <c r="A219" s="204" t="s">
        <v>551</v>
      </c>
      <c r="B219" s="205"/>
      <c r="C219" s="205"/>
      <c r="D219" s="205"/>
      <c r="E219" s="205"/>
      <c r="F219" s="205"/>
      <c r="G219" s="205"/>
      <c r="H219" s="205"/>
      <c r="I219" s="205">
        <v>1</v>
      </c>
      <c r="J219" s="205"/>
      <c r="K219" s="205"/>
      <c r="L219" s="205"/>
      <c r="M219" s="205">
        <v>1</v>
      </c>
    </row>
    <row r="220" spans="1:13" ht="17.25" customHeight="1">
      <c r="A220" s="200" t="s">
        <v>552</v>
      </c>
      <c r="B220" s="201"/>
      <c r="C220" s="201"/>
      <c r="D220" s="201"/>
      <c r="E220" s="201"/>
      <c r="F220" s="201"/>
      <c r="G220" s="201"/>
      <c r="H220" s="201">
        <v>1</v>
      </c>
      <c r="I220" s="201"/>
      <c r="J220" s="201"/>
      <c r="K220" s="201"/>
      <c r="L220" s="201"/>
      <c r="M220" s="201">
        <v>1</v>
      </c>
    </row>
    <row r="221" spans="1:13" s="192" customFormat="1" ht="17.25" customHeight="1">
      <c r="A221" s="197" t="s">
        <v>209</v>
      </c>
      <c r="B221" s="198"/>
      <c r="C221" s="198"/>
      <c r="D221" s="198"/>
      <c r="E221" s="198"/>
      <c r="F221" s="198"/>
      <c r="G221" s="198"/>
      <c r="H221" s="198">
        <v>1</v>
      </c>
      <c r="I221" s="198">
        <v>1</v>
      </c>
      <c r="J221" s="198"/>
      <c r="K221" s="198"/>
      <c r="L221" s="198"/>
      <c r="M221" s="198">
        <v>2</v>
      </c>
    </row>
    <row r="222" spans="1:13" ht="17.25" customHeight="1">
      <c r="A222" s="199" t="s">
        <v>327</v>
      </c>
      <c r="B222" s="188"/>
      <c r="C222" s="188"/>
      <c r="D222" s="188"/>
      <c r="E222" s="188"/>
      <c r="F222" s="188"/>
      <c r="G222" s="188"/>
      <c r="H222" s="188">
        <v>1</v>
      </c>
      <c r="I222" s="188">
        <v>1</v>
      </c>
      <c r="J222" s="188"/>
      <c r="K222" s="188"/>
      <c r="L222" s="188"/>
      <c r="M222" s="188">
        <v>2</v>
      </c>
    </row>
    <row r="223" spans="1:13" s="192" customFormat="1" ht="17.25" customHeight="1">
      <c r="A223" s="197" t="s">
        <v>332</v>
      </c>
      <c r="B223" s="198"/>
      <c r="C223" s="198">
        <v>1</v>
      </c>
      <c r="D223" s="198"/>
      <c r="E223" s="198">
        <v>2</v>
      </c>
      <c r="F223" s="198"/>
      <c r="G223" s="198">
        <v>9</v>
      </c>
      <c r="H223" s="198"/>
      <c r="I223" s="198"/>
      <c r="J223" s="198"/>
      <c r="K223" s="198"/>
      <c r="L223" s="198"/>
      <c r="M223" s="198">
        <v>12</v>
      </c>
    </row>
    <row r="224" spans="1:13" ht="17.25" customHeight="1">
      <c r="A224" s="193" t="s">
        <v>210</v>
      </c>
      <c r="B224" s="194"/>
      <c r="C224" s="194"/>
      <c r="D224" s="194"/>
      <c r="E224" s="194">
        <v>1</v>
      </c>
      <c r="F224" s="194"/>
      <c r="G224" s="194">
        <v>1</v>
      </c>
      <c r="H224" s="194"/>
      <c r="I224" s="194"/>
      <c r="J224" s="194"/>
      <c r="K224" s="194"/>
      <c r="L224" s="194"/>
      <c r="M224" s="194">
        <v>2</v>
      </c>
    </row>
    <row r="225" spans="1:13" ht="17.25" customHeight="1">
      <c r="A225" s="200" t="s">
        <v>211</v>
      </c>
      <c r="B225" s="201"/>
      <c r="C225" s="201">
        <v>1</v>
      </c>
      <c r="D225" s="201"/>
      <c r="E225" s="201">
        <v>1</v>
      </c>
      <c r="F225" s="201"/>
      <c r="G225" s="210">
        <v>8</v>
      </c>
      <c r="H225" s="201"/>
      <c r="I225" s="201"/>
      <c r="J225" s="201"/>
      <c r="K225" s="201"/>
      <c r="L225" s="201"/>
      <c r="M225" s="201">
        <v>10</v>
      </c>
    </row>
    <row r="226" spans="1:13" s="192" customFormat="1" ht="17.25" customHeight="1">
      <c r="A226" s="190" t="s">
        <v>212</v>
      </c>
      <c r="B226" s="191"/>
      <c r="C226" s="191"/>
      <c r="D226" s="191"/>
      <c r="E226" s="191"/>
      <c r="F226" s="191"/>
      <c r="G226" s="191"/>
      <c r="H226" s="191"/>
      <c r="I226" s="191">
        <v>10</v>
      </c>
      <c r="J226" s="191"/>
      <c r="K226" s="191"/>
      <c r="L226" s="191"/>
      <c r="M226" s="191">
        <v>10</v>
      </c>
    </row>
    <row r="227" spans="1:13" ht="17.25" customHeight="1">
      <c r="A227" s="193" t="s">
        <v>553</v>
      </c>
      <c r="B227" s="194"/>
      <c r="C227" s="194"/>
      <c r="D227" s="194"/>
      <c r="E227" s="194"/>
      <c r="F227" s="194"/>
      <c r="G227" s="194"/>
      <c r="H227" s="194"/>
      <c r="I227" s="211">
        <v>10</v>
      </c>
      <c r="J227" s="194"/>
      <c r="K227" s="194"/>
      <c r="L227" s="194"/>
      <c r="M227" s="194">
        <v>10</v>
      </c>
    </row>
    <row r="228" spans="1:13" s="192" customFormat="1" ht="17.25" customHeight="1">
      <c r="A228" s="197" t="s">
        <v>213</v>
      </c>
      <c r="B228" s="198"/>
      <c r="C228" s="198"/>
      <c r="D228" s="198"/>
      <c r="E228" s="198"/>
      <c r="F228" s="198"/>
      <c r="G228" s="198"/>
      <c r="H228" s="198"/>
      <c r="I228" s="198">
        <v>8</v>
      </c>
      <c r="J228" s="198"/>
      <c r="K228" s="198"/>
      <c r="L228" s="198"/>
      <c r="M228" s="198">
        <v>8</v>
      </c>
    </row>
    <row r="229" spans="1:13" ht="17.25" customHeight="1">
      <c r="A229" s="199" t="s">
        <v>328</v>
      </c>
      <c r="B229" s="188"/>
      <c r="C229" s="188"/>
      <c r="D229" s="188"/>
      <c r="E229" s="188"/>
      <c r="F229" s="188"/>
      <c r="G229" s="188"/>
      <c r="H229" s="188"/>
      <c r="I229" s="188">
        <v>8</v>
      </c>
      <c r="J229" s="188"/>
      <c r="K229" s="188"/>
      <c r="L229" s="188"/>
      <c r="M229" s="188">
        <v>8</v>
      </c>
    </row>
    <row r="230" spans="1:13" s="192" customFormat="1" ht="17.25" customHeight="1">
      <c r="A230" s="190" t="s">
        <v>214</v>
      </c>
      <c r="B230" s="191"/>
      <c r="C230" s="191"/>
      <c r="D230" s="191">
        <v>2</v>
      </c>
      <c r="E230" s="191">
        <v>2</v>
      </c>
      <c r="F230" s="191">
        <v>1</v>
      </c>
      <c r="G230" s="191">
        <v>4</v>
      </c>
      <c r="H230" s="191">
        <v>1</v>
      </c>
      <c r="I230" s="191">
        <v>11</v>
      </c>
      <c r="J230" s="191">
        <v>1</v>
      </c>
      <c r="K230" s="191"/>
      <c r="L230" s="191">
        <v>3</v>
      </c>
      <c r="M230" s="191">
        <v>25</v>
      </c>
    </row>
    <row r="231" spans="1:13" ht="17.25" customHeight="1">
      <c r="A231" s="193" t="s">
        <v>554</v>
      </c>
      <c r="B231" s="194"/>
      <c r="C231" s="194"/>
      <c r="D231" s="194"/>
      <c r="E231" s="194"/>
      <c r="F231" s="194"/>
      <c r="G231" s="194"/>
      <c r="H231" s="194"/>
      <c r="I231" s="194"/>
      <c r="J231" s="194"/>
      <c r="K231" s="194"/>
      <c r="L231" s="194">
        <v>1</v>
      </c>
      <c r="M231" s="194">
        <v>1</v>
      </c>
    </row>
    <row r="232" spans="1:13" ht="17.25" customHeight="1">
      <c r="A232" s="204" t="s">
        <v>329</v>
      </c>
      <c r="B232" s="205"/>
      <c r="C232" s="205"/>
      <c r="D232" s="205"/>
      <c r="E232" s="205">
        <v>1</v>
      </c>
      <c r="F232" s="205">
        <v>1</v>
      </c>
      <c r="G232" s="205">
        <v>4</v>
      </c>
      <c r="H232" s="205">
        <v>1</v>
      </c>
      <c r="I232" s="205">
        <v>8</v>
      </c>
      <c r="J232" s="205">
        <v>1</v>
      </c>
      <c r="K232" s="205"/>
      <c r="L232" s="205">
        <v>1</v>
      </c>
      <c r="M232" s="205">
        <v>17</v>
      </c>
    </row>
    <row r="233" spans="1:13" ht="17.25" customHeight="1">
      <c r="A233" s="204" t="s">
        <v>316</v>
      </c>
      <c r="B233" s="205"/>
      <c r="C233" s="205"/>
      <c r="D233" s="205">
        <v>1</v>
      </c>
      <c r="E233" s="205"/>
      <c r="F233" s="205"/>
      <c r="G233" s="205"/>
      <c r="H233" s="205"/>
      <c r="I233" s="205"/>
      <c r="J233" s="205"/>
      <c r="K233" s="205"/>
      <c r="L233" s="205"/>
      <c r="M233" s="205">
        <v>1</v>
      </c>
    </row>
    <row r="234" spans="1:13" ht="17.25" customHeight="1">
      <c r="A234" s="204" t="s">
        <v>555</v>
      </c>
      <c r="B234" s="205"/>
      <c r="C234" s="205"/>
      <c r="D234" s="205"/>
      <c r="E234" s="205"/>
      <c r="F234" s="205"/>
      <c r="G234" s="205"/>
      <c r="H234" s="205"/>
      <c r="I234" s="205">
        <v>1</v>
      </c>
      <c r="J234" s="205"/>
      <c r="K234" s="205"/>
      <c r="L234" s="205"/>
      <c r="M234" s="205">
        <v>1</v>
      </c>
    </row>
    <row r="235" spans="1:13" ht="17.25" customHeight="1">
      <c r="A235" s="204" t="s">
        <v>330</v>
      </c>
      <c r="B235" s="205"/>
      <c r="C235" s="205"/>
      <c r="D235" s="205"/>
      <c r="E235" s="205"/>
      <c r="F235" s="205"/>
      <c r="G235" s="205"/>
      <c r="H235" s="205"/>
      <c r="I235" s="205">
        <v>1</v>
      </c>
      <c r="J235" s="205"/>
      <c r="K235" s="205"/>
      <c r="L235" s="205">
        <v>1</v>
      </c>
      <c r="M235" s="205">
        <v>2</v>
      </c>
    </row>
    <row r="236" spans="1:13" ht="17.25" customHeight="1">
      <c r="A236" s="204" t="s">
        <v>331</v>
      </c>
      <c r="B236" s="205"/>
      <c r="C236" s="205"/>
      <c r="D236" s="205">
        <v>1</v>
      </c>
      <c r="E236" s="205">
        <v>1</v>
      </c>
      <c r="F236" s="205"/>
      <c r="G236" s="205"/>
      <c r="H236" s="205"/>
      <c r="I236" s="205"/>
      <c r="J236" s="205"/>
      <c r="K236" s="205"/>
      <c r="L236" s="205"/>
      <c r="M236" s="205">
        <v>2</v>
      </c>
    </row>
    <row r="237" spans="1:13" ht="17.25" customHeight="1">
      <c r="A237" s="200" t="s">
        <v>556</v>
      </c>
      <c r="B237" s="201"/>
      <c r="C237" s="201"/>
      <c r="D237" s="201"/>
      <c r="E237" s="201"/>
      <c r="F237" s="201"/>
      <c r="G237" s="201"/>
      <c r="H237" s="201"/>
      <c r="I237" s="201">
        <v>1</v>
      </c>
      <c r="J237" s="201"/>
      <c r="K237" s="201"/>
      <c r="L237" s="201"/>
      <c r="M237" s="201">
        <v>1</v>
      </c>
    </row>
    <row r="238" spans="1:13" s="192" customFormat="1" ht="17.25" customHeight="1">
      <c r="A238" s="197" t="s">
        <v>215</v>
      </c>
      <c r="B238" s="198"/>
      <c r="C238" s="198"/>
      <c r="D238" s="198"/>
      <c r="E238" s="198"/>
      <c r="F238" s="198"/>
      <c r="G238" s="198"/>
      <c r="H238" s="198">
        <v>1</v>
      </c>
      <c r="I238" s="198">
        <v>4</v>
      </c>
      <c r="J238" s="198">
        <v>1</v>
      </c>
      <c r="K238" s="198"/>
      <c r="L238" s="198"/>
      <c r="M238" s="198">
        <v>6</v>
      </c>
    </row>
    <row r="239" spans="1:13" ht="17.25" customHeight="1">
      <c r="A239" s="199" t="s">
        <v>216</v>
      </c>
      <c r="B239" s="188"/>
      <c r="C239" s="188"/>
      <c r="D239" s="188"/>
      <c r="E239" s="188"/>
      <c r="F239" s="188"/>
      <c r="G239" s="188"/>
      <c r="H239" s="188">
        <v>1</v>
      </c>
      <c r="I239" s="188">
        <v>4</v>
      </c>
      <c r="J239" s="188">
        <v>1</v>
      </c>
      <c r="K239" s="188"/>
      <c r="L239" s="188"/>
      <c r="M239" s="188">
        <v>6</v>
      </c>
    </row>
    <row r="240" spans="1:13" s="192" customFormat="1" ht="17.25" customHeight="1">
      <c r="A240" s="190" t="s">
        <v>217</v>
      </c>
      <c r="B240" s="191">
        <v>1</v>
      </c>
      <c r="C240" s="191"/>
      <c r="D240" s="191">
        <v>2</v>
      </c>
      <c r="E240" s="191">
        <v>1</v>
      </c>
      <c r="F240" s="191"/>
      <c r="G240" s="191">
        <v>1</v>
      </c>
      <c r="H240" s="191">
        <v>1</v>
      </c>
      <c r="I240" s="191">
        <v>4</v>
      </c>
      <c r="J240" s="191"/>
      <c r="K240" s="191"/>
      <c r="L240" s="191">
        <v>2</v>
      </c>
      <c r="M240" s="191">
        <v>12</v>
      </c>
    </row>
    <row r="241" spans="1:13" ht="17.25" customHeight="1">
      <c r="A241" s="193" t="s">
        <v>557</v>
      </c>
      <c r="B241" s="194"/>
      <c r="C241" s="194"/>
      <c r="D241" s="194"/>
      <c r="E241" s="194"/>
      <c r="F241" s="194"/>
      <c r="G241" s="194"/>
      <c r="H241" s="194"/>
      <c r="I241" s="194">
        <v>2</v>
      </c>
      <c r="J241" s="194"/>
      <c r="K241" s="194"/>
      <c r="L241" s="194"/>
      <c r="M241" s="194">
        <v>2</v>
      </c>
    </row>
    <row r="242" spans="1:13" ht="17.25" customHeight="1">
      <c r="A242" s="204" t="s">
        <v>558</v>
      </c>
      <c r="B242" s="205"/>
      <c r="C242" s="205"/>
      <c r="D242" s="205"/>
      <c r="E242" s="205"/>
      <c r="F242" s="205"/>
      <c r="G242" s="205"/>
      <c r="H242" s="205"/>
      <c r="I242" s="205">
        <v>1</v>
      </c>
      <c r="J242" s="205"/>
      <c r="K242" s="205"/>
      <c r="L242" s="205"/>
      <c r="M242" s="205">
        <v>1</v>
      </c>
    </row>
    <row r="243" spans="1:13" ht="17.25" customHeight="1">
      <c r="A243" s="204" t="s">
        <v>559</v>
      </c>
      <c r="B243" s="205"/>
      <c r="C243" s="205"/>
      <c r="D243" s="205"/>
      <c r="E243" s="205">
        <v>1</v>
      </c>
      <c r="F243" s="205"/>
      <c r="G243" s="205"/>
      <c r="H243" s="205"/>
      <c r="I243" s="205"/>
      <c r="J243" s="205"/>
      <c r="K243" s="205"/>
      <c r="L243" s="205"/>
      <c r="M243" s="205">
        <v>1</v>
      </c>
    </row>
    <row r="244" spans="1:13" ht="17.25" customHeight="1">
      <c r="A244" s="204" t="s">
        <v>560</v>
      </c>
      <c r="B244" s="205"/>
      <c r="C244" s="205"/>
      <c r="D244" s="205"/>
      <c r="E244" s="205"/>
      <c r="F244" s="205"/>
      <c r="G244" s="205"/>
      <c r="H244" s="205"/>
      <c r="I244" s="205"/>
      <c r="J244" s="205"/>
      <c r="K244" s="205"/>
      <c r="L244" s="205">
        <v>1</v>
      </c>
      <c r="M244" s="205">
        <v>1</v>
      </c>
    </row>
    <row r="245" spans="1:13" ht="17.25" customHeight="1">
      <c r="A245" s="204" t="s">
        <v>561</v>
      </c>
      <c r="B245" s="205"/>
      <c r="C245" s="205"/>
      <c r="D245" s="205">
        <v>1</v>
      </c>
      <c r="E245" s="205"/>
      <c r="F245" s="205"/>
      <c r="G245" s="205"/>
      <c r="H245" s="205"/>
      <c r="I245" s="205"/>
      <c r="J245" s="205"/>
      <c r="K245" s="205"/>
      <c r="L245" s="205"/>
      <c r="M245" s="205">
        <v>1</v>
      </c>
    </row>
    <row r="246" spans="1:13" ht="17.25" customHeight="1">
      <c r="A246" s="204" t="s">
        <v>314</v>
      </c>
      <c r="B246" s="205">
        <v>1</v>
      </c>
      <c r="C246" s="205"/>
      <c r="D246" s="205">
        <v>1</v>
      </c>
      <c r="E246" s="205"/>
      <c r="F246" s="205"/>
      <c r="G246" s="205"/>
      <c r="H246" s="205"/>
      <c r="I246" s="205"/>
      <c r="J246" s="205"/>
      <c r="K246" s="205"/>
      <c r="L246" s="205"/>
      <c r="M246" s="205">
        <v>2</v>
      </c>
    </row>
    <row r="247" spans="1:13" ht="17.25" customHeight="1">
      <c r="A247" s="204" t="s">
        <v>219</v>
      </c>
      <c r="B247" s="205"/>
      <c r="C247" s="205"/>
      <c r="D247" s="205"/>
      <c r="E247" s="205"/>
      <c r="F247" s="205"/>
      <c r="G247" s="205">
        <v>1</v>
      </c>
      <c r="H247" s="205">
        <v>1</v>
      </c>
      <c r="I247" s="205">
        <v>1</v>
      </c>
      <c r="J247" s="205"/>
      <c r="K247" s="205"/>
      <c r="L247" s="205"/>
      <c r="M247" s="205">
        <v>3</v>
      </c>
    </row>
    <row r="248" spans="1:13" ht="17.25" customHeight="1">
      <c r="A248" s="200" t="s">
        <v>562</v>
      </c>
      <c r="B248" s="201"/>
      <c r="C248" s="201"/>
      <c r="D248" s="201"/>
      <c r="E248" s="201"/>
      <c r="F248" s="201"/>
      <c r="G248" s="201"/>
      <c r="H248" s="201"/>
      <c r="I248" s="201"/>
      <c r="J248" s="201"/>
      <c r="K248" s="201"/>
      <c r="L248" s="201">
        <v>1</v>
      </c>
      <c r="M248" s="201">
        <v>1</v>
      </c>
    </row>
    <row r="249" spans="1:13" s="192" customFormat="1" ht="17.25" customHeight="1">
      <c r="A249" s="197" t="s">
        <v>220</v>
      </c>
      <c r="B249" s="198"/>
      <c r="C249" s="198"/>
      <c r="D249" s="198"/>
      <c r="E249" s="198"/>
      <c r="F249" s="198"/>
      <c r="G249" s="198"/>
      <c r="H249" s="198"/>
      <c r="I249" s="198"/>
      <c r="J249" s="198"/>
      <c r="K249" s="198">
        <v>62</v>
      </c>
      <c r="L249" s="198">
        <v>1</v>
      </c>
      <c r="M249" s="198">
        <v>63</v>
      </c>
    </row>
    <row r="250" spans="1:13" ht="17.25" customHeight="1">
      <c r="A250" s="199" t="s">
        <v>313</v>
      </c>
      <c r="B250" s="188"/>
      <c r="C250" s="188"/>
      <c r="D250" s="188"/>
      <c r="E250" s="188"/>
      <c r="F250" s="188"/>
      <c r="G250" s="188"/>
      <c r="H250" s="188"/>
      <c r="I250" s="188"/>
      <c r="J250" s="188"/>
      <c r="K250" s="213">
        <v>62</v>
      </c>
      <c r="L250" s="188">
        <v>1</v>
      </c>
      <c r="M250" s="213">
        <v>63</v>
      </c>
    </row>
    <row r="251" spans="1:13" s="192" customFormat="1" ht="17.25" customHeight="1">
      <c r="A251" s="197" t="s">
        <v>221</v>
      </c>
      <c r="B251" s="198"/>
      <c r="C251" s="198"/>
      <c r="D251" s="198"/>
      <c r="E251" s="198"/>
      <c r="F251" s="198"/>
      <c r="G251" s="198">
        <v>1</v>
      </c>
      <c r="H251" s="198"/>
      <c r="I251" s="198"/>
      <c r="J251" s="198"/>
      <c r="K251" s="198">
        <v>2</v>
      </c>
      <c r="L251" s="198"/>
      <c r="M251" s="198">
        <v>3</v>
      </c>
    </row>
    <row r="252" spans="1:13" ht="17.25" customHeight="1">
      <c r="A252" s="193" t="s">
        <v>218</v>
      </c>
      <c r="B252" s="194"/>
      <c r="C252" s="194"/>
      <c r="D252" s="194"/>
      <c r="E252" s="194"/>
      <c r="F252" s="194"/>
      <c r="G252" s="194">
        <v>1</v>
      </c>
      <c r="H252" s="194"/>
      <c r="I252" s="194"/>
      <c r="J252" s="194"/>
      <c r="K252" s="194"/>
      <c r="L252" s="194"/>
      <c r="M252" s="194">
        <v>1</v>
      </c>
    </row>
    <row r="253" spans="1:13" ht="17.25" customHeight="1">
      <c r="A253" s="200" t="s">
        <v>563</v>
      </c>
      <c r="B253" s="201"/>
      <c r="C253" s="201"/>
      <c r="D253" s="201"/>
      <c r="E253" s="201"/>
      <c r="F253" s="201"/>
      <c r="G253" s="201"/>
      <c r="H253" s="201"/>
      <c r="I253" s="201"/>
      <c r="J253" s="201"/>
      <c r="K253" s="201">
        <v>2</v>
      </c>
      <c r="L253" s="201"/>
      <c r="M253" s="201">
        <v>2</v>
      </c>
    </row>
    <row r="254" spans="1:13" s="192" customFormat="1" ht="17.25" customHeight="1">
      <c r="A254" s="197" t="s">
        <v>333</v>
      </c>
      <c r="B254" s="198">
        <v>1</v>
      </c>
      <c r="C254" s="198">
        <v>3</v>
      </c>
      <c r="D254" s="198">
        <v>4</v>
      </c>
      <c r="E254" s="198"/>
      <c r="F254" s="198"/>
      <c r="G254" s="198">
        <v>2</v>
      </c>
      <c r="H254" s="198">
        <v>6</v>
      </c>
      <c r="I254" s="198">
        <v>3</v>
      </c>
      <c r="J254" s="198">
        <v>5</v>
      </c>
      <c r="K254" s="198"/>
      <c r="L254" s="198"/>
      <c r="M254" s="198">
        <v>24</v>
      </c>
    </row>
    <row r="255" spans="1:13" ht="17.25" customHeight="1">
      <c r="A255" s="193" t="s">
        <v>564</v>
      </c>
      <c r="B255" s="194"/>
      <c r="C255" s="194">
        <v>1</v>
      </c>
      <c r="D255" s="211">
        <v>4</v>
      </c>
      <c r="E255" s="194"/>
      <c r="F255" s="194"/>
      <c r="G255" s="194">
        <v>2</v>
      </c>
      <c r="H255" s="194">
        <v>5</v>
      </c>
      <c r="I255" s="194">
        <v>3</v>
      </c>
      <c r="J255" s="194">
        <v>2</v>
      </c>
      <c r="K255" s="194"/>
      <c r="L255" s="194"/>
      <c r="M255" s="194">
        <v>17</v>
      </c>
    </row>
    <row r="256" spans="1:13" ht="17.25" customHeight="1">
      <c r="A256" s="200" t="s">
        <v>222</v>
      </c>
      <c r="B256" s="201">
        <v>1</v>
      </c>
      <c r="C256" s="201">
        <v>2</v>
      </c>
      <c r="D256" s="201"/>
      <c r="E256" s="201"/>
      <c r="F256" s="201"/>
      <c r="G256" s="201"/>
      <c r="H256" s="201">
        <v>1</v>
      </c>
      <c r="I256" s="201"/>
      <c r="J256" s="201">
        <v>3</v>
      </c>
      <c r="K256" s="201"/>
      <c r="L256" s="201"/>
      <c r="M256" s="201">
        <v>7</v>
      </c>
    </row>
    <row r="257" spans="1:13" s="192" customFormat="1" ht="17.25" customHeight="1">
      <c r="A257" s="190" t="s">
        <v>366</v>
      </c>
      <c r="B257" s="191"/>
      <c r="C257" s="191"/>
      <c r="D257" s="191"/>
      <c r="E257" s="191"/>
      <c r="F257" s="191"/>
      <c r="G257" s="191"/>
      <c r="H257" s="191">
        <v>3</v>
      </c>
      <c r="I257" s="191">
        <v>1</v>
      </c>
      <c r="J257" s="191"/>
      <c r="K257" s="191"/>
      <c r="L257" s="191"/>
      <c r="M257" s="191">
        <v>4</v>
      </c>
    </row>
    <row r="258" spans="1:13" ht="17.25" customHeight="1">
      <c r="A258" s="193" t="s">
        <v>565</v>
      </c>
      <c r="B258" s="194"/>
      <c r="C258" s="194"/>
      <c r="D258" s="194"/>
      <c r="E258" s="194"/>
      <c r="F258" s="194"/>
      <c r="G258" s="194"/>
      <c r="H258" s="194"/>
      <c r="I258" s="194">
        <v>1</v>
      </c>
      <c r="J258" s="194"/>
      <c r="K258" s="194"/>
      <c r="L258" s="194"/>
      <c r="M258" s="194">
        <v>1</v>
      </c>
    </row>
    <row r="259" spans="1:13" ht="17.25" customHeight="1">
      <c r="A259" s="204" t="s">
        <v>367</v>
      </c>
      <c r="B259" s="205"/>
      <c r="C259" s="205"/>
      <c r="D259" s="205"/>
      <c r="E259" s="205"/>
      <c r="F259" s="205"/>
      <c r="G259" s="205"/>
      <c r="H259" s="205">
        <v>3</v>
      </c>
      <c r="I259" s="205"/>
      <c r="J259" s="205"/>
      <c r="K259" s="205"/>
      <c r="L259" s="205"/>
      <c r="M259" s="205">
        <v>3</v>
      </c>
    </row>
    <row r="260" spans="1:13" s="192" customFormat="1" ht="17.25" customHeight="1">
      <c r="A260" s="197" t="s">
        <v>244</v>
      </c>
      <c r="B260" s="198"/>
      <c r="C260" s="198"/>
      <c r="D260" s="198"/>
      <c r="E260" s="198"/>
      <c r="F260" s="198"/>
      <c r="G260" s="198">
        <v>2</v>
      </c>
      <c r="H260" s="198">
        <v>1</v>
      </c>
      <c r="I260" s="198">
        <v>1</v>
      </c>
      <c r="J260" s="198"/>
      <c r="K260" s="198"/>
      <c r="L260" s="198"/>
      <c r="M260" s="198">
        <v>4</v>
      </c>
    </row>
    <row r="261" spans="1:13" ht="17.25" customHeight="1">
      <c r="A261" s="193" t="s">
        <v>566</v>
      </c>
      <c r="B261" s="194"/>
      <c r="C261" s="194"/>
      <c r="D261" s="194"/>
      <c r="E261" s="194"/>
      <c r="F261" s="194"/>
      <c r="G261" s="194">
        <v>2</v>
      </c>
      <c r="H261" s="194">
        <v>1</v>
      </c>
      <c r="I261" s="194"/>
      <c r="J261" s="194"/>
      <c r="K261" s="194"/>
      <c r="L261" s="194"/>
      <c r="M261" s="194">
        <v>3</v>
      </c>
    </row>
    <row r="262" spans="1:13" ht="17.25" customHeight="1">
      <c r="A262" s="200" t="s">
        <v>244</v>
      </c>
      <c r="B262" s="201"/>
      <c r="C262" s="201"/>
      <c r="D262" s="201"/>
      <c r="E262" s="201"/>
      <c r="F262" s="201"/>
      <c r="G262" s="201"/>
      <c r="H262" s="201"/>
      <c r="I262" s="201">
        <v>1</v>
      </c>
      <c r="J262" s="201"/>
      <c r="K262" s="201"/>
      <c r="L262" s="201"/>
      <c r="M262" s="201">
        <v>1</v>
      </c>
    </row>
    <row r="263" spans="1:13" s="192" customFormat="1" ht="17.25" customHeight="1">
      <c r="A263" s="190" t="s">
        <v>223</v>
      </c>
      <c r="B263" s="191"/>
      <c r="C263" s="191"/>
      <c r="D263" s="191"/>
      <c r="E263" s="191"/>
      <c r="F263" s="191"/>
      <c r="G263" s="191"/>
      <c r="H263" s="191"/>
      <c r="I263" s="191"/>
      <c r="J263" s="191">
        <v>1</v>
      </c>
      <c r="K263" s="191"/>
      <c r="L263" s="191"/>
      <c r="M263" s="191">
        <v>1</v>
      </c>
    </row>
    <row r="264" spans="1:13" ht="17.25" customHeight="1">
      <c r="A264" s="193" t="s">
        <v>567</v>
      </c>
      <c r="B264" s="194"/>
      <c r="C264" s="194"/>
      <c r="D264" s="194"/>
      <c r="E264" s="194"/>
      <c r="F264" s="194"/>
      <c r="G264" s="194"/>
      <c r="H264" s="194"/>
      <c r="I264" s="194"/>
      <c r="J264" s="194">
        <v>1</v>
      </c>
      <c r="K264" s="194"/>
      <c r="L264" s="194"/>
      <c r="M264" s="194">
        <v>1</v>
      </c>
    </row>
    <row r="265" spans="1:13" s="192" customFormat="1" ht="17.25" customHeight="1">
      <c r="A265" s="197" t="s">
        <v>224</v>
      </c>
      <c r="B265" s="198"/>
      <c r="C265" s="198"/>
      <c r="D265" s="198">
        <v>3</v>
      </c>
      <c r="E265" s="198"/>
      <c r="F265" s="198">
        <v>2</v>
      </c>
      <c r="G265" s="198">
        <v>1</v>
      </c>
      <c r="H265" s="198"/>
      <c r="I265" s="198"/>
      <c r="J265" s="198">
        <v>9</v>
      </c>
      <c r="K265" s="198"/>
      <c r="L265" s="198"/>
      <c r="M265" s="198">
        <v>15</v>
      </c>
    </row>
    <row r="266" spans="1:13" ht="17.25" customHeight="1">
      <c r="A266" s="193" t="s">
        <v>368</v>
      </c>
      <c r="B266" s="194"/>
      <c r="C266" s="194"/>
      <c r="D266" s="194">
        <v>2</v>
      </c>
      <c r="E266" s="194"/>
      <c r="F266" s="194"/>
      <c r="G266" s="194"/>
      <c r="H266" s="194"/>
      <c r="I266" s="194"/>
      <c r="J266" s="194">
        <v>2</v>
      </c>
      <c r="K266" s="194"/>
      <c r="L266" s="194"/>
      <c r="M266" s="194">
        <v>4</v>
      </c>
    </row>
    <row r="267" spans="1:13" ht="17.25" customHeight="1">
      <c r="A267" s="204" t="s">
        <v>317</v>
      </c>
      <c r="B267" s="205"/>
      <c r="C267" s="205"/>
      <c r="D267" s="205">
        <v>1</v>
      </c>
      <c r="E267" s="205"/>
      <c r="F267" s="205">
        <v>2</v>
      </c>
      <c r="G267" s="205">
        <v>1</v>
      </c>
      <c r="H267" s="205"/>
      <c r="I267" s="205"/>
      <c r="J267" s="205">
        <v>4</v>
      </c>
      <c r="K267" s="205"/>
      <c r="L267" s="205"/>
      <c r="M267" s="205">
        <v>8</v>
      </c>
    </row>
    <row r="268" spans="1:13" ht="17.25" customHeight="1">
      <c r="A268" s="204" t="s">
        <v>225</v>
      </c>
      <c r="B268" s="205"/>
      <c r="C268" s="205"/>
      <c r="D268" s="205"/>
      <c r="E268" s="205"/>
      <c r="F268" s="205"/>
      <c r="G268" s="205"/>
      <c r="H268" s="205"/>
      <c r="I268" s="205"/>
      <c r="J268" s="205">
        <v>2</v>
      </c>
      <c r="K268" s="205"/>
      <c r="L268" s="205"/>
      <c r="M268" s="205">
        <v>2</v>
      </c>
    </row>
    <row r="269" spans="1:13" ht="17.25" customHeight="1">
      <c r="A269" s="200" t="s">
        <v>568</v>
      </c>
      <c r="B269" s="201"/>
      <c r="C269" s="201"/>
      <c r="D269" s="201"/>
      <c r="E269" s="201"/>
      <c r="F269" s="201"/>
      <c r="G269" s="201"/>
      <c r="H269" s="201"/>
      <c r="I269" s="201"/>
      <c r="J269" s="201">
        <v>1</v>
      </c>
      <c r="K269" s="201"/>
      <c r="L269" s="201"/>
      <c r="M269" s="201">
        <v>1</v>
      </c>
    </row>
    <row r="270" spans="1:13" s="192" customFormat="1" ht="17.25" customHeight="1">
      <c r="A270" s="190" t="s">
        <v>226</v>
      </c>
      <c r="B270" s="191"/>
      <c r="C270" s="191"/>
      <c r="D270" s="191"/>
      <c r="E270" s="191"/>
      <c r="F270" s="191"/>
      <c r="G270" s="191"/>
      <c r="H270" s="191">
        <v>1</v>
      </c>
      <c r="I270" s="191"/>
      <c r="J270" s="191"/>
      <c r="K270" s="191"/>
      <c r="L270" s="191"/>
      <c r="M270" s="191">
        <v>1</v>
      </c>
    </row>
    <row r="271" spans="1:13" ht="17.25" customHeight="1">
      <c r="A271" s="193" t="s">
        <v>227</v>
      </c>
      <c r="B271" s="194"/>
      <c r="C271" s="194"/>
      <c r="D271" s="194"/>
      <c r="E271" s="194"/>
      <c r="F271" s="194"/>
      <c r="G271" s="194"/>
      <c r="H271" s="194">
        <v>1</v>
      </c>
      <c r="I271" s="194"/>
      <c r="J271" s="194"/>
      <c r="K271" s="194"/>
      <c r="L271" s="194"/>
      <c r="M271" s="194">
        <v>1</v>
      </c>
    </row>
    <row r="272" spans="1:13" s="192" customFormat="1" ht="17.25" customHeight="1">
      <c r="A272" s="197" t="s">
        <v>228</v>
      </c>
      <c r="B272" s="198"/>
      <c r="C272" s="198"/>
      <c r="D272" s="198"/>
      <c r="E272" s="198"/>
      <c r="F272" s="198">
        <v>3</v>
      </c>
      <c r="G272" s="198"/>
      <c r="H272" s="198"/>
      <c r="I272" s="198">
        <v>5</v>
      </c>
      <c r="J272" s="198"/>
      <c r="K272" s="198"/>
      <c r="L272" s="198"/>
      <c r="M272" s="198">
        <v>8</v>
      </c>
    </row>
    <row r="273" spans="1:13" ht="17.25" customHeight="1">
      <c r="A273" s="193" t="s">
        <v>569</v>
      </c>
      <c r="B273" s="194"/>
      <c r="C273" s="194"/>
      <c r="D273" s="194"/>
      <c r="E273" s="194"/>
      <c r="F273" s="194">
        <v>3</v>
      </c>
      <c r="G273" s="194"/>
      <c r="H273" s="194"/>
      <c r="I273" s="194"/>
      <c r="J273" s="194"/>
      <c r="K273" s="194"/>
      <c r="L273" s="194"/>
      <c r="M273" s="194">
        <v>3</v>
      </c>
    </row>
    <row r="274" spans="1:13" ht="17.25" customHeight="1">
      <c r="A274" s="204" t="s">
        <v>570</v>
      </c>
      <c r="B274" s="205"/>
      <c r="C274" s="205"/>
      <c r="D274" s="205"/>
      <c r="E274" s="205"/>
      <c r="F274" s="205"/>
      <c r="G274" s="205"/>
      <c r="H274" s="205"/>
      <c r="I274" s="205">
        <v>1</v>
      </c>
      <c r="J274" s="205"/>
      <c r="K274" s="205"/>
      <c r="L274" s="205"/>
      <c r="M274" s="205">
        <v>1</v>
      </c>
    </row>
    <row r="275" spans="1:13" ht="17.25" customHeight="1">
      <c r="A275" s="200" t="s">
        <v>571</v>
      </c>
      <c r="B275" s="201"/>
      <c r="C275" s="201"/>
      <c r="D275" s="201"/>
      <c r="E275" s="201"/>
      <c r="F275" s="201"/>
      <c r="G275" s="201"/>
      <c r="H275" s="201"/>
      <c r="I275" s="201">
        <v>4</v>
      </c>
      <c r="J275" s="201"/>
      <c r="K275" s="201"/>
      <c r="L275" s="201"/>
      <c r="M275" s="201">
        <v>4</v>
      </c>
    </row>
    <row r="276" spans="1:13" s="192" customFormat="1" ht="17.25" customHeight="1">
      <c r="A276" s="190" t="s">
        <v>229</v>
      </c>
      <c r="B276" s="191"/>
      <c r="C276" s="191"/>
      <c r="D276" s="191">
        <v>1</v>
      </c>
      <c r="E276" s="191"/>
      <c r="F276" s="191">
        <v>1</v>
      </c>
      <c r="G276" s="191"/>
      <c r="H276" s="191">
        <v>1</v>
      </c>
      <c r="I276" s="191"/>
      <c r="J276" s="191">
        <v>4</v>
      </c>
      <c r="K276" s="191"/>
      <c r="L276" s="191"/>
      <c r="M276" s="191">
        <v>7</v>
      </c>
    </row>
    <row r="277" spans="1:13" ht="17.25" customHeight="1">
      <c r="A277" s="193" t="s">
        <v>572</v>
      </c>
      <c r="B277" s="194"/>
      <c r="C277" s="194"/>
      <c r="D277" s="194">
        <v>1</v>
      </c>
      <c r="E277" s="194"/>
      <c r="F277" s="194">
        <v>1</v>
      </c>
      <c r="G277" s="194"/>
      <c r="H277" s="194">
        <v>1</v>
      </c>
      <c r="I277" s="194"/>
      <c r="J277" s="194">
        <v>4</v>
      </c>
      <c r="K277" s="194"/>
      <c r="L277" s="194"/>
      <c r="M277" s="194">
        <v>7</v>
      </c>
    </row>
    <row r="278" spans="1:13" s="192" customFormat="1" ht="17.25" customHeight="1">
      <c r="A278" s="197" t="s">
        <v>230</v>
      </c>
      <c r="B278" s="198">
        <v>2</v>
      </c>
      <c r="C278" s="198"/>
      <c r="D278" s="198"/>
      <c r="E278" s="198">
        <v>2</v>
      </c>
      <c r="F278" s="198">
        <v>1</v>
      </c>
      <c r="G278" s="198"/>
      <c r="H278" s="198"/>
      <c r="I278" s="198">
        <v>1</v>
      </c>
      <c r="J278" s="198">
        <v>1</v>
      </c>
      <c r="K278" s="198"/>
      <c r="L278" s="198"/>
      <c r="M278" s="198">
        <v>7</v>
      </c>
    </row>
    <row r="279" spans="1:13" ht="17.25" customHeight="1">
      <c r="A279" s="193" t="s">
        <v>573</v>
      </c>
      <c r="B279" s="194">
        <v>1</v>
      </c>
      <c r="C279" s="194"/>
      <c r="D279" s="194"/>
      <c r="E279" s="194"/>
      <c r="F279" s="194"/>
      <c r="G279" s="194"/>
      <c r="H279" s="194"/>
      <c r="I279" s="194"/>
      <c r="J279" s="194"/>
      <c r="K279" s="194"/>
      <c r="L279" s="194"/>
      <c r="M279" s="194">
        <v>1</v>
      </c>
    </row>
    <row r="280" spans="1:13" ht="17.25" customHeight="1">
      <c r="A280" s="204" t="s">
        <v>574</v>
      </c>
      <c r="B280" s="205"/>
      <c r="C280" s="205"/>
      <c r="D280" s="205"/>
      <c r="E280" s="205">
        <v>1</v>
      </c>
      <c r="F280" s="205"/>
      <c r="G280" s="205"/>
      <c r="H280" s="205"/>
      <c r="I280" s="205"/>
      <c r="J280" s="205"/>
      <c r="K280" s="205"/>
      <c r="L280" s="205"/>
      <c r="M280" s="205">
        <v>1</v>
      </c>
    </row>
    <row r="281" spans="1:13" ht="17.25" customHeight="1">
      <c r="A281" s="204" t="s">
        <v>315</v>
      </c>
      <c r="B281" s="205">
        <v>1</v>
      </c>
      <c r="C281" s="205"/>
      <c r="D281" s="205"/>
      <c r="E281" s="205"/>
      <c r="F281" s="205"/>
      <c r="G281" s="205"/>
      <c r="H281" s="205"/>
      <c r="I281" s="205"/>
      <c r="J281" s="205"/>
      <c r="K281" s="205"/>
      <c r="L281" s="205"/>
      <c r="M281" s="205">
        <v>1</v>
      </c>
    </row>
    <row r="282" spans="1:13" ht="17.25" customHeight="1">
      <c r="A282" s="204" t="s">
        <v>575</v>
      </c>
      <c r="B282" s="205"/>
      <c r="C282" s="205"/>
      <c r="D282" s="205"/>
      <c r="E282" s="205">
        <v>1</v>
      </c>
      <c r="F282" s="205"/>
      <c r="G282" s="205"/>
      <c r="H282" s="205"/>
      <c r="I282" s="205"/>
      <c r="J282" s="205"/>
      <c r="K282" s="205"/>
      <c r="L282" s="205"/>
      <c r="M282" s="205">
        <v>1</v>
      </c>
    </row>
    <row r="283" spans="1:13" ht="17.25" customHeight="1">
      <c r="A283" s="204" t="s">
        <v>576</v>
      </c>
      <c r="B283" s="205"/>
      <c r="C283" s="205"/>
      <c r="D283" s="205"/>
      <c r="E283" s="205"/>
      <c r="F283" s="205"/>
      <c r="G283" s="205"/>
      <c r="H283" s="205"/>
      <c r="I283" s="205"/>
      <c r="J283" s="205">
        <v>1</v>
      </c>
      <c r="K283" s="205"/>
      <c r="L283" s="205"/>
      <c r="M283" s="205">
        <v>1</v>
      </c>
    </row>
    <row r="284" spans="1:13" ht="17.25" customHeight="1">
      <c r="A284" s="204" t="s">
        <v>577</v>
      </c>
      <c r="B284" s="205"/>
      <c r="C284" s="205"/>
      <c r="D284" s="205"/>
      <c r="E284" s="205"/>
      <c r="F284" s="205">
        <v>1</v>
      </c>
      <c r="G284" s="205"/>
      <c r="H284" s="205"/>
      <c r="I284" s="205"/>
      <c r="J284" s="205"/>
      <c r="K284" s="205"/>
      <c r="L284" s="205"/>
      <c r="M284" s="205">
        <v>1</v>
      </c>
    </row>
    <row r="285" spans="1:13" ht="17.25" customHeight="1">
      <c r="A285" s="200" t="s">
        <v>578</v>
      </c>
      <c r="B285" s="201"/>
      <c r="C285" s="201"/>
      <c r="D285" s="201"/>
      <c r="E285" s="201"/>
      <c r="F285" s="201"/>
      <c r="G285" s="201"/>
      <c r="H285" s="201"/>
      <c r="I285" s="201">
        <v>1</v>
      </c>
      <c r="J285" s="201"/>
      <c r="K285" s="201"/>
      <c r="L285" s="201"/>
      <c r="M285" s="201">
        <v>1</v>
      </c>
    </row>
    <row r="286" spans="1:13" s="192" customFormat="1" ht="17.25" customHeight="1">
      <c r="A286" s="197" t="s">
        <v>231</v>
      </c>
      <c r="B286" s="198"/>
      <c r="C286" s="198"/>
      <c r="D286" s="198"/>
      <c r="E286" s="198"/>
      <c r="F286" s="198">
        <v>1</v>
      </c>
      <c r="G286" s="198"/>
      <c r="H286" s="198"/>
      <c r="I286" s="198">
        <v>2</v>
      </c>
      <c r="J286" s="198"/>
      <c r="K286" s="198"/>
      <c r="L286" s="198"/>
      <c r="M286" s="198">
        <v>3</v>
      </c>
    </row>
    <row r="287" spans="1:13" ht="17.25" customHeight="1">
      <c r="A287" s="193" t="s">
        <v>579</v>
      </c>
      <c r="B287" s="194"/>
      <c r="C287" s="194"/>
      <c r="D287" s="194"/>
      <c r="E287" s="194"/>
      <c r="F287" s="194">
        <v>1</v>
      </c>
      <c r="G287" s="194"/>
      <c r="H287" s="194"/>
      <c r="I287" s="194"/>
      <c r="J287" s="194"/>
      <c r="K287" s="194"/>
      <c r="L287" s="194"/>
      <c r="M287" s="194">
        <v>1</v>
      </c>
    </row>
    <row r="288" spans="1:13" ht="17.25" customHeight="1">
      <c r="A288" s="200" t="s">
        <v>580</v>
      </c>
      <c r="B288" s="201"/>
      <c r="C288" s="201"/>
      <c r="D288" s="201"/>
      <c r="E288" s="201"/>
      <c r="F288" s="201"/>
      <c r="G288" s="201"/>
      <c r="H288" s="201"/>
      <c r="I288" s="201">
        <v>2</v>
      </c>
      <c r="J288" s="201"/>
      <c r="K288" s="201"/>
      <c r="L288" s="201"/>
      <c r="M288" s="201">
        <v>2</v>
      </c>
    </row>
    <row r="289" spans="1:13" s="192" customFormat="1" ht="17.25" customHeight="1">
      <c r="A289" s="197" t="s">
        <v>232</v>
      </c>
      <c r="B289" s="198"/>
      <c r="C289" s="198"/>
      <c r="D289" s="198"/>
      <c r="E289" s="198"/>
      <c r="F289" s="198"/>
      <c r="G289" s="198"/>
      <c r="H289" s="198">
        <v>1</v>
      </c>
      <c r="I289" s="198"/>
      <c r="J289" s="198"/>
      <c r="K289" s="198"/>
      <c r="L289" s="198"/>
      <c r="M289" s="198">
        <v>1</v>
      </c>
    </row>
    <row r="290" spans="1:13" ht="17.25" customHeight="1">
      <c r="A290" s="199" t="s">
        <v>369</v>
      </c>
      <c r="B290" s="188"/>
      <c r="C290" s="188"/>
      <c r="D290" s="188"/>
      <c r="E290" s="188"/>
      <c r="F290" s="188"/>
      <c r="G290" s="188"/>
      <c r="H290" s="188">
        <v>1</v>
      </c>
      <c r="I290" s="188"/>
      <c r="J290" s="188"/>
      <c r="K290" s="188"/>
      <c r="L290" s="188"/>
      <c r="M290" s="188">
        <v>1</v>
      </c>
    </row>
    <row r="291" spans="1:13" s="192" customFormat="1" ht="17.25" customHeight="1">
      <c r="A291" s="190" t="s">
        <v>581</v>
      </c>
      <c r="B291" s="191"/>
      <c r="C291" s="191"/>
      <c r="D291" s="191"/>
      <c r="E291" s="191">
        <v>1</v>
      </c>
      <c r="F291" s="191"/>
      <c r="G291" s="191"/>
      <c r="H291" s="191"/>
      <c r="I291" s="191">
        <v>3</v>
      </c>
      <c r="J291" s="191"/>
      <c r="K291" s="191">
        <v>1</v>
      </c>
      <c r="L291" s="191"/>
      <c r="M291" s="191">
        <v>5</v>
      </c>
    </row>
    <row r="292" spans="1:13" ht="17.25" customHeight="1">
      <c r="A292" s="193" t="s">
        <v>582</v>
      </c>
      <c r="B292" s="194"/>
      <c r="C292" s="194"/>
      <c r="D292" s="194"/>
      <c r="E292" s="194"/>
      <c r="F292" s="194"/>
      <c r="G292" s="194"/>
      <c r="H292" s="194"/>
      <c r="I292" s="194">
        <v>1</v>
      </c>
      <c r="J292" s="194"/>
      <c r="K292" s="194"/>
      <c r="L292" s="194"/>
      <c r="M292" s="194">
        <v>1</v>
      </c>
    </row>
    <row r="293" spans="1:13" ht="17.25" customHeight="1">
      <c r="A293" s="204" t="s">
        <v>583</v>
      </c>
      <c r="B293" s="205"/>
      <c r="C293" s="205"/>
      <c r="D293" s="205"/>
      <c r="E293" s="205"/>
      <c r="F293" s="205"/>
      <c r="G293" s="205"/>
      <c r="H293" s="205"/>
      <c r="I293" s="205"/>
      <c r="J293" s="205"/>
      <c r="K293" s="205">
        <v>1</v>
      </c>
      <c r="L293" s="205"/>
      <c r="M293" s="205">
        <v>1</v>
      </c>
    </row>
    <row r="294" spans="1:13" ht="17.25" customHeight="1">
      <c r="A294" s="204" t="s">
        <v>584</v>
      </c>
      <c r="B294" s="205"/>
      <c r="C294" s="205"/>
      <c r="D294" s="205"/>
      <c r="E294" s="205"/>
      <c r="F294" s="205"/>
      <c r="G294" s="205"/>
      <c r="H294" s="205"/>
      <c r="I294" s="205">
        <v>1</v>
      </c>
      <c r="J294" s="205"/>
      <c r="K294" s="205"/>
      <c r="L294" s="205"/>
      <c r="M294" s="205">
        <v>1</v>
      </c>
    </row>
    <row r="295" spans="1:13" ht="17.25" customHeight="1">
      <c r="A295" s="204" t="s">
        <v>585</v>
      </c>
      <c r="B295" s="205"/>
      <c r="C295" s="205"/>
      <c r="D295" s="205"/>
      <c r="E295" s="205"/>
      <c r="F295" s="205"/>
      <c r="G295" s="205"/>
      <c r="H295" s="205"/>
      <c r="I295" s="205">
        <v>1</v>
      </c>
      <c r="J295" s="205"/>
      <c r="K295" s="205"/>
      <c r="L295" s="205"/>
      <c r="M295" s="205">
        <v>1</v>
      </c>
    </row>
    <row r="296" spans="1:13" ht="17.25" customHeight="1">
      <c r="A296" s="200" t="s">
        <v>586</v>
      </c>
      <c r="B296" s="201"/>
      <c r="C296" s="201"/>
      <c r="D296" s="201"/>
      <c r="E296" s="201">
        <v>1</v>
      </c>
      <c r="F296" s="201"/>
      <c r="G296" s="201"/>
      <c r="H296" s="201"/>
      <c r="I296" s="201"/>
      <c r="J296" s="201"/>
      <c r="K296" s="201"/>
      <c r="L296" s="201"/>
      <c r="M296" s="201">
        <v>1</v>
      </c>
    </row>
    <row r="297" spans="1:13" s="192" customFormat="1" ht="17.25" customHeight="1">
      <c r="A297" s="197" t="s">
        <v>370</v>
      </c>
      <c r="B297" s="198">
        <v>1</v>
      </c>
      <c r="C297" s="198"/>
      <c r="D297" s="198"/>
      <c r="E297" s="198"/>
      <c r="F297" s="198"/>
      <c r="G297" s="198"/>
      <c r="H297" s="198"/>
      <c r="I297" s="198"/>
      <c r="J297" s="198"/>
      <c r="K297" s="198"/>
      <c r="L297" s="198">
        <v>5</v>
      </c>
      <c r="M297" s="198">
        <v>6</v>
      </c>
    </row>
    <row r="298" spans="1:13" ht="17.25" customHeight="1">
      <c r="A298" s="199" t="s">
        <v>334</v>
      </c>
      <c r="B298" s="188">
        <v>1</v>
      </c>
      <c r="C298" s="188"/>
      <c r="D298" s="188"/>
      <c r="E298" s="188"/>
      <c r="F298" s="188"/>
      <c r="G298" s="188"/>
      <c r="H298" s="188"/>
      <c r="I298" s="188"/>
      <c r="J298" s="188"/>
      <c r="K298" s="188"/>
      <c r="L298" s="188">
        <v>5</v>
      </c>
      <c r="M298" s="188">
        <v>6</v>
      </c>
    </row>
    <row r="299" spans="1:13" s="192" customFormat="1" ht="17.25" customHeight="1">
      <c r="A299" s="190" t="s">
        <v>233</v>
      </c>
      <c r="B299" s="191"/>
      <c r="C299" s="191"/>
      <c r="D299" s="191"/>
      <c r="E299" s="191"/>
      <c r="F299" s="191"/>
      <c r="G299" s="191"/>
      <c r="H299" s="191"/>
      <c r="I299" s="191"/>
      <c r="J299" s="191"/>
      <c r="K299" s="191"/>
      <c r="L299" s="191">
        <v>1</v>
      </c>
      <c r="M299" s="191">
        <v>1</v>
      </c>
    </row>
    <row r="300" spans="1:13" ht="17.25" customHeight="1">
      <c r="A300" s="193" t="s">
        <v>587</v>
      </c>
      <c r="B300" s="194"/>
      <c r="C300" s="194"/>
      <c r="D300" s="194"/>
      <c r="E300" s="194"/>
      <c r="F300" s="194"/>
      <c r="G300" s="194"/>
      <c r="H300" s="194"/>
      <c r="I300" s="194"/>
      <c r="J300" s="194"/>
      <c r="K300" s="194"/>
      <c r="L300" s="194">
        <v>1</v>
      </c>
      <c r="M300" s="194">
        <v>1</v>
      </c>
    </row>
    <row r="301" spans="1:13" s="192" customFormat="1" ht="17.25" customHeight="1">
      <c r="A301" s="197" t="s">
        <v>588</v>
      </c>
      <c r="B301" s="198">
        <v>2</v>
      </c>
      <c r="C301" s="198"/>
      <c r="D301" s="198"/>
      <c r="E301" s="198">
        <v>4</v>
      </c>
      <c r="F301" s="198"/>
      <c r="G301" s="198"/>
      <c r="H301" s="198"/>
      <c r="I301" s="198"/>
      <c r="J301" s="198"/>
      <c r="K301" s="198"/>
      <c r="L301" s="198">
        <v>7</v>
      </c>
      <c r="M301" s="198">
        <v>13</v>
      </c>
    </row>
    <row r="302" spans="1:13" ht="17.25" customHeight="1">
      <c r="A302" s="199" t="s">
        <v>234</v>
      </c>
      <c r="B302" s="188">
        <v>2</v>
      </c>
      <c r="C302" s="188"/>
      <c r="D302" s="188"/>
      <c r="E302" s="188">
        <v>4</v>
      </c>
      <c r="F302" s="188"/>
      <c r="G302" s="188"/>
      <c r="H302" s="188"/>
      <c r="I302" s="188"/>
      <c r="J302" s="188"/>
      <c r="K302" s="188"/>
      <c r="L302" s="213">
        <v>7</v>
      </c>
      <c r="M302" s="188">
        <v>13</v>
      </c>
    </row>
    <row r="303" spans="1:13" s="192" customFormat="1" ht="17.25" customHeight="1">
      <c r="A303" s="190" t="s">
        <v>235</v>
      </c>
      <c r="B303" s="191"/>
      <c r="C303" s="191"/>
      <c r="D303" s="191"/>
      <c r="E303" s="191">
        <v>16</v>
      </c>
      <c r="F303" s="191"/>
      <c r="G303" s="191"/>
      <c r="H303" s="191"/>
      <c r="I303" s="191"/>
      <c r="J303" s="191"/>
      <c r="K303" s="191"/>
      <c r="L303" s="191"/>
      <c r="M303" s="191">
        <v>16</v>
      </c>
    </row>
    <row r="304" spans="1:13" ht="17.25" customHeight="1">
      <c r="A304" s="193" t="s">
        <v>335</v>
      </c>
      <c r="B304" s="194"/>
      <c r="C304" s="194"/>
      <c r="D304" s="194"/>
      <c r="E304" s="211">
        <v>16</v>
      </c>
      <c r="F304" s="194"/>
      <c r="G304" s="194"/>
      <c r="H304" s="194"/>
      <c r="I304" s="194"/>
      <c r="J304" s="194"/>
      <c r="K304" s="194"/>
      <c r="L304" s="194"/>
      <c r="M304" s="194">
        <v>16</v>
      </c>
    </row>
    <row r="305" spans="1:13" s="192" customFormat="1" ht="17.25" customHeight="1">
      <c r="A305" s="197" t="s">
        <v>236</v>
      </c>
      <c r="B305" s="198"/>
      <c r="C305" s="198"/>
      <c r="D305" s="198"/>
      <c r="E305" s="198">
        <v>13</v>
      </c>
      <c r="F305" s="198"/>
      <c r="G305" s="198"/>
      <c r="H305" s="198"/>
      <c r="I305" s="198"/>
      <c r="J305" s="198"/>
      <c r="K305" s="198"/>
      <c r="L305" s="198">
        <v>1</v>
      </c>
      <c r="M305" s="198">
        <v>14</v>
      </c>
    </row>
    <row r="306" spans="1:13" ht="17.25" customHeight="1">
      <c r="A306" s="199" t="s">
        <v>589</v>
      </c>
      <c r="B306" s="188"/>
      <c r="C306" s="188"/>
      <c r="D306" s="188"/>
      <c r="E306" s="188">
        <v>13</v>
      </c>
      <c r="F306" s="188"/>
      <c r="G306" s="188"/>
      <c r="H306" s="188"/>
      <c r="I306" s="188"/>
      <c r="J306" s="188"/>
      <c r="K306" s="188"/>
      <c r="L306" s="188">
        <v>1</v>
      </c>
      <c r="M306" s="188">
        <v>14</v>
      </c>
    </row>
    <row r="307" spans="1:13" s="192" customFormat="1" ht="17.25" customHeight="1">
      <c r="A307" s="190" t="s">
        <v>237</v>
      </c>
      <c r="B307" s="191"/>
      <c r="C307" s="191"/>
      <c r="D307" s="191"/>
      <c r="E307" s="191"/>
      <c r="F307" s="191"/>
      <c r="G307" s="191"/>
      <c r="H307" s="191"/>
      <c r="I307" s="191">
        <v>2</v>
      </c>
      <c r="J307" s="191"/>
      <c r="K307" s="191"/>
      <c r="L307" s="191"/>
      <c r="M307" s="191">
        <v>2</v>
      </c>
    </row>
    <row r="308" spans="1:13" ht="17.25" customHeight="1">
      <c r="A308" s="193" t="s">
        <v>237</v>
      </c>
      <c r="B308" s="194"/>
      <c r="C308" s="194"/>
      <c r="D308" s="194"/>
      <c r="E308" s="194"/>
      <c r="F308" s="194"/>
      <c r="G308" s="194"/>
      <c r="H308" s="194"/>
      <c r="I308" s="194">
        <v>2</v>
      </c>
      <c r="J308" s="194"/>
      <c r="K308" s="194"/>
      <c r="L308" s="194"/>
      <c r="M308" s="194">
        <v>2</v>
      </c>
    </row>
    <row r="309" spans="1:13" s="192" customFormat="1" ht="17.25" customHeight="1">
      <c r="A309" s="197" t="s">
        <v>238</v>
      </c>
      <c r="B309" s="198"/>
      <c r="C309" s="198"/>
      <c r="D309" s="198">
        <v>1</v>
      </c>
      <c r="E309" s="198"/>
      <c r="F309" s="198"/>
      <c r="G309" s="198"/>
      <c r="H309" s="198"/>
      <c r="I309" s="198"/>
      <c r="J309" s="198"/>
      <c r="K309" s="198"/>
      <c r="L309" s="198"/>
      <c r="M309" s="198">
        <v>1</v>
      </c>
    </row>
    <row r="310" spans="1:13" ht="17.25" customHeight="1">
      <c r="A310" s="199" t="s">
        <v>371</v>
      </c>
      <c r="B310" s="188"/>
      <c r="C310" s="188"/>
      <c r="D310" s="188">
        <v>1</v>
      </c>
      <c r="E310" s="188"/>
      <c r="F310" s="188"/>
      <c r="G310" s="188"/>
      <c r="H310" s="188"/>
      <c r="I310" s="188"/>
      <c r="J310" s="188"/>
      <c r="K310" s="188"/>
      <c r="L310" s="188"/>
      <c r="M310" s="188">
        <v>1</v>
      </c>
    </row>
    <row r="311" spans="1:13" s="192" customFormat="1" ht="17.25" customHeight="1">
      <c r="A311" s="197" t="s">
        <v>372</v>
      </c>
      <c r="B311" s="198"/>
      <c r="C311" s="198"/>
      <c r="D311" s="198"/>
      <c r="E311" s="198"/>
      <c r="F311" s="198"/>
      <c r="G311" s="198">
        <v>3</v>
      </c>
      <c r="H311" s="198"/>
      <c r="I311" s="198"/>
      <c r="J311" s="198"/>
      <c r="K311" s="198"/>
      <c r="L311" s="198"/>
      <c r="M311" s="198">
        <v>3</v>
      </c>
    </row>
    <row r="312" spans="1:13" ht="17.25" customHeight="1">
      <c r="A312" s="199" t="s">
        <v>326</v>
      </c>
      <c r="B312" s="188"/>
      <c r="C312" s="188"/>
      <c r="D312" s="188"/>
      <c r="E312" s="188"/>
      <c r="F312" s="188"/>
      <c r="G312" s="188">
        <v>3</v>
      </c>
      <c r="H312" s="188"/>
      <c r="I312" s="188"/>
      <c r="J312" s="188"/>
      <c r="K312" s="188"/>
      <c r="L312" s="188"/>
      <c r="M312" s="188">
        <v>3</v>
      </c>
    </row>
    <row r="313" spans="1:13" s="192" customFormat="1" ht="17.25" customHeight="1">
      <c r="A313" s="197" t="s">
        <v>239</v>
      </c>
      <c r="B313" s="198"/>
      <c r="C313" s="198"/>
      <c r="D313" s="198"/>
      <c r="E313" s="198"/>
      <c r="F313" s="198"/>
      <c r="G313" s="198"/>
      <c r="H313" s="198"/>
      <c r="I313" s="198">
        <v>9</v>
      </c>
      <c r="J313" s="198"/>
      <c r="K313" s="198"/>
      <c r="L313" s="198"/>
      <c r="M313" s="198">
        <v>9</v>
      </c>
    </row>
    <row r="314" spans="1:13" ht="17.25" customHeight="1">
      <c r="A314" s="193" t="s">
        <v>590</v>
      </c>
      <c r="B314" s="194"/>
      <c r="C314" s="194"/>
      <c r="D314" s="194"/>
      <c r="E314" s="194"/>
      <c r="F314" s="194"/>
      <c r="G314" s="194"/>
      <c r="H314" s="194"/>
      <c r="I314" s="194">
        <v>1</v>
      </c>
      <c r="J314" s="194"/>
      <c r="K314" s="194"/>
      <c r="L314" s="194"/>
      <c r="M314" s="194">
        <v>1</v>
      </c>
    </row>
    <row r="315" spans="1:13" ht="17.25" customHeight="1">
      <c r="A315" s="200" t="s">
        <v>325</v>
      </c>
      <c r="B315" s="201"/>
      <c r="C315" s="201"/>
      <c r="D315" s="201"/>
      <c r="E315" s="201"/>
      <c r="F315" s="201"/>
      <c r="G315" s="201"/>
      <c r="H315" s="201"/>
      <c r="I315" s="201">
        <v>8</v>
      </c>
      <c r="J315" s="201"/>
      <c r="K315" s="201"/>
      <c r="L315" s="201"/>
      <c r="M315" s="201">
        <v>8</v>
      </c>
    </row>
    <row r="316" spans="1:13" s="192" customFormat="1" ht="17.25" customHeight="1">
      <c r="A316" s="197" t="s">
        <v>240</v>
      </c>
      <c r="B316" s="198"/>
      <c r="C316" s="198"/>
      <c r="D316" s="198"/>
      <c r="E316" s="198"/>
      <c r="F316" s="198">
        <v>1</v>
      </c>
      <c r="G316" s="198"/>
      <c r="H316" s="198"/>
      <c r="I316" s="198"/>
      <c r="J316" s="198"/>
      <c r="K316" s="198"/>
      <c r="L316" s="198">
        <v>1</v>
      </c>
      <c r="M316" s="198">
        <v>2</v>
      </c>
    </row>
    <row r="317" spans="1:13" ht="17.25" customHeight="1">
      <c r="A317" s="193" t="s">
        <v>591</v>
      </c>
      <c r="B317" s="194"/>
      <c r="C317" s="194"/>
      <c r="D317" s="194"/>
      <c r="E317" s="194"/>
      <c r="F317" s="194"/>
      <c r="G317" s="194"/>
      <c r="H317" s="194"/>
      <c r="I317" s="194"/>
      <c r="J317" s="194"/>
      <c r="K317" s="194"/>
      <c r="L317" s="194">
        <v>1</v>
      </c>
      <c r="M317" s="194">
        <v>1</v>
      </c>
    </row>
    <row r="318" spans="1:13" ht="17.25" customHeight="1">
      <c r="A318" s="200" t="s">
        <v>592</v>
      </c>
      <c r="B318" s="201"/>
      <c r="C318" s="201"/>
      <c r="D318" s="201"/>
      <c r="E318" s="201"/>
      <c r="F318" s="201">
        <v>1</v>
      </c>
      <c r="G318" s="201"/>
      <c r="H318" s="201"/>
      <c r="I318" s="201"/>
      <c r="J318" s="201"/>
      <c r="K318" s="201"/>
      <c r="L318" s="201"/>
      <c r="M318" s="201">
        <v>1</v>
      </c>
    </row>
    <row r="319" spans="1:13" s="192" customFormat="1" ht="17.25" customHeight="1">
      <c r="A319" s="197" t="s">
        <v>593</v>
      </c>
      <c r="B319" s="198"/>
      <c r="C319" s="198"/>
      <c r="D319" s="198"/>
      <c r="E319" s="198"/>
      <c r="F319" s="198"/>
      <c r="G319" s="198"/>
      <c r="H319" s="198">
        <v>2</v>
      </c>
      <c r="I319" s="198"/>
      <c r="J319" s="198"/>
      <c r="K319" s="198"/>
      <c r="L319" s="198"/>
      <c r="M319" s="198">
        <v>2</v>
      </c>
    </row>
    <row r="320" spans="1:13" ht="17.25" customHeight="1">
      <c r="A320" s="199" t="s">
        <v>373</v>
      </c>
      <c r="B320" s="188"/>
      <c r="C320" s="188"/>
      <c r="D320" s="188"/>
      <c r="E320" s="188"/>
      <c r="F320" s="188"/>
      <c r="G320" s="188"/>
      <c r="H320" s="188">
        <v>2</v>
      </c>
      <c r="I320" s="188"/>
      <c r="J320" s="188"/>
      <c r="K320" s="188"/>
      <c r="L320" s="188"/>
      <c r="M320" s="188">
        <v>2</v>
      </c>
    </row>
    <row r="321" spans="1:13" s="192" customFormat="1" ht="17.25" customHeight="1">
      <c r="A321" s="190" t="s">
        <v>594</v>
      </c>
      <c r="B321" s="191"/>
      <c r="C321" s="191"/>
      <c r="D321" s="191"/>
      <c r="E321" s="191">
        <v>1</v>
      </c>
      <c r="F321" s="191"/>
      <c r="G321" s="191"/>
      <c r="H321" s="191"/>
      <c r="I321" s="191"/>
      <c r="J321" s="191"/>
      <c r="K321" s="191"/>
      <c r="L321" s="191"/>
      <c r="M321" s="191">
        <v>1</v>
      </c>
    </row>
    <row r="322" spans="1:13" ht="17.25" customHeight="1">
      <c r="A322" s="193" t="s">
        <v>595</v>
      </c>
      <c r="B322" s="194"/>
      <c r="C322" s="194"/>
      <c r="D322" s="194"/>
      <c r="E322" s="194">
        <v>1</v>
      </c>
      <c r="F322" s="194"/>
      <c r="G322" s="194"/>
      <c r="H322" s="194"/>
      <c r="I322" s="194"/>
      <c r="J322" s="194"/>
      <c r="K322" s="194"/>
      <c r="L322" s="194"/>
      <c r="M322" s="194">
        <v>1</v>
      </c>
    </row>
    <row r="323" spans="1:13" s="192" customFormat="1" ht="17.25" customHeight="1">
      <c r="A323" s="197" t="s">
        <v>242</v>
      </c>
      <c r="B323" s="198"/>
      <c r="C323" s="198"/>
      <c r="D323" s="198"/>
      <c r="E323" s="198"/>
      <c r="F323" s="198"/>
      <c r="G323" s="198"/>
      <c r="H323" s="198"/>
      <c r="I323" s="198">
        <v>3</v>
      </c>
      <c r="J323" s="198"/>
      <c r="K323" s="198"/>
      <c r="L323" s="198"/>
      <c r="M323" s="198">
        <v>3</v>
      </c>
    </row>
    <row r="324" spans="1:13" ht="17.25" customHeight="1">
      <c r="A324" s="193" t="s">
        <v>374</v>
      </c>
      <c r="B324" s="194"/>
      <c r="C324" s="194"/>
      <c r="D324" s="194"/>
      <c r="E324" s="194"/>
      <c r="F324" s="194"/>
      <c r="G324" s="194"/>
      <c r="H324" s="194"/>
      <c r="I324" s="194">
        <v>1</v>
      </c>
      <c r="J324" s="194"/>
      <c r="K324" s="194"/>
      <c r="L324" s="194"/>
      <c r="M324" s="194">
        <v>1</v>
      </c>
    </row>
    <row r="325" spans="1:13" ht="17.25" customHeight="1">
      <c r="A325" s="204" t="s">
        <v>243</v>
      </c>
      <c r="B325" s="205"/>
      <c r="C325" s="205"/>
      <c r="D325" s="205"/>
      <c r="E325" s="205"/>
      <c r="F325" s="205"/>
      <c r="G325" s="205"/>
      <c r="H325" s="205"/>
      <c r="I325" s="205">
        <v>1</v>
      </c>
      <c r="J325" s="205"/>
      <c r="K325" s="205"/>
      <c r="L325" s="205"/>
      <c r="M325" s="205">
        <v>1</v>
      </c>
    </row>
    <row r="326" spans="1:13" ht="17.25" customHeight="1">
      <c r="A326" s="200" t="s">
        <v>596</v>
      </c>
      <c r="B326" s="201"/>
      <c r="C326" s="201"/>
      <c r="D326" s="201"/>
      <c r="E326" s="201"/>
      <c r="F326" s="201"/>
      <c r="G326" s="201"/>
      <c r="H326" s="201"/>
      <c r="I326" s="201">
        <v>1</v>
      </c>
      <c r="J326" s="201"/>
      <c r="K326" s="201"/>
      <c r="L326" s="201"/>
      <c r="M326" s="201">
        <v>1</v>
      </c>
    </row>
    <row r="327" spans="1:13" s="192" customFormat="1" ht="17.25" customHeight="1">
      <c r="A327" s="197" t="s">
        <v>597</v>
      </c>
      <c r="B327" s="198"/>
      <c r="C327" s="198"/>
      <c r="D327" s="198"/>
      <c r="E327" s="198"/>
      <c r="F327" s="198"/>
      <c r="G327" s="198">
        <v>1</v>
      </c>
      <c r="H327" s="198"/>
      <c r="I327" s="198"/>
      <c r="J327" s="198"/>
      <c r="K327" s="198"/>
      <c r="L327" s="198"/>
      <c r="M327" s="198">
        <v>1</v>
      </c>
    </row>
    <row r="328" spans="1:13" ht="17.25" customHeight="1">
      <c r="A328" s="199" t="s">
        <v>598</v>
      </c>
      <c r="B328" s="188"/>
      <c r="C328" s="188"/>
      <c r="D328" s="188"/>
      <c r="E328" s="188"/>
      <c r="F328" s="188"/>
      <c r="G328" s="188">
        <v>1</v>
      </c>
      <c r="H328" s="188"/>
      <c r="I328" s="188"/>
      <c r="J328" s="188"/>
      <c r="K328" s="188"/>
      <c r="L328" s="188"/>
      <c r="M328" s="188">
        <v>1</v>
      </c>
    </row>
    <row r="329" spans="1:13" s="192" customFormat="1" ht="17.25" customHeight="1">
      <c r="A329" s="190" t="s">
        <v>599</v>
      </c>
      <c r="B329" s="191"/>
      <c r="C329" s="191"/>
      <c r="D329" s="191"/>
      <c r="E329" s="191"/>
      <c r="F329" s="191"/>
      <c r="G329" s="191"/>
      <c r="H329" s="191">
        <v>2</v>
      </c>
      <c r="I329" s="191"/>
      <c r="J329" s="191"/>
      <c r="K329" s="191"/>
      <c r="L329" s="191"/>
      <c r="M329" s="191">
        <v>2</v>
      </c>
    </row>
    <row r="330" spans="1:13" ht="17.25" customHeight="1">
      <c r="A330" s="193" t="s">
        <v>600</v>
      </c>
      <c r="B330" s="194"/>
      <c r="C330" s="194"/>
      <c r="D330" s="194"/>
      <c r="E330" s="194"/>
      <c r="F330" s="194"/>
      <c r="G330" s="194"/>
      <c r="H330" s="194">
        <v>1</v>
      </c>
      <c r="I330" s="194"/>
      <c r="J330" s="194"/>
      <c r="K330" s="194"/>
      <c r="L330" s="194"/>
      <c r="M330" s="194">
        <v>1</v>
      </c>
    </row>
    <row r="331" spans="1:13" ht="17.25" customHeight="1" thickBot="1">
      <c r="A331" s="204" t="s">
        <v>601</v>
      </c>
      <c r="B331" s="205"/>
      <c r="C331" s="205"/>
      <c r="D331" s="205"/>
      <c r="E331" s="205"/>
      <c r="F331" s="205"/>
      <c r="G331" s="205"/>
      <c r="H331" s="205">
        <v>1</v>
      </c>
      <c r="I331" s="205"/>
      <c r="J331" s="205"/>
      <c r="K331" s="205"/>
      <c r="L331" s="205"/>
      <c r="M331" s="205">
        <v>1</v>
      </c>
    </row>
    <row r="332" spans="1:13" s="189" customFormat="1" ht="22.5" customHeight="1" thickTop="1">
      <c r="A332" s="195" t="s">
        <v>111</v>
      </c>
      <c r="B332" s="196">
        <v>41</v>
      </c>
      <c r="C332" s="196">
        <v>20</v>
      </c>
      <c r="D332" s="196">
        <v>28</v>
      </c>
      <c r="E332" s="196">
        <v>146</v>
      </c>
      <c r="F332" s="196">
        <v>70</v>
      </c>
      <c r="G332" s="196">
        <v>145</v>
      </c>
      <c r="H332" s="196">
        <v>184</v>
      </c>
      <c r="I332" s="196">
        <v>183</v>
      </c>
      <c r="J332" s="196">
        <v>89</v>
      </c>
      <c r="K332" s="196">
        <v>103</v>
      </c>
      <c r="L332" s="196">
        <v>47</v>
      </c>
      <c r="M332" s="208">
        <v>1056</v>
      </c>
    </row>
    <row r="340" spans="4:4">
      <c r="D340" s="209"/>
    </row>
  </sheetData>
  <autoFilter ref="A3:M332"/>
  <phoneticPr fontId="2"/>
  <printOptions horizontalCentered="1"/>
  <pageMargins left="0.70866141732283472" right="0.70866141732283472" top="0.47244094488188981" bottom="0.47244094488188981" header="0.31496062992125984" footer="0.31496062992125984"/>
  <pageSetup paperSize="9" fitToHeight="0" orientation="landscape" r:id="rId1"/>
  <rowBreaks count="10" manualBreakCount="10">
    <brk id="33" max="12" man="1"/>
    <brk id="65" max="12" man="1"/>
    <brk id="96" max="12" man="1"/>
    <brk id="128" max="12" man="1"/>
    <brk id="159" max="12" man="1"/>
    <brk id="189" max="12" man="1"/>
    <brk id="220" max="12" man="1"/>
    <brk id="250" max="12" man="1"/>
    <brk id="282" max="12" man="1"/>
    <brk id="312"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pageSetUpPr fitToPage="1"/>
  </sheetPr>
  <dimension ref="A1:BG223"/>
  <sheetViews>
    <sheetView showGridLines="0" zoomScaleNormal="100" workbookViewId="0">
      <pane xSplit="1" ySplit="4" topLeftCell="B16" activePane="bottomRight" state="frozen"/>
      <selection activeCell="H30" sqref="H30"/>
      <selection pane="topRight" activeCell="H30" sqref="H30"/>
      <selection pane="bottomLeft" activeCell="H30" sqref="H30"/>
      <selection pane="bottomRight" activeCell="F26" sqref="F26"/>
    </sheetView>
  </sheetViews>
  <sheetFormatPr defaultRowHeight="12"/>
  <cols>
    <col min="1" max="1" width="5.625" style="222" customWidth="1"/>
    <col min="2" max="3" width="10.375" style="216" customWidth="1"/>
    <col min="4" max="4" width="5.625" style="216" customWidth="1"/>
    <col min="5" max="5" width="9.75" style="216" customWidth="1"/>
    <col min="6" max="6" width="49" style="216" customWidth="1"/>
    <col min="7" max="16384" width="9" style="216"/>
  </cols>
  <sheetData>
    <row r="1" spans="1:6" ht="22.5" customHeight="1">
      <c r="A1" s="5" t="s">
        <v>308</v>
      </c>
    </row>
    <row r="3" spans="1:6" s="6" customFormat="1" ht="22.5" customHeight="1">
      <c r="A3" s="32" t="s">
        <v>930</v>
      </c>
    </row>
    <row r="4" spans="1:6" s="72" customFormat="1" ht="30" customHeight="1">
      <c r="A4" s="228" t="s">
        <v>606</v>
      </c>
      <c r="B4" s="228" t="s">
        <v>607</v>
      </c>
      <c r="C4" s="228" t="s">
        <v>120</v>
      </c>
      <c r="D4" s="228" t="s">
        <v>108</v>
      </c>
      <c r="E4" s="228" t="s">
        <v>119</v>
      </c>
      <c r="F4" s="228" t="s">
        <v>1021</v>
      </c>
    </row>
    <row r="5" spans="1:6" ht="45" customHeight="1">
      <c r="A5" s="214">
        <v>1</v>
      </c>
      <c r="B5" s="215" t="s">
        <v>608</v>
      </c>
      <c r="C5" s="215" t="s">
        <v>122</v>
      </c>
      <c r="D5" s="215" t="s">
        <v>1024</v>
      </c>
      <c r="E5" s="215" t="s">
        <v>926</v>
      </c>
      <c r="F5" s="225" t="s">
        <v>609</v>
      </c>
    </row>
    <row r="6" spans="1:6" ht="18" customHeight="1">
      <c r="A6" s="214">
        <v>2</v>
      </c>
      <c r="B6" s="215" t="s">
        <v>608</v>
      </c>
      <c r="C6" s="215" t="s">
        <v>122</v>
      </c>
      <c r="D6" s="215" t="s">
        <v>1024</v>
      </c>
      <c r="E6" s="215" t="s">
        <v>926</v>
      </c>
      <c r="F6" s="225" t="s">
        <v>610</v>
      </c>
    </row>
    <row r="7" spans="1:6" ht="18" customHeight="1">
      <c r="A7" s="214">
        <v>3</v>
      </c>
      <c r="B7" s="215" t="s">
        <v>608</v>
      </c>
      <c r="C7" s="215" t="s">
        <v>122</v>
      </c>
      <c r="D7" s="215" t="s">
        <v>1024</v>
      </c>
      <c r="E7" s="215" t="s">
        <v>926</v>
      </c>
      <c r="F7" s="225" t="s">
        <v>611</v>
      </c>
    </row>
    <row r="8" spans="1:6" ht="18" customHeight="1">
      <c r="A8" s="214">
        <v>4</v>
      </c>
      <c r="B8" s="215" t="s">
        <v>608</v>
      </c>
      <c r="C8" s="215" t="s">
        <v>122</v>
      </c>
      <c r="D8" s="215" t="s">
        <v>1024</v>
      </c>
      <c r="E8" s="215" t="s">
        <v>926</v>
      </c>
      <c r="F8" s="225" t="s">
        <v>613</v>
      </c>
    </row>
    <row r="9" spans="1:6" ht="18" customHeight="1">
      <c r="A9" s="214">
        <v>5</v>
      </c>
      <c r="B9" s="215" t="s">
        <v>608</v>
      </c>
      <c r="C9" s="215" t="s">
        <v>122</v>
      </c>
      <c r="D9" s="215" t="s">
        <v>1024</v>
      </c>
      <c r="E9" s="215" t="s">
        <v>926</v>
      </c>
      <c r="F9" s="225" t="s">
        <v>614</v>
      </c>
    </row>
    <row r="10" spans="1:6" ht="18" customHeight="1">
      <c r="A10" s="214">
        <v>6</v>
      </c>
      <c r="B10" s="215" t="s">
        <v>608</v>
      </c>
      <c r="C10" s="215" t="s">
        <v>122</v>
      </c>
      <c r="D10" s="215" t="s">
        <v>1024</v>
      </c>
      <c r="E10" s="215" t="s">
        <v>924</v>
      </c>
      <c r="F10" s="225" t="s">
        <v>615</v>
      </c>
    </row>
    <row r="11" spans="1:6" ht="18" customHeight="1">
      <c r="A11" s="214">
        <v>7</v>
      </c>
      <c r="B11" s="215" t="s">
        <v>608</v>
      </c>
      <c r="C11" s="215" t="s">
        <v>122</v>
      </c>
      <c r="D11" s="215" t="s">
        <v>1023</v>
      </c>
      <c r="E11" s="215" t="s">
        <v>924</v>
      </c>
      <c r="F11" s="225" t="s">
        <v>616</v>
      </c>
    </row>
    <row r="12" spans="1:6" ht="18" customHeight="1">
      <c r="A12" s="214">
        <v>8</v>
      </c>
      <c r="B12" s="215" t="s">
        <v>608</v>
      </c>
      <c r="C12" s="215" t="s">
        <v>122</v>
      </c>
      <c r="D12" s="215" t="s">
        <v>1024</v>
      </c>
      <c r="E12" s="215" t="s">
        <v>923</v>
      </c>
      <c r="F12" s="225" t="s">
        <v>617</v>
      </c>
    </row>
    <row r="13" spans="1:6" ht="18" customHeight="1">
      <c r="A13" s="214">
        <v>9</v>
      </c>
      <c r="B13" s="215" t="s">
        <v>608</v>
      </c>
      <c r="C13" s="215" t="s">
        <v>122</v>
      </c>
      <c r="D13" s="215" t="s">
        <v>1024</v>
      </c>
      <c r="E13" s="215" t="s">
        <v>926</v>
      </c>
      <c r="F13" s="225" t="s">
        <v>618</v>
      </c>
    </row>
    <row r="14" spans="1:6" ht="18" customHeight="1">
      <c r="A14" s="214">
        <v>10</v>
      </c>
      <c r="B14" s="215" t="s">
        <v>608</v>
      </c>
      <c r="C14" s="215" t="s">
        <v>122</v>
      </c>
      <c r="D14" s="215" t="s">
        <v>1024</v>
      </c>
      <c r="E14" s="215" t="s">
        <v>924</v>
      </c>
      <c r="F14" s="225" t="s">
        <v>619</v>
      </c>
    </row>
    <row r="15" spans="1:6" ht="30" customHeight="1">
      <c r="A15" s="214">
        <v>11</v>
      </c>
      <c r="B15" s="215" t="s">
        <v>608</v>
      </c>
      <c r="C15" s="215" t="s">
        <v>122</v>
      </c>
      <c r="D15" s="215" t="s">
        <v>1024</v>
      </c>
      <c r="E15" s="215" t="s">
        <v>924</v>
      </c>
      <c r="F15" s="225" t="s">
        <v>620</v>
      </c>
    </row>
    <row r="16" spans="1:6" ht="30" customHeight="1">
      <c r="A16" s="214">
        <v>12</v>
      </c>
      <c r="B16" s="215" t="s">
        <v>622</v>
      </c>
      <c r="C16" s="215" t="s">
        <v>621</v>
      </c>
      <c r="D16" s="215" t="s">
        <v>1023</v>
      </c>
      <c r="E16" s="215" t="s">
        <v>927</v>
      </c>
      <c r="F16" s="225" t="s">
        <v>931</v>
      </c>
    </row>
    <row r="17" spans="1:6" ht="18" customHeight="1">
      <c r="A17" s="214">
        <v>13</v>
      </c>
      <c r="B17" s="215" t="s">
        <v>624</v>
      </c>
      <c r="C17" s="215" t="s">
        <v>127</v>
      </c>
      <c r="D17" s="215" t="s">
        <v>1024</v>
      </c>
      <c r="E17" s="215" t="s">
        <v>926</v>
      </c>
      <c r="F17" s="225" t="s">
        <v>625</v>
      </c>
    </row>
    <row r="18" spans="1:6" ht="18" customHeight="1">
      <c r="A18" s="214">
        <v>14</v>
      </c>
      <c r="B18" s="215" t="s">
        <v>623</v>
      </c>
      <c r="C18" s="215" t="s">
        <v>122</v>
      </c>
      <c r="D18" s="215" t="s">
        <v>1024</v>
      </c>
      <c r="E18" s="215" t="s">
        <v>925</v>
      </c>
      <c r="F18" s="225" t="s">
        <v>626</v>
      </c>
    </row>
    <row r="19" spans="1:6" ht="18" customHeight="1">
      <c r="A19" s="214">
        <v>15</v>
      </c>
      <c r="B19" s="215" t="s">
        <v>348</v>
      </c>
      <c r="C19" s="215" t="s">
        <v>348</v>
      </c>
      <c r="D19" s="215" t="s">
        <v>1024</v>
      </c>
      <c r="E19" s="215" t="s">
        <v>927</v>
      </c>
      <c r="F19" s="225" t="s">
        <v>627</v>
      </c>
    </row>
    <row r="20" spans="1:6" ht="18" customHeight="1">
      <c r="A20" s="214">
        <v>16</v>
      </c>
      <c r="B20" s="215" t="s">
        <v>633</v>
      </c>
      <c r="C20" s="215" t="s">
        <v>124</v>
      </c>
      <c r="D20" s="215" t="s">
        <v>1023</v>
      </c>
      <c r="E20" s="215" t="s">
        <v>929</v>
      </c>
      <c r="F20" s="225" t="s">
        <v>634</v>
      </c>
    </row>
    <row r="21" spans="1:6" ht="18" customHeight="1">
      <c r="A21" s="214">
        <v>17</v>
      </c>
      <c r="B21" s="215" t="s">
        <v>633</v>
      </c>
      <c r="C21" s="215" t="s">
        <v>124</v>
      </c>
      <c r="D21" s="215" t="s">
        <v>1024</v>
      </c>
      <c r="E21" s="215" t="s">
        <v>929</v>
      </c>
      <c r="F21" s="225" t="s">
        <v>636</v>
      </c>
    </row>
    <row r="22" spans="1:6" ht="18" customHeight="1">
      <c r="A22" s="214">
        <v>18</v>
      </c>
      <c r="B22" s="215" t="s">
        <v>348</v>
      </c>
      <c r="C22" s="215" t="s">
        <v>348</v>
      </c>
      <c r="D22" s="215" t="s">
        <v>1024</v>
      </c>
      <c r="E22" s="215" t="s">
        <v>929</v>
      </c>
      <c r="F22" s="225" t="s">
        <v>637</v>
      </c>
    </row>
    <row r="23" spans="1:6" ht="18" customHeight="1">
      <c r="A23" s="214">
        <v>19</v>
      </c>
      <c r="B23" s="215" t="s">
        <v>638</v>
      </c>
      <c r="C23" s="215" t="s">
        <v>3</v>
      </c>
      <c r="D23" s="215" t="s">
        <v>1024</v>
      </c>
      <c r="E23" s="215" t="s">
        <v>929</v>
      </c>
      <c r="F23" s="225" t="s">
        <v>639</v>
      </c>
    </row>
    <row r="24" spans="1:6" ht="18" customHeight="1">
      <c r="A24" s="214">
        <v>20</v>
      </c>
      <c r="B24" s="215" t="s">
        <v>632</v>
      </c>
      <c r="C24" s="215" t="s">
        <v>132</v>
      </c>
      <c r="D24" s="215" t="s">
        <v>1024</v>
      </c>
      <c r="E24" s="215" t="s">
        <v>929</v>
      </c>
      <c r="F24" s="225" t="s">
        <v>640</v>
      </c>
    </row>
    <row r="25" spans="1:6" ht="45" customHeight="1">
      <c r="A25" s="214">
        <v>21</v>
      </c>
      <c r="B25" s="215" t="s">
        <v>641</v>
      </c>
      <c r="C25" s="215" t="s">
        <v>0</v>
      </c>
      <c r="D25" s="215" t="s">
        <v>1024</v>
      </c>
      <c r="E25" s="215" t="s">
        <v>929</v>
      </c>
      <c r="F25" s="225" t="s">
        <v>1169</v>
      </c>
    </row>
    <row r="26" spans="1:6" ht="31.5" customHeight="1">
      <c r="A26" s="214">
        <v>22</v>
      </c>
      <c r="B26" s="215" t="s">
        <v>635</v>
      </c>
      <c r="C26" s="215" t="s">
        <v>134</v>
      </c>
      <c r="D26" s="215" t="s">
        <v>1024</v>
      </c>
      <c r="E26" s="215" t="s">
        <v>928</v>
      </c>
      <c r="F26" s="225" t="s">
        <v>642</v>
      </c>
    </row>
    <row r="27" spans="1:6" ht="18" customHeight="1">
      <c r="A27" s="214">
        <v>23</v>
      </c>
      <c r="B27" s="215" t="s">
        <v>643</v>
      </c>
      <c r="C27" s="215" t="s">
        <v>124</v>
      </c>
      <c r="D27" s="215" t="s">
        <v>1024</v>
      </c>
      <c r="E27" s="215" t="s">
        <v>929</v>
      </c>
      <c r="F27" s="225" t="s">
        <v>644</v>
      </c>
    </row>
    <row r="28" spans="1:6" ht="18" customHeight="1">
      <c r="A28" s="214">
        <v>24</v>
      </c>
      <c r="B28" s="215" t="s">
        <v>348</v>
      </c>
      <c r="C28" s="215" t="s">
        <v>348</v>
      </c>
      <c r="D28" s="215" t="s">
        <v>1024</v>
      </c>
      <c r="E28" s="215" t="s">
        <v>929</v>
      </c>
      <c r="F28" s="225" t="s">
        <v>649</v>
      </c>
    </row>
    <row r="29" spans="1:6" ht="18" customHeight="1">
      <c r="A29" s="214">
        <v>25</v>
      </c>
      <c r="B29" s="215" t="s">
        <v>648</v>
      </c>
      <c r="C29" s="215" t="s">
        <v>124</v>
      </c>
      <c r="D29" s="215" t="s">
        <v>1024</v>
      </c>
      <c r="E29" s="215" t="s">
        <v>929</v>
      </c>
      <c r="F29" s="225" t="s">
        <v>650</v>
      </c>
    </row>
    <row r="30" spans="1:6" ht="18" customHeight="1">
      <c r="A30" s="214">
        <v>26</v>
      </c>
      <c r="B30" s="215" t="s">
        <v>648</v>
      </c>
      <c r="C30" s="215" t="s">
        <v>124</v>
      </c>
      <c r="D30" s="215" t="s">
        <v>1024</v>
      </c>
      <c r="E30" s="215" t="s">
        <v>929</v>
      </c>
      <c r="F30" s="225" t="s">
        <v>651</v>
      </c>
    </row>
    <row r="31" spans="1:6" ht="18" customHeight="1">
      <c r="A31" s="214">
        <v>27</v>
      </c>
      <c r="B31" s="215" t="s">
        <v>652</v>
      </c>
      <c r="C31" s="215" t="s">
        <v>125</v>
      </c>
      <c r="D31" s="215" t="s">
        <v>1023</v>
      </c>
      <c r="E31" s="215" t="s">
        <v>923</v>
      </c>
      <c r="F31" s="225" t="s">
        <v>653</v>
      </c>
    </row>
    <row r="32" spans="1:6" ht="18" customHeight="1">
      <c r="A32" s="214">
        <v>28</v>
      </c>
      <c r="B32" s="215" t="s">
        <v>348</v>
      </c>
      <c r="C32" s="215" t="s">
        <v>348</v>
      </c>
      <c r="D32" s="215" t="s">
        <v>1023</v>
      </c>
      <c r="E32" s="215" t="s">
        <v>923</v>
      </c>
      <c r="F32" s="225" t="s">
        <v>654</v>
      </c>
    </row>
    <row r="33" spans="1:6" ht="18" customHeight="1">
      <c r="A33" s="214">
        <v>29</v>
      </c>
      <c r="B33" s="215" t="s">
        <v>348</v>
      </c>
      <c r="C33" s="215" t="s">
        <v>348</v>
      </c>
      <c r="D33" s="215" t="s">
        <v>1023</v>
      </c>
      <c r="E33" s="215" t="s">
        <v>925</v>
      </c>
      <c r="F33" s="225" t="s">
        <v>655</v>
      </c>
    </row>
    <row r="34" spans="1:6" ht="18" customHeight="1">
      <c r="A34" s="214">
        <v>30</v>
      </c>
      <c r="B34" s="215" t="s">
        <v>652</v>
      </c>
      <c r="C34" s="215" t="s">
        <v>125</v>
      </c>
      <c r="D34" s="215" t="s">
        <v>1023</v>
      </c>
      <c r="E34" s="215" t="s">
        <v>924</v>
      </c>
      <c r="F34" s="225" t="s">
        <v>932</v>
      </c>
    </row>
    <row r="35" spans="1:6" ht="18" customHeight="1">
      <c r="A35" s="214">
        <v>31</v>
      </c>
      <c r="B35" s="215" t="s">
        <v>656</v>
      </c>
      <c r="C35" s="215" t="s">
        <v>125</v>
      </c>
      <c r="D35" s="215" t="s">
        <v>1024</v>
      </c>
      <c r="E35" s="215" t="s">
        <v>924</v>
      </c>
      <c r="F35" s="225" t="s">
        <v>658</v>
      </c>
    </row>
    <row r="36" spans="1:6" ht="18" customHeight="1">
      <c r="A36" s="214">
        <v>32</v>
      </c>
      <c r="B36" s="215" t="s">
        <v>656</v>
      </c>
      <c r="C36" s="215" t="s">
        <v>125</v>
      </c>
      <c r="D36" s="215" t="s">
        <v>1024</v>
      </c>
      <c r="E36" s="215" t="s">
        <v>926</v>
      </c>
      <c r="F36" s="225" t="s">
        <v>659</v>
      </c>
    </row>
    <row r="37" spans="1:6" ht="18" customHeight="1">
      <c r="A37" s="214">
        <v>33</v>
      </c>
      <c r="B37" s="215" t="s">
        <v>656</v>
      </c>
      <c r="C37" s="215" t="s">
        <v>621</v>
      </c>
      <c r="D37" s="215" t="s">
        <v>1024</v>
      </c>
      <c r="E37" s="215" t="s">
        <v>927</v>
      </c>
      <c r="F37" s="225" t="s">
        <v>660</v>
      </c>
    </row>
    <row r="38" spans="1:6" ht="18" customHeight="1">
      <c r="A38" s="214">
        <v>34</v>
      </c>
      <c r="B38" s="215" t="s">
        <v>656</v>
      </c>
      <c r="C38" s="215" t="s">
        <v>621</v>
      </c>
      <c r="D38" s="215" t="s">
        <v>1024</v>
      </c>
      <c r="E38" s="215" t="s">
        <v>926</v>
      </c>
      <c r="F38" s="225" t="s">
        <v>661</v>
      </c>
    </row>
    <row r="39" spans="1:6" ht="45" customHeight="1">
      <c r="A39" s="214">
        <v>35</v>
      </c>
      <c r="B39" s="215" t="s">
        <v>656</v>
      </c>
      <c r="C39" s="215" t="s">
        <v>621</v>
      </c>
      <c r="D39" s="215" t="s">
        <v>1024</v>
      </c>
      <c r="E39" s="215" t="s">
        <v>925</v>
      </c>
      <c r="F39" s="225" t="s">
        <v>933</v>
      </c>
    </row>
    <row r="40" spans="1:6" ht="18" customHeight="1">
      <c r="A40" s="214">
        <v>36</v>
      </c>
      <c r="B40" s="215" t="s">
        <v>656</v>
      </c>
      <c r="C40" s="215" t="s">
        <v>123</v>
      </c>
      <c r="D40" s="215" t="s">
        <v>1024</v>
      </c>
      <c r="E40" s="215" t="s">
        <v>926</v>
      </c>
      <c r="F40" s="225" t="s">
        <v>934</v>
      </c>
    </row>
    <row r="41" spans="1:6" ht="18" customHeight="1">
      <c r="A41" s="214">
        <v>37</v>
      </c>
      <c r="B41" s="215" t="s">
        <v>348</v>
      </c>
      <c r="C41" s="215" t="s">
        <v>348</v>
      </c>
      <c r="D41" s="215" t="s">
        <v>1024</v>
      </c>
      <c r="E41" s="215" t="s">
        <v>925</v>
      </c>
      <c r="F41" s="225" t="s">
        <v>662</v>
      </c>
    </row>
    <row r="42" spans="1:6" ht="30" customHeight="1">
      <c r="A42" s="214">
        <v>38</v>
      </c>
      <c r="B42" s="215" t="s">
        <v>656</v>
      </c>
      <c r="C42" s="215" t="s">
        <v>123</v>
      </c>
      <c r="D42" s="215" t="s">
        <v>1024</v>
      </c>
      <c r="E42" s="215" t="s">
        <v>926</v>
      </c>
      <c r="F42" s="225" t="s">
        <v>935</v>
      </c>
    </row>
    <row r="43" spans="1:6" ht="30" customHeight="1">
      <c r="A43" s="214">
        <v>39</v>
      </c>
      <c r="B43" s="215" t="s">
        <v>657</v>
      </c>
      <c r="C43" s="215" t="s">
        <v>121</v>
      </c>
      <c r="D43" s="215" t="s">
        <v>1023</v>
      </c>
      <c r="E43" s="215" t="s">
        <v>926</v>
      </c>
      <c r="F43" s="225" t="s">
        <v>936</v>
      </c>
    </row>
    <row r="44" spans="1:6" ht="30" customHeight="1">
      <c r="A44" s="214">
        <v>40</v>
      </c>
      <c r="B44" s="215" t="s">
        <v>663</v>
      </c>
      <c r="C44" s="215" t="s">
        <v>134</v>
      </c>
      <c r="D44" s="215" t="s">
        <v>1024</v>
      </c>
      <c r="E44" s="215" t="s">
        <v>927</v>
      </c>
      <c r="F44" s="225" t="s">
        <v>937</v>
      </c>
    </row>
    <row r="45" spans="1:6" s="218" customFormat="1" ht="45" customHeight="1">
      <c r="A45" s="214">
        <v>41</v>
      </c>
      <c r="B45" s="217" t="s">
        <v>664</v>
      </c>
      <c r="C45" s="217" t="s">
        <v>135</v>
      </c>
      <c r="D45" s="217" t="s">
        <v>1024</v>
      </c>
      <c r="E45" s="217" t="s">
        <v>926</v>
      </c>
      <c r="F45" s="226" t="s">
        <v>938</v>
      </c>
    </row>
    <row r="46" spans="1:6" s="218" customFormat="1" ht="30" customHeight="1">
      <c r="A46" s="214">
        <v>42</v>
      </c>
      <c r="B46" s="217" t="s">
        <v>664</v>
      </c>
      <c r="C46" s="217" t="s">
        <v>135</v>
      </c>
      <c r="D46" s="217" t="s">
        <v>1024</v>
      </c>
      <c r="E46" s="217" t="s">
        <v>925</v>
      </c>
      <c r="F46" s="226" t="s">
        <v>939</v>
      </c>
    </row>
    <row r="47" spans="1:6" s="218" customFormat="1" ht="18" customHeight="1">
      <c r="A47" s="214">
        <v>43</v>
      </c>
      <c r="B47" s="217" t="s">
        <v>664</v>
      </c>
      <c r="C47" s="217" t="s">
        <v>126</v>
      </c>
      <c r="D47" s="217" t="s">
        <v>1023</v>
      </c>
      <c r="E47" s="217" t="s">
        <v>924</v>
      </c>
      <c r="F47" s="226" t="s">
        <v>940</v>
      </c>
    </row>
    <row r="48" spans="1:6" s="218" customFormat="1" ht="18" customHeight="1">
      <c r="A48" s="214">
        <v>44</v>
      </c>
      <c r="B48" s="217" t="s">
        <v>666</v>
      </c>
      <c r="C48" s="217" t="s">
        <v>126</v>
      </c>
      <c r="D48" s="217" t="s">
        <v>1024</v>
      </c>
      <c r="E48" s="217" t="s">
        <v>924</v>
      </c>
      <c r="F48" s="226" t="s">
        <v>941</v>
      </c>
    </row>
    <row r="49" spans="1:6" s="218" customFormat="1" ht="18" customHeight="1">
      <c r="A49" s="214">
        <v>45</v>
      </c>
      <c r="B49" s="217" t="s">
        <v>669</v>
      </c>
      <c r="C49" s="217" t="s">
        <v>135</v>
      </c>
      <c r="D49" s="217" t="s">
        <v>1023</v>
      </c>
      <c r="E49" s="217" t="s">
        <v>924</v>
      </c>
      <c r="F49" s="226" t="s">
        <v>670</v>
      </c>
    </row>
    <row r="50" spans="1:6" s="218" customFormat="1" ht="18" customHeight="1">
      <c r="A50" s="214">
        <v>46</v>
      </c>
      <c r="B50" s="217" t="s">
        <v>669</v>
      </c>
      <c r="C50" s="217" t="s">
        <v>135</v>
      </c>
      <c r="D50" s="217" t="s">
        <v>1023</v>
      </c>
      <c r="E50" s="217" t="s">
        <v>927</v>
      </c>
      <c r="F50" s="226" t="s">
        <v>942</v>
      </c>
    </row>
    <row r="51" spans="1:6" s="218" customFormat="1" ht="18" customHeight="1">
      <c r="A51" s="214">
        <v>47</v>
      </c>
      <c r="B51" s="217" t="s">
        <v>671</v>
      </c>
      <c r="C51" s="217" t="s">
        <v>135</v>
      </c>
      <c r="D51" s="217" t="s">
        <v>1023</v>
      </c>
      <c r="E51" s="217" t="s">
        <v>927</v>
      </c>
      <c r="F51" s="226" t="s">
        <v>672</v>
      </c>
    </row>
    <row r="52" spans="1:6" s="218" customFormat="1" ht="30" customHeight="1">
      <c r="A52" s="214">
        <v>48</v>
      </c>
      <c r="B52" s="217" t="s">
        <v>671</v>
      </c>
      <c r="C52" s="217" t="s">
        <v>126</v>
      </c>
      <c r="D52" s="217" t="s">
        <v>1024</v>
      </c>
      <c r="E52" s="217" t="s">
        <v>925</v>
      </c>
      <c r="F52" s="226" t="s">
        <v>943</v>
      </c>
    </row>
    <row r="53" spans="1:6" s="218" customFormat="1" ht="18" customHeight="1">
      <c r="A53" s="214">
        <v>49</v>
      </c>
      <c r="B53" s="217" t="s">
        <v>671</v>
      </c>
      <c r="C53" s="217" t="s">
        <v>126</v>
      </c>
      <c r="D53" s="217" t="s">
        <v>1024</v>
      </c>
      <c r="E53" s="217" t="s">
        <v>925</v>
      </c>
      <c r="F53" s="226" t="s">
        <v>673</v>
      </c>
    </row>
    <row r="54" spans="1:6" s="218" customFormat="1" ht="18" customHeight="1">
      <c r="A54" s="214">
        <v>50</v>
      </c>
      <c r="B54" s="217" t="s">
        <v>671</v>
      </c>
      <c r="C54" s="217" t="s">
        <v>126</v>
      </c>
      <c r="D54" s="217" t="s">
        <v>1024</v>
      </c>
      <c r="E54" s="217" t="s">
        <v>923</v>
      </c>
      <c r="F54" s="226" t="s">
        <v>674</v>
      </c>
    </row>
    <row r="55" spans="1:6" s="218" customFormat="1" ht="18" customHeight="1">
      <c r="A55" s="214">
        <v>51</v>
      </c>
      <c r="B55" s="217" t="s">
        <v>671</v>
      </c>
      <c r="C55" s="217" t="s">
        <v>665</v>
      </c>
      <c r="D55" s="217" t="s">
        <v>1023</v>
      </c>
      <c r="E55" s="217" t="s">
        <v>923</v>
      </c>
      <c r="F55" s="226" t="s">
        <v>944</v>
      </c>
    </row>
    <row r="56" spans="1:6" s="220" customFormat="1" ht="30" customHeight="1">
      <c r="A56" s="214">
        <v>52</v>
      </c>
      <c r="B56" s="217" t="s">
        <v>669</v>
      </c>
      <c r="C56" s="219" t="s">
        <v>665</v>
      </c>
      <c r="D56" s="219" t="s">
        <v>1024</v>
      </c>
      <c r="E56" s="219" t="s">
        <v>924</v>
      </c>
      <c r="F56" s="227" t="s">
        <v>945</v>
      </c>
    </row>
    <row r="57" spans="1:6" s="218" customFormat="1" ht="18" customHeight="1">
      <c r="A57" s="214">
        <v>53</v>
      </c>
      <c r="B57" s="217" t="s">
        <v>669</v>
      </c>
      <c r="C57" s="217" t="s">
        <v>135</v>
      </c>
      <c r="D57" s="217" t="s">
        <v>1024</v>
      </c>
      <c r="E57" s="217" t="s">
        <v>925</v>
      </c>
      <c r="F57" s="226" t="s">
        <v>946</v>
      </c>
    </row>
    <row r="58" spans="1:6" s="218" customFormat="1" ht="18" customHeight="1">
      <c r="A58" s="214">
        <v>54</v>
      </c>
      <c r="B58" s="217" t="s">
        <v>669</v>
      </c>
      <c r="C58" s="217" t="s">
        <v>135</v>
      </c>
      <c r="D58" s="217" t="s">
        <v>1023</v>
      </c>
      <c r="E58" s="217" t="s">
        <v>925</v>
      </c>
      <c r="F58" s="226" t="s">
        <v>947</v>
      </c>
    </row>
    <row r="59" spans="1:6" s="218" customFormat="1" ht="18" customHeight="1">
      <c r="A59" s="214">
        <v>55</v>
      </c>
      <c r="B59" s="217" t="s">
        <v>669</v>
      </c>
      <c r="C59" s="217" t="s">
        <v>135</v>
      </c>
      <c r="D59" s="217" t="s">
        <v>1024</v>
      </c>
      <c r="E59" s="217" t="s">
        <v>929</v>
      </c>
      <c r="F59" s="226" t="s">
        <v>675</v>
      </c>
    </row>
    <row r="60" spans="1:6" ht="18" customHeight="1">
      <c r="A60" s="214">
        <v>56</v>
      </c>
      <c r="B60" s="215" t="s">
        <v>669</v>
      </c>
      <c r="C60" s="215" t="s">
        <v>127</v>
      </c>
      <c r="D60" s="215" t="s">
        <v>1024</v>
      </c>
      <c r="E60" s="215" t="s">
        <v>927</v>
      </c>
      <c r="F60" s="225" t="s">
        <v>948</v>
      </c>
    </row>
    <row r="61" spans="1:6" ht="30" customHeight="1">
      <c r="A61" s="214">
        <v>57</v>
      </c>
      <c r="B61" s="215" t="s">
        <v>669</v>
      </c>
      <c r="C61" s="215" t="s">
        <v>127</v>
      </c>
      <c r="D61" s="215" t="s">
        <v>1024</v>
      </c>
      <c r="E61" s="215" t="s">
        <v>923</v>
      </c>
      <c r="F61" s="225" t="s">
        <v>949</v>
      </c>
    </row>
    <row r="62" spans="1:6" ht="18" customHeight="1">
      <c r="A62" s="214">
        <v>58</v>
      </c>
      <c r="B62" s="215" t="s">
        <v>669</v>
      </c>
      <c r="C62" s="215" t="s">
        <v>127</v>
      </c>
      <c r="D62" s="215" t="s">
        <v>1023</v>
      </c>
      <c r="E62" s="215" t="s">
        <v>923</v>
      </c>
      <c r="F62" s="225" t="s">
        <v>950</v>
      </c>
    </row>
    <row r="63" spans="1:6" ht="18" customHeight="1">
      <c r="A63" s="214">
        <v>59</v>
      </c>
      <c r="B63" s="215" t="s">
        <v>669</v>
      </c>
      <c r="C63" s="215" t="s">
        <v>127</v>
      </c>
      <c r="D63" s="215" t="s">
        <v>1024</v>
      </c>
      <c r="E63" s="215" t="s">
        <v>927</v>
      </c>
      <c r="F63" s="225" t="s">
        <v>676</v>
      </c>
    </row>
    <row r="64" spans="1:6" ht="18" customHeight="1">
      <c r="A64" s="214">
        <v>60</v>
      </c>
      <c r="B64" s="215" t="s">
        <v>668</v>
      </c>
      <c r="C64" s="215" t="s">
        <v>134</v>
      </c>
      <c r="D64" s="215" t="s">
        <v>1023</v>
      </c>
      <c r="E64" s="215" t="s">
        <v>923</v>
      </c>
      <c r="F64" s="225" t="s">
        <v>677</v>
      </c>
    </row>
    <row r="65" spans="1:6" ht="18" customHeight="1">
      <c r="A65" s="214">
        <v>61</v>
      </c>
      <c r="B65" s="215" t="s">
        <v>668</v>
      </c>
      <c r="C65" s="215" t="s">
        <v>134</v>
      </c>
      <c r="D65" s="215" t="s">
        <v>1024</v>
      </c>
      <c r="E65" s="215" t="s">
        <v>924</v>
      </c>
      <c r="F65" s="225" t="s">
        <v>951</v>
      </c>
    </row>
    <row r="66" spans="1:6" ht="30" customHeight="1">
      <c r="A66" s="214">
        <v>62</v>
      </c>
      <c r="B66" s="215" t="s">
        <v>668</v>
      </c>
      <c r="C66" s="215" t="s">
        <v>134</v>
      </c>
      <c r="D66" s="215" t="s">
        <v>1024</v>
      </c>
      <c r="E66" s="215" t="s">
        <v>928</v>
      </c>
      <c r="F66" s="225" t="s">
        <v>952</v>
      </c>
    </row>
    <row r="67" spans="1:6" ht="18" customHeight="1">
      <c r="A67" s="214">
        <v>63</v>
      </c>
      <c r="B67" s="215" t="s">
        <v>668</v>
      </c>
      <c r="C67" s="215" t="s">
        <v>134</v>
      </c>
      <c r="D67" s="215" t="s">
        <v>1024</v>
      </c>
      <c r="E67" s="215" t="s">
        <v>924</v>
      </c>
      <c r="F67" s="225" t="s">
        <v>953</v>
      </c>
    </row>
    <row r="68" spans="1:6" ht="30" customHeight="1">
      <c r="A68" s="214">
        <v>64</v>
      </c>
      <c r="B68" s="215" t="s">
        <v>668</v>
      </c>
      <c r="C68" s="215" t="s">
        <v>134</v>
      </c>
      <c r="D68" s="215" t="s">
        <v>1024</v>
      </c>
      <c r="E68" s="215" t="s">
        <v>926</v>
      </c>
      <c r="F68" s="225" t="s">
        <v>954</v>
      </c>
    </row>
    <row r="69" spans="1:6" ht="18" customHeight="1">
      <c r="A69" s="214">
        <v>65</v>
      </c>
      <c r="B69" s="215" t="s">
        <v>668</v>
      </c>
      <c r="C69" s="215" t="s">
        <v>134</v>
      </c>
      <c r="D69" s="215" t="s">
        <v>1024</v>
      </c>
      <c r="E69" s="215" t="s">
        <v>924</v>
      </c>
      <c r="F69" s="225" t="s">
        <v>955</v>
      </c>
    </row>
    <row r="70" spans="1:6" ht="18" customHeight="1">
      <c r="A70" s="214">
        <v>66</v>
      </c>
      <c r="B70" s="215" t="s">
        <v>348</v>
      </c>
      <c r="C70" s="215" t="s">
        <v>348</v>
      </c>
      <c r="D70" s="215" t="s">
        <v>1024</v>
      </c>
      <c r="E70" s="215" t="s">
        <v>924</v>
      </c>
      <c r="F70" s="225" t="s">
        <v>678</v>
      </c>
    </row>
    <row r="71" spans="1:6" ht="18" customHeight="1">
      <c r="A71" s="214">
        <v>67</v>
      </c>
      <c r="B71" s="215" t="s">
        <v>645</v>
      </c>
      <c r="C71" s="215" t="s">
        <v>146</v>
      </c>
      <c r="D71" s="215" t="s">
        <v>1024</v>
      </c>
      <c r="E71" s="215" t="s">
        <v>924</v>
      </c>
      <c r="F71" s="225" t="s">
        <v>679</v>
      </c>
    </row>
    <row r="72" spans="1:6" ht="18" customHeight="1">
      <c r="A72" s="214">
        <v>68</v>
      </c>
      <c r="B72" s="215" t="s">
        <v>645</v>
      </c>
      <c r="C72" s="215" t="s">
        <v>146</v>
      </c>
      <c r="D72" s="215" t="s">
        <v>1024</v>
      </c>
      <c r="E72" s="215" t="s">
        <v>924</v>
      </c>
      <c r="F72" s="225" t="s">
        <v>680</v>
      </c>
    </row>
    <row r="73" spans="1:6" ht="18" customHeight="1">
      <c r="A73" s="214">
        <v>69</v>
      </c>
      <c r="B73" s="215" t="s">
        <v>645</v>
      </c>
      <c r="C73" s="215" t="s">
        <v>681</v>
      </c>
      <c r="D73" s="215" t="s">
        <v>1024</v>
      </c>
      <c r="E73" s="215" t="s">
        <v>924</v>
      </c>
      <c r="F73" s="225" t="s">
        <v>682</v>
      </c>
    </row>
    <row r="74" spans="1:6" ht="18" customHeight="1">
      <c r="A74" s="214">
        <v>70</v>
      </c>
      <c r="B74" s="215" t="s">
        <v>645</v>
      </c>
      <c r="C74" s="215" t="s">
        <v>681</v>
      </c>
      <c r="D74" s="215" t="s">
        <v>1024</v>
      </c>
      <c r="E74" s="215" t="s">
        <v>924</v>
      </c>
      <c r="F74" s="225" t="s">
        <v>683</v>
      </c>
    </row>
    <row r="75" spans="1:6" ht="18" customHeight="1">
      <c r="A75" s="214">
        <v>71</v>
      </c>
      <c r="B75" s="215" t="s">
        <v>645</v>
      </c>
      <c r="C75" s="215" t="s">
        <v>681</v>
      </c>
      <c r="D75" s="215" t="s">
        <v>1024</v>
      </c>
      <c r="E75" s="215" t="s">
        <v>924</v>
      </c>
      <c r="F75" s="225" t="s">
        <v>956</v>
      </c>
    </row>
    <row r="76" spans="1:6" ht="18" customHeight="1">
      <c r="A76" s="214">
        <v>72</v>
      </c>
      <c r="B76" s="215" t="s">
        <v>645</v>
      </c>
      <c r="C76" s="215" t="s">
        <v>681</v>
      </c>
      <c r="D76" s="215" t="s">
        <v>1024</v>
      </c>
      <c r="E76" s="215" t="s">
        <v>923</v>
      </c>
      <c r="F76" s="225" t="s">
        <v>684</v>
      </c>
    </row>
    <row r="77" spans="1:6" ht="30" customHeight="1">
      <c r="A77" s="214">
        <v>73</v>
      </c>
      <c r="B77" s="215" t="s">
        <v>645</v>
      </c>
      <c r="C77" s="215" t="s">
        <v>681</v>
      </c>
      <c r="D77" s="215" t="s">
        <v>1024</v>
      </c>
      <c r="E77" s="215" t="s">
        <v>926</v>
      </c>
      <c r="F77" s="225" t="s">
        <v>957</v>
      </c>
    </row>
    <row r="78" spans="1:6" ht="18" customHeight="1">
      <c r="A78" s="214">
        <v>74</v>
      </c>
      <c r="B78" s="215" t="s">
        <v>645</v>
      </c>
      <c r="C78" s="215" t="s">
        <v>681</v>
      </c>
      <c r="D78" s="215" t="s">
        <v>1024</v>
      </c>
      <c r="E78" s="215" t="s">
        <v>924</v>
      </c>
      <c r="F78" s="225" t="s">
        <v>685</v>
      </c>
    </row>
    <row r="79" spans="1:6" ht="30" customHeight="1">
      <c r="A79" s="214">
        <v>75</v>
      </c>
      <c r="B79" s="215" t="s">
        <v>645</v>
      </c>
      <c r="C79" s="215" t="s">
        <v>681</v>
      </c>
      <c r="D79" s="215" t="s">
        <v>1024</v>
      </c>
      <c r="E79" s="215" t="s">
        <v>923</v>
      </c>
      <c r="F79" s="225" t="s">
        <v>958</v>
      </c>
    </row>
    <row r="80" spans="1:6" ht="18" customHeight="1">
      <c r="A80" s="214">
        <v>76</v>
      </c>
      <c r="B80" s="215" t="s">
        <v>686</v>
      </c>
      <c r="C80" s="215" t="s">
        <v>376</v>
      </c>
      <c r="D80" s="215" t="s">
        <v>1024</v>
      </c>
      <c r="E80" s="215" t="s">
        <v>926</v>
      </c>
      <c r="F80" s="225" t="s">
        <v>687</v>
      </c>
    </row>
    <row r="81" spans="1:6" ht="18" customHeight="1">
      <c r="A81" s="214">
        <v>77</v>
      </c>
      <c r="B81" s="215" t="s">
        <v>686</v>
      </c>
      <c r="C81" s="215" t="s">
        <v>376</v>
      </c>
      <c r="D81" s="215" t="s">
        <v>1023</v>
      </c>
      <c r="E81" s="215" t="s">
        <v>927</v>
      </c>
      <c r="F81" s="225" t="s">
        <v>688</v>
      </c>
    </row>
    <row r="82" spans="1:6" ht="30" customHeight="1">
      <c r="A82" s="214">
        <v>78</v>
      </c>
      <c r="B82" s="215" t="s">
        <v>645</v>
      </c>
      <c r="C82" s="215" t="s">
        <v>146</v>
      </c>
      <c r="D82" s="215" t="s">
        <v>1024</v>
      </c>
      <c r="E82" s="215" t="s">
        <v>927</v>
      </c>
      <c r="F82" s="225" t="s">
        <v>959</v>
      </c>
    </row>
    <row r="83" spans="1:6" ht="18" customHeight="1">
      <c r="A83" s="214">
        <v>79</v>
      </c>
      <c r="B83" s="215" t="s">
        <v>645</v>
      </c>
      <c r="C83" s="215" t="s">
        <v>146</v>
      </c>
      <c r="D83" s="215" t="s">
        <v>1023</v>
      </c>
      <c r="E83" s="215" t="s">
        <v>928</v>
      </c>
      <c r="F83" s="225" t="s">
        <v>690</v>
      </c>
    </row>
    <row r="84" spans="1:6" ht="18" customHeight="1">
      <c r="A84" s="214">
        <v>80</v>
      </c>
      <c r="B84" s="215" t="s">
        <v>647</v>
      </c>
      <c r="C84" s="215" t="s">
        <v>134</v>
      </c>
      <c r="D84" s="215" t="s">
        <v>1024</v>
      </c>
      <c r="E84" s="215" t="s">
        <v>927</v>
      </c>
      <c r="F84" s="225" t="s">
        <v>960</v>
      </c>
    </row>
    <row r="85" spans="1:6" ht="18" customHeight="1">
      <c r="A85" s="214">
        <v>81</v>
      </c>
      <c r="B85" s="215" t="s">
        <v>645</v>
      </c>
      <c r="C85" s="215" t="s">
        <v>146</v>
      </c>
      <c r="D85" s="215" t="s">
        <v>1023</v>
      </c>
      <c r="E85" s="215" t="s">
        <v>927</v>
      </c>
      <c r="F85" s="225" t="s">
        <v>691</v>
      </c>
    </row>
    <row r="86" spans="1:6" ht="18" customHeight="1">
      <c r="A86" s="214">
        <v>82</v>
      </c>
      <c r="B86" s="215" t="s">
        <v>645</v>
      </c>
      <c r="C86" s="215" t="s">
        <v>146</v>
      </c>
      <c r="D86" s="215" t="s">
        <v>1024</v>
      </c>
      <c r="E86" s="215" t="s">
        <v>926</v>
      </c>
      <c r="F86" s="225" t="s">
        <v>692</v>
      </c>
    </row>
    <row r="87" spans="1:6" ht="18" customHeight="1">
      <c r="A87" s="214">
        <v>83</v>
      </c>
      <c r="B87" s="215" t="s">
        <v>645</v>
      </c>
      <c r="C87" s="215" t="s">
        <v>146</v>
      </c>
      <c r="D87" s="215" t="s">
        <v>1023</v>
      </c>
      <c r="E87" s="215" t="s">
        <v>924</v>
      </c>
      <c r="F87" s="225" t="s">
        <v>961</v>
      </c>
    </row>
    <row r="88" spans="1:6" ht="18" customHeight="1">
      <c r="A88" s="214">
        <v>84</v>
      </c>
      <c r="B88" s="215" t="s">
        <v>693</v>
      </c>
      <c r="C88" s="215" t="s">
        <v>694</v>
      </c>
      <c r="D88" s="215" t="s">
        <v>1023</v>
      </c>
      <c r="E88" s="215" t="s">
        <v>924</v>
      </c>
      <c r="F88" s="225" t="s">
        <v>695</v>
      </c>
    </row>
    <row r="89" spans="1:6" ht="18" customHeight="1">
      <c r="A89" s="214">
        <v>85</v>
      </c>
      <c r="B89" s="215" t="s">
        <v>693</v>
      </c>
      <c r="C89" s="215" t="s">
        <v>694</v>
      </c>
      <c r="D89" s="215" t="s">
        <v>1024</v>
      </c>
      <c r="E89" s="215" t="s">
        <v>924</v>
      </c>
      <c r="F89" s="225" t="s">
        <v>696</v>
      </c>
    </row>
    <row r="90" spans="1:6" ht="18" customHeight="1">
      <c r="A90" s="214">
        <v>86</v>
      </c>
      <c r="B90" s="215" t="s">
        <v>693</v>
      </c>
      <c r="C90" s="215" t="s">
        <v>694</v>
      </c>
      <c r="D90" s="215" t="s">
        <v>1024</v>
      </c>
      <c r="E90" s="215" t="s">
        <v>924</v>
      </c>
      <c r="F90" s="225" t="s">
        <v>697</v>
      </c>
    </row>
    <row r="91" spans="1:6" ht="18" customHeight="1">
      <c r="A91" s="214">
        <v>87</v>
      </c>
      <c r="B91" s="215" t="s">
        <v>693</v>
      </c>
      <c r="C91" s="215" t="s">
        <v>694</v>
      </c>
      <c r="D91" s="215" t="s">
        <v>1024</v>
      </c>
      <c r="E91" s="215" t="s">
        <v>924</v>
      </c>
      <c r="F91" s="225" t="s">
        <v>698</v>
      </c>
    </row>
    <row r="92" spans="1:6" ht="30" customHeight="1">
      <c r="A92" s="214">
        <v>88</v>
      </c>
      <c r="B92" s="215" t="s">
        <v>699</v>
      </c>
      <c r="C92" s="215" t="s">
        <v>694</v>
      </c>
      <c r="D92" s="215" t="s">
        <v>1024</v>
      </c>
      <c r="E92" s="215" t="s">
        <v>928</v>
      </c>
      <c r="F92" s="225" t="s">
        <v>962</v>
      </c>
    </row>
    <row r="93" spans="1:6" ht="30" customHeight="1">
      <c r="A93" s="214">
        <v>89</v>
      </c>
      <c r="B93" s="215" t="s">
        <v>699</v>
      </c>
      <c r="C93" s="215" t="s">
        <v>694</v>
      </c>
      <c r="D93" s="215" t="s">
        <v>1023</v>
      </c>
      <c r="E93" s="215" t="s">
        <v>927</v>
      </c>
      <c r="F93" s="225" t="s">
        <v>963</v>
      </c>
    </row>
    <row r="94" spans="1:6" ht="18" customHeight="1">
      <c r="A94" s="214">
        <v>90</v>
      </c>
      <c r="B94" s="215" t="s">
        <v>699</v>
      </c>
      <c r="C94" s="215" t="s">
        <v>694</v>
      </c>
      <c r="D94" s="215" t="s">
        <v>1024</v>
      </c>
      <c r="E94" s="215" t="s">
        <v>926</v>
      </c>
      <c r="F94" s="225" t="s">
        <v>700</v>
      </c>
    </row>
    <row r="95" spans="1:6" ht="30" customHeight="1">
      <c r="A95" s="214">
        <v>91</v>
      </c>
      <c r="B95" s="215" t="s">
        <v>699</v>
      </c>
      <c r="C95" s="215" t="s">
        <v>137</v>
      </c>
      <c r="D95" s="215" t="s">
        <v>1024</v>
      </c>
      <c r="E95" s="215" t="s">
        <v>924</v>
      </c>
      <c r="F95" s="225" t="s">
        <v>964</v>
      </c>
    </row>
    <row r="96" spans="1:6" ht="18" customHeight="1">
      <c r="A96" s="214">
        <v>92</v>
      </c>
      <c r="B96" s="215" t="s">
        <v>699</v>
      </c>
      <c r="C96" s="215" t="s">
        <v>137</v>
      </c>
      <c r="D96" s="215" t="s">
        <v>1024</v>
      </c>
      <c r="E96" s="215" t="s">
        <v>924</v>
      </c>
      <c r="F96" s="225" t="s">
        <v>701</v>
      </c>
    </row>
    <row r="97" spans="1:6" ht="18" customHeight="1">
      <c r="A97" s="214">
        <v>93</v>
      </c>
      <c r="B97" s="215" t="s">
        <v>699</v>
      </c>
      <c r="C97" s="215" t="s">
        <v>137</v>
      </c>
      <c r="D97" s="215" t="s">
        <v>1024</v>
      </c>
      <c r="E97" s="215" t="s">
        <v>924</v>
      </c>
      <c r="F97" s="225" t="s">
        <v>965</v>
      </c>
    </row>
    <row r="98" spans="1:6" ht="18" customHeight="1">
      <c r="A98" s="214">
        <v>94</v>
      </c>
      <c r="B98" s="215" t="s">
        <v>699</v>
      </c>
      <c r="C98" s="215" t="s">
        <v>377</v>
      </c>
      <c r="D98" s="215" t="s">
        <v>1024</v>
      </c>
      <c r="E98" s="215" t="s">
        <v>923</v>
      </c>
      <c r="F98" s="225" t="s">
        <v>702</v>
      </c>
    </row>
    <row r="99" spans="1:6" ht="18" customHeight="1">
      <c r="A99" s="214">
        <v>95</v>
      </c>
      <c r="B99" s="215" t="s">
        <v>699</v>
      </c>
      <c r="C99" s="215" t="s">
        <v>377</v>
      </c>
      <c r="D99" s="215" t="s">
        <v>1024</v>
      </c>
      <c r="E99" s="215" t="s">
        <v>924</v>
      </c>
      <c r="F99" s="225" t="s">
        <v>703</v>
      </c>
    </row>
    <row r="100" spans="1:6" ht="18" customHeight="1">
      <c r="A100" s="214">
        <v>96</v>
      </c>
      <c r="B100" s="215" t="s">
        <v>699</v>
      </c>
      <c r="C100" s="215" t="s">
        <v>377</v>
      </c>
      <c r="D100" s="215" t="s">
        <v>1024</v>
      </c>
      <c r="E100" s="215" t="s">
        <v>923</v>
      </c>
      <c r="F100" s="225" t="s">
        <v>704</v>
      </c>
    </row>
    <row r="101" spans="1:6" ht="18" customHeight="1">
      <c r="A101" s="214">
        <v>97</v>
      </c>
      <c r="B101" s="215" t="s">
        <v>705</v>
      </c>
      <c r="C101" s="215" t="s">
        <v>338</v>
      </c>
      <c r="D101" s="215" t="s">
        <v>1024</v>
      </c>
      <c r="E101" s="215" t="s">
        <v>928</v>
      </c>
      <c r="F101" s="225" t="s">
        <v>706</v>
      </c>
    </row>
    <row r="102" spans="1:6" ht="30" customHeight="1">
      <c r="A102" s="214">
        <v>98</v>
      </c>
      <c r="B102" s="215" t="s">
        <v>705</v>
      </c>
      <c r="C102" s="215" t="s">
        <v>338</v>
      </c>
      <c r="D102" s="215" t="s">
        <v>1024</v>
      </c>
      <c r="E102" s="215" t="s">
        <v>928</v>
      </c>
      <c r="F102" s="225" t="s">
        <v>707</v>
      </c>
    </row>
    <row r="103" spans="1:6" ht="45" customHeight="1">
      <c r="A103" s="214">
        <v>99</v>
      </c>
      <c r="B103" s="215" t="s">
        <v>699</v>
      </c>
      <c r="C103" s="215" t="s">
        <v>136</v>
      </c>
      <c r="D103" s="215" t="s">
        <v>1024</v>
      </c>
      <c r="E103" s="215" t="s">
        <v>927</v>
      </c>
      <c r="F103" s="225" t="s">
        <v>708</v>
      </c>
    </row>
    <row r="104" spans="1:6" ht="30" customHeight="1">
      <c r="A104" s="214">
        <v>100</v>
      </c>
      <c r="B104" s="215" t="s">
        <v>699</v>
      </c>
      <c r="C104" s="215" t="s">
        <v>136</v>
      </c>
      <c r="D104" s="215" t="s">
        <v>1023</v>
      </c>
      <c r="E104" s="215" t="s">
        <v>925</v>
      </c>
      <c r="F104" s="225" t="s">
        <v>709</v>
      </c>
    </row>
    <row r="105" spans="1:6" ht="18" customHeight="1">
      <c r="A105" s="214">
        <v>101</v>
      </c>
      <c r="B105" s="215" t="s">
        <v>699</v>
      </c>
      <c r="C105" s="215" t="s">
        <v>377</v>
      </c>
      <c r="D105" s="215" t="s">
        <v>1023</v>
      </c>
      <c r="E105" s="215" t="s">
        <v>927</v>
      </c>
      <c r="F105" s="225" t="s">
        <v>966</v>
      </c>
    </row>
    <row r="106" spans="1:6" ht="18" customHeight="1">
      <c r="A106" s="214">
        <v>102</v>
      </c>
      <c r="B106" s="215" t="s">
        <v>686</v>
      </c>
      <c r="C106" s="215" t="s">
        <v>128</v>
      </c>
      <c r="D106" s="215" t="s">
        <v>1024</v>
      </c>
      <c r="E106" s="215" t="s">
        <v>925</v>
      </c>
      <c r="F106" s="225" t="s">
        <v>967</v>
      </c>
    </row>
    <row r="107" spans="1:6" ht="18" customHeight="1">
      <c r="A107" s="214">
        <v>103</v>
      </c>
      <c r="B107" s="215" t="s">
        <v>710</v>
      </c>
      <c r="C107" s="215" t="s">
        <v>377</v>
      </c>
      <c r="D107" s="215" t="s">
        <v>1023</v>
      </c>
      <c r="E107" s="215" t="s">
        <v>928</v>
      </c>
      <c r="F107" s="225" t="s">
        <v>968</v>
      </c>
    </row>
    <row r="108" spans="1:6" ht="18" customHeight="1">
      <c r="A108" s="214">
        <v>104</v>
      </c>
      <c r="B108" s="215" t="s">
        <v>710</v>
      </c>
      <c r="C108" s="215" t="s">
        <v>377</v>
      </c>
      <c r="D108" s="215" t="s">
        <v>1023</v>
      </c>
      <c r="E108" s="215" t="s">
        <v>928</v>
      </c>
      <c r="F108" s="225" t="s">
        <v>711</v>
      </c>
    </row>
    <row r="109" spans="1:6" ht="18" customHeight="1">
      <c r="A109" s="214">
        <v>105</v>
      </c>
      <c r="B109" s="215" t="s">
        <v>712</v>
      </c>
      <c r="C109" s="215" t="s">
        <v>136</v>
      </c>
      <c r="D109" s="215" t="s">
        <v>1023</v>
      </c>
      <c r="E109" s="215" t="s">
        <v>925</v>
      </c>
      <c r="F109" s="225" t="s">
        <v>713</v>
      </c>
    </row>
    <row r="110" spans="1:6" ht="18" customHeight="1">
      <c r="A110" s="214">
        <v>106</v>
      </c>
      <c r="B110" s="215" t="s">
        <v>714</v>
      </c>
      <c r="C110" s="215" t="s">
        <v>377</v>
      </c>
      <c r="D110" s="215" t="s">
        <v>1024</v>
      </c>
      <c r="E110" s="215" t="s">
        <v>928</v>
      </c>
      <c r="F110" s="225" t="s">
        <v>715</v>
      </c>
    </row>
    <row r="111" spans="1:6" ht="30" customHeight="1">
      <c r="A111" s="214">
        <v>107</v>
      </c>
      <c r="B111" s="215" t="s">
        <v>716</v>
      </c>
      <c r="C111" s="215" t="s">
        <v>1</v>
      </c>
      <c r="D111" s="215" t="s">
        <v>1024</v>
      </c>
      <c r="E111" s="215" t="s">
        <v>928</v>
      </c>
      <c r="F111" s="225" t="s">
        <v>969</v>
      </c>
    </row>
    <row r="112" spans="1:6" ht="18" customHeight="1">
      <c r="A112" s="214">
        <v>108</v>
      </c>
      <c r="B112" s="215" t="s">
        <v>689</v>
      </c>
      <c r="C112" s="215" t="s">
        <v>127</v>
      </c>
      <c r="D112" s="215" t="s">
        <v>1023</v>
      </c>
      <c r="E112" s="215" t="s">
        <v>928</v>
      </c>
      <c r="F112" s="225" t="s">
        <v>717</v>
      </c>
    </row>
    <row r="113" spans="1:6" ht="30" customHeight="1">
      <c r="A113" s="214">
        <v>109</v>
      </c>
      <c r="B113" s="215" t="s">
        <v>714</v>
      </c>
      <c r="C113" s="215" t="s">
        <v>136</v>
      </c>
      <c r="D113" s="215" t="s">
        <v>1024</v>
      </c>
      <c r="E113" s="215" t="s">
        <v>925</v>
      </c>
      <c r="F113" s="225" t="s">
        <v>970</v>
      </c>
    </row>
    <row r="114" spans="1:6" ht="18" customHeight="1">
      <c r="A114" s="214">
        <v>110</v>
      </c>
      <c r="B114" s="215" t="s">
        <v>714</v>
      </c>
      <c r="C114" s="215" t="s">
        <v>136</v>
      </c>
      <c r="D114" s="215" t="s">
        <v>1024</v>
      </c>
      <c r="E114" s="215" t="s">
        <v>928</v>
      </c>
      <c r="F114" s="225" t="s">
        <v>718</v>
      </c>
    </row>
    <row r="115" spans="1:6" ht="18" customHeight="1">
      <c r="A115" s="214">
        <v>111</v>
      </c>
      <c r="B115" s="215" t="s">
        <v>646</v>
      </c>
      <c r="C115" s="215" t="s">
        <v>8</v>
      </c>
      <c r="D115" s="215" t="s">
        <v>1024</v>
      </c>
      <c r="E115" s="215" t="s">
        <v>928</v>
      </c>
      <c r="F115" s="225" t="s">
        <v>719</v>
      </c>
    </row>
    <row r="116" spans="1:6" ht="18" customHeight="1">
      <c r="A116" s="214">
        <v>112</v>
      </c>
      <c r="B116" s="215" t="s">
        <v>714</v>
      </c>
      <c r="C116" s="215" t="s">
        <v>377</v>
      </c>
      <c r="D116" s="215" t="s">
        <v>1024</v>
      </c>
      <c r="E116" s="215" t="s">
        <v>929</v>
      </c>
      <c r="F116" s="225" t="s">
        <v>720</v>
      </c>
    </row>
    <row r="117" spans="1:6" ht="18" customHeight="1">
      <c r="A117" s="214">
        <v>113</v>
      </c>
      <c r="B117" s="215" t="s">
        <v>714</v>
      </c>
      <c r="C117" s="215" t="s">
        <v>136</v>
      </c>
      <c r="D117" s="215"/>
      <c r="E117" s="215" t="s">
        <v>926</v>
      </c>
      <c r="F117" s="225" t="s">
        <v>721</v>
      </c>
    </row>
    <row r="118" spans="1:6" ht="45" customHeight="1">
      <c r="A118" s="214">
        <v>114</v>
      </c>
      <c r="B118" s="215" t="s">
        <v>714</v>
      </c>
      <c r="C118" s="215" t="s">
        <v>136</v>
      </c>
      <c r="D118" s="215" t="s">
        <v>1023</v>
      </c>
      <c r="E118" s="215" t="s">
        <v>927</v>
      </c>
      <c r="F118" s="225" t="s">
        <v>971</v>
      </c>
    </row>
    <row r="119" spans="1:6" ht="18" customHeight="1">
      <c r="A119" s="214">
        <v>115</v>
      </c>
      <c r="B119" s="215" t="s">
        <v>714</v>
      </c>
      <c r="C119" s="215" t="s">
        <v>377</v>
      </c>
      <c r="D119" s="215" t="s">
        <v>1024</v>
      </c>
      <c r="E119" s="215" t="s">
        <v>926</v>
      </c>
      <c r="F119" s="225" t="s">
        <v>972</v>
      </c>
    </row>
    <row r="120" spans="1:6" ht="18" customHeight="1">
      <c r="A120" s="214">
        <v>116</v>
      </c>
      <c r="B120" s="215" t="s">
        <v>348</v>
      </c>
      <c r="C120" s="215" t="s">
        <v>348</v>
      </c>
      <c r="D120" s="215" t="s">
        <v>1023</v>
      </c>
      <c r="E120" s="215" t="s">
        <v>926</v>
      </c>
      <c r="F120" s="225" t="s">
        <v>973</v>
      </c>
    </row>
    <row r="121" spans="1:6" ht="30" customHeight="1">
      <c r="A121" s="214">
        <v>117</v>
      </c>
      <c r="B121" s="215" t="s">
        <v>645</v>
      </c>
      <c r="C121" s="215" t="s">
        <v>128</v>
      </c>
      <c r="D121" s="215" t="s">
        <v>1023</v>
      </c>
      <c r="E121" s="215" t="s">
        <v>925</v>
      </c>
      <c r="F121" s="225" t="s">
        <v>722</v>
      </c>
    </row>
    <row r="122" spans="1:6" ht="18" customHeight="1">
      <c r="A122" s="214">
        <v>118</v>
      </c>
      <c r="B122" s="215" t="s">
        <v>645</v>
      </c>
      <c r="C122" s="215" t="s">
        <v>128</v>
      </c>
      <c r="D122" s="215" t="s">
        <v>1024</v>
      </c>
      <c r="E122" s="215" t="s">
        <v>927</v>
      </c>
      <c r="F122" s="225" t="s">
        <v>974</v>
      </c>
    </row>
    <row r="123" spans="1:6" ht="18" customHeight="1">
      <c r="A123" s="214">
        <v>119</v>
      </c>
      <c r="B123" s="215" t="s">
        <v>714</v>
      </c>
      <c r="C123" s="215" t="s">
        <v>377</v>
      </c>
      <c r="D123" s="215" t="s">
        <v>1023</v>
      </c>
      <c r="E123" s="215" t="s">
        <v>928</v>
      </c>
      <c r="F123" s="225" t="s">
        <v>975</v>
      </c>
    </row>
    <row r="124" spans="1:6" ht="30" customHeight="1">
      <c r="A124" s="214">
        <v>120</v>
      </c>
      <c r="B124" s="215" t="s">
        <v>714</v>
      </c>
      <c r="C124" s="215" t="s">
        <v>377</v>
      </c>
      <c r="D124" s="215" t="s">
        <v>1024</v>
      </c>
      <c r="E124" s="215" t="s">
        <v>926</v>
      </c>
      <c r="F124" s="225" t="s">
        <v>976</v>
      </c>
    </row>
    <row r="125" spans="1:6" ht="18" customHeight="1">
      <c r="A125" s="214">
        <v>121</v>
      </c>
      <c r="B125" s="215" t="s">
        <v>699</v>
      </c>
      <c r="C125" s="215" t="s">
        <v>377</v>
      </c>
      <c r="D125" s="215" t="s">
        <v>1024</v>
      </c>
      <c r="E125" s="215"/>
      <c r="F125" s="225" t="s">
        <v>977</v>
      </c>
    </row>
    <row r="126" spans="1:6" ht="18" customHeight="1">
      <c r="A126" s="214">
        <v>122</v>
      </c>
      <c r="B126" s="215" t="s">
        <v>699</v>
      </c>
      <c r="C126" s="215" t="s">
        <v>723</v>
      </c>
      <c r="D126" s="215" t="s">
        <v>1024</v>
      </c>
      <c r="E126" s="215" t="s">
        <v>925</v>
      </c>
      <c r="F126" s="225" t="s">
        <v>978</v>
      </c>
    </row>
    <row r="127" spans="1:6" ht="30" customHeight="1">
      <c r="A127" s="214">
        <v>123</v>
      </c>
      <c r="B127" s="215" t="s">
        <v>699</v>
      </c>
      <c r="C127" s="215" t="s">
        <v>136</v>
      </c>
      <c r="D127" s="215" t="s">
        <v>1024</v>
      </c>
      <c r="E127" s="215" t="s">
        <v>926</v>
      </c>
      <c r="F127" s="225" t="s">
        <v>979</v>
      </c>
    </row>
    <row r="128" spans="1:6" ht="18" customHeight="1">
      <c r="A128" s="214">
        <v>124</v>
      </c>
      <c r="B128" s="215" t="s">
        <v>699</v>
      </c>
      <c r="C128" s="215" t="s">
        <v>147</v>
      </c>
      <c r="D128" s="215" t="s">
        <v>1023</v>
      </c>
      <c r="E128" s="215" t="s">
        <v>926</v>
      </c>
      <c r="F128" s="225" t="s">
        <v>980</v>
      </c>
    </row>
    <row r="129" spans="1:6" ht="18" customHeight="1">
      <c r="A129" s="214">
        <v>125</v>
      </c>
      <c r="B129" s="215" t="s">
        <v>705</v>
      </c>
      <c r="C129" s="215" t="s">
        <v>129</v>
      </c>
      <c r="D129" s="215" t="s">
        <v>1024</v>
      </c>
      <c r="E129" s="215" t="s">
        <v>925</v>
      </c>
      <c r="F129" s="225" t="s">
        <v>724</v>
      </c>
    </row>
    <row r="130" spans="1:6" ht="18" customHeight="1">
      <c r="A130" s="214">
        <v>126</v>
      </c>
      <c r="B130" s="215" t="s">
        <v>629</v>
      </c>
      <c r="C130" s="215" t="s">
        <v>681</v>
      </c>
      <c r="D130" s="215" t="s">
        <v>1023</v>
      </c>
      <c r="E130" s="215" t="s">
        <v>925</v>
      </c>
      <c r="F130" s="225" t="s">
        <v>727</v>
      </c>
    </row>
    <row r="131" spans="1:6" ht="18" customHeight="1">
      <c r="A131" s="214">
        <v>127</v>
      </c>
      <c r="B131" s="215" t="s">
        <v>726</v>
      </c>
      <c r="C131" s="215" t="s">
        <v>0</v>
      </c>
      <c r="D131" s="215" t="s">
        <v>1023</v>
      </c>
      <c r="E131" s="215" t="s">
        <v>925</v>
      </c>
      <c r="F131" s="225" t="s">
        <v>981</v>
      </c>
    </row>
    <row r="132" spans="1:6" ht="18" customHeight="1">
      <c r="A132" s="214">
        <v>128</v>
      </c>
      <c r="B132" s="215" t="s">
        <v>348</v>
      </c>
      <c r="C132" s="215" t="s">
        <v>348</v>
      </c>
      <c r="D132" s="215" t="s">
        <v>1023</v>
      </c>
      <c r="E132" s="215" t="s">
        <v>925</v>
      </c>
      <c r="F132" s="225" t="s">
        <v>728</v>
      </c>
    </row>
    <row r="133" spans="1:6" ht="18" customHeight="1">
      <c r="A133" s="214">
        <v>129</v>
      </c>
      <c r="B133" s="215" t="s">
        <v>726</v>
      </c>
      <c r="C133" s="215" t="s">
        <v>138</v>
      </c>
      <c r="D133" s="215" t="s">
        <v>1023</v>
      </c>
      <c r="E133" s="215" t="s">
        <v>924</v>
      </c>
      <c r="F133" s="225" t="s">
        <v>730</v>
      </c>
    </row>
    <row r="134" spans="1:6" ht="18" customHeight="1">
      <c r="A134" s="214">
        <v>130</v>
      </c>
      <c r="B134" s="215" t="s">
        <v>726</v>
      </c>
      <c r="C134" s="215" t="s">
        <v>138</v>
      </c>
      <c r="D134" s="215" t="s">
        <v>1024</v>
      </c>
      <c r="E134" s="215" t="s">
        <v>927</v>
      </c>
      <c r="F134" s="225" t="s">
        <v>731</v>
      </c>
    </row>
    <row r="135" spans="1:6" ht="18" customHeight="1">
      <c r="A135" s="214">
        <v>131</v>
      </c>
      <c r="B135" s="215" t="s">
        <v>733</v>
      </c>
      <c r="C135" s="215" t="s">
        <v>129</v>
      </c>
      <c r="D135" s="215" t="s">
        <v>1024</v>
      </c>
      <c r="E135" s="215" t="s">
        <v>924</v>
      </c>
      <c r="F135" s="225" t="s">
        <v>734</v>
      </c>
    </row>
    <row r="136" spans="1:6" ht="18" customHeight="1">
      <c r="A136" s="214">
        <v>132</v>
      </c>
      <c r="B136" s="215" t="s">
        <v>733</v>
      </c>
      <c r="C136" s="215" t="s">
        <v>129</v>
      </c>
      <c r="D136" s="215" t="s">
        <v>1024</v>
      </c>
      <c r="E136" s="215" t="s">
        <v>923</v>
      </c>
      <c r="F136" s="225" t="s">
        <v>735</v>
      </c>
    </row>
    <row r="137" spans="1:6" ht="18" customHeight="1">
      <c r="A137" s="214">
        <v>133</v>
      </c>
      <c r="B137" s="215" t="s">
        <v>733</v>
      </c>
      <c r="C137" s="215" t="s">
        <v>0</v>
      </c>
      <c r="D137" s="215" t="s">
        <v>1024</v>
      </c>
      <c r="E137" s="215" t="s">
        <v>923</v>
      </c>
      <c r="F137" s="225" t="s">
        <v>736</v>
      </c>
    </row>
    <row r="138" spans="1:6" ht="18" customHeight="1">
      <c r="A138" s="214">
        <v>134</v>
      </c>
      <c r="B138" s="215" t="s">
        <v>737</v>
      </c>
      <c r="C138" s="215" t="s">
        <v>0</v>
      </c>
      <c r="D138" s="215" t="s">
        <v>1023</v>
      </c>
      <c r="E138" s="215" t="s">
        <v>924</v>
      </c>
      <c r="F138" s="225" t="s">
        <v>738</v>
      </c>
    </row>
    <row r="139" spans="1:6" ht="18" customHeight="1">
      <c r="A139" s="214">
        <v>135</v>
      </c>
      <c r="B139" s="215" t="s">
        <v>737</v>
      </c>
      <c r="C139" s="215" t="s">
        <v>0</v>
      </c>
      <c r="D139" s="215" t="s">
        <v>1024</v>
      </c>
      <c r="E139" s="215" t="s">
        <v>923</v>
      </c>
      <c r="F139" s="225" t="s">
        <v>739</v>
      </c>
    </row>
    <row r="140" spans="1:6" ht="18" customHeight="1">
      <c r="A140" s="214">
        <v>136</v>
      </c>
      <c r="B140" s="215" t="s">
        <v>737</v>
      </c>
      <c r="C140" s="215" t="s">
        <v>138</v>
      </c>
      <c r="D140" s="215" t="s">
        <v>1024</v>
      </c>
      <c r="E140" s="215" t="s">
        <v>924</v>
      </c>
      <c r="F140" s="225" t="s">
        <v>740</v>
      </c>
    </row>
    <row r="141" spans="1:6" ht="18" customHeight="1">
      <c r="A141" s="214">
        <v>137</v>
      </c>
      <c r="B141" s="215" t="s">
        <v>705</v>
      </c>
      <c r="C141" s="215" t="s">
        <v>1</v>
      </c>
      <c r="D141" s="215" t="s">
        <v>1024</v>
      </c>
      <c r="E141" s="215" t="s">
        <v>925</v>
      </c>
      <c r="F141" s="225" t="s">
        <v>741</v>
      </c>
    </row>
    <row r="142" spans="1:6" ht="18" customHeight="1">
      <c r="A142" s="214">
        <v>138</v>
      </c>
      <c r="B142" s="215" t="s">
        <v>705</v>
      </c>
      <c r="C142" s="215" t="s">
        <v>7</v>
      </c>
      <c r="D142" s="215" t="s">
        <v>1024</v>
      </c>
      <c r="E142" s="215" t="s">
        <v>923</v>
      </c>
      <c r="F142" s="225" t="s">
        <v>982</v>
      </c>
    </row>
    <row r="143" spans="1:6" ht="30" customHeight="1">
      <c r="A143" s="214">
        <v>139</v>
      </c>
      <c r="B143" s="215" t="s">
        <v>705</v>
      </c>
      <c r="C143" s="215" t="s">
        <v>7</v>
      </c>
      <c r="D143" s="215" t="s">
        <v>1023</v>
      </c>
      <c r="E143" s="215" t="s">
        <v>923</v>
      </c>
      <c r="F143" s="225" t="s">
        <v>742</v>
      </c>
    </row>
    <row r="144" spans="1:6" ht="18" customHeight="1">
      <c r="A144" s="214">
        <v>140</v>
      </c>
      <c r="B144" s="215" t="s">
        <v>705</v>
      </c>
      <c r="C144" s="215" t="s">
        <v>7</v>
      </c>
      <c r="D144" s="215" t="s">
        <v>1023</v>
      </c>
      <c r="E144" s="215" t="s">
        <v>923</v>
      </c>
      <c r="F144" s="225" t="s">
        <v>983</v>
      </c>
    </row>
    <row r="145" spans="1:6" ht="18" customHeight="1">
      <c r="A145" s="214">
        <v>141</v>
      </c>
      <c r="B145" s="215" t="s">
        <v>705</v>
      </c>
      <c r="C145" s="215" t="s">
        <v>7</v>
      </c>
      <c r="D145" s="215" t="s">
        <v>1024</v>
      </c>
      <c r="E145" s="215" t="s">
        <v>923</v>
      </c>
      <c r="F145" s="225" t="s">
        <v>743</v>
      </c>
    </row>
    <row r="146" spans="1:6" ht="30" customHeight="1">
      <c r="A146" s="214">
        <v>142</v>
      </c>
      <c r="B146" s="215" t="s">
        <v>705</v>
      </c>
      <c r="C146" s="215" t="s">
        <v>7</v>
      </c>
      <c r="D146" s="215" t="s">
        <v>1024</v>
      </c>
      <c r="E146" s="215" t="s">
        <v>924</v>
      </c>
      <c r="F146" s="225" t="s">
        <v>744</v>
      </c>
    </row>
    <row r="147" spans="1:6" ht="18" customHeight="1">
      <c r="A147" s="214">
        <v>143</v>
      </c>
      <c r="B147" s="215" t="s">
        <v>705</v>
      </c>
      <c r="C147" s="215" t="s">
        <v>7</v>
      </c>
      <c r="D147" s="215" t="s">
        <v>1024</v>
      </c>
      <c r="E147" s="215" t="s">
        <v>924</v>
      </c>
      <c r="F147" s="225" t="s">
        <v>745</v>
      </c>
    </row>
    <row r="148" spans="1:6" ht="18" customHeight="1">
      <c r="A148" s="214">
        <v>144</v>
      </c>
      <c r="B148" s="215" t="s">
        <v>705</v>
      </c>
      <c r="C148" s="215" t="s">
        <v>7</v>
      </c>
      <c r="D148" s="215" t="s">
        <v>1024</v>
      </c>
      <c r="E148" s="215" t="s">
        <v>923</v>
      </c>
      <c r="F148" s="225" t="s">
        <v>746</v>
      </c>
    </row>
    <row r="149" spans="1:6" ht="18" customHeight="1">
      <c r="A149" s="214">
        <v>145</v>
      </c>
      <c r="B149" s="215" t="s">
        <v>705</v>
      </c>
      <c r="C149" s="215" t="s">
        <v>7</v>
      </c>
      <c r="D149" s="215" t="s">
        <v>1024</v>
      </c>
      <c r="E149" s="215" t="s">
        <v>924</v>
      </c>
      <c r="F149" s="225" t="s">
        <v>747</v>
      </c>
    </row>
    <row r="150" spans="1:6" ht="45" customHeight="1">
      <c r="A150" s="214">
        <v>146</v>
      </c>
      <c r="B150" s="215" t="s">
        <v>699</v>
      </c>
      <c r="C150" s="215" t="s">
        <v>66</v>
      </c>
      <c r="D150" s="215" t="s">
        <v>1023</v>
      </c>
      <c r="E150" s="215" t="s">
        <v>926</v>
      </c>
      <c r="F150" s="225" t="s">
        <v>984</v>
      </c>
    </row>
    <row r="151" spans="1:6" ht="18" customHeight="1">
      <c r="A151" s="214">
        <v>147</v>
      </c>
      <c r="B151" s="215" t="s">
        <v>705</v>
      </c>
      <c r="C151" s="215" t="s">
        <v>338</v>
      </c>
      <c r="D151" s="215" t="s">
        <v>1023</v>
      </c>
      <c r="E151" s="215" t="s">
        <v>926</v>
      </c>
      <c r="F151" s="225" t="s">
        <v>748</v>
      </c>
    </row>
    <row r="152" spans="1:6" ht="18" customHeight="1">
      <c r="A152" s="214">
        <v>148</v>
      </c>
      <c r="B152" s="215" t="s">
        <v>705</v>
      </c>
      <c r="C152" s="215" t="s">
        <v>732</v>
      </c>
      <c r="D152" s="215" t="s">
        <v>1023</v>
      </c>
      <c r="E152" s="215" t="s">
        <v>925</v>
      </c>
      <c r="F152" s="225" t="s">
        <v>749</v>
      </c>
    </row>
    <row r="153" spans="1:6" ht="18" customHeight="1">
      <c r="A153" s="214">
        <v>149</v>
      </c>
      <c r="B153" s="215" t="s">
        <v>705</v>
      </c>
      <c r="C153" s="215" t="s">
        <v>338</v>
      </c>
      <c r="D153" s="215" t="s">
        <v>1024</v>
      </c>
      <c r="E153" s="215" t="s">
        <v>924</v>
      </c>
      <c r="F153" s="225" t="s">
        <v>750</v>
      </c>
    </row>
    <row r="154" spans="1:6" ht="30.75" customHeight="1">
      <c r="A154" s="214">
        <v>150</v>
      </c>
      <c r="B154" s="215" t="s">
        <v>705</v>
      </c>
      <c r="C154" s="215" t="s">
        <v>338</v>
      </c>
      <c r="D154" s="215" t="s">
        <v>1024</v>
      </c>
      <c r="E154" s="215" t="s">
        <v>925</v>
      </c>
      <c r="F154" s="225" t="s">
        <v>985</v>
      </c>
    </row>
    <row r="155" spans="1:6" ht="30" customHeight="1">
      <c r="A155" s="214">
        <v>151</v>
      </c>
      <c r="B155" s="215" t="s">
        <v>705</v>
      </c>
      <c r="C155" s="215" t="s">
        <v>732</v>
      </c>
      <c r="D155" s="215" t="s">
        <v>1024</v>
      </c>
      <c r="E155" s="215" t="s">
        <v>923</v>
      </c>
      <c r="F155" s="225" t="s">
        <v>751</v>
      </c>
    </row>
    <row r="156" spans="1:6" ht="18" customHeight="1">
      <c r="A156" s="214">
        <v>152</v>
      </c>
      <c r="B156" s="215" t="s">
        <v>705</v>
      </c>
      <c r="C156" s="215" t="s">
        <v>732</v>
      </c>
      <c r="D156" s="215" t="s">
        <v>1024</v>
      </c>
      <c r="E156" s="215" t="s">
        <v>926</v>
      </c>
      <c r="F156" s="225" t="s">
        <v>986</v>
      </c>
    </row>
    <row r="157" spans="1:6" ht="18" customHeight="1">
      <c r="A157" s="214">
        <v>153</v>
      </c>
      <c r="B157" s="215" t="s">
        <v>705</v>
      </c>
      <c r="C157" s="215" t="s">
        <v>732</v>
      </c>
      <c r="D157" s="215" t="s">
        <v>1023</v>
      </c>
      <c r="E157" s="215" t="s">
        <v>923</v>
      </c>
      <c r="F157" s="225" t="s">
        <v>752</v>
      </c>
    </row>
    <row r="158" spans="1:6" ht="18" customHeight="1">
      <c r="A158" s="214">
        <v>154</v>
      </c>
      <c r="B158" s="215" t="s">
        <v>705</v>
      </c>
      <c r="C158" s="215" t="s">
        <v>732</v>
      </c>
      <c r="D158" s="215" t="s">
        <v>1024</v>
      </c>
      <c r="E158" s="215" t="s">
        <v>924</v>
      </c>
      <c r="F158" s="225" t="s">
        <v>753</v>
      </c>
    </row>
    <row r="159" spans="1:6" ht="18" customHeight="1">
      <c r="A159" s="214">
        <v>155</v>
      </c>
      <c r="B159" s="215" t="s">
        <v>705</v>
      </c>
      <c r="C159" s="215" t="s">
        <v>732</v>
      </c>
      <c r="D159" s="215" t="s">
        <v>1024</v>
      </c>
      <c r="E159" s="215" t="s">
        <v>923</v>
      </c>
      <c r="F159" s="225" t="s">
        <v>754</v>
      </c>
    </row>
    <row r="160" spans="1:6" ht="30" customHeight="1">
      <c r="A160" s="214">
        <v>156</v>
      </c>
      <c r="B160" s="215" t="s">
        <v>755</v>
      </c>
      <c r="C160" s="215" t="s">
        <v>8</v>
      </c>
      <c r="D160" s="215" t="s">
        <v>1024</v>
      </c>
      <c r="E160" s="215" t="s">
        <v>923</v>
      </c>
      <c r="F160" s="225" t="s">
        <v>987</v>
      </c>
    </row>
    <row r="161" spans="1:6" ht="18" customHeight="1">
      <c r="A161" s="214">
        <v>157</v>
      </c>
      <c r="B161" s="215" t="s">
        <v>755</v>
      </c>
      <c r="C161" s="215" t="s">
        <v>8</v>
      </c>
      <c r="D161" s="215" t="s">
        <v>1024</v>
      </c>
      <c r="E161" s="215" t="s">
        <v>923</v>
      </c>
      <c r="F161" s="225" t="s">
        <v>988</v>
      </c>
    </row>
    <row r="162" spans="1:6" ht="18" customHeight="1">
      <c r="A162" s="214">
        <v>158</v>
      </c>
      <c r="B162" s="215" t="s">
        <v>755</v>
      </c>
      <c r="C162" s="215" t="s">
        <v>8</v>
      </c>
      <c r="D162" s="215" t="s">
        <v>1024</v>
      </c>
      <c r="E162" s="215" t="s">
        <v>923</v>
      </c>
      <c r="F162" s="225" t="s">
        <v>989</v>
      </c>
    </row>
    <row r="163" spans="1:6" ht="45.75" customHeight="1">
      <c r="A163" s="214">
        <v>159</v>
      </c>
      <c r="B163" s="215" t="s">
        <v>755</v>
      </c>
      <c r="C163" s="215" t="s">
        <v>3</v>
      </c>
      <c r="D163" s="215" t="s">
        <v>1024</v>
      </c>
      <c r="E163" s="215" t="s">
        <v>927</v>
      </c>
      <c r="F163" s="225" t="s">
        <v>990</v>
      </c>
    </row>
    <row r="164" spans="1:6" ht="30" customHeight="1">
      <c r="A164" s="214">
        <v>160</v>
      </c>
      <c r="B164" s="215" t="s">
        <v>755</v>
      </c>
      <c r="C164" s="215" t="s">
        <v>3</v>
      </c>
      <c r="D164" s="215" t="s">
        <v>1023</v>
      </c>
      <c r="E164" s="215" t="s">
        <v>924</v>
      </c>
      <c r="F164" s="225" t="s">
        <v>991</v>
      </c>
    </row>
    <row r="165" spans="1:6" ht="30" customHeight="1">
      <c r="A165" s="214">
        <v>161</v>
      </c>
      <c r="B165" s="215" t="s">
        <v>755</v>
      </c>
      <c r="C165" s="215" t="s">
        <v>3</v>
      </c>
      <c r="D165" s="215" t="s">
        <v>1024</v>
      </c>
      <c r="E165" s="215" t="s">
        <v>924</v>
      </c>
      <c r="F165" s="225" t="s">
        <v>992</v>
      </c>
    </row>
    <row r="166" spans="1:6" ht="18" customHeight="1">
      <c r="A166" s="214">
        <v>162</v>
      </c>
      <c r="B166" s="215" t="s">
        <v>755</v>
      </c>
      <c r="C166" s="215" t="s">
        <v>756</v>
      </c>
      <c r="D166" s="215" t="s">
        <v>1024</v>
      </c>
      <c r="E166" s="215" t="s">
        <v>925</v>
      </c>
      <c r="F166" s="225" t="s">
        <v>757</v>
      </c>
    </row>
    <row r="167" spans="1:6" ht="30" customHeight="1">
      <c r="A167" s="214">
        <v>163</v>
      </c>
      <c r="B167" s="215" t="s">
        <v>758</v>
      </c>
      <c r="C167" s="215" t="s">
        <v>3</v>
      </c>
      <c r="D167" s="215" t="s">
        <v>1024</v>
      </c>
      <c r="E167" s="215" t="s">
        <v>925</v>
      </c>
      <c r="F167" s="225" t="s">
        <v>993</v>
      </c>
    </row>
    <row r="168" spans="1:6" ht="30" customHeight="1">
      <c r="A168" s="214">
        <v>164</v>
      </c>
      <c r="B168" s="215" t="s">
        <v>758</v>
      </c>
      <c r="C168" s="215" t="s">
        <v>8</v>
      </c>
      <c r="D168" s="215" t="s">
        <v>1024</v>
      </c>
      <c r="E168" s="215" t="s">
        <v>923</v>
      </c>
      <c r="F168" s="225" t="s">
        <v>994</v>
      </c>
    </row>
    <row r="169" spans="1:6" ht="18" customHeight="1">
      <c r="A169" s="214">
        <v>165</v>
      </c>
      <c r="B169" s="215" t="s">
        <v>758</v>
      </c>
      <c r="C169" s="215" t="s">
        <v>3</v>
      </c>
      <c r="D169" s="215" t="s">
        <v>1024</v>
      </c>
      <c r="E169" s="215" t="s">
        <v>925</v>
      </c>
      <c r="F169" s="225" t="s">
        <v>759</v>
      </c>
    </row>
    <row r="170" spans="1:6" ht="18" customHeight="1">
      <c r="A170" s="214">
        <v>166</v>
      </c>
      <c r="B170" s="215" t="s">
        <v>758</v>
      </c>
      <c r="C170" s="215" t="s">
        <v>3</v>
      </c>
      <c r="D170" s="215" t="s">
        <v>1024</v>
      </c>
      <c r="E170" s="215" t="s">
        <v>926</v>
      </c>
      <c r="F170" s="225" t="s">
        <v>760</v>
      </c>
    </row>
    <row r="171" spans="1:6" ht="30.75" customHeight="1">
      <c r="A171" s="214">
        <v>167</v>
      </c>
      <c r="B171" s="215" t="s">
        <v>761</v>
      </c>
      <c r="C171" s="215" t="s">
        <v>132</v>
      </c>
      <c r="D171" s="215" t="s">
        <v>1024</v>
      </c>
      <c r="E171" s="215" t="s">
        <v>929</v>
      </c>
      <c r="F171" s="225" t="s">
        <v>995</v>
      </c>
    </row>
    <row r="172" spans="1:6" ht="18" customHeight="1">
      <c r="A172" s="214">
        <v>168</v>
      </c>
      <c r="B172" s="215" t="s">
        <v>758</v>
      </c>
      <c r="C172" s="215" t="s">
        <v>5</v>
      </c>
      <c r="D172" s="215" t="s">
        <v>1024</v>
      </c>
      <c r="E172" s="215" t="s">
        <v>927</v>
      </c>
      <c r="F172" s="225" t="s">
        <v>996</v>
      </c>
    </row>
    <row r="173" spans="1:6" ht="99" customHeight="1">
      <c r="A173" s="214">
        <v>169</v>
      </c>
      <c r="B173" s="215" t="s">
        <v>758</v>
      </c>
      <c r="C173" s="215" t="s">
        <v>5</v>
      </c>
      <c r="D173" s="215" t="s">
        <v>1024</v>
      </c>
      <c r="E173" s="215" t="s">
        <v>928</v>
      </c>
      <c r="F173" s="225" t="s">
        <v>998</v>
      </c>
    </row>
    <row r="174" spans="1:6" ht="60" customHeight="1">
      <c r="A174" s="214">
        <v>170</v>
      </c>
      <c r="B174" s="215" t="s">
        <v>758</v>
      </c>
      <c r="C174" s="215" t="s">
        <v>148</v>
      </c>
      <c r="D174" s="215" t="s">
        <v>1024</v>
      </c>
      <c r="E174" s="215" t="s">
        <v>924</v>
      </c>
      <c r="F174" s="225" t="s">
        <v>997</v>
      </c>
    </row>
    <row r="175" spans="1:6" ht="30" customHeight="1">
      <c r="A175" s="214">
        <v>171</v>
      </c>
      <c r="B175" s="215" t="s">
        <v>758</v>
      </c>
      <c r="C175" s="215" t="s">
        <v>148</v>
      </c>
      <c r="D175" s="215" t="s">
        <v>1024</v>
      </c>
      <c r="E175" s="215" t="s">
        <v>923</v>
      </c>
      <c r="F175" s="225" t="s">
        <v>999</v>
      </c>
    </row>
    <row r="176" spans="1:6" ht="18" customHeight="1">
      <c r="A176" s="214">
        <v>172</v>
      </c>
      <c r="B176" s="215" t="s">
        <v>758</v>
      </c>
      <c r="C176" s="215" t="s">
        <v>5</v>
      </c>
      <c r="D176" s="215" t="s">
        <v>1024</v>
      </c>
      <c r="E176" s="215" t="s">
        <v>925</v>
      </c>
      <c r="F176" s="225" t="s">
        <v>1000</v>
      </c>
    </row>
    <row r="177" spans="1:6" ht="18" customHeight="1">
      <c r="A177" s="214">
        <v>173</v>
      </c>
      <c r="B177" s="215" t="s">
        <v>758</v>
      </c>
      <c r="C177" s="215" t="s">
        <v>149</v>
      </c>
      <c r="D177" s="215" t="s">
        <v>1023</v>
      </c>
      <c r="E177" s="215" t="s">
        <v>925</v>
      </c>
      <c r="F177" s="225" t="s">
        <v>762</v>
      </c>
    </row>
    <row r="178" spans="1:6" ht="30" customHeight="1">
      <c r="A178" s="214">
        <v>174</v>
      </c>
      <c r="B178" s="215" t="s">
        <v>761</v>
      </c>
      <c r="C178" s="215" t="s">
        <v>132</v>
      </c>
      <c r="D178" s="215" t="s">
        <v>1024</v>
      </c>
      <c r="E178" s="215" t="s">
        <v>927</v>
      </c>
      <c r="F178" s="225" t="s">
        <v>1001</v>
      </c>
    </row>
    <row r="179" spans="1:6" ht="18" customHeight="1">
      <c r="A179" s="214">
        <v>175</v>
      </c>
      <c r="B179" s="215" t="s">
        <v>761</v>
      </c>
      <c r="C179" s="215" t="s">
        <v>132</v>
      </c>
      <c r="D179" s="215" t="s">
        <v>1024</v>
      </c>
      <c r="E179" s="215"/>
      <c r="F179" s="225" t="s">
        <v>763</v>
      </c>
    </row>
    <row r="180" spans="1:6" ht="30" customHeight="1">
      <c r="A180" s="214">
        <v>176</v>
      </c>
      <c r="B180" s="215" t="s">
        <v>761</v>
      </c>
      <c r="C180" s="215" t="s">
        <v>132</v>
      </c>
      <c r="D180" s="215" t="s">
        <v>1024</v>
      </c>
      <c r="E180" s="215" t="s">
        <v>926</v>
      </c>
      <c r="F180" s="225" t="s">
        <v>1002</v>
      </c>
    </row>
    <row r="181" spans="1:6" ht="18" customHeight="1">
      <c r="A181" s="214">
        <v>177</v>
      </c>
      <c r="B181" s="215" t="s">
        <v>761</v>
      </c>
      <c r="C181" s="215" t="s">
        <v>132</v>
      </c>
      <c r="D181" s="215" t="s">
        <v>1024</v>
      </c>
      <c r="E181" s="215" t="s">
        <v>925</v>
      </c>
      <c r="F181" s="225" t="s">
        <v>1003</v>
      </c>
    </row>
    <row r="182" spans="1:6" ht="30" customHeight="1">
      <c r="A182" s="214">
        <v>178</v>
      </c>
      <c r="B182" s="215" t="s">
        <v>761</v>
      </c>
      <c r="C182" s="215" t="s">
        <v>132</v>
      </c>
      <c r="D182" s="215" t="s">
        <v>1024</v>
      </c>
      <c r="E182" s="215" t="s">
        <v>926</v>
      </c>
      <c r="F182" s="225" t="s">
        <v>764</v>
      </c>
    </row>
    <row r="183" spans="1:6" ht="30" customHeight="1">
      <c r="A183" s="214">
        <v>179</v>
      </c>
      <c r="B183" s="215" t="s">
        <v>761</v>
      </c>
      <c r="C183" s="215" t="s">
        <v>132</v>
      </c>
      <c r="D183" s="215" t="s">
        <v>1024</v>
      </c>
      <c r="E183" s="215" t="s">
        <v>927</v>
      </c>
      <c r="F183" s="225" t="s">
        <v>1004</v>
      </c>
    </row>
    <row r="184" spans="1:6" ht="18" customHeight="1">
      <c r="A184" s="214">
        <v>180</v>
      </c>
      <c r="B184" s="215" t="s">
        <v>765</v>
      </c>
      <c r="C184" s="215" t="s">
        <v>297</v>
      </c>
      <c r="D184" s="215" t="s">
        <v>1024</v>
      </c>
      <c r="E184" s="215" t="s">
        <v>927</v>
      </c>
      <c r="F184" s="225" t="s">
        <v>1005</v>
      </c>
    </row>
    <row r="185" spans="1:6" ht="18" customHeight="1">
      <c r="A185" s="214">
        <v>181</v>
      </c>
      <c r="B185" s="215" t="s">
        <v>765</v>
      </c>
      <c r="C185" s="215" t="s">
        <v>132</v>
      </c>
      <c r="D185" s="215" t="s">
        <v>1024</v>
      </c>
      <c r="E185" s="215" t="s">
        <v>925</v>
      </c>
      <c r="F185" s="225" t="s">
        <v>1006</v>
      </c>
    </row>
    <row r="186" spans="1:6" ht="18" customHeight="1">
      <c r="A186" s="214">
        <v>182</v>
      </c>
      <c r="B186" s="215" t="s">
        <v>765</v>
      </c>
      <c r="C186" s="215" t="s">
        <v>132</v>
      </c>
      <c r="D186" s="215" t="s">
        <v>1024</v>
      </c>
      <c r="E186" s="215" t="s">
        <v>924</v>
      </c>
      <c r="F186" s="225" t="s">
        <v>1007</v>
      </c>
    </row>
    <row r="187" spans="1:6" ht="18" customHeight="1">
      <c r="A187" s="214">
        <v>183</v>
      </c>
      <c r="B187" s="215" t="s">
        <v>765</v>
      </c>
      <c r="C187" s="215" t="s">
        <v>132</v>
      </c>
      <c r="D187" s="215" t="s">
        <v>1024</v>
      </c>
      <c r="E187" s="215" t="s">
        <v>924</v>
      </c>
      <c r="F187" s="225" t="s">
        <v>1008</v>
      </c>
    </row>
    <row r="188" spans="1:6" ht="30" customHeight="1">
      <c r="A188" s="214">
        <v>184</v>
      </c>
      <c r="B188" s="215" t="s">
        <v>765</v>
      </c>
      <c r="C188" s="215" t="s">
        <v>132</v>
      </c>
      <c r="D188" s="215" t="s">
        <v>1024</v>
      </c>
      <c r="E188" s="215" t="s">
        <v>925</v>
      </c>
      <c r="F188" s="225" t="s">
        <v>1009</v>
      </c>
    </row>
    <row r="189" spans="1:6" ht="30" customHeight="1">
      <c r="A189" s="214">
        <v>185</v>
      </c>
      <c r="B189" s="215" t="s">
        <v>765</v>
      </c>
      <c r="C189" s="215" t="s">
        <v>297</v>
      </c>
      <c r="D189" s="215" t="s">
        <v>1024</v>
      </c>
      <c r="E189" s="215" t="s">
        <v>927</v>
      </c>
      <c r="F189" s="225" t="s">
        <v>1010</v>
      </c>
    </row>
    <row r="190" spans="1:6" ht="30" customHeight="1">
      <c r="A190" s="214">
        <v>186</v>
      </c>
      <c r="B190" s="215" t="s">
        <v>765</v>
      </c>
      <c r="C190" s="215" t="s">
        <v>297</v>
      </c>
      <c r="D190" s="215" t="s">
        <v>1024</v>
      </c>
      <c r="E190" s="215" t="s">
        <v>924</v>
      </c>
      <c r="F190" s="225" t="s">
        <v>766</v>
      </c>
    </row>
    <row r="191" spans="1:6" ht="18" customHeight="1">
      <c r="A191" s="214">
        <v>187</v>
      </c>
      <c r="B191" s="215" t="s">
        <v>767</v>
      </c>
      <c r="C191" s="215" t="s">
        <v>297</v>
      </c>
      <c r="D191" s="215" t="s">
        <v>1024</v>
      </c>
      <c r="E191" s="215" t="s">
        <v>924</v>
      </c>
      <c r="F191" s="225" t="s">
        <v>768</v>
      </c>
    </row>
    <row r="192" spans="1:6" ht="18" customHeight="1">
      <c r="A192" s="214">
        <v>188</v>
      </c>
      <c r="B192" s="215" t="s">
        <v>769</v>
      </c>
      <c r="C192" s="215" t="s">
        <v>133</v>
      </c>
      <c r="D192" s="215" t="s">
        <v>1023</v>
      </c>
      <c r="E192" s="215" t="s">
        <v>926</v>
      </c>
      <c r="F192" s="225" t="s">
        <v>770</v>
      </c>
    </row>
    <row r="193" spans="1:6" ht="18" customHeight="1">
      <c r="A193" s="214">
        <v>189</v>
      </c>
      <c r="B193" s="215" t="s">
        <v>769</v>
      </c>
      <c r="C193" s="215" t="s">
        <v>133</v>
      </c>
      <c r="D193" s="215" t="s">
        <v>1024</v>
      </c>
      <c r="E193" s="215" t="s">
        <v>924</v>
      </c>
      <c r="F193" s="225" t="s">
        <v>771</v>
      </c>
    </row>
    <row r="194" spans="1:6" ht="18" customHeight="1">
      <c r="A194" s="214">
        <v>190</v>
      </c>
      <c r="B194" s="215" t="s">
        <v>769</v>
      </c>
      <c r="C194" s="215" t="s">
        <v>107</v>
      </c>
      <c r="D194" s="215" t="s">
        <v>1024</v>
      </c>
      <c r="E194" s="215" t="s">
        <v>925</v>
      </c>
      <c r="F194" s="225" t="s">
        <v>772</v>
      </c>
    </row>
    <row r="195" spans="1:6" ht="18" customHeight="1">
      <c r="A195" s="214">
        <v>191</v>
      </c>
      <c r="B195" s="215" t="s">
        <v>769</v>
      </c>
      <c r="C195" s="215" t="s">
        <v>107</v>
      </c>
      <c r="D195" s="215" t="s">
        <v>1024</v>
      </c>
      <c r="E195" s="215" t="s">
        <v>925</v>
      </c>
      <c r="F195" s="225" t="s">
        <v>773</v>
      </c>
    </row>
    <row r="196" spans="1:6" ht="18" customHeight="1">
      <c r="A196" s="214">
        <v>192</v>
      </c>
      <c r="B196" s="215" t="s">
        <v>769</v>
      </c>
      <c r="C196" s="215" t="s">
        <v>107</v>
      </c>
      <c r="D196" s="215" t="s">
        <v>1024</v>
      </c>
      <c r="E196" s="215" t="s">
        <v>923</v>
      </c>
      <c r="F196" s="225" t="s">
        <v>1011</v>
      </c>
    </row>
    <row r="197" spans="1:6" ht="18" customHeight="1">
      <c r="A197" s="214">
        <v>193</v>
      </c>
      <c r="B197" s="215" t="s">
        <v>769</v>
      </c>
      <c r="C197" s="215" t="s">
        <v>107</v>
      </c>
      <c r="D197" s="215" t="s">
        <v>1024</v>
      </c>
      <c r="E197" s="215" t="s">
        <v>925</v>
      </c>
      <c r="F197" s="225" t="s">
        <v>774</v>
      </c>
    </row>
    <row r="198" spans="1:6" ht="60" customHeight="1">
      <c r="A198" s="214">
        <v>194</v>
      </c>
      <c r="B198" s="215" t="s">
        <v>769</v>
      </c>
      <c r="C198" s="215" t="s">
        <v>107</v>
      </c>
      <c r="D198" s="215" t="s">
        <v>1024</v>
      </c>
      <c r="E198" s="215" t="s">
        <v>926</v>
      </c>
      <c r="F198" s="225" t="s">
        <v>1012</v>
      </c>
    </row>
    <row r="199" spans="1:6" ht="18" customHeight="1">
      <c r="A199" s="214">
        <v>195</v>
      </c>
      <c r="B199" s="215" t="s">
        <v>769</v>
      </c>
      <c r="C199" s="215" t="s">
        <v>107</v>
      </c>
      <c r="D199" s="215" t="s">
        <v>1024</v>
      </c>
      <c r="E199" s="215" t="s">
        <v>927</v>
      </c>
      <c r="F199" s="225" t="s">
        <v>1013</v>
      </c>
    </row>
    <row r="200" spans="1:6" ht="18" customHeight="1">
      <c r="A200" s="214">
        <v>196</v>
      </c>
      <c r="B200" s="215" t="s">
        <v>769</v>
      </c>
      <c r="C200" s="215" t="s">
        <v>107</v>
      </c>
      <c r="D200" s="215" t="s">
        <v>1024</v>
      </c>
      <c r="E200" s="215" t="s">
        <v>926</v>
      </c>
      <c r="F200" s="225" t="s">
        <v>775</v>
      </c>
    </row>
    <row r="201" spans="1:6" ht="18" customHeight="1">
      <c r="A201" s="214">
        <v>197</v>
      </c>
      <c r="B201" s="215" t="s">
        <v>769</v>
      </c>
      <c r="C201" s="215" t="s">
        <v>776</v>
      </c>
      <c r="D201" s="215" t="s">
        <v>1024</v>
      </c>
      <c r="E201" s="215" t="s">
        <v>929</v>
      </c>
      <c r="F201" s="225" t="s">
        <v>1014</v>
      </c>
    </row>
    <row r="202" spans="1:6" ht="18" customHeight="1">
      <c r="A202" s="214">
        <v>198</v>
      </c>
      <c r="B202" s="215" t="s">
        <v>769</v>
      </c>
      <c r="C202" s="215" t="s">
        <v>776</v>
      </c>
      <c r="D202" s="215" t="s">
        <v>1024</v>
      </c>
      <c r="E202" s="215" t="s">
        <v>924</v>
      </c>
      <c r="F202" s="225" t="s">
        <v>1015</v>
      </c>
    </row>
    <row r="203" spans="1:6" ht="30" customHeight="1">
      <c r="A203" s="214">
        <v>199</v>
      </c>
      <c r="B203" s="215" t="s">
        <v>769</v>
      </c>
      <c r="C203" s="215" t="s">
        <v>776</v>
      </c>
      <c r="D203" s="215" t="s">
        <v>1024</v>
      </c>
      <c r="E203" s="215" t="s">
        <v>923</v>
      </c>
      <c r="F203" s="225" t="s">
        <v>1016</v>
      </c>
    </row>
    <row r="204" spans="1:6" ht="18" customHeight="1">
      <c r="A204" s="214">
        <v>200</v>
      </c>
      <c r="B204" s="215" t="s">
        <v>769</v>
      </c>
      <c r="C204" s="215" t="s">
        <v>776</v>
      </c>
      <c r="D204" s="215" t="s">
        <v>1024</v>
      </c>
      <c r="E204" s="215" t="s">
        <v>926</v>
      </c>
      <c r="F204" s="225" t="s">
        <v>777</v>
      </c>
    </row>
    <row r="205" spans="1:6" ht="59.25" customHeight="1">
      <c r="A205" s="214">
        <v>201</v>
      </c>
      <c r="B205" s="215" t="s">
        <v>769</v>
      </c>
      <c r="C205" s="215" t="s">
        <v>776</v>
      </c>
      <c r="D205" s="215" t="s">
        <v>1024</v>
      </c>
      <c r="E205" s="215" t="s">
        <v>927</v>
      </c>
      <c r="F205" s="225" t="s">
        <v>1017</v>
      </c>
    </row>
    <row r="206" spans="1:6" ht="30" customHeight="1">
      <c r="A206" s="214">
        <v>202</v>
      </c>
      <c r="B206" s="215" t="s">
        <v>769</v>
      </c>
      <c r="C206" s="215" t="s">
        <v>776</v>
      </c>
      <c r="D206" s="215" t="s">
        <v>1024</v>
      </c>
      <c r="E206" s="215" t="s">
        <v>928</v>
      </c>
      <c r="F206" s="225" t="s">
        <v>1018</v>
      </c>
    </row>
    <row r="207" spans="1:6" ht="18" customHeight="1">
      <c r="A207" s="214">
        <v>203</v>
      </c>
      <c r="B207" s="215" t="s">
        <v>778</v>
      </c>
      <c r="C207" s="215" t="s">
        <v>298</v>
      </c>
      <c r="D207" s="215" t="s">
        <v>1024</v>
      </c>
      <c r="E207" s="215" t="s">
        <v>926</v>
      </c>
      <c r="F207" s="225" t="s">
        <v>779</v>
      </c>
    </row>
    <row r="208" spans="1:6" ht="18" customHeight="1">
      <c r="A208" s="214">
        <v>204</v>
      </c>
      <c r="B208" s="215" t="s">
        <v>780</v>
      </c>
      <c r="C208" s="215" t="s">
        <v>375</v>
      </c>
      <c r="D208" s="215" t="s">
        <v>1024</v>
      </c>
      <c r="E208" s="215" t="s">
        <v>926</v>
      </c>
      <c r="F208" s="225" t="s">
        <v>781</v>
      </c>
    </row>
    <row r="209" spans="1:59" ht="18" customHeight="1">
      <c r="A209" s="214">
        <v>205</v>
      </c>
      <c r="B209" s="215" t="s">
        <v>782</v>
      </c>
      <c r="C209" s="215" t="s">
        <v>299</v>
      </c>
      <c r="D209" s="215" t="s">
        <v>1023</v>
      </c>
      <c r="E209" s="215" t="s">
        <v>925</v>
      </c>
      <c r="F209" s="225" t="s">
        <v>783</v>
      </c>
    </row>
    <row r="210" spans="1:59" ht="30" customHeight="1">
      <c r="A210" s="214">
        <v>206</v>
      </c>
      <c r="B210" s="215" t="s">
        <v>785</v>
      </c>
      <c r="C210" s="215" t="s">
        <v>786</v>
      </c>
      <c r="D210" s="215" t="s">
        <v>1024</v>
      </c>
      <c r="E210" s="215" t="s">
        <v>926</v>
      </c>
      <c r="F210" s="225" t="s">
        <v>1019</v>
      </c>
    </row>
    <row r="211" spans="1:59" ht="18" customHeight="1">
      <c r="A211" s="214">
        <v>207</v>
      </c>
      <c r="B211" s="215" t="s">
        <v>784</v>
      </c>
      <c r="C211" s="215" t="s">
        <v>298</v>
      </c>
      <c r="D211" s="215" t="s">
        <v>1024</v>
      </c>
      <c r="E211" s="215" t="s">
        <v>926</v>
      </c>
      <c r="F211" s="225" t="s">
        <v>787</v>
      </c>
    </row>
    <row r="212" spans="1:59" ht="18" customHeight="1">
      <c r="A212" s="214">
        <v>208</v>
      </c>
      <c r="B212" s="215" t="s">
        <v>782</v>
      </c>
      <c r="C212" s="215" t="s">
        <v>299</v>
      </c>
      <c r="D212" s="215" t="s">
        <v>1023</v>
      </c>
      <c r="E212" s="215" t="s">
        <v>926</v>
      </c>
      <c r="F212" s="225" t="s">
        <v>1020</v>
      </c>
    </row>
    <row r="213" spans="1:59" ht="15" customHeight="1"/>
    <row r="214" spans="1:59" ht="15" customHeight="1"/>
    <row r="215" spans="1:59" ht="15" customHeight="1"/>
    <row r="216" spans="1:59" ht="15" customHeight="1"/>
    <row r="217" spans="1:59" s="222" customFormat="1" ht="15" customHeight="1">
      <c r="B217" s="216"/>
      <c r="C217" s="216"/>
      <c r="D217" s="216"/>
      <c r="E217" s="216"/>
      <c r="F217" s="216"/>
      <c r="G217" s="216"/>
      <c r="H217" s="216"/>
      <c r="I217" s="216"/>
      <c r="J217" s="216"/>
      <c r="K217" s="216"/>
      <c r="L217" s="216"/>
      <c r="M217" s="216"/>
      <c r="N217" s="216"/>
      <c r="O217" s="216"/>
      <c r="P217" s="216"/>
      <c r="Q217" s="216"/>
      <c r="R217" s="216"/>
      <c r="S217" s="216"/>
      <c r="T217" s="216"/>
      <c r="U217" s="216"/>
      <c r="V217" s="216"/>
      <c r="W217" s="216"/>
      <c r="X217" s="216"/>
      <c r="Y217" s="216"/>
      <c r="Z217" s="216"/>
      <c r="AA217" s="216"/>
      <c r="AB217" s="216"/>
      <c r="AC217" s="216"/>
      <c r="AD217" s="216"/>
      <c r="AE217" s="216"/>
      <c r="AF217" s="216"/>
      <c r="AG217" s="216"/>
      <c r="AH217" s="216"/>
      <c r="AI217" s="216"/>
      <c r="AJ217" s="216"/>
      <c r="AK217" s="216"/>
      <c r="AL217" s="216"/>
      <c r="AM217" s="216"/>
      <c r="AN217" s="216"/>
      <c r="AO217" s="216"/>
      <c r="AP217" s="216"/>
      <c r="AQ217" s="216"/>
      <c r="AR217" s="216"/>
      <c r="AS217" s="216"/>
      <c r="AT217" s="216"/>
      <c r="AU217" s="216"/>
      <c r="AV217" s="216"/>
      <c r="AW217" s="216"/>
      <c r="AX217" s="216"/>
      <c r="AY217" s="216"/>
      <c r="AZ217" s="216"/>
      <c r="BA217" s="216"/>
      <c r="BB217" s="216"/>
      <c r="BC217" s="216"/>
      <c r="BD217" s="216"/>
      <c r="BE217" s="216"/>
      <c r="BF217" s="216"/>
      <c r="BG217" s="216"/>
    </row>
    <row r="218" spans="1:59" s="222" customFormat="1" ht="15" customHeight="1">
      <c r="B218" s="216"/>
      <c r="C218" s="216"/>
      <c r="D218" s="216"/>
      <c r="E218" s="216"/>
      <c r="F218" s="216"/>
      <c r="G218" s="216"/>
      <c r="H218" s="216"/>
      <c r="I218" s="216"/>
      <c r="J218" s="216"/>
      <c r="K218" s="216"/>
      <c r="L218" s="216"/>
      <c r="M218" s="216"/>
      <c r="N218" s="216"/>
      <c r="O218" s="216"/>
      <c r="P218" s="216"/>
      <c r="Q218" s="216"/>
      <c r="R218" s="216"/>
      <c r="S218" s="216"/>
      <c r="T218" s="216"/>
      <c r="U218" s="216"/>
      <c r="V218" s="216"/>
      <c r="W218" s="216"/>
      <c r="X218" s="216"/>
      <c r="Y218" s="216"/>
      <c r="Z218" s="216"/>
      <c r="AA218" s="216"/>
      <c r="AB218" s="216"/>
      <c r="AC218" s="216"/>
      <c r="AD218" s="216"/>
      <c r="AE218" s="216"/>
      <c r="AF218" s="216"/>
      <c r="AG218" s="216"/>
      <c r="AH218" s="216"/>
      <c r="AI218" s="216"/>
      <c r="AJ218" s="216"/>
      <c r="AK218" s="216"/>
      <c r="AL218" s="216"/>
      <c r="AM218" s="216"/>
      <c r="AN218" s="216"/>
      <c r="AO218" s="216"/>
      <c r="AP218" s="216"/>
      <c r="AQ218" s="216"/>
      <c r="AR218" s="216"/>
      <c r="AS218" s="216"/>
      <c r="AT218" s="216"/>
      <c r="AU218" s="216"/>
      <c r="AV218" s="216"/>
      <c r="AW218" s="216"/>
      <c r="AX218" s="216"/>
      <c r="AY218" s="216"/>
      <c r="AZ218" s="216"/>
      <c r="BA218" s="216"/>
      <c r="BB218" s="216"/>
      <c r="BC218" s="216"/>
      <c r="BD218" s="216"/>
      <c r="BE218" s="216"/>
      <c r="BF218" s="216"/>
      <c r="BG218" s="216"/>
    </row>
    <row r="219" spans="1:59" s="222" customFormat="1" ht="15" customHeight="1">
      <c r="B219" s="216"/>
      <c r="C219" s="216"/>
      <c r="D219" s="216"/>
      <c r="E219" s="216"/>
      <c r="F219" s="216"/>
      <c r="G219" s="216"/>
      <c r="H219" s="216"/>
      <c r="I219" s="216"/>
      <c r="J219" s="216"/>
      <c r="K219" s="216"/>
      <c r="L219" s="216"/>
      <c r="M219" s="216"/>
      <c r="N219" s="216"/>
      <c r="O219" s="216"/>
      <c r="P219" s="216"/>
      <c r="Q219" s="216"/>
      <c r="R219" s="216"/>
      <c r="S219" s="216"/>
      <c r="T219" s="216"/>
      <c r="U219" s="216"/>
      <c r="V219" s="216"/>
      <c r="W219" s="216"/>
      <c r="X219" s="216"/>
      <c r="Y219" s="216"/>
      <c r="Z219" s="216"/>
      <c r="AA219" s="216"/>
      <c r="AB219" s="216"/>
      <c r="AC219" s="216"/>
      <c r="AD219" s="216"/>
      <c r="AE219" s="216"/>
      <c r="AF219" s="216"/>
      <c r="AG219" s="216"/>
      <c r="AH219" s="216"/>
      <c r="AI219" s="216"/>
      <c r="AJ219" s="216"/>
      <c r="AK219" s="216"/>
      <c r="AL219" s="216"/>
      <c r="AM219" s="216"/>
      <c r="AN219" s="216"/>
      <c r="AO219" s="216"/>
      <c r="AP219" s="216"/>
      <c r="AQ219" s="216"/>
      <c r="AR219" s="216"/>
      <c r="AS219" s="216"/>
      <c r="AT219" s="216"/>
      <c r="AU219" s="216"/>
      <c r="AV219" s="216"/>
      <c r="AW219" s="216"/>
      <c r="AX219" s="216"/>
      <c r="AY219" s="216"/>
      <c r="AZ219" s="216"/>
      <c r="BA219" s="216"/>
      <c r="BB219" s="216"/>
      <c r="BC219" s="216"/>
      <c r="BD219" s="216"/>
      <c r="BE219" s="216"/>
      <c r="BF219" s="216"/>
      <c r="BG219" s="216"/>
    </row>
    <row r="220" spans="1:59" s="222" customFormat="1" ht="15" customHeight="1">
      <c r="B220" s="216"/>
      <c r="C220" s="216"/>
      <c r="D220" s="216"/>
      <c r="E220" s="216"/>
      <c r="F220" s="216"/>
      <c r="G220" s="216"/>
      <c r="H220" s="216"/>
      <c r="I220" s="216"/>
      <c r="J220" s="216"/>
      <c r="K220" s="216"/>
      <c r="L220" s="216"/>
      <c r="M220" s="216"/>
      <c r="N220" s="216"/>
      <c r="O220" s="216"/>
      <c r="P220" s="216"/>
      <c r="Q220" s="216"/>
      <c r="R220" s="216"/>
      <c r="S220" s="216"/>
      <c r="T220" s="216"/>
      <c r="U220" s="216"/>
      <c r="V220" s="216"/>
      <c r="W220" s="216"/>
      <c r="X220" s="216"/>
      <c r="Y220" s="216"/>
      <c r="Z220" s="216"/>
      <c r="AA220" s="216"/>
      <c r="AB220" s="216"/>
      <c r="AC220" s="216"/>
      <c r="AD220" s="216"/>
      <c r="AE220" s="216"/>
      <c r="AF220" s="216"/>
      <c r="AG220" s="216"/>
      <c r="AH220" s="216"/>
      <c r="AI220" s="216"/>
      <c r="AJ220" s="216"/>
      <c r="AK220" s="216"/>
      <c r="AL220" s="216"/>
      <c r="AM220" s="216"/>
      <c r="AN220" s="216"/>
      <c r="AO220" s="216"/>
      <c r="AP220" s="216"/>
      <c r="AQ220" s="216"/>
      <c r="AR220" s="216"/>
      <c r="AS220" s="216"/>
      <c r="AT220" s="216"/>
      <c r="AU220" s="216"/>
      <c r="AV220" s="216"/>
      <c r="AW220" s="216"/>
      <c r="AX220" s="216"/>
      <c r="AY220" s="216"/>
      <c r="AZ220" s="216"/>
      <c r="BA220" s="216"/>
      <c r="BB220" s="216"/>
      <c r="BC220" s="216"/>
      <c r="BD220" s="216"/>
      <c r="BE220" s="216"/>
      <c r="BF220" s="216"/>
      <c r="BG220" s="216"/>
    </row>
    <row r="221" spans="1:59" s="222" customFormat="1" ht="15" customHeight="1">
      <c r="B221" s="216"/>
      <c r="C221" s="216"/>
      <c r="D221" s="216"/>
      <c r="E221" s="216"/>
      <c r="F221" s="216"/>
      <c r="G221" s="216"/>
      <c r="H221" s="216"/>
      <c r="I221" s="216"/>
      <c r="J221" s="216"/>
      <c r="K221" s="216"/>
      <c r="L221" s="216"/>
      <c r="M221" s="216"/>
      <c r="N221" s="216"/>
      <c r="O221" s="216"/>
      <c r="P221" s="216"/>
      <c r="Q221" s="216"/>
      <c r="R221" s="216"/>
      <c r="S221" s="216"/>
      <c r="T221" s="216"/>
      <c r="U221" s="216"/>
      <c r="V221" s="216"/>
      <c r="W221" s="216"/>
      <c r="X221" s="216"/>
      <c r="Y221" s="216"/>
      <c r="Z221" s="216"/>
      <c r="AA221" s="216"/>
      <c r="AB221" s="216"/>
      <c r="AC221" s="216"/>
      <c r="AD221" s="216"/>
      <c r="AE221" s="216"/>
      <c r="AF221" s="216"/>
      <c r="AG221" s="216"/>
      <c r="AH221" s="216"/>
      <c r="AI221" s="216"/>
      <c r="AJ221" s="216"/>
      <c r="AK221" s="216"/>
      <c r="AL221" s="216"/>
      <c r="AM221" s="216"/>
      <c r="AN221" s="216"/>
      <c r="AO221" s="216"/>
      <c r="AP221" s="216"/>
      <c r="AQ221" s="216"/>
      <c r="AR221" s="216"/>
      <c r="AS221" s="216"/>
      <c r="AT221" s="216"/>
      <c r="AU221" s="216"/>
      <c r="AV221" s="216"/>
      <c r="AW221" s="216"/>
      <c r="AX221" s="216"/>
      <c r="AY221" s="216"/>
      <c r="AZ221" s="216"/>
      <c r="BA221" s="216"/>
      <c r="BB221" s="216"/>
      <c r="BC221" s="216"/>
      <c r="BD221" s="216"/>
      <c r="BE221" s="216"/>
      <c r="BF221" s="216"/>
      <c r="BG221" s="216"/>
    </row>
    <row r="222" spans="1:59" s="222" customFormat="1" ht="15" customHeight="1">
      <c r="B222" s="216"/>
      <c r="C222" s="216"/>
      <c r="D222" s="216"/>
      <c r="E222" s="216"/>
      <c r="F222" s="216"/>
      <c r="G222" s="216"/>
      <c r="H222" s="216"/>
      <c r="I222" s="216"/>
      <c r="J222" s="216"/>
      <c r="K222" s="216"/>
      <c r="L222" s="216"/>
      <c r="M222" s="216"/>
      <c r="N222" s="216"/>
      <c r="O222" s="216"/>
      <c r="P222" s="216"/>
      <c r="Q222" s="216"/>
      <c r="R222" s="216"/>
      <c r="S222" s="216"/>
      <c r="T222" s="216"/>
      <c r="U222" s="216"/>
      <c r="V222" s="216"/>
      <c r="W222" s="216"/>
      <c r="X222" s="216"/>
      <c r="Y222" s="216"/>
      <c r="Z222" s="216"/>
      <c r="AA222" s="216"/>
      <c r="AB222" s="216"/>
      <c r="AC222" s="216"/>
      <c r="AD222" s="216"/>
      <c r="AE222" s="216"/>
      <c r="AF222" s="216"/>
      <c r="AG222" s="216"/>
      <c r="AH222" s="216"/>
      <c r="AI222" s="216"/>
      <c r="AJ222" s="216"/>
      <c r="AK222" s="216"/>
      <c r="AL222" s="216"/>
      <c r="AM222" s="216"/>
      <c r="AN222" s="216"/>
      <c r="AO222" s="216"/>
      <c r="AP222" s="216"/>
      <c r="AQ222" s="216"/>
      <c r="AR222" s="216"/>
      <c r="AS222" s="216"/>
      <c r="AT222" s="216"/>
      <c r="AU222" s="216"/>
      <c r="AV222" s="216"/>
      <c r="AW222" s="216"/>
      <c r="AX222" s="216"/>
      <c r="AY222" s="216"/>
      <c r="AZ222" s="216"/>
      <c r="BA222" s="216"/>
      <c r="BB222" s="216"/>
      <c r="BC222" s="216"/>
      <c r="BD222" s="216"/>
      <c r="BE222" s="216"/>
      <c r="BF222" s="216"/>
      <c r="BG222" s="216"/>
    </row>
    <row r="223" spans="1:59" s="222" customFormat="1" ht="15" customHeight="1">
      <c r="B223" s="216"/>
      <c r="C223" s="216"/>
      <c r="D223" s="216"/>
      <c r="E223" s="216"/>
      <c r="F223" s="216"/>
      <c r="G223" s="216"/>
      <c r="H223" s="216"/>
      <c r="I223" s="216"/>
      <c r="J223" s="216"/>
      <c r="K223" s="216"/>
      <c r="L223" s="216"/>
      <c r="M223" s="216"/>
      <c r="N223" s="216"/>
      <c r="O223" s="216"/>
      <c r="P223" s="216"/>
      <c r="Q223" s="216"/>
      <c r="R223" s="216"/>
      <c r="S223" s="216"/>
      <c r="T223" s="216"/>
      <c r="U223" s="216"/>
      <c r="V223" s="216"/>
      <c r="W223" s="216"/>
      <c r="X223" s="216"/>
      <c r="Y223" s="216"/>
      <c r="Z223" s="216"/>
      <c r="AA223" s="216"/>
      <c r="AB223" s="216"/>
      <c r="AC223" s="216"/>
      <c r="AD223" s="216"/>
      <c r="AE223" s="216"/>
      <c r="AF223" s="216"/>
      <c r="AG223" s="216"/>
      <c r="AH223" s="216"/>
      <c r="AI223" s="216"/>
      <c r="AJ223" s="216"/>
      <c r="AK223" s="216"/>
      <c r="AL223" s="216"/>
      <c r="AM223" s="216"/>
      <c r="AN223" s="216"/>
      <c r="AO223" s="216"/>
      <c r="AP223" s="216"/>
      <c r="AQ223" s="216"/>
      <c r="AR223" s="216"/>
      <c r="AS223" s="216"/>
      <c r="AT223" s="216"/>
      <c r="AU223" s="216"/>
      <c r="AV223" s="216"/>
      <c r="AW223" s="216"/>
      <c r="AX223" s="216"/>
      <c r="AY223" s="216"/>
      <c r="AZ223" s="216"/>
      <c r="BA223" s="216"/>
      <c r="BB223" s="216"/>
      <c r="BC223" s="216"/>
      <c r="BD223" s="216"/>
      <c r="BE223" s="216"/>
      <c r="BF223" s="216"/>
      <c r="BG223" s="216"/>
    </row>
  </sheetData>
  <phoneticPr fontId="2"/>
  <printOptions horizontalCentered="1"/>
  <pageMargins left="0.59055118110236227" right="0.59055118110236227" top="0.62992125984251968" bottom="0.59055118110236227" header="0.51181102362204722" footer="0.51181102362204722"/>
  <pageSetup paperSize="9"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9CCFF"/>
  </sheetPr>
  <dimension ref="A1:S189"/>
  <sheetViews>
    <sheetView showGridLines="0" view="pageBreakPreview" topLeftCell="A147" zoomScaleNormal="100" zoomScaleSheetLayoutView="100" workbookViewId="0">
      <selection activeCell="L154" sqref="L154"/>
    </sheetView>
  </sheetViews>
  <sheetFormatPr defaultRowHeight="11.25"/>
  <cols>
    <col min="1" max="1" width="9.125" style="1" customWidth="1"/>
    <col min="2" max="19" width="5.125" style="1" customWidth="1"/>
    <col min="20" max="16384" width="9" style="1"/>
  </cols>
  <sheetData>
    <row r="1" spans="1:17" ht="18.75" customHeight="1">
      <c r="A1" s="289" t="s">
        <v>418</v>
      </c>
      <c r="B1" s="289"/>
      <c r="C1" s="289"/>
      <c r="D1" s="289"/>
      <c r="E1" s="289"/>
      <c r="F1" s="289"/>
      <c r="G1" s="289"/>
      <c r="H1" s="289"/>
      <c r="I1" s="289"/>
      <c r="J1" s="289"/>
      <c r="K1" s="289"/>
      <c r="L1" s="289"/>
      <c r="M1" s="289"/>
      <c r="N1" s="289"/>
      <c r="O1" s="289"/>
      <c r="P1" s="289"/>
      <c r="Q1" s="289"/>
    </row>
    <row r="2" spans="1:17" ht="15" customHeight="1"/>
    <row r="3" spans="1:17" ht="22.5" customHeight="1">
      <c r="A3" s="32" t="s">
        <v>245</v>
      </c>
      <c r="L3" s="73"/>
      <c r="M3" s="73"/>
      <c r="N3" s="73"/>
      <c r="O3" s="73"/>
      <c r="P3" s="73"/>
    </row>
    <row r="4" spans="1:17" s="6" customFormat="1" ht="15" customHeight="1">
      <c r="A4" s="7" t="s">
        <v>100</v>
      </c>
      <c r="B4" s="255" t="s">
        <v>109</v>
      </c>
      <c r="C4" s="255"/>
      <c r="D4" s="255" t="s">
        <v>110</v>
      </c>
      <c r="E4" s="255"/>
      <c r="F4" s="255" t="s">
        <v>150</v>
      </c>
      <c r="G4" s="255"/>
      <c r="H4" s="253" t="s">
        <v>111</v>
      </c>
      <c r="I4" s="253"/>
      <c r="L4" s="74"/>
      <c r="M4" s="74"/>
      <c r="N4" s="74"/>
      <c r="O4" s="74"/>
      <c r="P4" s="74"/>
    </row>
    <row r="5" spans="1:17" s="6" customFormat="1" ht="15" customHeight="1">
      <c r="A5" s="78" t="s">
        <v>105</v>
      </c>
      <c r="B5" s="79">
        <v>189</v>
      </c>
      <c r="C5" s="36">
        <f>B5/$H5</f>
        <v>0.43648960739030024</v>
      </c>
      <c r="D5" s="79">
        <v>243</v>
      </c>
      <c r="E5" s="36">
        <f>D5/$H5</f>
        <v>0.56120092378752884</v>
      </c>
      <c r="F5" s="79">
        <v>1</v>
      </c>
      <c r="G5" s="36">
        <f>F5/$H5</f>
        <v>2.3094688221709007E-3</v>
      </c>
      <c r="H5" s="79">
        <f>B5+D5+F5</f>
        <v>433</v>
      </c>
      <c r="I5" s="51">
        <f>H5/$H5</f>
        <v>1</v>
      </c>
      <c r="L5" s="75"/>
      <c r="M5" s="75"/>
      <c r="N5" s="75"/>
      <c r="O5" s="75"/>
      <c r="P5" s="75"/>
    </row>
    <row r="6" spans="1:17" s="6" customFormat="1" ht="15" customHeight="1">
      <c r="A6" s="82" t="s">
        <v>106</v>
      </c>
      <c r="B6" s="83">
        <v>168</v>
      </c>
      <c r="C6" s="42">
        <f>B6/$H6</f>
        <v>0.44680851063829785</v>
      </c>
      <c r="D6" s="83">
        <v>201</v>
      </c>
      <c r="E6" s="42">
        <f>D6/$H6</f>
        <v>0.53457446808510634</v>
      </c>
      <c r="F6" s="83">
        <v>7</v>
      </c>
      <c r="G6" s="42">
        <f>F6/$H6</f>
        <v>1.8617021276595744E-2</v>
      </c>
      <c r="H6" s="83">
        <f>B6+D6+F6</f>
        <v>376</v>
      </c>
      <c r="I6" s="57">
        <f>H6/$H6</f>
        <v>1</v>
      </c>
      <c r="L6" s="75"/>
      <c r="M6" s="75"/>
      <c r="N6" s="75"/>
      <c r="O6" s="75"/>
      <c r="P6" s="75"/>
    </row>
    <row r="7" spans="1:17" s="6" customFormat="1" ht="15" customHeight="1">
      <c r="A7" s="80" t="s">
        <v>246</v>
      </c>
      <c r="B7" s="81">
        <v>2</v>
      </c>
      <c r="C7" s="39">
        <f>B7/$H7</f>
        <v>0.33333333333333331</v>
      </c>
      <c r="D7" s="81">
        <v>3</v>
      </c>
      <c r="E7" s="39">
        <f>D7/$H7</f>
        <v>0.5</v>
      </c>
      <c r="F7" s="81">
        <v>1</v>
      </c>
      <c r="G7" s="39">
        <f>F7/$H7</f>
        <v>0.16666666666666666</v>
      </c>
      <c r="H7" s="81">
        <f>B7+D7+F7</f>
        <v>6</v>
      </c>
      <c r="I7" s="54">
        <f>H7/$H7</f>
        <v>1</v>
      </c>
      <c r="L7" s="75"/>
      <c r="M7" s="75"/>
      <c r="N7" s="75"/>
      <c r="O7" s="75"/>
      <c r="P7" s="75"/>
    </row>
    <row r="8" spans="1:17" s="6" customFormat="1" ht="15" customHeight="1">
      <c r="A8" s="10" t="s">
        <v>111</v>
      </c>
      <c r="B8" s="3">
        <f>SUM(B5:B7)</f>
        <v>359</v>
      </c>
      <c r="C8" s="16">
        <f>B8/$H8</f>
        <v>0.44049079754601228</v>
      </c>
      <c r="D8" s="3">
        <f>SUM(D5:D7)</f>
        <v>447</v>
      </c>
      <c r="E8" s="16">
        <f>D8/$H8</f>
        <v>0.54846625766871171</v>
      </c>
      <c r="F8" s="3">
        <f>SUM(F5:F7)</f>
        <v>9</v>
      </c>
      <c r="G8" s="16">
        <f>F8/$H8</f>
        <v>1.1042944785276074E-2</v>
      </c>
      <c r="H8" s="3">
        <f>SUM(H5:H7)</f>
        <v>815</v>
      </c>
      <c r="I8" s="21">
        <f>H8/$H8</f>
        <v>1</v>
      </c>
      <c r="L8" s="75"/>
      <c r="M8" s="76"/>
      <c r="N8" s="76"/>
      <c r="O8" s="76"/>
      <c r="P8" s="76"/>
    </row>
    <row r="9" spans="1:17" s="6" customFormat="1" ht="15" customHeight="1">
      <c r="L9" s="75"/>
      <c r="M9" s="76"/>
      <c r="N9" s="76"/>
      <c r="O9" s="76"/>
      <c r="P9" s="76"/>
    </row>
    <row r="10" spans="1:17" s="6" customFormat="1" ht="15" customHeight="1">
      <c r="A10" s="7" t="s">
        <v>114</v>
      </c>
      <c r="B10" s="255" t="s">
        <v>109</v>
      </c>
      <c r="C10" s="255"/>
      <c r="D10" s="255" t="s">
        <v>110</v>
      </c>
      <c r="E10" s="255"/>
      <c r="F10" s="255" t="s">
        <v>57</v>
      </c>
      <c r="G10" s="253"/>
      <c r="H10" s="253" t="s">
        <v>111</v>
      </c>
      <c r="I10" s="253"/>
      <c r="L10" s="75"/>
      <c r="M10" s="76"/>
      <c r="N10" s="76"/>
      <c r="O10" s="76"/>
      <c r="P10" s="76"/>
    </row>
    <row r="11" spans="1:17" s="6" customFormat="1" ht="15" customHeight="1">
      <c r="A11" s="34" t="s">
        <v>89</v>
      </c>
      <c r="B11" s="79">
        <v>8</v>
      </c>
      <c r="C11" s="36">
        <f t="shared" ref="C11:C22" si="0">B11/$H11</f>
        <v>0.38095238095238093</v>
      </c>
      <c r="D11" s="79">
        <v>13</v>
      </c>
      <c r="E11" s="36">
        <f t="shared" ref="E11:E22" si="1">D11/$H11</f>
        <v>0.61904761904761907</v>
      </c>
      <c r="F11" s="79"/>
      <c r="G11" s="36">
        <f t="shared" ref="G11:G21" si="2">F11/$H11</f>
        <v>0</v>
      </c>
      <c r="H11" s="79">
        <f>B11+D11+F11</f>
        <v>21</v>
      </c>
      <c r="I11" s="51">
        <f t="shared" ref="I11:I22" si="3">H11/$H11</f>
        <v>1</v>
      </c>
      <c r="L11" s="75"/>
      <c r="M11" s="76"/>
      <c r="N11" s="76"/>
      <c r="O11" s="76"/>
      <c r="P11" s="76"/>
    </row>
    <row r="12" spans="1:17" s="6" customFormat="1" ht="15" customHeight="1">
      <c r="A12" s="40" t="s">
        <v>247</v>
      </c>
      <c r="B12" s="83">
        <v>14</v>
      </c>
      <c r="C12" s="42">
        <f t="shared" si="0"/>
        <v>0.41176470588235292</v>
      </c>
      <c r="D12" s="83">
        <v>20</v>
      </c>
      <c r="E12" s="42">
        <f t="shared" si="1"/>
        <v>0.58823529411764708</v>
      </c>
      <c r="F12" s="83"/>
      <c r="G12" s="42">
        <f t="shared" si="2"/>
        <v>0</v>
      </c>
      <c r="H12" s="83">
        <f t="shared" ref="H12:H21" si="4">B12+D12+F12</f>
        <v>34</v>
      </c>
      <c r="I12" s="57">
        <f t="shared" si="3"/>
        <v>1</v>
      </c>
      <c r="L12" s="75"/>
      <c r="M12" s="76"/>
      <c r="N12" s="76"/>
      <c r="O12" s="76"/>
      <c r="P12" s="76"/>
    </row>
    <row r="13" spans="1:17" s="6" customFormat="1" ht="15" customHeight="1">
      <c r="A13" s="40" t="s">
        <v>73</v>
      </c>
      <c r="B13" s="83">
        <v>37</v>
      </c>
      <c r="C13" s="42">
        <f t="shared" si="0"/>
        <v>0.45121951219512196</v>
      </c>
      <c r="D13" s="83">
        <v>41</v>
      </c>
      <c r="E13" s="42">
        <f t="shared" si="1"/>
        <v>0.5</v>
      </c>
      <c r="F13" s="83">
        <v>4</v>
      </c>
      <c r="G13" s="42">
        <f t="shared" si="2"/>
        <v>4.878048780487805E-2</v>
      </c>
      <c r="H13" s="83">
        <f t="shared" si="4"/>
        <v>82</v>
      </c>
      <c r="I13" s="57">
        <f t="shared" si="3"/>
        <v>1</v>
      </c>
      <c r="L13" s="75"/>
      <c r="M13" s="76"/>
      <c r="N13" s="76"/>
      <c r="O13" s="76"/>
      <c r="P13" s="76"/>
    </row>
    <row r="14" spans="1:17" s="6" customFormat="1" ht="15" customHeight="1">
      <c r="A14" s="40" t="s">
        <v>75</v>
      </c>
      <c r="B14" s="83">
        <v>53</v>
      </c>
      <c r="C14" s="42">
        <f t="shared" si="0"/>
        <v>0.4344262295081967</v>
      </c>
      <c r="D14" s="83">
        <v>69</v>
      </c>
      <c r="E14" s="42">
        <f t="shared" si="1"/>
        <v>0.56557377049180324</v>
      </c>
      <c r="F14" s="83"/>
      <c r="G14" s="42">
        <f t="shared" si="2"/>
        <v>0</v>
      </c>
      <c r="H14" s="83">
        <f t="shared" si="4"/>
        <v>122</v>
      </c>
      <c r="I14" s="57">
        <f t="shared" si="3"/>
        <v>1</v>
      </c>
      <c r="L14" s="75"/>
      <c r="M14" s="76"/>
      <c r="N14" s="76"/>
      <c r="O14" s="76"/>
      <c r="P14" s="76"/>
    </row>
    <row r="15" spans="1:17" s="6" customFormat="1" ht="15" customHeight="1">
      <c r="A15" s="40" t="s">
        <v>77</v>
      </c>
      <c r="B15" s="83">
        <v>24</v>
      </c>
      <c r="C15" s="42">
        <f t="shared" si="0"/>
        <v>0.42857142857142855</v>
      </c>
      <c r="D15" s="83">
        <v>32</v>
      </c>
      <c r="E15" s="42">
        <f t="shared" si="1"/>
        <v>0.5714285714285714</v>
      </c>
      <c r="F15" s="83"/>
      <c r="G15" s="42">
        <f t="shared" si="2"/>
        <v>0</v>
      </c>
      <c r="H15" s="83">
        <f t="shared" si="4"/>
        <v>56</v>
      </c>
      <c r="I15" s="57">
        <f t="shared" si="3"/>
        <v>1</v>
      </c>
      <c r="L15" s="75"/>
      <c r="M15" s="76"/>
      <c r="N15" s="76"/>
      <c r="O15" s="76"/>
      <c r="P15" s="76"/>
    </row>
    <row r="16" spans="1:17" s="6" customFormat="1" ht="15" customHeight="1">
      <c r="A16" s="40" t="s">
        <v>79</v>
      </c>
      <c r="B16" s="83">
        <v>45</v>
      </c>
      <c r="C16" s="42">
        <f t="shared" si="0"/>
        <v>0.375</v>
      </c>
      <c r="D16" s="83">
        <v>75</v>
      </c>
      <c r="E16" s="42">
        <f t="shared" si="1"/>
        <v>0.625</v>
      </c>
      <c r="F16" s="83"/>
      <c r="G16" s="42">
        <f t="shared" si="2"/>
        <v>0</v>
      </c>
      <c r="H16" s="83">
        <f t="shared" si="4"/>
        <v>120</v>
      </c>
      <c r="I16" s="57">
        <f t="shared" si="3"/>
        <v>1</v>
      </c>
      <c r="L16" s="75"/>
      <c r="M16" s="76"/>
      <c r="N16" s="76"/>
      <c r="O16" s="76"/>
      <c r="P16" s="76"/>
    </row>
    <row r="17" spans="1:18" s="6" customFormat="1" ht="15" customHeight="1">
      <c r="A17" s="40" t="s">
        <v>248</v>
      </c>
      <c r="B17" s="83">
        <v>69</v>
      </c>
      <c r="C17" s="42">
        <f t="shared" si="0"/>
        <v>0.48936170212765956</v>
      </c>
      <c r="D17" s="83">
        <v>70</v>
      </c>
      <c r="E17" s="42">
        <f t="shared" si="1"/>
        <v>0.49645390070921985</v>
      </c>
      <c r="F17" s="83">
        <v>2</v>
      </c>
      <c r="G17" s="42">
        <f t="shared" si="2"/>
        <v>1.4184397163120567E-2</v>
      </c>
      <c r="H17" s="83">
        <f t="shared" si="4"/>
        <v>141</v>
      </c>
      <c r="I17" s="57">
        <f t="shared" si="3"/>
        <v>1</v>
      </c>
      <c r="L17" s="75"/>
      <c r="M17" s="76"/>
      <c r="N17" s="76"/>
      <c r="O17" s="76"/>
      <c r="P17" s="76"/>
    </row>
    <row r="18" spans="1:18" s="6" customFormat="1" ht="15" customHeight="1">
      <c r="A18" s="40" t="s">
        <v>83</v>
      </c>
      <c r="B18" s="83">
        <v>59</v>
      </c>
      <c r="C18" s="42">
        <f t="shared" si="0"/>
        <v>0.43703703703703706</v>
      </c>
      <c r="D18" s="83">
        <v>76</v>
      </c>
      <c r="E18" s="42">
        <f t="shared" si="1"/>
        <v>0.562962962962963</v>
      </c>
      <c r="F18" s="83"/>
      <c r="G18" s="42">
        <f t="shared" si="2"/>
        <v>0</v>
      </c>
      <c r="H18" s="83">
        <f t="shared" si="4"/>
        <v>135</v>
      </c>
      <c r="I18" s="57">
        <f t="shared" si="3"/>
        <v>1</v>
      </c>
      <c r="L18" s="75"/>
      <c r="M18" s="76"/>
      <c r="N18" s="76"/>
      <c r="O18" s="76"/>
      <c r="P18" s="76"/>
    </row>
    <row r="19" spans="1:18" s="6" customFormat="1" ht="15" customHeight="1">
      <c r="A19" s="40" t="s">
        <v>85</v>
      </c>
      <c r="B19" s="83">
        <v>28</v>
      </c>
      <c r="C19" s="42">
        <f t="shared" si="0"/>
        <v>0.49122807017543857</v>
      </c>
      <c r="D19" s="83">
        <v>26</v>
      </c>
      <c r="E19" s="42">
        <f t="shared" si="1"/>
        <v>0.45614035087719296</v>
      </c>
      <c r="F19" s="83">
        <v>3</v>
      </c>
      <c r="G19" s="42">
        <f t="shared" si="2"/>
        <v>5.2631578947368418E-2</v>
      </c>
      <c r="H19" s="83">
        <f t="shared" si="4"/>
        <v>57</v>
      </c>
      <c r="I19" s="57">
        <f t="shared" si="3"/>
        <v>1</v>
      </c>
      <c r="L19" s="75"/>
      <c r="M19" s="76"/>
      <c r="N19" s="76"/>
      <c r="O19" s="76"/>
      <c r="P19" s="76"/>
    </row>
    <row r="20" spans="1:18" s="6" customFormat="1" ht="15" customHeight="1">
      <c r="A20" s="40" t="s">
        <v>87</v>
      </c>
      <c r="B20" s="83">
        <v>13</v>
      </c>
      <c r="C20" s="42">
        <f t="shared" si="0"/>
        <v>0.40625</v>
      </c>
      <c r="D20" s="83">
        <v>19</v>
      </c>
      <c r="E20" s="42">
        <f t="shared" si="1"/>
        <v>0.59375</v>
      </c>
      <c r="F20" s="83"/>
      <c r="G20" s="42">
        <f t="shared" si="2"/>
        <v>0</v>
      </c>
      <c r="H20" s="83">
        <f t="shared" si="4"/>
        <v>32</v>
      </c>
      <c r="I20" s="57">
        <f t="shared" si="3"/>
        <v>1</v>
      </c>
      <c r="L20" s="75"/>
      <c r="M20" s="76"/>
      <c r="N20" s="76"/>
      <c r="O20" s="76"/>
      <c r="P20" s="76"/>
    </row>
    <row r="21" spans="1:18" s="6" customFormat="1" ht="15" customHeight="1">
      <c r="A21" s="80" t="s">
        <v>57</v>
      </c>
      <c r="B21" s="81">
        <v>9</v>
      </c>
      <c r="C21" s="39">
        <f t="shared" si="0"/>
        <v>0.6</v>
      </c>
      <c r="D21" s="81">
        <v>6</v>
      </c>
      <c r="E21" s="39">
        <f t="shared" si="1"/>
        <v>0.4</v>
      </c>
      <c r="F21" s="81"/>
      <c r="G21" s="39">
        <f t="shared" si="2"/>
        <v>0</v>
      </c>
      <c r="H21" s="81">
        <f t="shared" si="4"/>
        <v>15</v>
      </c>
      <c r="I21" s="54">
        <f t="shared" si="3"/>
        <v>1</v>
      </c>
      <c r="L21" s="74"/>
      <c r="M21" s="74"/>
      <c r="N21" s="74"/>
      <c r="O21" s="74"/>
      <c r="P21" s="74"/>
    </row>
    <row r="22" spans="1:18" s="6" customFormat="1" ht="15" customHeight="1">
      <c r="A22" s="10" t="s">
        <v>111</v>
      </c>
      <c r="B22" s="3">
        <f>SUM(B11:B21)</f>
        <v>359</v>
      </c>
      <c r="C22" s="16">
        <f t="shared" si="0"/>
        <v>0.44049079754601228</v>
      </c>
      <c r="D22" s="3">
        <f>SUM(D11:D21)</f>
        <v>447</v>
      </c>
      <c r="E22" s="16">
        <f t="shared" si="1"/>
        <v>0.54846625766871171</v>
      </c>
      <c r="F22" s="3">
        <f>SUM(F11:F21)</f>
        <v>9</v>
      </c>
      <c r="G22" s="16">
        <f>F22/$H22</f>
        <v>1.1042944785276074E-2</v>
      </c>
      <c r="H22" s="3">
        <f>SUM(H11:H21)</f>
        <v>815</v>
      </c>
      <c r="I22" s="21">
        <f t="shared" si="3"/>
        <v>1</v>
      </c>
    </row>
    <row r="23" spans="1:18" s="6" customFormat="1" ht="15" customHeight="1"/>
    <row r="24" spans="1:18" s="6" customFormat="1" ht="22.5" customHeight="1">
      <c r="A24" s="32" t="s">
        <v>400</v>
      </c>
    </row>
    <row r="25" spans="1:18" s="6" customFormat="1" ht="27" customHeight="1">
      <c r="A25" s="183" t="s">
        <v>108</v>
      </c>
      <c r="B25" s="255" t="s">
        <v>387</v>
      </c>
      <c r="C25" s="255"/>
      <c r="D25" s="255" t="s">
        <v>388</v>
      </c>
      <c r="E25" s="255"/>
      <c r="F25" s="255" t="s">
        <v>389</v>
      </c>
      <c r="G25" s="255"/>
      <c r="H25" s="266" t="s">
        <v>390</v>
      </c>
      <c r="I25" s="267"/>
      <c r="J25" s="255" t="s">
        <v>4</v>
      </c>
      <c r="K25" s="253"/>
      <c r="L25" s="253" t="s">
        <v>111</v>
      </c>
      <c r="M25" s="253"/>
      <c r="N25" s="11"/>
      <c r="O25" s="11"/>
      <c r="P25" s="11"/>
      <c r="R25" s="11"/>
    </row>
    <row r="26" spans="1:18" s="6" customFormat="1" ht="15" customHeight="1">
      <c r="A26" s="34" t="s">
        <v>105</v>
      </c>
      <c r="B26" s="35">
        <v>67</v>
      </c>
      <c r="C26" s="36">
        <f>B26/$L26</f>
        <v>0.15473441108545036</v>
      </c>
      <c r="D26" s="35">
        <v>276</v>
      </c>
      <c r="E26" s="36">
        <f>D26/$L26</f>
        <v>0.6374133949191686</v>
      </c>
      <c r="F26" s="35">
        <v>86</v>
      </c>
      <c r="G26" s="36">
        <f>F26/$L26</f>
        <v>0.19861431870669746</v>
      </c>
      <c r="H26" s="35">
        <v>4</v>
      </c>
      <c r="I26" s="36">
        <f>H26/$L26</f>
        <v>9.2378752886836026E-3</v>
      </c>
      <c r="J26" s="35"/>
      <c r="K26" s="36">
        <f>J26/$L26</f>
        <v>0</v>
      </c>
      <c r="L26" s="35">
        <f>B26+D26+F26+H26+J26</f>
        <v>433</v>
      </c>
      <c r="M26" s="51">
        <f>L26/$L26</f>
        <v>1</v>
      </c>
    </row>
    <row r="27" spans="1:18" s="6" customFormat="1" ht="15" customHeight="1">
      <c r="A27" s="40" t="s">
        <v>106</v>
      </c>
      <c r="B27" s="47">
        <v>99</v>
      </c>
      <c r="C27" s="42">
        <f>B27/$L27</f>
        <v>0.26329787234042551</v>
      </c>
      <c r="D27" s="41">
        <v>218</v>
      </c>
      <c r="E27" s="42">
        <f>D27/$L27</f>
        <v>0.57978723404255317</v>
      </c>
      <c r="F27" s="41">
        <v>55</v>
      </c>
      <c r="G27" s="42">
        <f>F27/$L27</f>
        <v>0.14627659574468085</v>
      </c>
      <c r="H27" s="41"/>
      <c r="I27" s="42">
        <f>H27/$L27</f>
        <v>0</v>
      </c>
      <c r="J27" s="41">
        <v>4</v>
      </c>
      <c r="K27" s="42">
        <f>J27/$L27</f>
        <v>1.0638297872340425E-2</v>
      </c>
      <c r="L27" s="47">
        <f>B27+D27+F27+H27+J27</f>
        <v>376</v>
      </c>
      <c r="M27" s="57">
        <f>L27/$L27</f>
        <v>1</v>
      </c>
    </row>
    <row r="28" spans="1:18" s="6" customFormat="1" ht="15" customHeight="1">
      <c r="A28" s="37" t="s">
        <v>348</v>
      </c>
      <c r="B28" s="38">
        <v>3</v>
      </c>
      <c r="C28" s="39">
        <f>B28/$L28</f>
        <v>0.5</v>
      </c>
      <c r="D28" s="38">
        <v>3</v>
      </c>
      <c r="E28" s="39">
        <f>D28/$L28</f>
        <v>0.5</v>
      </c>
      <c r="F28" s="38"/>
      <c r="G28" s="39">
        <f>F28/$L28</f>
        <v>0</v>
      </c>
      <c r="H28" s="38"/>
      <c r="I28" s="39">
        <f>H28/$L28</f>
        <v>0</v>
      </c>
      <c r="J28" s="38"/>
      <c r="K28" s="39">
        <f>J28/$L28</f>
        <v>0</v>
      </c>
      <c r="L28" s="38">
        <f>B28+D28+F28+H28+J28</f>
        <v>6</v>
      </c>
      <c r="M28" s="54">
        <f>L28/$L28</f>
        <v>1</v>
      </c>
    </row>
    <row r="29" spans="1:18" s="6" customFormat="1" ht="15" customHeight="1">
      <c r="A29" s="10" t="s">
        <v>111</v>
      </c>
      <c r="B29" s="31">
        <f>SUM(B26:B28)</f>
        <v>169</v>
      </c>
      <c r="C29" s="16">
        <f>B29/$L29</f>
        <v>0.20736196319018405</v>
      </c>
      <c r="D29" s="31">
        <f>SUM(D26:D28)</f>
        <v>497</v>
      </c>
      <c r="E29" s="16">
        <f>D29/$L29</f>
        <v>0.60981595092024543</v>
      </c>
      <c r="F29" s="4">
        <f>SUM(F26:F28)</f>
        <v>141</v>
      </c>
      <c r="G29" s="16">
        <f>F29/$L29</f>
        <v>0.17300613496932515</v>
      </c>
      <c r="H29" s="4">
        <f>SUM(H26:H28)</f>
        <v>4</v>
      </c>
      <c r="I29" s="16">
        <f>H29/$L29</f>
        <v>4.9079754601226997E-3</v>
      </c>
      <c r="J29" s="4">
        <f>SUM(J26:J28)</f>
        <v>4</v>
      </c>
      <c r="K29" s="16">
        <f>J29/$L29</f>
        <v>4.9079754601226997E-3</v>
      </c>
      <c r="L29" s="31">
        <f>SUM(L26:L28)</f>
        <v>815</v>
      </c>
      <c r="M29" s="21">
        <f>L29/$L29</f>
        <v>1</v>
      </c>
    </row>
    <row r="30" spans="1:18" s="6" customFormat="1" ht="15" customHeight="1"/>
    <row r="31" spans="1:18" s="6" customFormat="1" ht="27" customHeight="1">
      <c r="A31" s="183" t="s">
        <v>114</v>
      </c>
      <c r="B31" s="255" t="s">
        <v>387</v>
      </c>
      <c r="C31" s="255"/>
      <c r="D31" s="255" t="s">
        <v>388</v>
      </c>
      <c r="E31" s="255"/>
      <c r="F31" s="255" t="s">
        <v>389</v>
      </c>
      <c r="G31" s="255"/>
      <c r="H31" s="266" t="s">
        <v>390</v>
      </c>
      <c r="I31" s="267"/>
      <c r="J31" s="255" t="s">
        <v>4</v>
      </c>
      <c r="K31" s="253"/>
      <c r="L31" s="253" t="s">
        <v>111</v>
      </c>
      <c r="M31" s="253"/>
      <c r="N31" s="11"/>
      <c r="O31" s="11"/>
      <c r="P31" s="11"/>
      <c r="R31" s="11"/>
    </row>
    <row r="32" spans="1:18" s="6" customFormat="1" ht="15" customHeight="1">
      <c r="A32" s="34" t="s">
        <v>68</v>
      </c>
      <c r="B32" s="35">
        <v>8</v>
      </c>
      <c r="C32" s="36">
        <f t="shared" ref="C32:C43" si="5">B32/$L32</f>
        <v>0.38095238095238093</v>
      </c>
      <c r="D32" s="35">
        <v>11</v>
      </c>
      <c r="E32" s="36">
        <f t="shared" ref="E32:E43" si="6">D32/$L32</f>
        <v>0.52380952380952384</v>
      </c>
      <c r="F32" s="35">
        <v>2</v>
      </c>
      <c r="G32" s="36">
        <f t="shared" ref="G32:G42" si="7">F32/$L32</f>
        <v>9.5238095238095233E-2</v>
      </c>
      <c r="H32" s="35"/>
      <c r="I32" s="36">
        <f t="shared" ref="I32:I43" si="8">H32/$L32</f>
        <v>0</v>
      </c>
      <c r="J32" s="35"/>
      <c r="K32" s="36">
        <f t="shared" ref="K32:K43" si="9">J32/$L32</f>
        <v>0</v>
      </c>
      <c r="L32" s="35">
        <f>B32+D32+F32+H32+J32</f>
        <v>21</v>
      </c>
      <c r="M32" s="51">
        <f t="shared" ref="M32:M43" si="10">L32/$L32</f>
        <v>1</v>
      </c>
    </row>
    <row r="33" spans="1:18" s="6" customFormat="1" ht="15" customHeight="1">
      <c r="A33" s="40" t="s">
        <v>70</v>
      </c>
      <c r="B33" s="41">
        <v>13</v>
      </c>
      <c r="C33" s="42">
        <f t="shared" si="5"/>
        <v>0.38235294117647056</v>
      </c>
      <c r="D33" s="41">
        <v>20</v>
      </c>
      <c r="E33" s="42">
        <f t="shared" si="6"/>
        <v>0.58823529411764708</v>
      </c>
      <c r="F33" s="41">
        <v>1</v>
      </c>
      <c r="G33" s="42">
        <f t="shared" si="7"/>
        <v>2.9411764705882353E-2</v>
      </c>
      <c r="H33" s="41"/>
      <c r="I33" s="42">
        <f t="shared" si="8"/>
        <v>0</v>
      </c>
      <c r="J33" s="41"/>
      <c r="K33" s="42">
        <f t="shared" si="9"/>
        <v>0</v>
      </c>
      <c r="L33" s="41">
        <f t="shared" ref="L33:L42" si="11">B33+D33+F33+H33+J33</f>
        <v>34</v>
      </c>
      <c r="M33" s="57">
        <f t="shared" si="10"/>
        <v>1</v>
      </c>
    </row>
    <row r="34" spans="1:18" s="6" customFormat="1" ht="15" customHeight="1">
      <c r="A34" s="40" t="s">
        <v>72</v>
      </c>
      <c r="B34" s="41">
        <v>25</v>
      </c>
      <c r="C34" s="42">
        <f t="shared" si="5"/>
        <v>0.3048780487804878</v>
      </c>
      <c r="D34" s="41">
        <v>37</v>
      </c>
      <c r="E34" s="42">
        <f t="shared" si="6"/>
        <v>0.45121951219512196</v>
      </c>
      <c r="F34" s="41">
        <v>20</v>
      </c>
      <c r="G34" s="42">
        <f t="shared" si="7"/>
        <v>0.24390243902439024</v>
      </c>
      <c r="H34" s="41"/>
      <c r="I34" s="42">
        <f t="shared" si="8"/>
        <v>0</v>
      </c>
      <c r="J34" s="41"/>
      <c r="K34" s="42">
        <f t="shared" si="9"/>
        <v>0</v>
      </c>
      <c r="L34" s="41">
        <f>B34+D34+F34+H34+J34</f>
        <v>82</v>
      </c>
      <c r="M34" s="57">
        <f t="shared" si="10"/>
        <v>1</v>
      </c>
    </row>
    <row r="35" spans="1:18" s="6" customFormat="1" ht="15" customHeight="1">
      <c r="A35" s="40" t="s">
        <v>74</v>
      </c>
      <c r="B35" s="41">
        <v>32</v>
      </c>
      <c r="C35" s="42">
        <f t="shared" si="5"/>
        <v>0.26229508196721313</v>
      </c>
      <c r="D35" s="41">
        <v>77</v>
      </c>
      <c r="E35" s="42">
        <f t="shared" si="6"/>
        <v>0.63114754098360659</v>
      </c>
      <c r="F35" s="41">
        <v>12</v>
      </c>
      <c r="G35" s="42">
        <f t="shared" si="7"/>
        <v>9.8360655737704916E-2</v>
      </c>
      <c r="H35" s="41">
        <v>1</v>
      </c>
      <c r="I35" s="42">
        <f t="shared" si="8"/>
        <v>8.1967213114754103E-3</v>
      </c>
      <c r="J35" s="41"/>
      <c r="K35" s="42">
        <f t="shared" si="9"/>
        <v>0</v>
      </c>
      <c r="L35" s="41">
        <f t="shared" si="11"/>
        <v>122</v>
      </c>
      <c r="M35" s="57">
        <f t="shared" si="10"/>
        <v>1</v>
      </c>
    </row>
    <row r="36" spans="1:18" s="6" customFormat="1" ht="15" customHeight="1">
      <c r="A36" s="40" t="s">
        <v>76</v>
      </c>
      <c r="B36" s="41">
        <v>11</v>
      </c>
      <c r="C36" s="42">
        <f t="shared" si="5"/>
        <v>0.19642857142857142</v>
      </c>
      <c r="D36" s="41">
        <v>30</v>
      </c>
      <c r="E36" s="42">
        <f t="shared" si="6"/>
        <v>0.5357142857142857</v>
      </c>
      <c r="F36" s="41">
        <v>12</v>
      </c>
      <c r="G36" s="42">
        <f t="shared" si="7"/>
        <v>0.21428571428571427</v>
      </c>
      <c r="H36" s="41">
        <v>1</v>
      </c>
      <c r="I36" s="42">
        <f t="shared" si="8"/>
        <v>1.7857142857142856E-2</v>
      </c>
      <c r="J36" s="41">
        <v>2</v>
      </c>
      <c r="K36" s="42">
        <f t="shared" si="9"/>
        <v>3.5714285714285712E-2</v>
      </c>
      <c r="L36" s="41">
        <f t="shared" si="11"/>
        <v>56</v>
      </c>
      <c r="M36" s="57">
        <f t="shared" si="10"/>
        <v>1</v>
      </c>
    </row>
    <row r="37" spans="1:18" s="6" customFormat="1" ht="15" customHeight="1">
      <c r="A37" s="40" t="s">
        <v>78</v>
      </c>
      <c r="B37" s="41">
        <v>18</v>
      </c>
      <c r="C37" s="42">
        <f t="shared" si="5"/>
        <v>0.15</v>
      </c>
      <c r="D37" s="41">
        <v>82</v>
      </c>
      <c r="E37" s="42">
        <f t="shared" si="6"/>
        <v>0.68333333333333335</v>
      </c>
      <c r="F37" s="41">
        <v>20</v>
      </c>
      <c r="G37" s="42">
        <f t="shared" si="7"/>
        <v>0.16666666666666666</v>
      </c>
      <c r="H37" s="41"/>
      <c r="I37" s="42">
        <f t="shared" si="8"/>
        <v>0</v>
      </c>
      <c r="J37" s="41"/>
      <c r="K37" s="42">
        <f t="shared" si="9"/>
        <v>0</v>
      </c>
      <c r="L37" s="41">
        <f t="shared" si="11"/>
        <v>120</v>
      </c>
      <c r="M37" s="57">
        <f t="shared" si="10"/>
        <v>1</v>
      </c>
    </row>
    <row r="38" spans="1:18" s="6" customFormat="1" ht="15" customHeight="1">
      <c r="A38" s="40" t="s">
        <v>80</v>
      </c>
      <c r="B38" s="41">
        <v>25</v>
      </c>
      <c r="C38" s="42">
        <f t="shared" si="5"/>
        <v>0.1773049645390071</v>
      </c>
      <c r="D38" s="41">
        <v>88</v>
      </c>
      <c r="E38" s="42">
        <f t="shared" si="6"/>
        <v>0.62411347517730498</v>
      </c>
      <c r="F38" s="41">
        <v>26</v>
      </c>
      <c r="G38" s="42">
        <f t="shared" si="7"/>
        <v>0.18439716312056736</v>
      </c>
      <c r="H38" s="41">
        <v>2</v>
      </c>
      <c r="I38" s="42">
        <f t="shared" si="8"/>
        <v>1.4184397163120567E-2</v>
      </c>
      <c r="J38" s="41"/>
      <c r="K38" s="42">
        <f t="shared" si="9"/>
        <v>0</v>
      </c>
      <c r="L38" s="41">
        <f t="shared" si="11"/>
        <v>141</v>
      </c>
      <c r="M38" s="57">
        <f t="shared" si="10"/>
        <v>1</v>
      </c>
    </row>
    <row r="39" spans="1:18" s="6" customFormat="1" ht="15" customHeight="1">
      <c r="A39" s="40" t="s">
        <v>82</v>
      </c>
      <c r="B39" s="41">
        <v>26</v>
      </c>
      <c r="C39" s="42">
        <f t="shared" si="5"/>
        <v>0.19259259259259259</v>
      </c>
      <c r="D39" s="41">
        <v>89</v>
      </c>
      <c r="E39" s="42">
        <f t="shared" si="6"/>
        <v>0.65925925925925921</v>
      </c>
      <c r="F39" s="41">
        <v>18</v>
      </c>
      <c r="G39" s="42">
        <f t="shared" si="7"/>
        <v>0.13333333333333333</v>
      </c>
      <c r="H39" s="41"/>
      <c r="I39" s="42">
        <f t="shared" si="8"/>
        <v>0</v>
      </c>
      <c r="J39" s="41">
        <v>2</v>
      </c>
      <c r="K39" s="42">
        <f t="shared" si="9"/>
        <v>1.4814814814814815E-2</v>
      </c>
      <c r="L39" s="41">
        <f t="shared" si="11"/>
        <v>135</v>
      </c>
      <c r="M39" s="57">
        <f t="shared" si="10"/>
        <v>1</v>
      </c>
    </row>
    <row r="40" spans="1:18" s="6" customFormat="1" ht="15" customHeight="1">
      <c r="A40" s="40" t="s">
        <v>84</v>
      </c>
      <c r="B40" s="41">
        <v>4</v>
      </c>
      <c r="C40" s="42">
        <f t="shared" si="5"/>
        <v>7.0175438596491224E-2</v>
      </c>
      <c r="D40" s="41">
        <v>43</v>
      </c>
      <c r="E40" s="42">
        <f t="shared" si="6"/>
        <v>0.75438596491228072</v>
      </c>
      <c r="F40" s="41">
        <v>10</v>
      </c>
      <c r="G40" s="42">
        <f t="shared" si="7"/>
        <v>0.17543859649122806</v>
      </c>
      <c r="H40" s="41"/>
      <c r="I40" s="42">
        <f t="shared" si="8"/>
        <v>0</v>
      </c>
      <c r="J40" s="41"/>
      <c r="K40" s="42">
        <f t="shared" si="9"/>
        <v>0</v>
      </c>
      <c r="L40" s="41">
        <f t="shared" si="11"/>
        <v>57</v>
      </c>
      <c r="M40" s="57">
        <f t="shared" si="10"/>
        <v>1</v>
      </c>
    </row>
    <row r="41" spans="1:18" s="6" customFormat="1" ht="15" customHeight="1">
      <c r="A41" s="40" t="s">
        <v>86</v>
      </c>
      <c r="B41" s="41">
        <v>5</v>
      </c>
      <c r="C41" s="42">
        <f t="shared" si="5"/>
        <v>0.15625</v>
      </c>
      <c r="D41" s="41">
        <v>14</v>
      </c>
      <c r="E41" s="42">
        <f t="shared" si="6"/>
        <v>0.4375</v>
      </c>
      <c r="F41" s="41">
        <v>13</v>
      </c>
      <c r="G41" s="42">
        <f t="shared" si="7"/>
        <v>0.40625</v>
      </c>
      <c r="H41" s="41"/>
      <c r="I41" s="42">
        <f t="shared" si="8"/>
        <v>0</v>
      </c>
      <c r="J41" s="41"/>
      <c r="K41" s="42">
        <f t="shared" si="9"/>
        <v>0</v>
      </c>
      <c r="L41" s="41">
        <f t="shared" si="11"/>
        <v>32</v>
      </c>
      <c r="M41" s="57">
        <f t="shared" si="10"/>
        <v>1</v>
      </c>
    </row>
    <row r="42" spans="1:18" s="6" customFormat="1" ht="15" customHeight="1">
      <c r="A42" s="40" t="s">
        <v>4</v>
      </c>
      <c r="B42" s="41">
        <v>2</v>
      </c>
      <c r="C42" s="42">
        <f t="shared" si="5"/>
        <v>0.13333333333333333</v>
      </c>
      <c r="D42" s="41">
        <v>6</v>
      </c>
      <c r="E42" s="42">
        <f t="shared" si="6"/>
        <v>0.4</v>
      </c>
      <c r="F42" s="41">
        <v>7</v>
      </c>
      <c r="G42" s="42">
        <f t="shared" si="7"/>
        <v>0.46666666666666667</v>
      </c>
      <c r="H42" s="41"/>
      <c r="I42" s="42">
        <f t="shared" si="8"/>
        <v>0</v>
      </c>
      <c r="J42" s="41"/>
      <c r="K42" s="42">
        <f t="shared" si="9"/>
        <v>0</v>
      </c>
      <c r="L42" s="41">
        <f t="shared" si="11"/>
        <v>15</v>
      </c>
      <c r="M42" s="57">
        <f t="shared" si="10"/>
        <v>1</v>
      </c>
    </row>
    <row r="43" spans="1:18" s="6" customFormat="1" ht="15" customHeight="1">
      <c r="A43" s="10" t="s">
        <v>111</v>
      </c>
      <c r="B43" s="31">
        <f>SUM(B32:B42)</f>
        <v>169</v>
      </c>
      <c r="C43" s="16">
        <f t="shared" si="5"/>
        <v>0.20736196319018405</v>
      </c>
      <c r="D43" s="31">
        <f>SUM(D32:D42)</f>
        <v>497</v>
      </c>
      <c r="E43" s="16">
        <f t="shared" si="6"/>
        <v>0.60981595092024543</v>
      </c>
      <c r="F43" s="4">
        <f>SUM(F32:F42)</f>
        <v>141</v>
      </c>
      <c r="G43" s="16">
        <f>F43/$L43</f>
        <v>0.17300613496932515</v>
      </c>
      <c r="H43" s="4">
        <f>SUM(H32:H42)</f>
        <v>4</v>
      </c>
      <c r="I43" s="16">
        <f t="shared" si="8"/>
        <v>4.9079754601226997E-3</v>
      </c>
      <c r="J43" s="4">
        <f>SUM(J32:J42)</f>
        <v>4</v>
      </c>
      <c r="K43" s="16">
        <f t="shared" si="9"/>
        <v>4.9079754601226997E-3</v>
      </c>
      <c r="L43" s="31">
        <f>SUM(L32:L42)</f>
        <v>815</v>
      </c>
      <c r="M43" s="21">
        <f t="shared" si="10"/>
        <v>1</v>
      </c>
    </row>
    <row r="44" spans="1:18" s="6" customFormat="1" ht="15" customHeight="1"/>
    <row r="45" spans="1:18" s="6" customFormat="1" ht="22.5" customHeight="1">
      <c r="A45" s="84" t="s">
        <v>419</v>
      </c>
    </row>
    <row r="46" spans="1:18" s="6" customFormat="1" ht="27" customHeight="1">
      <c r="A46" s="7" t="s">
        <v>101</v>
      </c>
      <c r="B46" s="255" t="s">
        <v>249</v>
      </c>
      <c r="C46" s="255"/>
      <c r="D46" s="255" t="s">
        <v>340</v>
      </c>
      <c r="E46" s="255"/>
      <c r="F46" s="255" t="s">
        <v>341</v>
      </c>
      <c r="G46" s="255"/>
      <c r="H46" s="255" t="s">
        <v>342</v>
      </c>
      <c r="I46" s="255"/>
      <c r="J46" s="255" t="s">
        <v>57</v>
      </c>
      <c r="K46" s="253"/>
      <c r="L46" s="253" t="s">
        <v>111</v>
      </c>
      <c r="M46" s="253"/>
      <c r="N46" s="11"/>
      <c r="O46" s="11"/>
      <c r="P46" s="11"/>
      <c r="R46" s="11"/>
    </row>
    <row r="47" spans="1:18" s="6" customFormat="1" ht="15" customHeight="1">
      <c r="A47" s="78" t="s">
        <v>105</v>
      </c>
      <c r="B47" s="79">
        <v>417</v>
      </c>
      <c r="C47" s="36">
        <f>B47/$L47</f>
        <v>0.96304849884526555</v>
      </c>
      <c r="D47" s="79">
        <v>9</v>
      </c>
      <c r="E47" s="36">
        <f>D47/$L47</f>
        <v>2.0785219399538105E-2</v>
      </c>
      <c r="F47" s="79">
        <v>3</v>
      </c>
      <c r="G47" s="36">
        <f>F47/$L47</f>
        <v>6.9284064665127024E-3</v>
      </c>
      <c r="H47" s="79">
        <v>3</v>
      </c>
      <c r="I47" s="36">
        <f>H47/$L47</f>
        <v>6.9284064665127024E-3</v>
      </c>
      <c r="J47" s="79">
        <v>1</v>
      </c>
      <c r="K47" s="36">
        <f>J47/$L47</f>
        <v>2.3094688221709007E-3</v>
      </c>
      <c r="L47" s="79">
        <f>B47+D47+F47+H47+J47</f>
        <v>433</v>
      </c>
      <c r="M47" s="51">
        <f>L47/$L47</f>
        <v>1</v>
      </c>
    </row>
    <row r="48" spans="1:18" s="6" customFormat="1" ht="15" customHeight="1">
      <c r="A48" s="82" t="s">
        <v>106</v>
      </c>
      <c r="B48" s="83">
        <v>361</v>
      </c>
      <c r="C48" s="42">
        <f>B48/$L48</f>
        <v>0.96010638297872342</v>
      </c>
      <c r="D48" s="83">
        <v>5</v>
      </c>
      <c r="E48" s="42">
        <f>D48/$L48</f>
        <v>1.3297872340425532E-2</v>
      </c>
      <c r="F48" s="83">
        <v>2</v>
      </c>
      <c r="G48" s="42">
        <f>F48/$L48</f>
        <v>5.3191489361702126E-3</v>
      </c>
      <c r="H48" s="83">
        <v>6</v>
      </c>
      <c r="I48" s="42">
        <f>H48/$L48</f>
        <v>1.5957446808510637E-2</v>
      </c>
      <c r="J48" s="83">
        <v>2</v>
      </c>
      <c r="K48" s="42">
        <f>J48/$L48</f>
        <v>5.3191489361702126E-3</v>
      </c>
      <c r="L48" s="83">
        <f>B48+D48+F48+H48+J48</f>
        <v>376</v>
      </c>
      <c r="M48" s="57">
        <f>L48/$L48</f>
        <v>1</v>
      </c>
    </row>
    <row r="49" spans="1:19" s="6" customFormat="1" ht="15" customHeight="1">
      <c r="A49" s="80" t="s">
        <v>57</v>
      </c>
      <c r="B49" s="81">
        <v>6</v>
      </c>
      <c r="C49" s="54">
        <f>B49/$L49</f>
        <v>1</v>
      </c>
      <c r="D49" s="81"/>
      <c r="E49" s="39">
        <f>D49/$L49</f>
        <v>0</v>
      </c>
      <c r="F49" s="81"/>
      <c r="G49" s="39">
        <f>F49/$L49</f>
        <v>0</v>
      </c>
      <c r="H49" s="81"/>
      <c r="I49" s="39">
        <f>H49/$L49</f>
        <v>0</v>
      </c>
      <c r="J49" s="81"/>
      <c r="K49" s="39">
        <f>J49/$L49</f>
        <v>0</v>
      </c>
      <c r="L49" s="81">
        <f>B49+D49+F49+H49+J49</f>
        <v>6</v>
      </c>
      <c r="M49" s="54">
        <f>L49/$L49</f>
        <v>1</v>
      </c>
    </row>
    <row r="50" spans="1:19" s="6" customFormat="1" ht="15" customHeight="1">
      <c r="A50" s="10" t="s">
        <v>111</v>
      </c>
      <c r="B50" s="3">
        <f>SUM(B47:B49)</f>
        <v>784</v>
      </c>
      <c r="C50" s="16">
        <f>B50/$L50</f>
        <v>0.96196319018404908</v>
      </c>
      <c r="D50" s="3">
        <f>SUM(D47:D49)</f>
        <v>14</v>
      </c>
      <c r="E50" s="16">
        <f>D50/$L50</f>
        <v>1.7177914110429449E-2</v>
      </c>
      <c r="F50" s="3">
        <f>SUM(F47:F49)</f>
        <v>5</v>
      </c>
      <c r="G50" s="16">
        <f>F50/$L50</f>
        <v>6.1349693251533744E-3</v>
      </c>
      <c r="H50" s="3">
        <f>SUM(H47:H49)</f>
        <v>9</v>
      </c>
      <c r="I50" s="16">
        <f>H50/$L50</f>
        <v>1.1042944785276074E-2</v>
      </c>
      <c r="J50" s="3">
        <f>SUM(J47:J49)</f>
        <v>3</v>
      </c>
      <c r="K50" s="16">
        <f>J50/$L50</f>
        <v>3.6809815950920245E-3</v>
      </c>
      <c r="L50" s="3">
        <f>SUM(L47:L49)</f>
        <v>815</v>
      </c>
      <c r="M50" s="21">
        <f>L50/$L50</f>
        <v>1</v>
      </c>
    </row>
    <row r="51" spans="1:19" s="6" customFormat="1" ht="15" customHeight="1"/>
    <row r="52" spans="1:19" s="6" customFormat="1" ht="27" customHeight="1">
      <c r="A52" s="7" t="s">
        <v>114</v>
      </c>
      <c r="B52" s="255" t="s">
        <v>249</v>
      </c>
      <c r="C52" s="255"/>
      <c r="D52" s="255" t="s">
        <v>340</v>
      </c>
      <c r="E52" s="255"/>
      <c r="F52" s="255" t="s">
        <v>341</v>
      </c>
      <c r="G52" s="255"/>
      <c r="H52" s="255" t="s">
        <v>342</v>
      </c>
      <c r="I52" s="255"/>
      <c r="J52" s="255" t="s">
        <v>57</v>
      </c>
      <c r="K52" s="253"/>
      <c r="L52" s="253" t="s">
        <v>111</v>
      </c>
      <c r="M52" s="253"/>
    </row>
    <row r="53" spans="1:19" s="6" customFormat="1" ht="15" customHeight="1">
      <c r="A53" s="34" t="s">
        <v>89</v>
      </c>
      <c r="B53" s="79">
        <v>20</v>
      </c>
      <c r="C53" s="63">
        <f t="shared" ref="C53:C62" si="12">B53/$L53</f>
        <v>0.95238095238095233</v>
      </c>
      <c r="D53" s="79"/>
      <c r="E53" s="36">
        <f t="shared" ref="E53:E62" si="13">D53/$L53</f>
        <v>0</v>
      </c>
      <c r="F53" s="79"/>
      <c r="G53" s="36">
        <f t="shared" ref="G53:G62" si="14">F53/$L53</f>
        <v>0</v>
      </c>
      <c r="H53" s="79">
        <v>1</v>
      </c>
      <c r="I53" s="36">
        <f t="shared" ref="I53:I62" si="15">H53/$L53</f>
        <v>4.7619047619047616E-2</v>
      </c>
      <c r="J53" s="79"/>
      <c r="K53" s="36">
        <f t="shared" ref="K53:K62" si="16">J53/$L53</f>
        <v>0</v>
      </c>
      <c r="L53" s="79">
        <f>B53+D53+F53+H53+J53</f>
        <v>21</v>
      </c>
      <c r="M53" s="51">
        <f t="shared" ref="M53:M62" si="17">L53/$L53</f>
        <v>1</v>
      </c>
      <c r="P53" s="74"/>
      <c r="Q53" s="74"/>
      <c r="R53" s="74"/>
      <c r="S53" s="74"/>
    </row>
    <row r="54" spans="1:19" s="6" customFormat="1" ht="15" customHeight="1">
      <c r="A54" s="40" t="s">
        <v>90</v>
      </c>
      <c r="B54" s="83">
        <v>33</v>
      </c>
      <c r="C54" s="67">
        <f t="shared" si="12"/>
        <v>0.97058823529411764</v>
      </c>
      <c r="D54" s="83"/>
      <c r="E54" s="42">
        <f t="shared" si="13"/>
        <v>0</v>
      </c>
      <c r="F54" s="83"/>
      <c r="G54" s="42">
        <f t="shared" si="14"/>
        <v>0</v>
      </c>
      <c r="H54" s="83">
        <v>1</v>
      </c>
      <c r="I54" s="42">
        <f t="shared" si="15"/>
        <v>2.9411764705882353E-2</v>
      </c>
      <c r="J54" s="83"/>
      <c r="K54" s="42">
        <f t="shared" si="16"/>
        <v>0</v>
      </c>
      <c r="L54" s="83">
        <f t="shared" ref="L54:L63" si="18">B54+D54+F54+H54+J54</f>
        <v>34</v>
      </c>
      <c r="M54" s="57">
        <f t="shared" si="17"/>
        <v>1</v>
      </c>
      <c r="P54" s="74"/>
      <c r="Q54" s="74"/>
      <c r="R54" s="74"/>
      <c r="S54" s="74"/>
    </row>
    <row r="55" spans="1:19" s="6" customFormat="1" ht="15" customHeight="1">
      <c r="A55" s="40" t="s">
        <v>250</v>
      </c>
      <c r="B55" s="83">
        <v>79</v>
      </c>
      <c r="C55" s="67">
        <f t="shared" si="12"/>
        <v>0.96341463414634143</v>
      </c>
      <c r="D55" s="83"/>
      <c r="E55" s="42">
        <f t="shared" si="13"/>
        <v>0</v>
      </c>
      <c r="F55" s="83">
        <v>1</v>
      </c>
      <c r="G55" s="42">
        <f t="shared" si="14"/>
        <v>1.2195121951219513E-2</v>
      </c>
      <c r="H55" s="83"/>
      <c r="I55" s="42">
        <f t="shared" si="15"/>
        <v>0</v>
      </c>
      <c r="J55" s="83">
        <v>2</v>
      </c>
      <c r="K55" s="42">
        <f t="shared" si="16"/>
        <v>2.4390243902439025E-2</v>
      </c>
      <c r="L55" s="83">
        <f t="shared" si="18"/>
        <v>82</v>
      </c>
      <c r="M55" s="57">
        <f t="shared" si="17"/>
        <v>1</v>
      </c>
      <c r="P55" s="74"/>
      <c r="Q55" s="74"/>
      <c r="R55" s="74"/>
      <c r="S55" s="74"/>
    </row>
    <row r="56" spans="1:19" s="6" customFormat="1" ht="15" customHeight="1">
      <c r="A56" s="40" t="s">
        <v>75</v>
      </c>
      <c r="B56" s="83">
        <v>118</v>
      </c>
      <c r="C56" s="67">
        <f t="shared" si="12"/>
        <v>0.96721311475409832</v>
      </c>
      <c r="D56" s="83">
        <v>1</v>
      </c>
      <c r="E56" s="42">
        <f t="shared" si="13"/>
        <v>8.1967213114754103E-3</v>
      </c>
      <c r="F56" s="83">
        <v>1</v>
      </c>
      <c r="G56" s="42">
        <f t="shared" si="14"/>
        <v>8.1967213114754103E-3</v>
      </c>
      <c r="H56" s="83">
        <v>2</v>
      </c>
      <c r="I56" s="42">
        <f t="shared" si="15"/>
        <v>1.6393442622950821E-2</v>
      </c>
      <c r="J56" s="83"/>
      <c r="K56" s="42">
        <f t="shared" si="16"/>
        <v>0</v>
      </c>
      <c r="L56" s="83">
        <f t="shared" si="18"/>
        <v>122</v>
      </c>
      <c r="M56" s="57">
        <f t="shared" si="17"/>
        <v>1</v>
      </c>
      <c r="P56" s="74"/>
      <c r="Q56" s="74"/>
      <c r="R56" s="74"/>
      <c r="S56" s="74"/>
    </row>
    <row r="57" spans="1:19" s="6" customFormat="1" ht="15" customHeight="1">
      <c r="A57" s="40" t="s">
        <v>77</v>
      </c>
      <c r="B57" s="83">
        <v>54</v>
      </c>
      <c r="C57" s="89">
        <f t="shared" si="12"/>
        <v>0.9642857142857143</v>
      </c>
      <c r="D57" s="83">
        <v>2</v>
      </c>
      <c r="E57" s="42">
        <f t="shared" si="13"/>
        <v>3.5714285714285712E-2</v>
      </c>
      <c r="F57" s="83"/>
      <c r="G57" s="42">
        <f t="shared" si="14"/>
        <v>0</v>
      </c>
      <c r="H57" s="83"/>
      <c r="I57" s="42">
        <f t="shared" si="15"/>
        <v>0</v>
      </c>
      <c r="J57" s="83"/>
      <c r="K57" s="42">
        <f t="shared" si="16"/>
        <v>0</v>
      </c>
      <c r="L57" s="83">
        <f t="shared" si="18"/>
        <v>56</v>
      </c>
      <c r="M57" s="57">
        <f t="shared" si="17"/>
        <v>1</v>
      </c>
      <c r="P57" s="74"/>
      <c r="Q57" s="74"/>
      <c r="R57" s="74"/>
      <c r="S57" s="74"/>
    </row>
    <row r="58" spans="1:19" s="6" customFormat="1" ht="15" customHeight="1">
      <c r="A58" s="40" t="s">
        <v>79</v>
      </c>
      <c r="B58" s="83">
        <v>114</v>
      </c>
      <c r="C58" s="89">
        <f t="shared" si="12"/>
        <v>0.95</v>
      </c>
      <c r="D58" s="83">
        <v>2</v>
      </c>
      <c r="E58" s="42">
        <f t="shared" si="13"/>
        <v>1.6666666666666666E-2</v>
      </c>
      <c r="F58" s="83">
        <v>1</v>
      </c>
      <c r="G58" s="42">
        <f t="shared" si="14"/>
        <v>8.3333333333333332E-3</v>
      </c>
      <c r="H58" s="83">
        <v>2</v>
      </c>
      <c r="I58" s="42">
        <f t="shared" si="15"/>
        <v>1.6666666666666666E-2</v>
      </c>
      <c r="J58" s="83">
        <v>1</v>
      </c>
      <c r="K58" s="42">
        <f t="shared" si="16"/>
        <v>8.3333333333333332E-3</v>
      </c>
      <c r="L58" s="83">
        <f t="shared" si="18"/>
        <v>120</v>
      </c>
      <c r="M58" s="57">
        <f t="shared" si="17"/>
        <v>1</v>
      </c>
      <c r="P58" s="74"/>
      <c r="Q58" s="74"/>
      <c r="R58" s="74"/>
      <c r="S58" s="74"/>
    </row>
    <row r="59" spans="1:19" s="6" customFormat="1" ht="15" customHeight="1">
      <c r="A59" s="40" t="s">
        <v>81</v>
      </c>
      <c r="B59" s="83">
        <v>133</v>
      </c>
      <c r="C59" s="67">
        <f t="shared" si="12"/>
        <v>0.94326241134751776</v>
      </c>
      <c r="D59" s="83">
        <v>5</v>
      </c>
      <c r="E59" s="42">
        <f t="shared" si="13"/>
        <v>3.5460992907801421E-2</v>
      </c>
      <c r="F59" s="83">
        <v>1</v>
      </c>
      <c r="G59" s="42">
        <f t="shared" si="14"/>
        <v>7.0921985815602835E-3</v>
      </c>
      <c r="H59" s="83">
        <v>2</v>
      </c>
      <c r="I59" s="42">
        <f t="shared" si="15"/>
        <v>1.4184397163120567E-2</v>
      </c>
      <c r="J59" s="83"/>
      <c r="K59" s="42">
        <f t="shared" si="16"/>
        <v>0</v>
      </c>
      <c r="L59" s="83">
        <f t="shared" si="18"/>
        <v>141</v>
      </c>
      <c r="M59" s="57">
        <f t="shared" si="17"/>
        <v>1</v>
      </c>
      <c r="P59" s="74"/>
      <c r="Q59" s="74"/>
      <c r="R59" s="74"/>
      <c r="S59" s="74"/>
    </row>
    <row r="60" spans="1:19" s="6" customFormat="1" ht="15" customHeight="1">
      <c r="A60" s="40" t="s">
        <v>251</v>
      </c>
      <c r="B60" s="83">
        <v>132</v>
      </c>
      <c r="C60" s="67">
        <f t="shared" si="12"/>
        <v>0.97777777777777775</v>
      </c>
      <c r="D60" s="83">
        <v>1</v>
      </c>
      <c r="E60" s="42">
        <f t="shared" si="13"/>
        <v>7.4074074074074077E-3</v>
      </c>
      <c r="F60" s="83">
        <v>1</v>
      </c>
      <c r="G60" s="42">
        <f t="shared" si="14"/>
        <v>7.4074074074074077E-3</v>
      </c>
      <c r="H60" s="83">
        <v>1</v>
      </c>
      <c r="I60" s="42">
        <f t="shared" si="15"/>
        <v>7.4074074074074077E-3</v>
      </c>
      <c r="J60" s="83"/>
      <c r="K60" s="42">
        <f t="shared" si="16"/>
        <v>0</v>
      </c>
      <c r="L60" s="83">
        <f t="shared" si="18"/>
        <v>135</v>
      </c>
      <c r="M60" s="57">
        <f t="shared" si="17"/>
        <v>1</v>
      </c>
      <c r="P60" s="74"/>
      <c r="Q60" s="74"/>
      <c r="R60" s="74"/>
      <c r="S60" s="74"/>
    </row>
    <row r="61" spans="1:19" s="6" customFormat="1" ht="15" customHeight="1">
      <c r="A61" s="40" t="s">
        <v>85</v>
      </c>
      <c r="B61" s="83">
        <v>55</v>
      </c>
      <c r="C61" s="67">
        <f t="shared" si="12"/>
        <v>0.96491228070175439</v>
      </c>
      <c r="D61" s="83">
        <v>2</v>
      </c>
      <c r="E61" s="42">
        <f t="shared" si="13"/>
        <v>3.5087719298245612E-2</v>
      </c>
      <c r="F61" s="83"/>
      <c r="G61" s="42">
        <f t="shared" si="14"/>
        <v>0</v>
      </c>
      <c r="H61" s="83"/>
      <c r="I61" s="42">
        <f t="shared" si="15"/>
        <v>0</v>
      </c>
      <c r="J61" s="83"/>
      <c r="K61" s="42">
        <f t="shared" si="16"/>
        <v>0</v>
      </c>
      <c r="L61" s="83">
        <f t="shared" si="18"/>
        <v>57</v>
      </c>
      <c r="M61" s="57">
        <f t="shared" si="17"/>
        <v>1</v>
      </c>
      <c r="P61" s="74"/>
      <c r="Q61" s="74"/>
      <c r="R61" s="74"/>
      <c r="S61" s="74"/>
    </row>
    <row r="62" spans="1:19" s="6" customFormat="1" ht="15" customHeight="1">
      <c r="A62" s="40" t="s">
        <v>87</v>
      </c>
      <c r="B62" s="83">
        <v>32</v>
      </c>
      <c r="C62" s="67">
        <f t="shared" si="12"/>
        <v>1</v>
      </c>
      <c r="D62" s="83"/>
      <c r="E62" s="42">
        <f t="shared" si="13"/>
        <v>0</v>
      </c>
      <c r="F62" s="83"/>
      <c r="G62" s="42">
        <f t="shared" si="14"/>
        <v>0</v>
      </c>
      <c r="H62" s="83"/>
      <c r="I62" s="42">
        <f t="shared" si="15"/>
        <v>0</v>
      </c>
      <c r="J62" s="83"/>
      <c r="K62" s="42">
        <f t="shared" si="16"/>
        <v>0</v>
      </c>
      <c r="L62" s="83">
        <f t="shared" si="18"/>
        <v>32</v>
      </c>
      <c r="M62" s="57">
        <f t="shared" si="17"/>
        <v>1</v>
      </c>
      <c r="P62" s="74"/>
      <c r="Q62" s="74"/>
      <c r="R62" s="74"/>
      <c r="S62" s="74"/>
    </row>
    <row r="63" spans="1:19" s="6" customFormat="1" ht="15" customHeight="1">
      <c r="A63" s="80" t="s">
        <v>57</v>
      </c>
      <c r="B63" s="81">
        <v>14</v>
      </c>
      <c r="C63" s="65">
        <f>B63/$L63</f>
        <v>0.93333333333333335</v>
      </c>
      <c r="D63" s="81">
        <v>1</v>
      </c>
      <c r="E63" s="39">
        <f>D63/$L63</f>
        <v>6.6666666666666666E-2</v>
      </c>
      <c r="F63" s="81"/>
      <c r="G63" s="39">
        <f>F63/$L63</f>
        <v>0</v>
      </c>
      <c r="H63" s="81"/>
      <c r="I63" s="39">
        <f>H63/$L63</f>
        <v>0</v>
      </c>
      <c r="J63" s="81"/>
      <c r="K63" s="39">
        <f>J63/$L63</f>
        <v>0</v>
      </c>
      <c r="L63" s="81">
        <f t="shared" si="18"/>
        <v>15</v>
      </c>
      <c r="M63" s="54">
        <f>L63/$L63</f>
        <v>1</v>
      </c>
      <c r="P63" s="74"/>
      <c r="Q63" s="74"/>
      <c r="R63" s="74"/>
      <c r="S63" s="74"/>
    </row>
    <row r="64" spans="1:19" s="6" customFormat="1" ht="15" customHeight="1">
      <c r="A64" s="10" t="s">
        <v>111</v>
      </c>
      <c r="B64" s="3">
        <f>SUM(B53:B63)</f>
        <v>784</v>
      </c>
      <c r="C64" s="16">
        <f>B64/$L64</f>
        <v>0.96196319018404908</v>
      </c>
      <c r="D64" s="3">
        <f>SUM(D53:D63)</f>
        <v>14</v>
      </c>
      <c r="E64" s="16">
        <f>D64/$L64</f>
        <v>1.7177914110429449E-2</v>
      </c>
      <c r="F64" s="3">
        <f>SUM(F53:F63)</f>
        <v>5</v>
      </c>
      <c r="G64" s="16">
        <f>F64/$L64</f>
        <v>6.1349693251533744E-3</v>
      </c>
      <c r="H64" s="3">
        <f>SUM(H53:H63)</f>
        <v>9</v>
      </c>
      <c r="I64" s="16">
        <f>H64/$L64</f>
        <v>1.1042944785276074E-2</v>
      </c>
      <c r="J64" s="3">
        <f>SUM(J53:J63)</f>
        <v>3</v>
      </c>
      <c r="K64" s="16">
        <f>J64/$L64</f>
        <v>3.6809815950920245E-3</v>
      </c>
      <c r="L64" s="3">
        <f>SUM(L53:L63)</f>
        <v>815</v>
      </c>
      <c r="M64" s="21">
        <f>L64/$L64</f>
        <v>1</v>
      </c>
      <c r="P64" s="74"/>
      <c r="Q64" s="74"/>
      <c r="R64" s="74"/>
      <c r="S64" s="74"/>
    </row>
    <row r="65" spans="1:18" s="6" customFormat="1" ht="15" customHeight="1"/>
    <row r="66" spans="1:18" s="6" customFormat="1" ht="22.5" customHeight="1">
      <c r="A66" s="84" t="s">
        <v>420</v>
      </c>
    </row>
    <row r="67" spans="1:18" s="6" customFormat="1" ht="52.5" customHeight="1">
      <c r="A67" s="7" t="s">
        <v>102</v>
      </c>
      <c r="B67" s="255" t="s">
        <v>343</v>
      </c>
      <c r="C67" s="255"/>
      <c r="D67" s="255" t="s">
        <v>257</v>
      </c>
      <c r="E67" s="255"/>
      <c r="F67" s="255" t="s">
        <v>258</v>
      </c>
      <c r="G67" s="255"/>
      <c r="H67" s="255" t="s">
        <v>252</v>
      </c>
      <c r="I67" s="255"/>
      <c r="J67" s="255" t="s">
        <v>253</v>
      </c>
      <c r="K67" s="255"/>
      <c r="L67" s="255" t="s">
        <v>9</v>
      </c>
      <c r="M67" s="255"/>
      <c r="N67" s="255" t="s">
        <v>256</v>
      </c>
      <c r="O67" s="255"/>
      <c r="P67" s="255" t="s">
        <v>254</v>
      </c>
      <c r="Q67" s="255"/>
      <c r="R67" s="11"/>
    </row>
    <row r="68" spans="1:18" s="6" customFormat="1" ht="15" customHeight="1">
      <c r="A68" s="78" t="s">
        <v>105</v>
      </c>
      <c r="B68" s="79">
        <v>424</v>
      </c>
      <c r="C68" s="36">
        <f>B68/$H$5</f>
        <v>0.97921478060046185</v>
      </c>
      <c r="D68" s="79">
        <v>157</v>
      </c>
      <c r="E68" s="36">
        <f>D68/$H$5</f>
        <v>0.3625866050808314</v>
      </c>
      <c r="F68" s="79">
        <v>200</v>
      </c>
      <c r="G68" s="36">
        <f>F68/$H$5</f>
        <v>0.46189376443418012</v>
      </c>
      <c r="H68" s="79">
        <v>289</v>
      </c>
      <c r="I68" s="36">
        <f>H68/$H$5</f>
        <v>0.66743648960739033</v>
      </c>
      <c r="J68" s="79">
        <v>193</v>
      </c>
      <c r="K68" s="36">
        <f>J68/$H$5</f>
        <v>0.44572748267898382</v>
      </c>
      <c r="L68" s="79">
        <v>82</v>
      </c>
      <c r="M68" s="36">
        <f>L68/$H$5</f>
        <v>0.18937644341801385</v>
      </c>
      <c r="N68" s="79">
        <v>50</v>
      </c>
      <c r="O68" s="36">
        <f>N68/$H$5</f>
        <v>0.11547344110854503</v>
      </c>
      <c r="P68" s="79">
        <v>1</v>
      </c>
      <c r="Q68" s="36">
        <f>P68/$H$5</f>
        <v>2.3094688221709007E-3</v>
      </c>
    </row>
    <row r="69" spans="1:18" s="6" customFormat="1" ht="15" customHeight="1">
      <c r="A69" s="82" t="s">
        <v>106</v>
      </c>
      <c r="B69" s="83">
        <v>368</v>
      </c>
      <c r="C69" s="42">
        <f>B69/$H$6</f>
        <v>0.97872340425531912</v>
      </c>
      <c r="D69" s="83">
        <v>128</v>
      </c>
      <c r="E69" s="42">
        <f>D69/$H$6</f>
        <v>0.34042553191489361</v>
      </c>
      <c r="F69" s="83">
        <v>178</v>
      </c>
      <c r="G69" s="42">
        <f>F69/$H$6</f>
        <v>0.47340425531914893</v>
      </c>
      <c r="H69" s="83">
        <v>236</v>
      </c>
      <c r="I69" s="42">
        <f>H69/$H$6</f>
        <v>0.62765957446808507</v>
      </c>
      <c r="J69" s="83">
        <v>154</v>
      </c>
      <c r="K69" s="42">
        <f>J69/$H$6</f>
        <v>0.40957446808510639</v>
      </c>
      <c r="L69" s="83">
        <v>76</v>
      </c>
      <c r="M69" s="42">
        <f>L69/$H$6</f>
        <v>0.20212765957446807</v>
      </c>
      <c r="N69" s="83">
        <v>65</v>
      </c>
      <c r="O69" s="42">
        <f>N69/$H$6</f>
        <v>0.17287234042553193</v>
      </c>
      <c r="P69" s="83">
        <v>5</v>
      </c>
      <c r="Q69" s="42">
        <f>P69/$H$6</f>
        <v>1.3297872340425532E-2</v>
      </c>
    </row>
    <row r="70" spans="1:18" s="6" customFormat="1" ht="15" customHeight="1">
      <c r="A70" s="80" t="s">
        <v>64</v>
      </c>
      <c r="B70" s="81">
        <v>6</v>
      </c>
      <c r="C70" s="54">
        <f>B70/$H$7</f>
        <v>1</v>
      </c>
      <c r="D70" s="81">
        <v>3</v>
      </c>
      <c r="E70" s="39">
        <f>D70/$H$7</f>
        <v>0.5</v>
      </c>
      <c r="F70" s="81">
        <v>3</v>
      </c>
      <c r="G70" s="39">
        <f>F70/$H$7</f>
        <v>0.5</v>
      </c>
      <c r="H70" s="81">
        <v>4</v>
      </c>
      <c r="I70" s="39">
        <f>H70/$H$7</f>
        <v>0.66666666666666663</v>
      </c>
      <c r="J70" s="81">
        <v>3</v>
      </c>
      <c r="K70" s="39">
        <f>J70/$H$7</f>
        <v>0.5</v>
      </c>
      <c r="L70" s="81"/>
      <c r="M70" s="39">
        <f>L70/$H$7</f>
        <v>0</v>
      </c>
      <c r="N70" s="81">
        <v>1</v>
      </c>
      <c r="O70" s="39">
        <f>N70/$H$7</f>
        <v>0.16666666666666666</v>
      </c>
      <c r="P70" s="81"/>
      <c r="Q70" s="39">
        <f>P70/$H$7</f>
        <v>0</v>
      </c>
    </row>
    <row r="71" spans="1:18" s="6" customFormat="1" ht="15" customHeight="1">
      <c r="A71" s="10" t="s">
        <v>111</v>
      </c>
      <c r="B71" s="3">
        <f>SUM(B68:B70)</f>
        <v>798</v>
      </c>
      <c r="C71" s="16">
        <f>B71/$H$8</f>
        <v>0.97914110429447854</v>
      </c>
      <c r="D71" s="3">
        <f>SUM(D68:D70)</f>
        <v>288</v>
      </c>
      <c r="E71" s="16">
        <f>D71/$H$8</f>
        <v>0.35337423312883437</v>
      </c>
      <c r="F71" s="3">
        <f>SUM(F68:F70)</f>
        <v>381</v>
      </c>
      <c r="G71" s="16">
        <f>F71/$H$8</f>
        <v>0.46748466257668714</v>
      </c>
      <c r="H71" s="3">
        <f>SUM(H68:H70)</f>
        <v>529</v>
      </c>
      <c r="I71" s="16">
        <f>H71/$H$8</f>
        <v>0.64907975460122702</v>
      </c>
      <c r="J71" s="3">
        <f>SUM(J68:J70)</f>
        <v>350</v>
      </c>
      <c r="K71" s="16">
        <f>J71/$H$8</f>
        <v>0.42944785276073622</v>
      </c>
      <c r="L71" s="3">
        <f>SUM(L68:L70)</f>
        <v>158</v>
      </c>
      <c r="M71" s="16">
        <f>L71/$H$8</f>
        <v>0.19386503067484662</v>
      </c>
      <c r="N71" s="3">
        <f>SUM(N68:N70)</f>
        <v>116</v>
      </c>
      <c r="O71" s="16">
        <f>N71/$H$8</f>
        <v>0.14233128834355829</v>
      </c>
      <c r="P71" s="3">
        <f>SUM(P68:P70)</f>
        <v>6</v>
      </c>
      <c r="Q71" s="16">
        <f>P71/$H$8</f>
        <v>7.3619631901840491E-3</v>
      </c>
    </row>
    <row r="72" spans="1:18" s="6" customFormat="1" ht="15" customHeight="1"/>
    <row r="73" spans="1:18" s="6" customFormat="1" ht="52.5" customHeight="1">
      <c r="A73" s="7" t="s">
        <v>114</v>
      </c>
      <c r="B73" s="255" t="s">
        <v>343</v>
      </c>
      <c r="C73" s="255"/>
      <c r="D73" s="255" t="s">
        <v>344</v>
      </c>
      <c r="E73" s="255"/>
      <c r="F73" s="255" t="s">
        <v>258</v>
      </c>
      <c r="G73" s="255"/>
      <c r="H73" s="255" t="s">
        <v>252</v>
      </c>
      <c r="I73" s="255"/>
      <c r="J73" s="255" t="s">
        <v>253</v>
      </c>
      <c r="K73" s="255"/>
      <c r="L73" s="255" t="s">
        <v>9</v>
      </c>
      <c r="M73" s="255"/>
      <c r="N73" s="255" t="s">
        <v>255</v>
      </c>
      <c r="O73" s="255"/>
      <c r="P73" s="255" t="s">
        <v>254</v>
      </c>
      <c r="Q73" s="255"/>
      <c r="R73" s="11"/>
    </row>
    <row r="74" spans="1:18" s="6" customFormat="1" ht="15" customHeight="1">
      <c r="A74" s="34" t="s">
        <v>89</v>
      </c>
      <c r="B74" s="79">
        <v>20</v>
      </c>
      <c r="C74" s="88">
        <f t="shared" ref="C74:C85" si="19">B74/$H11</f>
        <v>0.95238095238095233</v>
      </c>
      <c r="D74" s="79">
        <v>11</v>
      </c>
      <c r="E74" s="36">
        <f t="shared" ref="E74:E85" si="20">D74/$H11</f>
        <v>0.52380952380952384</v>
      </c>
      <c r="F74" s="79">
        <v>9</v>
      </c>
      <c r="G74" s="36">
        <f t="shared" ref="G74:G85" si="21">F74/$H11</f>
        <v>0.42857142857142855</v>
      </c>
      <c r="H74" s="79">
        <v>14</v>
      </c>
      <c r="I74" s="36">
        <f t="shared" ref="I74:I85" si="22">H74/$H11</f>
        <v>0.66666666666666663</v>
      </c>
      <c r="J74" s="79">
        <v>13</v>
      </c>
      <c r="K74" s="36">
        <f t="shared" ref="K74:K85" si="23">J74/$H11</f>
        <v>0.61904761904761907</v>
      </c>
      <c r="L74" s="79">
        <v>2</v>
      </c>
      <c r="M74" s="36">
        <f t="shared" ref="M74:M85" si="24">L74/$H11</f>
        <v>9.5238095238095233E-2</v>
      </c>
      <c r="N74" s="79">
        <v>1</v>
      </c>
      <c r="O74" s="36">
        <f t="shared" ref="O74:O85" si="25">N74/$H11</f>
        <v>4.7619047619047616E-2</v>
      </c>
      <c r="P74" s="79"/>
      <c r="Q74" s="36">
        <f t="shared" ref="Q74:Q85" si="26">P74/$H11</f>
        <v>0</v>
      </c>
    </row>
    <row r="75" spans="1:18" s="6" customFormat="1" ht="15" customHeight="1">
      <c r="A75" s="40" t="s">
        <v>259</v>
      </c>
      <c r="B75" s="83">
        <v>33</v>
      </c>
      <c r="C75" s="89">
        <f t="shared" si="19"/>
        <v>0.97058823529411764</v>
      </c>
      <c r="D75" s="83">
        <v>15</v>
      </c>
      <c r="E75" s="42">
        <f t="shared" si="20"/>
        <v>0.44117647058823528</v>
      </c>
      <c r="F75" s="83">
        <v>25</v>
      </c>
      <c r="G75" s="42">
        <f t="shared" si="21"/>
        <v>0.73529411764705888</v>
      </c>
      <c r="H75" s="83">
        <v>25</v>
      </c>
      <c r="I75" s="42">
        <f t="shared" si="22"/>
        <v>0.73529411764705888</v>
      </c>
      <c r="J75" s="83">
        <v>16</v>
      </c>
      <c r="K75" s="42">
        <f t="shared" si="23"/>
        <v>0.47058823529411764</v>
      </c>
      <c r="L75" s="83">
        <v>3</v>
      </c>
      <c r="M75" s="42">
        <f t="shared" si="24"/>
        <v>8.8235294117647065E-2</v>
      </c>
      <c r="N75" s="83">
        <v>5</v>
      </c>
      <c r="O75" s="42">
        <f t="shared" si="25"/>
        <v>0.14705882352941177</v>
      </c>
      <c r="P75" s="83"/>
      <c r="Q75" s="42">
        <f t="shared" si="26"/>
        <v>0</v>
      </c>
    </row>
    <row r="76" spans="1:18" s="6" customFormat="1" ht="15" customHeight="1">
      <c r="A76" s="40" t="s">
        <v>73</v>
      </c>
      <c r="B76" s="83">
        <v>80</v>
      </c>
      <c r="C76" s="89">
        <f t="shared" si="19"/>
        <v>0.97560975609756095</v>
      </c>
      <c r="D76" s="83">
        <v>23</v>
      </c>
      <c r="E76" s="42">
        <f t="shared" si="20"/>
        <v>0.28048780487804881</v>
      </c>
      <c r="F76" s="83">
        <v>29</v>
      </c>
      <c r="G76" s="42">
        <f t="shared" si="21"/>
        <v>0.35365853658536583</v>
      </c>
      <c r="H76" s="83">
        <v>60</v>
      </c>
      <c r="I76" s="42">
        <f t="shared" si="22"/>
        <v>0.73170731707317072</v>
      </c>
      <c r="J76" s="83">
        <v>31</v>
      </c>
      <c r="K76" s="42">
        <f t="shared" si="23"/>
        <v>0.37804878048780488</v>
      </c>
      <c r="L76" s="83">
        <v>17</v>
      </c>
      <c r="M76" s="42">
        <f t="shared" si="24"/>
        <v>0.2073170731707317</v>
      </c>
      <c r="N76" s="83">
        <v>12</v>
      </c>
      <c r="O76" s="42">
        <f t="shared" si="25"/>
        <v>0.14634146341463414</v>
      </c>
      <c r="P76" s="83">
        <v>1</v>
      </c>
      <c r="Q76" s="42">
        <f t="shared" si="26"/>
        <v>1.2195121951219513E-2</v>
      </c>
    </row>
    <row r="77" spans="1:18" s="6" customFormat="1" ht="15" customHeight="1">
      <c r="A77" s="40" t="s">
        <v>75</v>
      </c>
      <c r="B77" s="83">
        <v>120</v>
      </c>
      <c r="C77" s="89">
        <f t="shared" si="19"/>
        <v>0.98360655737704916</v>
      </c>
      <c r="D77" s="83">
        <v>28</v>
      </c>
      <c r="E77" s="42">
        <f t="shared" si="20"/>
        <v>0.22950819672131148</v>
      </c>
      <c r="F77" s="83">
        <v>44</v>
      </c>
      <c r="G77" s="42">
        <f t="shared" si="21"/>
        <v>0.36065573770491804</v>
      </c>
      <c r="H77" s="83">
        <v>73</v>
      </c>
      <c r="I77" s="42">
        <f t="shared" si="22"/>
        <v>0.59836065573770492</v>
      </c>
      <c r="J77" s="83">
        <v>48</v>
      </c>
      <c r="K77" s="42">
        <f t="shared" si="23"/>
        <v>0.39344262295081966</v>
      </c>
      <c r="L77" s="83">
        <v>20</v>
      </c>
      <c r="M77" s="42">
        <f t="shared" si="24"/>
        <v>0.16393442622950818</v>
      </c>
      <c r="N77" s="83">
        <v>27</v>
      </c>
      <c r="O77" s="42">
        <f t="shared" si="25"/>
        <v>0.22131147540983606</v>
      </c>
      <c r="P77" s="83">
        <v>2</v>
      </c>
      <c r="Q77" s="42">
        <f t="shared" si="26"/>
        <v>1.6393442622950821E-2</v>
      </c>
    </row>
    <row r="78" spans="1:18" s="6" customFormat="1" ht="15" customHeight="1">
      <c r="A78" s="40" t="s">
        <v>77</v>
      </c>
      <c r="B78" s="83">
        <v>56</v>
      </c>
      <c r="C78" s="89">
        <f t="shared" si="19"/>
        <v>1</v>
      </c>
      <c r="D78" s="83">
        <v>18</v>
      </c>
      <c r="E78" s="42">
        <f t="shared" si="20"/>
        <v>0.32142857142857145</v>
      </c>
      <c r="F78" s="83">
        <v>31</v>
      </c>
      <c r="G78" s="42">
        <f t="shared" si="21"/>
        <v>0.5535714285714286</v>
      </c>
      <c r="H78" s="83">
        <v>31</v>
      </c>
      <c r="I78" s="42">
        <f t="shared" si="22"/>
        <v>0.5535714285714286</v>
      </c>
      <c r="J78" s="83">
        <v>23</v>
      </c>
      <c r="K78" s="42">
        <f t="shared" si="23"/>
        <v>0.4107142857142857</v>
      </c>
      <c r="L78" s="83">
        <v>8</v>
      </c>
      <c r="M78" s="42">
        <f t="shared" si="24"/>
        <v>0.14285714285714285</v>
      </c>
      <c r="N78" s="83">
        <v>12</v>
      </c>
      <c r="O78" s="42">
        <f t="shared" si="25"/>
        <v>0.21428571428571427</v>
      </c>
      <c r="P78" s="83"/>
      <c r="Q78" s="42">
        <f t="shared" si="26"/>
        <v>0</v>
      </c>
    </row>
    <row r="79" spans="1:18" s="6" customFormat="1" ht="15" customHeight="1">
      <c r="A79" s="40" t="s">
        <v>79</v>
      </c>
      <c r="B79" s="83">
        <v>116</v>
      </c>
      <c r="C79" s="67">
        <f t="shared" si="19"/>
        <v>0.96666666666666667</v>
      </c>
      <c r="D79" s="83">
        <v>45</v>
      </c>
      <c r="E79" s="42">
        <f t="shared" si="20"/>
        <v>0.375</v>
      </c>
      <c r="F79" s="83">
        <v>60</v>
      </c>
      <c r="G79" s="42">
        <f t="shared" si="21"/>
        <v>0.5</v>
      </c>
      <c r="H79" s="83">
        <v>80</v>
      </c>
      <c r="I79" s="42">
        <f t="shared" si="22"/>
        <v>0.66666666666666663</v>
      </c>
      <c r="J79" s="83">
        <v>48</v>
      </c>
      <c r="K79" s="42">
        <f t="shared" si="23"/>
        <v>0.4</v>
      </c>
      <c r="L79" s="83">
        <v>26</v>
      </c>
      <c r="M79" s="42">
        <f t="shared" si="24"/>
        <v>0.21666666666666667</v>
      </c>
      <c r="N79" s="83">
        <v>13</v>
      </c>
      <c r="O79" s="42">
        <f t="shared" si="25"/>
        <v>0.10833333333333334</v>
      </c>
      <c r="P79" s="83"/>
      <c r="Q79" s="42">
        <f t="shared" si="26"/>
        <v>0</v>
      </c>
    </row>
    <row r="80" spans="1:18" s="6" customFormat="1" ht="15" customHeight="1">
      <c r="A80" s="40" t="s">
        <v>260</v>
      </c>
      <c r="B80" s="83">
        <v>139</v>
      </c>
      <c r="C80" s="67">
        <f t="shared" si="19"/>
        <v>0.98581560283687941</v>
      </c>
      <c r="D80" s="83">
        <v>60</v>
      </c>
      <c r="E80" s="42">
        <f t="shared" si="20"/>
        <v>0.42553191489361702</v>
      </c>
      <c r="F80" s="83">
        <v>75</v>
      </c>
      <c r="G80" s="42">
        <f t="shared" si="21"/>
        <v>0.53191489361702127</v>
      </c>
      <c r="H80" s="83">
        <v>91</v>
      </c>
      <c r="I80" s="42">
        <f t="shared" si="22"/>
        <v>0.64539007092198586</v>
      </c>
      <c r="J80" s="83">
        <v>70</v>
      </c>
      <c r="K80" s="42">
        <f t="shared" si="23"/>
        <v>0.49645390070921985</v>
      </c>
      <c r="L80" s="83">
        <v>30</v>
      </c>
      <c r="M80" s="42">
        <f t="shared" si="24"/>
        <v>0.21276595744680851</v>
      </c>
      <c r="N80" s="83">
        <v>16</v>
      </c>
      <c r="O80" s="42">
        <f t="shared" si="25"/>
        <v>0.11347517730496454</v>
      </c>
      <c r="P80" s="83"/>
      <c r="Q80" s="42">
        <f t="shared" si="26"/>
        <v>0</v>
      </c>
    </row>
    <row r="81" spans="1:17" s="6" customFormat="1" ht="15" customHeight="1">
      <c r="A81" s="40" t="s">
        <v>83</v>
      </c>
      <c r="B81" s="83">
        <v>131</v>
      </c>
      <c r="C81" s="89">
        <f t="shared" si="19"/>
        <v>0.97037037037037033</v>
      </c>
      <c r="D81" s="83">
        <v>55</v>
      </c>
      <c r="E81" s="42">
        <f t="shared" si="20"/>
        <v>0.40740740740740738</v>
      </c>
      <c r="F81" s="83">
        <v>67</v>
      </c>
      <c r="G81" s="42">
        <f t="shared" si="21"/>
        <v>0.49629629629629629</v>
      </c>
      <c r="H81" s="83">
        <v>81</v>
      </c>
      <c r="I81" s="42">
        <f t="shared" si="22"/>
        <v>0.6</v>
      </c>
      <c r="J81" s="83">
        <v>47</v>
      </c>
      <c r="K81" s="42">
        <f t="shared" si="23"/>
        <v>0.34814814814814815</v>
      </c>
      <c r="L81" s="83">
        <v>29</v>
      </c>
      <c r="M81" s="42">
        <f t="shared" si="24"/>
        <v>0.21481481481481482</v>
      </c>
      <c r="N81" s="83">
        <v>24</v>
      </c>
      <c r="O81" s="42">
        <f t="shared" si="25"/>
        <v>0.17777777777777778</v>
      </c>
      <c r="P81" s="83">
        <v>2</v>
      </c>
      <c r="Q81" s="42">
        <f t="shared" si="26"/>
        <v>1.4814814814814815E-2</v>
      </c>
    </row>
    <row r="82" spans="1:17" s="6" customFormat="1" ht="15" customHeight="1">
      <c r="A82" s="40" t="s">
        <v>85</v>
      </c>
      <c r="B82" s="83">
        <v>56</v>
      </c>
      <c r="C82" s="67">
        <f t="shared" si="19"/>
        <v>0.98245614035087714</v>
      </c>
      <c r="D82" s="83">
        <v>21</v>
      </c>
      <c r="E82" s="42">
        <f t="shared" si="20"/>
        <v>0.36842105263157893</v>
      </c>
      <c r="F82" s="83">
        <v>24</v>
      </c>
      <c r="G82" s="42">
        <f t="shared" si="21"/>
        <v>0.42105263157894735</v>
      </c>
      <c r="H82" s="83">
        <v>40</v>
      </c>
      <c r="I82" s="42">
        <f t="shared" si="22"/>
        <v>0.70175438596491224</v>
      </c>
      <c r="J82" s="83">
        <v>29</v>
      </c>
      <c r="K82" s="42">
        <f t="shared" si="23"/>
        <v>0.50877192982456143</v>
      </c>
      <c r="L82" s="83">
        <v>10</v>
      </c>
      <c r="M82" s="42">
        <f t="shared" si="24"/>
        <v>0.17543859649122806</v>
      </c>
      <c r="N82" s="83">
        <v>5</v>
      </c>
      <c r="O82" s="42">
        <f t="shared" si="25"/>
        <v>8.771929824561403E-2</v>
      </c>
      <c r="P82" s="83"/>
      <c r="Q82" s="42">
        <f t="shared" si="26"/>
        <v>0</v>
      </c>
    </row>
    <row r="83" spans="1:17" s="6" customFormat="1" ht="15" customHeight="1">
      <c r="A83" s="40" t="s">
        <v>87</v>
      </c>
      <c r="B83" s="83">
        <v>32</v>
      </c>
      <c r="C83" s="89">
        <f t="shared" si="19"/>
        <v>1</v>
      </c>
      <c r="D83" s="83">
        <v>8</v>
      </c>
      <c r="E83" s="42">
        <f t="shared" si="20"/>
        <v>0.25</v>
      </c>
      <c r="F83" s="83">
        <v>13</v>
      </c>
      <c r="G83" s="42">
        <f t="shared" si="21"/>
        <v>0.40625</v>
      </c>
      <c r="H83" s="83">
        <v>24</v>
      </c>
      <c r="I83" s="42">
        <f t="shared" si="22"/>
        <v>0.75</v>
      </c>
      <c r="J83" s="83">
        <v>18</v>
      </c>
      <c r="K83" s="42">
        <f t="shared" si="23"/>
        <v>0.5625</v>
      </c>
      <c r="L83" s="83">
        <v>9</v>
      </c>
      <c r="M83" s="42">
        <f t="shared" si="24"/>
        <v>0.28125</v>
      </c>
      <c r="N83" s="83"/>
      <c r="O83" s="42">
        <f t="shared" si="25"/>
        <v>0</v>
      </c>
      <c r="P83" s="83"/>
      <c r="Q83" s="42">
        <f t="shared" si="26"/>
        <v>0</v>
      </c>
    </row>
    <row r="84" spans="1:17" s="6" customFormat="1" ht="15" customHeight="1">
      <c r="A84" s="80" t="s">
        <v>57</v>
      </c>
      <c r="B84" s="81">
        <v>15</v>
      </c>
      <c r="C84" s="65">
        <f t="shared" si="19"/>
        <v>1</v>
      </c>
      <c r="D84" s="81">
        <v>4</v>
      </c>
      <c r="E84" s="39">
        <f t="shared" si="20"/>
        <v>0.26666666666666666</v>
      </c>
      <c r="F84" s="81">
        <v>4</v>
      </c>
      <c r="G84" s="39">
        <f t="shared" si="21"/>
        <v>0.26666666666666666</v>
      </c>
      <c r="H84" s="81">
        <v>10</v>
      </c>
      <c r="I84" s="39">
        <f t="shared" si="22"/>
        <v>0.66666666666666663</v>
      </c>
      <c r="J84" s="81">
        <v>7</v>
      </c>
      <c r="K84" s="39">
        <f t="shared" si="23"/>
        <v>0.46666666666666667</v>
      </c>
      <c r="L84" s="81">
        <v>4</v>
      </c>
      <c r="M84" s="39">
        <f t="shared" si="24"/>
        <v>0.26666666666666666</v>
      </c>
      <c r="N84" s="81">
        <v>1</v>
      </c>
      <c r="O84" s="39">
        <f t="shared" si="25"/>
        <v>6.6666666666666666E-2</v>
      </c>
      <c r="P84" s="81">
        <v>1</v>
      </c>
      <c r="Q84" s="39">
        <f t="shared" si="26"/>
        <v>6.6666666666666666E-2</v>
      </c>
    </row>
    <row r="85" spans="1:17" s="6" customFormat="1" ht="15" customHeight="1">
      <c r="A85" s="10" t="s">
        <v>111</v>
      </c>
      <c r="B85" s="3">
        <f>SUM(B74:B84)</f>
        <v>798</v>
      </c>
      <c r="C85" s="13">
        <f t="shared" si="19"/>
        <v>0.97914110429447854</v>
      </c>
      <c r="D85" s="3">
        <f>SUM(D74:D84)</f>
        <v>288</v>
      </c>
      <c r="E85" s="16">
        <f t="shared" si="20"/>
        <v>0.35337423312883437</v>
      </c>
      <c r="F85" s="3">
        <f>SUM(F74:F84)</f>
        <v>381</v>
      </c>
      <c r="G85" s="16">
        <f t="shared" si="21"/>
        <v>0.46748466257668714</v>
      </c>
      <c r="H85" s="3">
        <f>SUM(H74:H84)</f>
        <v>529</v>
      </c>
      <c r="I85" s="16">
        <f t="shared" si="22"/>
        <v>0.64907975460122702</v>
      </c>
      <c r="J85" s="3">
        <f>SUM(J74:J84)</f>
        <v>350</v>
      </c>
      <c r="K85" s="16">
        <f t="shared" si="23"/>
        <v>0.42944785276073622</v>
      </c>
      <c r="L85" s="3">
        <f>SUM(L74:L84)</f>
        <v>158</v>
      </c>
      <c r="M85" s="16">
        <f t="shared" si="24"/>
        <v>0.19386503067484662</v>
      </c>
      <c r="N85" s="3">
        <f>SUM(N74:N84)</f>
        <v>116</v>
      </c>
      <c r="O85" s="16">
        <f t="shared" si="25"/>
        <v>0.14233128834355829</v>
      </c>
      <c r="P85" s="3">
        <f>SUM(P74:P84)</f>
        <v>6</v>
      </c>
      <c r="Q85" s="16">
        <f t="shared" si="26"/>
        <v>7.3619631901840491E-3</v>
      </c>
    </row>
    <row r="86" spans="1:17" s="6" customFormat="1" ht="15" customHeight="1">
      <c r="N86" s="2"/>
    </row>
    <row r="87" spans="1:17" s="95" customFormat="1" ht="13.5">
      <c r="A87" s="154" t="s">
        <v>6</v>
      </c>
    </row>
    <row r="88" spans="1:17" s="95" customFormat="1" ht="25.5" customHeight="1">
      <c r="A88" s="110"/>
      <c r="B88" s="268" t="s">
        <v>292</v>
      </c>
      <c r="C88" s="268"/>
      <c r="D88" s="266" t="s">
        <v>291</v>
      </c>
      <c r="E88" s="267"/>
      <c r="F88" s="268" t="s">
        <v>58</v>
      </c>
      <c r="G88" s="268"/>
    </row>
    <row r="89" spans="1:17" s="95" customFormat="1" ht="15" customHeight="1">
      <c r="A89" s="78" t="s">
        <v>105</v>
      </c>
      <c r="B89" s="159">
        <v>111</v>
      </c>
      <c r="C89" s="36">
        <f>B89/$F89</f>
        <v>0.25635103926096997</v>
      </c>
      <c r="D89" s="159">
        <v>322</v>
      </c>
      <c r="E89" s="36">
        <f>D89/$F89</f>
        <v>0.74364896073902997</v>
      </c>
      <c r="F89" s="159">
        <f>B89+D89</f>
        <v>433</v>
      </c>
      <c r="G89" s="160">
        <f>F89/$F89</f>
        <v>1</v>
      </c>
    </row>
    <row r="90" spans="1:17" s="95" customFormat="1" ht="15" customHeight="1">
      <c r="A90" s="82" t="s">
        <v>106</v>
      </c>
      <c r="B90" s="101">
        <v>93</v>
      </c>
      <c r="C90" s="42">
        <f>B90/$F90</f>
        <v>0.2473404255319149</v>
      </c>
      <c r="D90" s="101">
        <v>283</v>
      </c>
      <c r="E90" s="42">
        <f>D90/$F90</f>
        <v>0.75265957446808507</v>
      </c>
      <c r="F90" s="101">
        <f>B90+D90</f>
        <v>376</v>
      </c>
      <c r="G90" s="163">
        <f>F90/$F90</f>
        <v>1</v>
      </c>
    </row>
    <row r="91" spans="1:17" s="95" customFormat="1" ht="15" customHeight="1">
      <c r="A91" s="80" t="s">
        <v>64</v>
      </c>
      <c r="B91" s="161">
        <v>2</v>
      </c>
      <c r="C91" s="39">
        <f>B91/$F91</f>
        <v>0.33333333333333331</v>
      </c>
      <c r="D91" s="161">
        <v>4</v>
      </c>
      <c r="E91" s="39">
        <f>D91/$F91</f>
        <v>0.66666666666666663</v>
      </c>
      <c r="F91" s="161">
        <f>B91+D91</f>
        <v>6</v>
      </c>
      <c r="G91" s="162">
        <f>F91/$F91</f>
        <v>1</v>
      </c>
    </row>
    <row r="92" spans="1:17" s="95" customFormat="1" ht="15" customHeight="1">
      <c r="A92" s="10" t="s">
        <v>111</v>
      </c>
      <c r="B92" s="97">
        <f>SUM(B89:B91)</f>
        <v>206</v>
      </c>
      <c r="C92" s="16">
        <f>B92/$F92</f>
        <v>0.252760736196319</v>
      </c>
      <c r="D92" s="97">
        <f>SUM(D89:D91)</f>
        <v>609</v>
      </c>
      <c r="E92" s="16">
        <f>D92/$F92</f>
        <v>0.747239263803681</v>
      </c>
      <c r="F92" s="97">
        <f>B92+D92</f>
        <v>815</v>
      </c>
      <c r="G92" s="98">
        <f>F92/$F92</f>
        <v>1</v>
      </c>
    </row>
    <row r="93" spans="1:17" s="95" customFormat="1" ht="12">
      <c r="C93" s="6"/>
      <c r="E93" s="6"/>
    </row>
    <row r="94" spans="1:17" s="95" customFormat="1" ht="25.5" customHeight="1">
      <c r="A94" s="7" t="s">
        <v>114</v>
      </c>
      <c r="B94" s="268" t="s">
        <v>292</v>
      </c>
      <c r="C94" s="268"/>
      <c r="D94" s="266" t="s">
        <v>291</v>
      </c>
      <c r="E94" s="267"/>
      <c r="F94" s="268" t="s">
        <v>58</v>
      </c>
      <c r="G94" s="268"/>
    </row>
    <row r="95" spans="1:17" s="95" customFormat="1" ht="15" customHeight="1">
      <c r="A95" s="34" t="s">
        <v>68</v>
      </c>
      <c r="B95" s="99">
        <v>6</v>
      </c>
      <c r="C95" s="103">
        <f t="shared" ref="C95:E106" si="27">B95/$F95</f>
        <v>0.2857142857142857</v>
      </c>
      <c r="D95" s="99">
        <v>15</v>
      </c>
      <c r="E95" s="103">
        <f t="shared" si="27"/>
        <v>0.7142857142857143</v>
      </c>
      <c r="F95" s="100">
        <f>B95+D95</f>
        <v>21</v>
      </c>
      <c r="G95" s="104">
        <f t="shared" ref="G95:G105" si="28">F95/$F95</f>
        <v>1</v>
      </c>
    </row>
    <row r="96" spans="1:17" s="95" customFormat="1" ht="15" customHeight="1">
      <c r="A96" s="40" t="s">
        <v>70</v>
      </c>
      <c r="B96" s="101">
        <v>14</v>
      </c>
      <c r="C96" s="68">
        <f t="shared" si="27"/>
        <v>0.41176470588235292</v>
      </c>
      <c r="D96" s="101">
        <v>20</v>
      </c>
      <c r="E96" s="68">
        <f t="shared" si="27"/>
        <v>0.58823529411764708</v>
      </c>
      <c r="F96" s="102">
        <f t="shared" ref="F96:F105" si="29">B96+D96</f>
        <v>34</v>
      </c>
      <c r="G96" s="105">
        <f t="shared" si="28"/>
        <v>1</v>
      </c>
    </row>
    <row r="97" spans="1:11" s="95" customFormat="1" ht="15" customHeight="1">
      <c r="A97" s="40" t="s">
        <v>72</v>
      </c>
      <c r="B97" s="101">
        <v>20</v>
      </c>
      <c r="C97" s="68">
        <f t="shared" si="27"/>
        <v>0.24390243902439024</v>
      </c>
      <c r="D97" s="101">
        <v>62</v>
      </c>
      <c r="E97" s="68">
        <f t="shared" si="27"/>
        <v>0.75609756097560976</v>
      </c>
      <c r="F97" s="102">
        <f t="shared" si="29"/>
        <v>82</v>
      </c>
      <c r="G97" s="105">
        <f t="shared" si="28"/>
        <v>1</v>
      </c>
    </row>
    <row r="98" spans="1:11" s="95" customFormat="1" ht="15" customHeight="1">
      <c r="A98" s="40" t="s">
        <v>74</v>
      </c>
      <c r="B98" s="101">
        <v>16</v>
      </c>
      <c r="C98" s="68">
        <f t="shared" si="27"/>
        <v>0.13114754098360656</v>
      </c>
      <c r="D98" s="101">
        <v>106</v>
      </c>
      <c r="E98" s="68">
        <f t="shared" si="27"/>
        <v>0.86885245901639341</v>
      </c>
      <c r="F98" s="102">
        <f t="shared" si="29"/>
        <v>122</v>
      </c>
      <c r="G98" s="105">
        <f t="shared" si="28"/>
        <v>1</v>
      </c>
    </row>
    <row r="99" spans="1:11" s="95" customFormat="1" ht="15" customHeight="1">
      <c r="A99" s="40" t="s">
        <v>76</v>
      </c>
      <c r="B99" s="101">
        <v>14</v>
      </c>
      <c r="C99" s="68">
        <f t="shared" si="27"/>
        <v>0.25</v>
      </c>
      <c r="D99" s="101">
        <v>42</v>
      </c>
      <c r="E99" s="68">
        <f t="shared" si="27"/>
        <v>0.75</v>
      </c>
      <c r="F99" s="102">
        <f t="shared" si="29"/>
        <v>56</v>
      </c>
      <c r="G99" s="105">
        <f t="shared" si="28"/>
        <v>1</v>
      </c>
    </row>
    <row r="100" spans="1:11" s="95" customFormat="1" ht="15" customHeight="1">
      <c r="A100" s="40" t="s">
        <v>78</v>
      </c>
      <c r="B100" s="101">
        <v>37</v>
      </c>
      <c r="C100" s="68">
        <f t="shared" si="27"/>
        <v>0.30833333333333335</v>
      </c>
      <c r="D100" s="101">
        <v>83</v>
      </c>
      <c r="E100" s="68">
        <f t="shared" si="27"/>
        <v>0.69166666666666665</v>
      </c>
      <c r="F100" s="102">
        <f t="shared" si="29"/>
        <v>120</v>
      </c>
      <c r="G100" s="105">
        <f t="shared" si="28"/>
        <v>1</v>
      </c>
    </row>
    <row r="101" spans="1:11" s="95" customFormat="1" ht="15" customHeight="1">
      <c r="A101" s="40" t="s">
        <v>80</v>
      </c>
      <c r="B101" s="101">
        <v>47</v>
      </c>
      <c r="C101" s="68">
        <f t="shared" si="27"/>
        <v>0.33333333333333331</v>
      </c>
      <c r="D101" s="101">
        <v>94</v>
      </c>
      <c r="E101" s="68">
        <f t="shared" si="27"/>
        <v>0.66666666666666663</v>
      </c>
      <c r="F101" s="102">
        <f t="shared" si="29"/>
        <v>141</v>
      </c>
      <c r="G101" s="105">
        <f t="shared" si="28"/>
        <v>1</v>
      </c>
    </row>
    <row r="102" spans="1:11" s="95" customFormat="1" ht="15" customHeight="1">
      <c r="A102" s="40" t="s">
        <v>82</v>
      </c>
      <c r="B102" s="101">
        <v>32</v>
      </c>
      <c r="C102" s="68">
        <f t="shared" si="27"/>
        <v>0.23703703703703705</v>
      </c>
      <c r="D102" s="101">
        <v>103</v>
      </c>
      <c r="E102" s="68">
        <f t="shared" si="27"/>
        <v>0.76296296296296295</v>
      </c>
      <c r="F102" s="102">
        <f t="shared" si="29"/>
        <v>135</v>
      </c>
      <c r="G102" s="105">
        <f t="shared" si="28"/>
        <v>1</v>
      </c>
    </row>
    <row r="103" spans="1:11" s="95" customFormat="1" ht="15" customHeight="1">
      <c r="A103" s="40" t="s">
        <v>84</v>
      </c>
      <c r="B103" s="101">
        <v>12</v>
      </c>
      <c r="C103" s="68">
        <f t="shared" si="27"/>
        <v>0.21052631578947367</v>
      </c>
      <c r="D103" s="101">
        <v>45</v>
      </c>
      <c r="E103" s="68">
        <f t="shared" si="27"/>
        <v>0.78947368421052633</v>
      </c>
      <c r="F103" s="102">
        <f t="shared" si="29"/>
        <v>57</v>
      </c>
      <c r="G103" s="105">
        <f t="shared" si="28"/>
        <v>1</v>
      </c>
    </row>
    <row r="104" spans="1:11" s="95" customFormat="1" ht="15" customHeight="1">
      <c r="A104" s="40" t="s">
        <v>86</v>
      </c>
      <c r="B104" s="101">
        <v>6</v>
      </c>
      <c r="C104" s="68">
        <f t="shared" si="27"/>
        <v>0.1875</v>
      </c>
      <c r="D104" s="101">
        <v>26</v>
      </c>
      <c r="E104" s="68">
        <f t="shared" si="27"/>
        <v>0.8125</v>
      </c>
      <c r="F104" s="102">
        <f t="shared" si="29"/>
        <v>32</v>
      </c>
      <c r="G104" s="105">
        <f t="shared" si="28"/>
        <v>1</v>
      </c>
    </row>
    <row r="105" spans="1:11" s="95" customFormat="1" ht="15" customHeight="1">
      <c r="A105" s="40" t="s">
        <v>57</v>
      </c>
      <c r="B105" s="101">
        <v>2</v>
      </c>
      <c r="C105" s="68">
        <f t="shared" si="27"/>
        <v>0.13333333333333333</v>
      </c>
      <c r="D105" s="101">
        <v>13</v>
      </c>
      <c r="E105" s="68">
        <f t="shared" si="27"/>
        <v>0.8666666666666667</v>
      </c>
      <c r="F105" s="102">
        <f t="shared" si="29"/>
        <v>15</v>
      </c>
      <c r="G105" s="105">
        <f t="shared" si="28"/>
        <v>1</v>
      </c>
    </row>
    <row r="106" spans="1:11" s="95" customFormat="1" ht="15" customHeight="1">
      <c r="A106" s="96" t="s">
        <v>111</v>
      </c>
      <c r="B106" s="97">
        <f>SUM(B95:B105)</f>
        <v>206</v>
      </c>
      <c r="C106" s="62">
        <f t="shared" si="27"/>
        <v>0.252760736196319</v>
      </c>
      <c r="D106" s="97">
        <f>SUM(D95:D105)</f>
        <v>609</v>
      </c>
      <c r="E106" s="62">
        <f t="shared" si="27"/>
        <v>0.747239263803681</v>
      </c>
      <c r="F106" s="97">
        <f>SUM(F95:F105)</f>
        <v>815</v>
      </c>
      <c r="G106" s="106">
        <f>F106/$F106</f>
        <v>1</v>
      </c>
    </row>
    <row r="107" spans="1:11" customFormat="1" ht="13.5"/>
    <row r="108" spans="1:11" s="6" customFormat="1" ht="22.5" customHeight="1">
      <c r="A108" s="84" t="s">
        <v>421</v>
      </c>
    </row>
    <row r="109" spans="1:11" s="6" customFormat="1" ht="27" customHeight="1">
      <c r="A109" s="7" t="s">
        <v>102</v>
      </c>
      <c r="B109" s="255" t="s">
        <v>261</v>
      </c>
      <c r="C109" s="255"/>
      <c r="D109" s="255" t="s">
        <v>262</v>
      </c>
      <c r="E109" s="255"/>
      <c r="F109" s="255" t="s">
        <v>263</v>
      </c>
      <c r="G109" s="255"/>
      <c r="H109" s="255" t="s">
        <v>57</v>
      </c>
      <c r="I109" s="253"/>
      <c r="J109" s="253" t="s">
        <v>111</v>
      </c>
      <c r="K109" s="253"/>
    </row>
    <row r="110" spans="1:11" s="6" customFormat="1" ht="15" customHeight="1">
      <c r="A110" s="78" t="s">
        <v>105</v>
      </c>
      <c r="B110" s="79">
        <v>286</v>
      </c>
      <c r="C110" s="36">
        <f>B110/$J110</f>
        <v>0.66050808314087761</v>
      </c>
      <c r="D110" s="79">
        <v>135</v>
      </c>
      <c r="E110" s="36">
        <f>D110/$J110</f>
        <v>0.31177829099307158</v>
      </c>
      <c r="F110" s="79">
        <v>9</v>
      </c>
      <c r="G110" s="36">
        <f>F110/$J110</f>
        <v>2.0785219399538105E-2</v>
      </c>
      <c r="H110" s="79">
        <v>3</v>
      </c>
      <c r="I110" s="36">
        <f>H110/$J110</f>
        <v>6.9284064665127024E-3</v>
      </c>
      <c r="J110" s="79">
        <f>B110+D110+F110+H110</f>
        <v>433</v>
      </c>
      <c r="K110" s="51">
        <f>J110/$J110</f>
        <v>1</v>
      </c>
    </row>
    <row r="111" spans="1:11" s="6" customFormat="1" ht="15" customHeight="1">
      <c r="A111" s="82" t="s">
        <v>106</v>
      </c>
      <c r="B111" s="83">
        <v>246</v>
      </c>
      <c r="C111" s="42">
        <f>B111/$J111</f>
        <v>0.6542553191489362</v>
      </c>
      <c r="D111" s="83">
        <v>115</v>
      </c>
      <c r="E111" s="42">
        <f>D111/$J111</f>
        <v>0.30585106382978722</v>
      </c>
      <c r="F111" s="83">
        <v>15</v>
      </c>
      <c r="G111" s="42">
        <f>F111/$J111</f>
        <v>3.9893617021276598E-2</v>
      </c>
      <c r="H111" s="83"/>
      <c r="I111" s="42">
        <f>H111/$J111</f>
        <v>0</v>
      </c>
      <c r="J111" s="83">
        <f>B111+D111+F111+H111</f>
        <v>376</v>
      </c>
      <c r="K111" s="57">
        <f>J111/$J111</f>
        <v>1</v>
      </c>
    </row>
    <row r="112" spans="1:11" s="6" customFormat="1" ht="15" customHeight="1">
      <c r="A112" s="80" t="s">
        <v>64</v>
      </c>
      <c r="B112" s="81">
        <v>5</v>
      </c>
      <c r="C112" s="39">
        <f>B112/$J112</f>
        <v>0.83333333333333337</v>
      </c>
      <c r="D112" s="81"/>
      <c r="E112" s="39">
        <f>D112/$J112</f>
        <v>0</v>
      </c>
      <c r="F112" s="81">
        <v>1</v>
      </c>
      <c r="G112" s="39">
        <f>F112/$J112</f>
        <v>0.16666666666666666</v>
      </c>
      <c r="H112" s="81"/>
      <c r="I112" s="39">
        <f>H112/$J112</f>
        <v>0</v>
      </c>
      <c r="J112" s="81">
        <f>B112+D112+F112+H112</f>
        <v>6</v>
      </c>
      <c r="K112" s="54">
        <f>J112/$J112</f>
        <v>1</v>
      </c>
    </row>
    <row r="113" spans="1:12" s="6" customFormat="1" ht="15" customHeight="1">
      <c r="A113" s="10" t="s">
        <v>111</v>
      </c>
      <c r="B113" s="3">
        <f>SUM(B110:B112)</f>
        <v>537</v>
      </c>
      <c r="C113" s="16">
        <f>B113/$J113</f>
        <v>0.65889570552147236</v>
      </c>
      <c r="D113" s="3">
        <f>SUM(D110:D112)</f>
        <v>250</v>
      </c>
      <c r="E113" s="16">
        <f>D113/$J113</f>
        <v>0.30674846625766872</v>
      </c>
      <c r="F113" s="3">
        <f>SUM(F110:F112)</f>
        <v>25</v>
      </c>
      <c r="G113" s="16">
        <f>F113/$J113</f>
        <v>3.0674846625766871E-2</v>
      </c>
      <c r="H113" s="3">
        <f>SUM(H110:H112)</f>
        <v>3</v>
      </c>
      <c r="I113" s="16">
        <f>H113/$J113</f>
        <v>3.6809815950920245E-3</v>
      </c>
      <c r="J113" s="3">
        <f>SUM(J110:J112)</f>
        <v>815</v>
      </c>
      <c r="K113" s="21">
        <f>J113/$J113</f>
        <v>1</v>
      </c>
    </row>
    <row r="114" spans="1:12" s="6" customFormat="1" ht="15" customHeight="1"/>
    <row r="115" spans="1:12" s="6" customFormat="1" ht="27" customHeight="1">
      <c r="A115" s="7" t="s">
        <v>114</v>
      </c>
      <c r="B115" s="255" t="s">
        <v>261</v>
      </c>
      <c r="C115" s="255"/>
      <c r="D115" s="255" t="s">
        <v>266</v>
      </c>
      <c r="E115" s="255"/>
      <c r="F115" s="255" t="s">
        <v>267</v>
      </c>
      <c r="G115" s="255"/>
      <c r="H115" s="255" t="s">
        <v>57</v>
      </c>
      <c r="I115" s="253"/>
      <c r="J115" s="253" t="s">
        <v>111</v>
      </c>
      <c r="K115" s="253"/>
    </row>
    <row r="116" spans="1:12" s="6" customFormat="1" ht="15" customHeight="1">
      <c r="A116" s="34" t="s">
        <v>89</v>
      </c>
      <c r="B116" s="79">
        <v>18</v>
      </c>
      <c r="C116" s="36">
        <f t="shared" ref="C116:C127" si="30">B116/$J116</f>
        <v>0.8571428571428571</v>
      </c>
      <c r="D116" s="79">
        <v>3</v>
      </c>
      <c r="E116" s="36">
        <f t="shared" ref="E116:E127" si="31">D116/$J116</f>
        <v>0.14285714285714285</v>
      </c>
      <c r="F116" s="79"/>
      <c r="G116" s="36">
        <f t="shared" ref="G116:G127" si="32">F116/$J116</f>
        <v>0</v>
      </c>
      <c r="H116" s="79"/>
      <c r="I116" s="36">
        <f t="shared" ref="I116:I127" si="33">H116/$J116</f>
        <v>0</v>
      </c>
      <c r="J116" s="79">
        <f>B116+D116+F116+H116</f>
        <v>21</v>
      </c>
      <c r="K116" s="51">
        <f t="shared" ref="K116:K127" si="34">J116/$J116</f>
        <v>1</v>
      </c>
    </row>
    <row r="117" spans="1:12" s="6" customFormat="1" ht="15" customHeight="1">
      <c r="A117" s="40" t="s">
        <v>264</v>
      </c>
      <c r="B117" s="83">
        <v>25</v>
      </c>
      <c r="C117" s="42">
        <f t="shared" si="30"/>
        <v>0.73529411764705888</v>
      </c>
      <c r="D117" s="83">
        <v>9</v>
      </c>
      <c r="E117" s="42">
        <f t="shared" si="31"/>
        <v>0.26470588235294118</v>
      </c>
      <c r="F117" s="83"/>
      <c r="G117" s="42">
        <f t="shared" si="32"/>
        <v>0</v>
      </c>
      <c r="H117" s="83"/>
      <c r="I117" s="42">
        <f t="shared" si="33"/>
        <v>0</v>
      </c>
      <c r="J117" s="83">
        <f t="shared" ref="J117:J126" si="35">B117+D117+F117+H117</f>
        <v>34</v>
      </c>
      <c r="K117" s="57">
        <f t="shared" si="34"/>
        <v>1</v>
      </c>
    </row>
    <row r="118" spans="1:12" s="6" customFormat="1" ht="15" customHeight="1">
      <c r="A118" s="40" t="s">
        <v>73</v>
      </c>
      <c r="B118" s="83">
        <v>59</v>
      </c>
      <c r="C118" s="42">
        <f t="shared" si="30"/>
        <v>0.71951219512195119</v>
      </c>
      <c r="D118" s="83">
        <v>23</v>
      </c>
      <c r="E118" s="42">
        <f t="shared" si="31"/>
        <v>0.28048780487804881</v>
      </c>
      <c r="F118" s="83"/>
      <c r="G118" s="42">
        <f t="shared" si="32"/>
        <v>0</v>
      </c>
      <c r="H118" s="83"/>
      <c r="I118" s="42">
        <f t="shared" si="33"/>
        <v>0</v>
      </c>
      <c r="J118" s="83">
        <f t="shared" si="35"/>
        <v>82</v>
      </c>
      <c r="K118" s="57">
        <f t="shared" si="34"/>
        <v>1</v>
      </c>
    </row>
    <row r="119" spans="1:12" s="6" customFormat="1" ht="15" customHeight="1">
      <c r="A119" s="40" t="s">
        <v>75</v>
      </c>
      <c r="B119" s="83">
        <v>86</v>
      </c>
      <c r="C119" s="42">
        <f t="shared" si="30"/>
        <v>0.70491803278688525</v>
      </c>
      <c r="D119" s="83">
        <v>31</v>
      </c>
      <c r="E119" s="42">
        <f t="shared" si="31"/>
        <v>0.25409836065573771</v>
      </c>
      <c r="F119" s="83">
        <v>5</v>
      </c>
      <c r="G119" s="42">
        <f t="shared" si="32"/>
        <v>4.0983606557377046E-2</v>
      </c>
      <c r="H119" s="83"/>
      <c r="I119" s="42">
        <f t="shared" si="33"/>
        <v>0</v>
      </c>
      <c r="J119" s="83">
        <f t="shared" si="35"/>
        <v>122</v>
      </c>
      <c r="K119" s="57">
        <f t="shared" si="34"/>
        <v>1</v>
      </c>
    </row>
    <row r="120" spans="1:12" s="6" customFormat="1" ht="15" customHeight="1">
      <c r="A120" s="40" t="s">
        <v>265</v>
      </c>
      <c r="B120" s="83">
        <v>24</v>
      </c>
      <c r="C120" s="42">
        <f t="shared" si="30"/>
        <v>0.42857142857142855</v>
      </c>
      <c r="D120" s="83">
        <v>30</v>
      </c>
      <c r="E120" s="42">
        <f t="shared" si="31"/>
        <v>0.5357142857142857</v>
      </c>
      <c r="F120" s="83">
        <v>2</v>
      </c>
      <c r="G120" s="42">
        <f t="shared" si="32"/>
        <v>3.5714285714285712E-2</v>
      </c>
      <c r="H120" s="83"/>
      <c r="I120" s="42">
        <f t="shared" si="33"/>
        <v>0</v>
      </c>
      <c r="J120" s="83">
        <f t="shared" si="35"/>
        <v>56</v>
      </c>
      <c r="K120" s="57">
        <f t="shared" si="34"/>
        <v>1</v>
      </c>
    </row>
    <row r="121" spans="1:12" s="6" customFormat="1" ht="15" customHeight="1">
      <c r="A121" s="40" t="s">
        <v>79</v>
      </c>
      <c r="B121" s="83">
        <v>78</v>
      </c>
      <c r="C121" s="42">
        <f t="shared" si="30"/>
        <v>0.65</v>
      </c>
      <c r="D121" s="83">
        <v>35</v>
      </c>
      <c r="E121" s="42">
        <f t="shared" si="31"/>
        <v>0.29166666666666669</v>
      </c>
      <c r="F121" s="83">
        <v>6</v>
      </c>
      <c r="G121" s="42">
        <f t="shared" si="32"/>
        <v>0.05</v>
      </c>
      <c r="H121" s="83">
        <v>1</v>
      </c>
      <c r="I121" s="42">
        <f t="shared" si="33"/>
        <v>8.3333333333333332E-3</v>
      </c>
      <c r="J121" s="83">
        <f t="shared" si="35"/>
        <v>120</v>
      </c>
      <c r="K121" s="57">
        <f t="shared" si="34"/>
        <v>1</v>
      </c>
    </row>
    <row r="122" spans="1:12" s="6" customFormat="1" ht="15" customHeight="1">
      <c r="A122" s="40" t="s">
        <v>81</v>
      </c>
      <c r="B122" s="83">
        <v>91</v>
      </c>
      <c r="C122" s="42">
        <f t="shared" si="30"/>
        <v>0.64539007092198586</v>
      </c>
      <c r="D122" s="83">
        <v>46</v>
      </c>
      <c r="E122" s="42">
        <f t="shared" si="31"/>
        <v>0.32624113475177308</v>
      </c>
      <c r="F122" s="83">
        <v>4</v>
      </c>
      <c r="G122" s="42">
        <f t="shared" si="32"/>
        <v>2.8368794326241134E-2</v>
      </c>
      <c r="H122" s="83"/>
      <c r="I122" s="42">
        <f t="shared" si="33"/>
        <v>0</v>
      </c>
      <c r="J122" s="83">
        <f t="shared" si="35"/>
        <v>141</v>
      </c>
      <c r="K122" s="57">
        <f t="shared" si="34"/>
        <v>1</v>
      </c>
    </row>
    <row r="123" spans="1:12" s="6" customFormat="1" ht="15" customHeight="1">
      <c r="A123" s="40" t="s">
        <v>83</v>
      </c>
      <c r="B123" s="83">
        <v>95</v>
      </c>
      <c r="C123" s="42">
        <f t="shared" si="30"/>
        <v>0.70370370370370372</v>
      </c>
      <c r="D123" s="83">
        <v>38</v>
      </c>
      <c r="E123" s="42">
        <f t="shared" si="31"/>
        <v>0.2814814814814815</v>
      </c>
      <c r="F123" s="83">
        <v>2</v>
      </c>
      <c r="G123" s="42">
        <f t="shared" si="32"/>
        <v>1.4814814814814815E-2</v>
      </c>
      <c r="H123" s="83"/>
      <c r="I123" s="42">
        <f t="shared" si="33"/>
        <v>0</v>
      </c>
      <c r="J123" s="83">
        <f t="shared" si="35"/>
        <v>135</v>
      </c>
      <c r="K123" s="57">
        <f t="shared" si="34"/>
        <v>1</v>
      </c>
    </row>
    <row r="124" spans="1:12" s="6" customFormat="1" ht="15" customHeight="1">
      <c r="A124" s="40" t="s">
        <v>85</v>
      </c>
      <c r="B124" s="83">
        <v>39</v>
      </c>
      <c r="C124" s="42">
        <f t="shared" si="30"/>
        <v>0.68421052631578949</v>
      </c>
      <c r="D124" s="83">
        <v>14</v>
      </c>
      <c r="E124" s="42">
        <f t="shared" si="31"/>
        <v>0.24561403508771928</v>
      </c>
      <c r="F124" s="83">
        <v>2</v>
      </c>
      <c r="G124" s="42">
        <f t="shared" si="32"/>
        <v>3.5087719298245612E-2</v>
      </c>
      <c r="H124" s="83">
        <v>2</v>
      </c>
      <c r="I124" s="42">
        <f t="shared" si="33"/>
        <v>3.5087719298245612E-2</v>
      </c>
      <c r="J124" s="83">
        <f t="shared" si="35"/>
        <v>57</v>
      </c>
      <c r="K124" s="57">
        <f t="shared" si="34"/>
        <v>1</v>
      </c>
    </row>
    <row r="125" spans="1:12" s="6" customFormat="1" ht="15" customHeight="1">
      <c r="A125" s="40" t="s">
        <v>87</v>
      </c>
      <c r="B125" s="83">
        <v>14</v>
      </c>
      <c r="C125" s="42">
        <f t="shared" si="30"/>
        <v>0.4375</v>
      </c>
      <c r="D125" s="83">
        <v>14</v>
      </c>
      <c r="E125" s="42">
        <f t="shared" si="31"/>
        <v>0.4375</v>
      </c>
      <c r="F125" s="83">
        <v>4</v>
      </c>
      <c r="G125" s="42">
        <f t="shared" si="32"/>
        <v>0.125</v>
      </c>
      <c r="H125" s="83"/>
      <c r="I125" s="42">
        <f t="shared" si="33"/>
        <v>0</v>
      </c>
      <c r="J125" s="83">
        <f>B125+D125+F125+H125</f>
        <v>32</v>
      </c>
      <c r="K125" s="57">
        <f t="shared" si="34"/>
        <v>1</v>
      </c>
    </row>
    <row r="126" spans="1:12" s="6" customFormat="1" ht="15" customHeight="1">
      <c r="A126" s="80" t="s">
        <v>57</v>
      </c>
      <c r="B126" s="81">
        <v>8</v>
      </c>
      <c r="C126" s="39">
        <f t="shared" si="30"/>
        <v>0.53333333333333333</v>
      </c>
      <c r="D126" s="81">
        <v>7</v>
      </c>
      <c r="E126" s="39">
        <f t="shared" si="31"/>
        <v>0.46666666666666667</v>
      </c>
      <c r="F126" s="81"/>
      <c r="G126" s="39">
        <f t="shared" si="32"/>
        <v>0</v>
      </c>
      <c r="H126" s="81"/>
      <c r="I126" s="39">
        <f t="shared" si="33"/>
        <v>0</v>
      </c>
      <c r="J126" s="81">
        <f t="shared" si="35"/>
        <v>15</v>
      </c>
      <c r="K126" s="54">
        <f t="shared" si="34"/>
        <v>1</v>
      </c>
    </row>
    <row r="127" spans="1:12" s="6" customFormat="1" ht="15" customHeight="1">
      <c r="A127" s="10" t="s">
        <v>111</v>
      </c>
      <c r="B127" s="3">
        <f>SUM(B116:B126)</f>
        <v>537</v>
      </c>
      <c r="C127" s="16">
        <f t="shared" si="30"/>
        <v>0.65889570552147236</v>
      </c>
      <c r="D127" s="3">
        <f>SUM(D116:D126)</f>
        <v>250</v>
      </c>
      <c r="E127" s="16">
        <f t="shared" si="31"/>
        <v>0.30674846625766872</v>
      </c>
      <c r="F127" s="3">
        <f>SUM(F116:F126)</f>
        <v>25</v>
      </c>
      <c r="G127" s="16">
        <f t="shared" si="32"/>
        <v>3.0674846625766871E-2</v>
      </c>
      <c r="H127" s="3">
        <f>SUM(H116:H126)</f>
        <v>3</v>
      </c>
      <c r="I127" s="16">
        <f t="shared" si="33"/>
        <v>3.6809815950920245E-3</v>
      </c>
      <c r="J127" s="3">
        <f>SUM(J116:J126)</f>
        <v>815</v>
      </c>
      <c r="K127" s="21">
        <f t="shared" si="34"/>
        <v>1</v>
      </c>
    </row>
    <row r="128" spans="1:12" s="6" customFormat="1" ht="15" customHeight="1">
      <c r="L128" s="11"/>
    </row>
    <row r="129" spans="1:13" s="6" customFormat="1" ht="22.5" customHeight="1">
      <c r="A129" s="84" t="s">
        <v>422</v>
      </c>
      <c r="L129" s="77"/>
      <c r="M129" s="11"/>
    </row>
    <row r="130" spans="1:13" s="6" customFormat="1" ht="27" customHeight="1">
      <c r="A130" s="7" t="s">
        <v>101</v>
      </c>
      <c r="B130" s="255" t="s">
        <v>12</v>
      </c>
      <c r="C130" s="255"/>
      <c r="D130" s="255" t="s">
        <v>16</v>
      </c>
      <c r="E130" s="255"/>
      <c r="F130" s="255" t="s">
        <v>268</v>
      </c>
      <c r="G130" s="255"/>
      <c r="H130" s="255" t="s">
        <v>269</v>
      </c>
      <c r="I130" s="255"/>
      <c r="J130" s="255" t="s">
        <v>57</v>
      </c>
      <c r="K130" s="253"/>
      <c r="L130" s="253" t="s">
        <v>111</v>
      </c>
      <c r="M130" s="253"/>
    </row>
    <row r="131" spans="1:13" s="6" customFormat="1" ht="15" customHeight="1">
      <c r="A131" s="78" t="s">
        <v>105</v>
      </c>
      <c r="B131" s="79">
        <v>78</v>
      </c>
      <c r="C131" s="36">
        <f>B131/$L131</f>
        <v>0.18013856812933027</v>
      </c>
      <c r="D131" s="79">
        <v>137</v>
      </c>
      <c r="E131" s="36">
        <f>D131/$L131</f>
        <v>0.31639722863741337</v>
      </c>
      <c r="F131" s="79">
        <v>78</v>
      </c>
      <c r="G131" s="36">
        <f>F131/$L131</f>
        <v>0.18013856812933027</v>
      </c>
      <c r="H131" s="79">
        <v>136</v>
      </c>
      <c r="I131" s="36">
        <f>H131/$L131</f>
        <v>0.31408775981524251</v>
      </c>
      <c r="J131" s="79">
        <v>4</v>
      </c>
      <c r="K131" s="36">
        <f>J131/$L131</f>
        <v>9.2378752886836026E-3</v>
      </c>
      <c r="L131" s="79">
        <f>B131+D131+F131+H131+J131</f>
        <v>433</v>
      </c>
      <c r="M131" s="51">
        <f>L131/$L131</f>
        <v>1</v>
      </c>
    </row>
    <row r="132" spans="1:13" s="6" customFormat="1" ht="15" customHeight="1">
      <c r="A132" s="82" t="s">
        <v>106</v>
      </c>
      <c r="B132" s="83">
        <v>117</v>
      </c>
      <c r="C132" s="42">
        <f>B132/$L132</f>
        <v>0.31117021276595747</v>
      </c>
      <c r="D132" s="83">
        <v>123</v>
      </c>
      <c r="E132" s="42">
        <f>D132/$L132</f>
        <v>0.3271276595744681</v>
      </c>
      <c r="F132" s="83">
        <v>77</v>
      </c>
      <c r="G132" s="42">
        <f>F132/$L132</f>
        <v>0.2047872340425532</v>
      </c>
      <c r="H132" s="83">
        <v>57</v>
      </c>
      <c r="I132" s="42">
        <f>H132/$L132</f>
        <v>0.15159574468085107</v>
      </c>
      <c r="J132" s="83">
        <v>2</v>
      </c>
      <c r="K132" s="42">
        <f>J132/$L132</f>
        <v>5.3191489361702126E-3</v>
      </c>
      <c r="L132" s="83">
        <f>B132+D132+F132+H132+J132</f>
        <v>376</v>
      </c>
      <c r="M132" s="57">
        <f>L132/$L132</f>
        <v>1</v>
      </c>
    </row>
    <row r="133" spans="1:13" s="6" customFormat="1" ht="15" customHeight="1">
      <c r="A133" s="80" t="s">
        <v>57</v>
      </c>
      <c r="B133" s="81">
        <v>2</v>
      </c>
      <c r="C133" s="39">
        <f>B133/$L133</f>
        <v>0.33333333333333331</v>
      </c>
      <c r="D133" s="81"/>
      <c r="E133" s="39">
        <f>D133/$L133</f>
        <v>0</v>
      </c>
      <c r="F133" s="81">
        <v>1</v>
      </c>
      <c r="G133" s="39">
        <f>F133/$L133</f>
        <v>0.16666666666666666</v>
      </c>
      <c r="H133" s="81">
        <v>3</v>
      </c>
      <c r="I133" s="39">
        <f>H133/$L133</f>
        <v>0.5</v>
      </c>
      <c r="J133" s="81"/>
      <c r="K133" s="39">
        <f>J133/$L133</f>
        <v>0</v>
      </c>
      <c r="L133" s="81">
        <f>B133+D133+F133+H133+J133</f>
        <v>6</v>
      </c>
      <c r="M133" s="54">
        <f>L133/$L133</f>
        <v>1</v>
      </c>
    </row>
    <row r="134" spans="1:13" s="6" customFormat="1" ht="15" customHeight="1">
      <c r="A134" s="10" t="s">
        <v>111</v>
      </c>
      <c r="B134" s="3">
        <f>SUM(B131:B133)</f>
        <v>197</v>
      </c>
      <c r="C134" s="16">
        <f>B134/$L134</f>
        <v>0.24171779141104294</v>
      </c>
      <c r="D134" s="3">
        <f>SUM(D131:D133)</f>
        <v>260</v>
      </c>
      <c r="E134" s="16">
        <f>D134/$L134</f>
        <v>0.31901840490797545</v>
      </c>
      <c r="F134" s="3">
        <f>SUM(F131:F133)</f>
        <v>156</v>
      </c>
      <c r="G134" s="16">
        <f>F134/$L134</f>
        <v>0.19141104294478528</v>
      </c>
      <c r="H134" s="3">
        <f>SUM(H131:H133)</f>
        <v>196</v>
      </c>
      <c r="I134" s="16">
        <f>H134/$L134</f>
        <v>0.24049079754601227</v>
      </c>
      <c r="J134" s="3">
        <f>SUM(J131:J133)</f>
        <v>6</v>
      </c>
      <c r="K134" s="16">
        <f>J134/$L134</f>
        <v>7.3619631901840491E-3</v>
      </c>
      <c r="L134" s="3">
        <f>SUM(L131:L133)</f>
        <v>815</v>
      </c>
      <c r="M134" s="21">
        <f>L134/$L134</f>
        <v>1</v>
      </c>
    </row>
    <row r="135" spans="1:13" s="6" customFormat="1" ht="15" customHeight="1"/>
    <row r="136" spans="1:13" s="6" customFormat="1" ht="27" customHeight="1">
      <c r="A136" s="7" t="s">
        <v>114</v>
      </c>
      <c r="B136" s="255" t="s">
        <v>12</v>
      </c>
      <c r="C136" s="255"/>
      <c r="D136" s="255" t="s">
        <v>270</v>
      </c>
      <c r="E136" s="255"/>
      <c r="F136" s="255" t="s">
        <v>271</v>
      </c>
      <c r="G136" s="255"/>
      <c r="H136" s="255" t="s">
        <v>18</v>
      </c>
      <c r="I136" s="255"/>
      <c r="J136" s="255" t="s">
        <v>57</v>
      </c>
      <c r="K136" s="253"/>
      <c r="L136" s="253" t="s">
        <v>111</v>
      </c>
      <c r="M136" s="253"/>
    </row>
    <row r="137" spans="1:13" s="6" customFormat="1" ht="15" customHeight="1">
      <c r="A137" s="34" t="s">
        <v>89</v>
      </c>
      <c r="B137" s="79">
        <v>4</v>
      </c>
      <c r="C137" s="36">
        <f t="shared" ref="C137:C148" si="36">B137/$L137</f>
        <v>0.19047619047619047</v>
      </c>
      <c r="D137" s="79">
        <v>7</v>
      </c>
      <c r="E137" s="36">
        <f t="shared" ref="E137:E148" si="37">D137/$L137</f>
        <v>0.33333333333333331</v>
      </c>
      <c r="F137" s="79">
        <v>2</v>
      </c>
      <c r="G137" s="36">
        <f t="shared" ref="G137:G148" si="38">F137/$L137</f>
        <v>9.5238095238095233E-2</v>
      </c>
      <c r="H137" s="79">
        <v>8</v>
      </c>
      <c r="I137" s="36">
        <f t="shared" ref="I137:I148" si="39">H137/$L137</f>
        <v>0.38095238095238093</v>
      </c>
      <c r="J137" s="79"/>
      <c r="K137" s="36">
        <f t="shared" ref="K137:K148" si="40">J137/$L137</f>
        <v>0</v>
      </c>
      <c r="L137" s="155">
        <f>B137+D137+F137+H137+J137</f>
        <v>21</v>
      </c>
      <c r="M137" s="51">
        <f t="shared" ref="M137:M148" si="41">L137/$L137</f>
        <v>1</v>
      </c>
    </row>
    <row r="138" spans="1:13" s="6" customFormat="1" ht="15" customHeight="1">
      <c r="A138" s="40" t="s">
        <v>272</v>
      </c>
      <c r="B138" s="83">
        <v>15</v>
      </c>
      <c r="C138" s="42">
        <f t="shared" si="36"/>
        <v>0.44117647058823528</v>
      </c>
      <c r="D138" s="83">
        <v>8</v>
      </c>
      <c r="E138" s="42">
        <f t="shared" si="37"/>
        <v>0.23529411764705882</v>
      </c>
      <c r="F138" s="83">
        <v>5</v>
      </c>
      <c r="G138" s="42">
        <f t="shared" si="38"/>
        <v>0.14705882352941177</v>
      </c>
      <c r="H138" s="83">
        <v>6</v>
      </c>
      <c r="I138" s="42">
        <f t="shared" si="39"/>
        <v>0.17647058823529413</v>
      </c>
      <c r="J138" s="83"/>
      <c r="K138" s="42">
        <f t="shared" si="40"/>
        <v>0</v>
      </c>
      <c r="L138" s="156">
        <f t="shared" ref="L138:L147" si="42">B138+D138+F138+H138+J138</f>
        <v>34</v>
      </c>
      <c r="M138" s="57">
        <f t="shared" si="41"/>
        <v>1</v>
      </c>
    </row>
    <row r="139" spans="1:13" s="6" customFormat="1" ht="15" customHeight="1">
      <c r="A139" s="40" t="s">
        <v>73</v>
      </c>
      <c r="B139" s="83">
        <v>20</v>
      </c>
      <c r="C139" s="42">
        <f t="shared" si="36"/>
        <v>0.24390243902439024</v>
      </c>
      <c r="D139" s="83">
        <v>23</v>
      </c>
      <c r="E139" s="42">
        <f t="shared" si="37"/>
        <v>0.28048780487804881</v>
      </c>
      <c r="F139" s="83">
        <v>19</v>
      </c>
      <c r="G139" s="42">
        <f t="shared" si="38"/>
        <v>0.23170731707317074</v>
      </c>
      <c r="H139" s="83">
        <v>18</v>
      </c>
      <c r="I139" s="42">
        <f t="shared" si="39"/>
        <v>0.21951219512195122</v>
      </c>
      <c r="J139" s="83">
        <v>2</v>
      </c>
      <c r="K139" s="42">
        <f t="shared" si="40"/>
        <v>2.4390243902439025E-2</v>
      </c>
      <c r="L139" s="156">
        <f t="shared" si="42"/>
        <v>82</v>
      </c>
      <c r="M139" s="57">
        <f t="shared" si="41"/>
        <v>1</v>
      </c>
    </row>
    <row r="140" spans="1:13" s="6" customFormat="1" ht="15" customHeight="1">
      <c r="A140" s="40" t="s">
        <v>75</v>
      </c>
      <c r="B140" s="83">
        <v>39</v>
      </c>
      <c r="C140" s="42">
        <f t="shared" si="36"/>
        <v>0.31967213114754101</v>
      </c>
      <c r="D140" s="83">
        <v>49</v>
      </c>
      <c r="E140" s="42">
        <f t="shared" si="37"/>
        <v>0.40163934426229508</v>
      </c>
      <c r="F140" s="83">
        <v>25</v>
      </c>
      <c r="G140" s="42">
        <f t="shared" si="38"/>
        <v>0.20491803278688525</v>
      </c>
      <c r="H140" s="83">
        <v>9</v>
      </c>
      <c r="I140" s="42">
        <f t="shared" si="39"/>
        <v>7.3770491803278687E-2</v>
      </c>
      <c r="J140" s="83"/>
      <c r="K140" s="42">
        <f t="shared" si="40"/>
        <v>0</v>
      </c>
      <c r="L140" s="156">
        <f t="shared" si="42"/>
        <v>122</v>
      </c>
      <c r="M140" s="57">
        <f t="shared" si="41"/>
        <v>1</v>
      </c>
    </row>
    <row r="141" spans="1:13" s="6" customFormat="1" ht="15" customHeight="1">
      <c r="A141" s="40" t="s">
        <v>77</v>
      </c>
      <c r="B141" s="83">
        <v>12</v>
      </c>
      <c r="C141" s="42">
        <f t="shared" si="36"/>
        <v>0.21428571428571427</v>
      </c>
      <c r="D141" s="83">
        <v>20</v>
      </c>
      <c r="E141" s="42">
        <f t="shared" si="37"/>
        <v>0.35714285714285715</v>
      </c>
      <c r="F141" s="83">
        <v>13</v>
      </c>
      <c r="G141" s="42">
        <f t="shared" si="38"/>
        <v>0.23214285714285715</v>
      </c>
      <c r="H141" s="83">
        <v>11</v>
      </c>
      <c r="I141" s="42">
        <f t="shared" si="39"/>
        <v>0.19642857142857142</v>
      </c>
      <c r="J141" s="83"/>
      <c r="K141" s="42">
        <f t="shared" si="40"/>
        <v>0</v>
      </c>
      <c r="L141" s="156">
        <f t="shared" si="42"/>
        <v>56</v>
      </c>
      <c r="M141" s="57">
        <f t="shared" si="41"/>
        <v>1</v>
      </c>
    </row>
    <row r="142" spans="1:13" s="6" customFormat="1" ht="15" customHeight="1">
      <c r="A142" s="40" t="s">
        <v>79</v>
      </c>
      <c r="B142" s="83">
        <v>28</v>
      </c>
      <c r="C142" s="42">
        <f t="shared" si="36"/>
        <v>0.23333333333333334</v>
      </c>
      <c r="D142" s="83">
        <v>41</v>
      </c>
      <c r="E142" s="42">
        <f t="shared" si="37"/>
        <v>0.34166666666666667</v>
      </c>
      <c r="F142" s="83">
        <v>23</v>
      </c>
      <c r="G142" s="42">
        <f t="shared" si="38"/>
        <v>0.19166666666666668</v>
      </c>
      <c r="H142" s="83">
        <v>26</v>
      </c>
      <c r="I142" s="42">
        <f t="shared" si="39"/>
        <v>0.21666666666666667</v>
      </c>
      <c r="J142" s="83">
        <v>2</v>
      </c>
      <c r="K142" s="42">
        <f t="shared" si="40"/>
        <v>1.6666666666666666E-2</v>
      </c>
      <c r="L142" s="156">
        <f t="shared" si="42"/>
        <v>120</v>
      </c>
      <c r="M142" s="57">
        <f t="shared" si="41"/>
        <v>1</v>
      </c>
    </row>
    <row r="143" spans="1:13" s="6" customFormat="1" ht="15" customHeight="1">
      <c r="A143" s="40" t="s">
        <v>81</v>
      </c>
      <c r="B143" s="83">
        <v>31</v>
      </c>
      <c r="C143" s="42">
        <f t="shared" si="36"/>
        <v>0.21985815602836881</v>
      </c>
      <c r="D143" s="83">
        <v>38</v>
      </c>
      <c r="E143" s="42">
        <f t="shared" si="37"/>
        <v>0.26950354609929078</v>
      </c>
      <c r="F143" s="83">
        <v>22</v>
      </c>
      <c r="G143" s="42">
        <f t="shared" si="38"/>
        <v>0.15602836879432624</v>
      </c>
      <c r="H143" s="83">
        <v>49</v>
      </c>
      <c r="I143" s="42">
        <f t="shared" si="39"/>
        <v>0.3475177304964539</v>
      </c>
      <c r="J143" s="83">
        <v>1</v>
      </c>
      <c r="K143" s="42">
        <f t="shared" si="40"/>
        <v>7.0921985815602835E-3</v>
      </c>
      <c r="L143" s="156">
        <f t="shared" si="42"/>
        <v>141</v>
      </c>
      <c r="M143" s="57">
        <f t="shared" si="41"/>
        <v>1</v>
      </c>
    </row>
    <row r="144" spans="1:13" s="6" customFormat="1" ht="15" customHeight="1">
      <c r="A144" s="40" t="s">
        <v>83</v>
      </c>
      <c r="B144" s="83">
        <v>27</v>
      </c>
      <c r="C144" s="42">
        <f t="shared" si="36"/>
        <v>0.2</v>
      </c>
      <c r="D144" s="83">
        <v>48</v>
      </c>
      <c r="E144" s="42">
        <f t="shared" si="37"/>
        <v>0.35555555555555557</v>
      </c>
      <c r="F144" s="83">
        <v>32</v>
      </c>
      <c r="G144" s="42">
        <f t="shared" si="38"/>
        <v>0.23703703703703705</v>
      </c>
      <c r="H144" s="83">
        <v>28</v>
      </c>
      <c r="I144" s="42">
        <f t="shared" si="39"/>
        <v>0.2074074074074074</v>
      </c>
      <c r="J144" s="83"/>
      <c r="K144" s="42">
        <f t="shared" si="40"/>
        <v>0</v>
      </c>
      <c r="L144" s="156">
        <f t="shared" si="42"/>
        <v>135</v>
      </c>
      <c r="M144" s="57">
        <f t="shared" si="41"/>
        <v>1</v>
      </c>
    </row>
    <row r="145" spans="1:17" s="6" customFormat="1" ht="15" customHeight="1">
      <c r="A145" s="40" t="s">
        <v>85</v>
      </c>
      <c r="B145" s="83">
        <v>13</v>
      </c>
      <c r="C145" s="42">
        <f t="shared" si="36"/>
        <v>0.22807017543859648</v>
      </c>
      <c r="D145" s="83">
        <v>11</v>
      </c>
      <c r="E145" s="42">
        <f t="shared" si="37"/>
        <v>0.19298245614035087</v>
      </c>
      <c r="F145" s="83">
        <v>6</v>
      </c>
      <c r="G145" s="42">
        <f t="shared" si="38"/>
        <v>0.10526315789473684</v>
      </c>
      <c r="H145" s="83">
        <v>26</v>
      </c>
      <c r="I145" s="42">
        <f t="shared" si="39"/>
        <v>0.45614035087719296</v>
      </c>
      <c r="J145" s="83">
        <v>1</v>
      </c>
      <c r="K145" s="42">
        <f t="shared" si="40"/>
        <v>1.7543859649122806E-2</v>
      </c>
      <c r="L145" s="156">
        <f t="shared" si="42"/>
        <v>57</v>
      </c>
      <c r="M145" s="57">
        <f t="shared" si="41"/>
        <v>1</v>
      </c>
    </row>
    <row r="146" spans="1:17" s="6" customFormat="1" ht="15" customHeight="1">
      <c r="A146" s="40" t="s">
        <v>87</v>
      </c>
      <c r="B146" s="83">
        <v>3</v>
      </c>
      <c r="C146" s="42">
        <f t="shared" si="36"/>
        <v>9.375E-2</v>
      </c>
      <c r="D146" s="83">
        <v>8</v>
      </c>
      <c r="E146" s="42">
        <f t="shared" si="37"/>
        <v>0.25</v>
      </c>
      <c r="F146" s="83">
        <v>8</v>
      </c>
      <c r="G146" s="42">
        <f t="shared" si="38"/>
        <v>0.25</v>
      </c>
      <c r="H146" s="83">
        <v>13</v>
      </c>
      <c r="I146" s="42">
        <f t="shared" si="39"/>
        <v>0.40625</v>
      </c>
      <c r="J146" s="83"/>
      <c r="K146" s="42">
        <f t="shared" si="40"/>
        <v>0</v>
      </c>
      <c r="L146" s="156">
        <f t="shared" si="42"/>
        <v>32</v>
      </c>
      <c r="M146" s="57">
        <f t="shared" si="41"/>
        <v>1</v>
      </c>
    </row>
    <row r="147" spans="1:17" s="6" customFormat="1" ht="15" customHeight="1">
      <c r="A147" s="80" t="s">
        <v>57</v>
      </c>
      <c r="B147" s="81">
        <v>5</v>
      </c>
      <c r="C147" s="39">
        <f t="shared" si="36"/>
        <v>0.33333333333333331</v>
      </c>
      <c r="D147" s="81">
        <v>7</v>
      </c>
      <c r="E147" s="39">
        <f t="shared" si="37"/>
        <v>0.46666666666666667</v>
      </c>
      <c r="F147" s="81">
        <v>1</v>
      </c>
      <c r="G147" s="39">
        <f t="shared" si="38"/>
        <v>6.6666666666666666E-2</v>
      </c>
      <c r="H147" s="81">
        <v>2</v>
      </c>
      <c r="I147" s="39">
        <f t="shared" si="39"/>
        <v>0.13333333333333333</v>
      </c>
      <c r="J147" s="81"/>
      <c r="K147" s="39">
        <f t="shared" si="40"/>
        <v>0</v>
      </c>
      <c r="L147" s="157">
        <f t="shared" si="42"/>
        <v>15</v>
      </c>
      <c r="M147" s="54">
        <f t="shared" si="41"/>
        <v>1</v>
      </c>
    </row>
    <row r="148" spans="1:17" s="6" customFormat="1" ht="15" customHeight="1">
      <c r="A148" s="10" t="s">
        <v>111</v>
      </c>
      <c r="B148" s="3">
        <f>SUM(B137:B147)</f>
        <v>197</v>
      </c>
      <c r="C148" s="16">
        <f t="shared" si="36"/>
        <v>0.24171779141104294</v>
      </c>
      <c r="D148" s="3">
        <f>SUM(D137:D147)</f>
        <v>260</v>
      </c>
      <c r="E148" s="16">
        <f t="shared" si="37"/>
        <v>0.31901840490797545</v>
      </c>
      <c r="F148" s="3">
        <f>SUM(F137:F147)</f>
        <v>156</v>
      </c>
      <c r="G148" s="16">
        <f t="shared" si="38"/>
        <v>0.19141104294478528</v>
      </c>
      <c r="H148" s="3">
        <f>SUM(H137:H147)</f>
        <v>196</v>
      </c>
      <c r="I148" s="16">
        <f t="shared" si="39"/>
        <v>0.24049079754601227</v>
      </c>
      <c r="J148" s="3">
        <f>SUM(J137:J147)</f>
        <v>6</v>
      </c>
      <c r="K148" s="16">
        <f t="shared" si="40"/>
        <v>7.3619631901840491E-3</v>
      </c>
      <c r="L148" s="3">
        <f>SUM(L137:L147)</f>
        <v>815</v>
      </c>
      <c r="M148" s="21">
        <f t="shared" si="41"/>
        <v>1</v>
      </c>
    </row>
    <row r="149" spans="1:17" s="6" customFormat="1" ht="15" customHeight="1"/>
    <row r="150" spans="1:17" s="6" customFormat="1" ht="22.5" customHeight="1">
      <c r="A150" s="32" t="s">
        <v>423</v>
      </c>
    </row>
    <row r="151" spans="1:17" s="6" customFormat="1" ht="54" customHeight="1">
      <c r="A151" s="7" t="s">
        <v>102</v>
      </c>
      <c r="B151" s="255" t="s">
        <v>273</v>
      </c>
      <c r="C151" s="255"/>
      <c r="D151" s="255" t="s">
        <v>274</v>
      </c>
      <c r="E151" s="255"/>
      <c r="F151" s="255" t="s">
        <v>275</v>
      </c>
      <c r="G151" s="255"/>
      <c r="H151" s="255" t="s">
        <v>276</v>
      </c>
      <c r="I151" s="255"/>
      <c r="J151" s="255" t="s">
        <v>277</v>
      </c>
      <c r="K151" s="255"/>
      <c r="L151" s="255" t="s">
        <v>278</v>
      </c>
      <c r="M151" s="255"/>
      <c r="N151" s="255" t="s">
        <v>279</v>
      </c>
      <c r="O151" s="255"/>
      <c r="P151" s="255" t="s">
        <v>280</v>
      </c>
      <c r="Q151" s="255"/>
    </row>
    <row r="152" spans="1:17" s="6" customFormat="1" ht="15" customHeight="1">
      <c r="A152" s="78" t="s">
        <v>105</v>
      </c>
      <c r="B152" s="79">
        <v>51</v>
      </c>
      <c r="C152" s="36">
        <f>B152/$H5</f>
        <v>0.11778290993071594</v>
      </c>
      <c r="D152" s="79">
        <v>95</v>
      </c>
      <c r="E152" s="36">
        <f>D152/$H5</f>
        <v>0.21939953810623555</v>
      </c>
      <c r="F152" s="79">
        <v>145</v>
      </c>
      <c r="G152" s="36">
        <f>F152/$H5</f>
        <v>0.3348729792147806</v>
      </c>
      <c r="H152" s="79">
        <v>89</v>
      </c>
      <c r="I152" s="36">
        <f>H152/$H5</f>
        <v>0.20554272517321015</v>
      </c>
      <c r="J152" s="79">
        <v>50</v>
      </c>
      <c r="K152" s="36">
        <f>J152/$H5</f>
        <v>0.11547344110854503</v>
      </c>
      <c r="L152" s="79">
        <v>1</v>
      </c>
      <c r="M152" s="36">
        <f>L152/$H5</f>
        <v>2.3094688221709007E-3</v>
      </c>
      <c r="N152" s="79">
        <v>13</v>
      </c>
      <c r="O152" s="36">
        <f>N152/$H5</f>
        <v>3.0023094688221709E-2</v>
      </c>
      <c r="P152" s="34">
        <v>19</v>
      </c>
      <c r="Q152" s="64">
        <f>P152/$H5</f>
        <v>4.3879907621247112E-2</v>
      </c>
    </row>
    <row r="153" spans="1:17" s="6" customFormat="1" ht="15" customHeight="1">
      <c r="A153" s="82" t="s">
        <v>106</v>
      </c>
      <c r="B153" s="83">
        <v>50</v>
      </c>
      <c r="C153" s="42">
        <f>B153/$H6</f>
        <v>0.13297872340425532</v>
      </c>
      <c r="D153" s="83">
        <v>85</v>
      </c>
      <c r="E153" s="42">
        <f>D153/$H6</f>
        <v>0.22606382978723405</v>
      </c>
      <c r="F153" s="83">
        <v>150</v>
      </c>
      <c r="G153" s="42">
        <f>F153/$H6</f>
        <v>0.39893617021276595</v>
      </c>
      <c r="H153" s="83">
        <v>131</v>
      </c>
      <c r="I153" s="42">
        <f>H153/$H6</f>
        <v>0.34840425531914893</v>
      </c>
      <c r="J153" s="83">
        <v>79</v>
      </c>
      <c r="K153" s="42">
        <f>J153/$H6</f>
        <v>0.21010638297872342</v>
      </c>
      <c r="L153" s="83">
        <v>6</v>
      </c>
      <c r="M153" s="42">
        <f>L153/$H6</f>
        <v>1.5957446808510637E-2</v>
      </c>
      <c r="N153" s="83">
        <v>32</v>
      </c>
      <c r="O153" s="42">
        <f>N153/$H6</f>
        <v>8.5106382978723402E-2</v>
      </c>
      <c r="P153" s="40">
        <v>51</v>
      </c>
      <c r="Q153" s="68">
        <f>P153/$H6</f>
        <v>0.13563829787234041</v>
      </c>
    </row>
    <row r="154" spans="1:17" s="6" customFormat="1" ht="15" customHeight="1">
      <c r="A154" s="80" t="s">
        <v>57</v>
      </c>
      <c r="B154" s="81">
        <v>1</v>
      </c>
      <c r="C154" s="39">
        <f>B154/$H7</f>
        <v>0.16666666666666666</v>
      </c>
      <c r="D154" s="81">
        <v>1</v>
      </c>
      <c r="E154" s="39">
        <f>D154/$H7</f>
        <v>0.16666666666666666</v>
      </c>
      <c r="F154" s="81">
        <v>2</v>
      </c>
      <c r="G154" s="39">
        <f>F154/$H7</f>
        <v>0.33333333333333331</v>
      </c>
      <c r="H154" s="81">
        <v>1</v>
      </c>
      <c r="I154" s="39">
        <f>H154/$H7</f>
        <v>0.16666666666666666</v>
      </c>
      <c r="J154" s="81">
        <v>1</v>
      </c>
      <c r="K154" s="39">
        <f>J154/$H7</f>
        <v>0.16666666666666666</v>
      </c>
      <c r="L154" s="81"/>
      <c r="M154" s="39">
        <f>L154/$H7</f>
        <v>0</v>
      </c>
      <c r="N154" s="81">
        <v>1</v>
      </c>
      <c r="O154" s="39">
        <f>N154/$H7</f>
        <v>0.16666666666666666</v>
      </c>
      <c r="P154" s="37">
        <v>1</v>
      </c>
      <c r="Q154" s="66">
        <f>P154/$H7</f>
        <v>0.16666666666666666</v>
      </c>
    </row>
    <row r="155" spans="1:17" s="6" customFormat="1" ht="15" customHeight="1">
      <c r="A155" s="10" t="s">
        <v>111</v>
      </c>
      <c r="B155" s="3">
        <f>SUM(B152:B154)</f>
        <v>102</v>
      </c>
      <c r="C155" s="16">
        <f>B155/$H8</f>
        <v>0.12515337423312883</v>
      </c>
      <c r="D155" s="3">
        <f>SUM(D152:D154)</f>
        <v>181</v>
      </c>
      <c r="E155" s="16">
        <f>D155/$H8</f>
        <v>0.22208588957055214</v>
      </c>
      <c r="F155" s="3">
        <f>SUM(F152:F154)</f>
        <v>297</v>
      </c>
      <c r="G155" s="16">
        <f>F155/$H8</f>
        <v>0.36441717791411044</v>
      </c>
      <c r="H155" s="3">
        <f>SUM(H152:H154)</f>
        <v>221</v>
      </c>
      <c r="I155" s="16">
        <f>H155/$H8</f>
        <v>0.27116564417177913</v>
      </c>
      <c r="J155" s="3">
        <f>SUM(J152:J154)</f>
        <v>130</v>
      </c>
      <c r="K155" s="16">
        <f>J155/$H8</f>
        <v>0.15950920245398773</v>
      </c>
      <c r="L155" s="3">
        <f>SUM(L152:L154)</f>
        <v>7</v>
      </c>
      <c r="M155" s="16">
        <f>L155/$H8</f>
        <v>8.5889570552147246E-3</v>
      </c>
      <c r="N155" s="3">
        <f>SUM(N152:N154)</f>
        <v>46</v>
      </c>
      <c r="O155" s="16">
        <f>N155/$H8</f>
        <v>5.6441717791411043E-2</v>
      </c>
      <c r="P155" s="10">
        <f>SUM(P152:P154)</f>
        <v>71</v>
      </c>
      <c r="Q155" s="62">
        <f>P155/$H8</f>
        <v>8.7116564417177911E-2</v>
      </c>
    </row>
    <row r="156" spans="1:17" s="6" customFormat="1" ht="15" customHeight="1">
      <c r="O156" s="22"/>
    </row>
    <row r="157" spans="1:17" s="6" customFormat="1" ht="63" customHeight="1">
      <c r="A157" s="7" t="s">
        <v>101</v>
      </c>
      <c r="B157" s="266" t="s">
        <v>281</v>
      </c>
      <c r="C157" s="267"/>
      <c r="D157" s="266" t="s">
        <v>282</v>
      </c>
      <c r="E157" s="267"/>
      <c r="F157" s="255" t="s">
        <v>283</v>
      </c>
      <c r="G157" s="255"/>
      <c r="H157" s="255" t="s">
        <v>284</v>
      </c>
      <c r="I157" s="255"/>
      <c r="J157" s="255" t="s">
        <v>285</v>
      </c>
      <c r="K157" s="255"/>
      <c r="L157" s="255" t="s">
        <v>286</v>
      </c>
      <c r="M157" s="255"/>
      <c r="N157" s="255" t="s">
        <v>287</v>
      </c>
      <c r="O157" s="255"/>
    </row>
    <row r="158" spans="1:17" s="6" customFormat="1" ht="15" customHeight="1">
      <c r="A158" s="78" t="s">
        <v>105</v>
      </c>
      <c r="B158" s="79">
        <v>14</v>
      </c>
      <c r="C158" s="36">
        <f>B158/$H5</f>
        <v>3.2332563510392612E-2</v>
      </c>
      <c r="D158" s="79">
        <v>13</v>
      </c>
      <c r="E158" s="36">
        <f>D158/$H5</f>
        <v>3.0023094688221709E-2</v>
      </c>
      <c r="F158" s="79">
        <v>198</v>
      </c>
      <c r="G158" s="36">
        <f>F158/$H5</f>
        <v>0.45727482678983833</v>
      </c>
      <c r="H158" s="79">
        <v>83</v>
      </c>
      <c r="I158" s="36">
        <f>H158/$H5</f>
        <v>0.19168591224018475</v>
      </c>
      <c r="J158" s="79">
        <v>198</v>
      </c>
      <c r="K158" s="36">
        <f>J158/$H5</f>
        <v>0.45727482678983833</v>
      </c>
      <c r="L158" s="79">
        <v>4</v>
      </c>
      <c r="M158" s="36">
        <f>L158/$H5</f>
        <v>9.2378752886836026E-3</v>
      </c>
      <c r="N158" s="79">
        <v>11</v>
      </c>
      <c r="O158" s="36">
        <f>N158/$H5</f>
        <v>2.5404157043879907E-2</v>
      </c>
    </row>
    <row r="159" spans="1:17" s="6" customFormat="1" ht="15" customHeight="1">
      <c r="A159" s="82" t="s">
        <v>106</v>
      </c>
      <c r="B159" s="83">
        <v>54</v>
      </c>
      <c r="C159" s="42">
        <f>B159/$H6</f>
        <v>0.14361702127659576</v>
      </c>
      <c r="D159" s="83">
        <v>26</v>
      </c>
      <c r="E159" s="42">
        <f>D159/$H6</f>
        <v>6.9148936170212769E-2</v>
      </c>
      <c r="F159" s="83">
        <v>238</v>
      </c>
      <c r="G159" s="42">
        <f>F159/$H6</f>
        <v>0.63297872340425532</v>
      </c>
      <c r="H159" s="83">
        <v>148</v>
      </c>
      <c r="I159" s="42">
        <f>H159/$H6</f>
        <v>0.39361702127659576</v>
      </c>
      <c r="J159" s="83">
        <v>242</v>
      </c>
      <c r="K159" s="42">
        <f>J159/$H6</f>
        <v>0.6436170212765957</v>
      </c>
      <c r="L159" s="83">
        <v>11</v>
      </c>
      <c r="M159" s="42">
        <f>L159/$H6</f>
        <v>2.9255319148936171E-2</v>
      </c>
      <c r="N159" s="83">
        <v>9</v>
      </c>
      <c r="O159" s="42">
        <f>N159/$H6</f>
        <v>2.3936170212765957E-2</v>
      </c>
    </row>
    <row r="160" spans="1:17" s="6" customFormat="1" ht="15" customHeight="1">
      <c r="A160" s="80" t="s">
        <v>57</v>
      </c>
      <c r="B160" s="81">
        <v>1</v>
      </c>
      <c r="C160" s="39">
        <f>B160/$H7</f>
        <v>0.16666666666666666</v>
      </c>
      <c r="D160" s="81">
        <v>1</v>
      </c>
      <c r="E160" s="39">
        <f>D160/$H7</f>
        <v>0.16666666666666666</v>
      </c>
      <c r="F160" s="81">
        <v>1</v>
      </c>
      <c r="G160" s="39">
        <f>F160/$H7</f>
        <v>0.16666666666666666</v>
      </c>
      <c r="H160" s="81">
        <v>1</v>
      </c>
      <c r="I160" s="39">
        <f>H160/$H7</f>
        <v>0.16666666666666666</v>
      </c>
      <c r="J160" s="81">
        <v>2</v>
      </c>
      <c r="K160" s="39">
        <f>J160/$H7</f>
        <v>0.33333333333333331</v>
      </c>
      <c r="L160" s="81">
        <v>1</v>
      </c>
      <c r="M160" s="39">
        <f>L160/$H7</f>
        <v>0.16666666666666666</v>
      </c>
      <c r="N160" s="81"/>
      <c r="O160" s="39">
        <f>N160/$H7</f>
        <v>0</v>
      </c>
    </row>
    <row r="161" spans="1:17" s="6" customFormat="1" ht="15" customHeight="1">
      <c r="A161" s="10" t="s">
        <v>111</v>
      </c>
      <c r="B161" s="3">
        <f>SUM(B158:B160)</f>
        <v>69</v>
      </c>
      <c r="C161" s="16">
        <f>B161/$H8</f>
        <v>8.4662576687116561E-2</v>
      </c>
      <c r="D161" s="3">
        <f>SUM(D158:D160)</f>
        <v>40</v>
      </c>
      <c r="E161" s="16">
        <f>D161/$H8</f>
        <v>4.9079754601226995E-2</v>
      </c>
      <c r="F161" s="3">
        <f>SUM(F158:F160)</f>
        <v>437</v>
      </c>
      <c r="G161" s="16">
        <f>F161/$H8</f>
        <v>0.53619631901840492</v>
      </c>
      <c r="H161" s="3">
        <f>SUM(H158:H160)</f>
        <v>232</v>
      </c>
      <c r="I161" s="16">
        <f>H161/$H8</f>
        <v>0.28466257668711659</v>
      </c>
      <c r="J161" s="3">
        <f>SUM(J158:J160)</f>
        <v>442</v>
      </c>
      <c r="K161" s="16">
        <f>J161/$H8</f>
        <v>0.54233128834355826</v>
      </c>
      <c r="L161" s="3">
        <f>SUM(L158:L160)</f>
        <v>16</v>
      </c>
      <c r="M161" s="16">
        <f>L161/$H8</f>
        <v>1.9631901840490799E-2</v>
      </c>
      <c r="N161" s="3">
        <f>SUM(N158:N160)</f>
        <v>20</v>
      </c>
      <c r="O161" s="16">
        <f>N161/$H8</f>
        <v>2.4539877300613498E-2</v>
      </c>
    </row>
    <row r="162" spans="1:17" s="6" customFormat="1" ht="15" customHeight="1">
      <c r="E162" s="22"/>
      <c r="I162" s="22"/>
    </row>
    <row r="163" spans="1:17" s="6" customFormat="1" ht="54" customHeight="1">
      <c r="A163" s="7" t="s">
        <v>103</v>
      </c>
      <c r="B163" s="255" t="s">
        <v>273</v>
      </c>
      <c r="C163" s="255"/>
      <c r="D163" s="255" t="s">
        <v>274</v>
      </c>
      <c r="E163" s="255"/>
      <c r="F163" s="255" t="s">
        <v>275</v>
      </c>
      <c r="G163" s="255"/>
      <c r="H163" s="255" t="s">
        <v>276</v>
      </c>
      <c r="I163" s="255"/>
      <c r="J163" s="255" t="s">
        <v>277</v>
      </c>
      <c r="K163" s="255"/>
      <c r="L163" s="255" t="s">
        <v>278</v>
      </c>
      <c r="M163" s="255"/>
      <c r="N163" s="255" t="s">
        <v>279</v>
      </c>
      <c r="O163" s="255"/>
      <c r="P163" s="255" t="s">
        <v>280</v>
      </c>
      <c r="Q163" s="255"/>
    </row>
    <row r="164" spans="1:17" s="6" customFormat="1" ht="15" customHeight="1">
      <c r="A164" s="34" t="s">
        <v>89</v>
      </c>
      <c r="B164" s="79">
        <v>3</v>
      </c>
      <c r="C164" s="36">
        <f t="shared" ref="C164:C175" si="43">B164/$H11</f>
        <v>0.14285714285714285</v>
      </c>
      <c r="D164" s="79">
        <v>4</v>
      </c>
      <c r="E164" s="36">
        <f t="shared" ref="E164:E175" si="44">D164/$H11</f>
        <v>0.19047619047619047</v>
      </c>
      <c r="F164" s="79">
        <v>8</v>
      </c>
      <c r="G164" s="36">
        <f t="shared" ref="G164:G175" si="45">F164/$H11</f>
        <v>0.38095238095238093</v>
      </c>
      <c r="H164" s="79">
        <v>7</v>
      </c>
      <c r="I164" s="36">
        <f t="shared" ref="I164:I175" si="46">H164/$H11</f>
        <v>0.33333333333333331</v>
      </c>
      <c r="J164" s="79">
        <v>5</v>
      </c>
      <c r="K164" s="36">
        <f t="shared" ref="K164:K175" si="47">J164/$H11</f>
        <v>0.23809523809523808</v>
      </c>
      <c r="L164" s="79"/>
      <c r="M164" s="36">
        <f t="shared" ref="M164:M175" si="48">L164/$H11</f>
        <v>0</v>
      </c>
      <c r="N164" s="79">
        <v>3</v>
      </c>
      <c r="O164" s="36">
        <f t="shared" ref="O164:O175" si="49">N164/$H11</f>
        <v>0.14285714285714285</v>
      </c>
      <c r="P164" s="34">
        <v>2</v>
      </c>
      <c r="Q164" s="64">
        <f t="shared" ref="Q164:Q175" si="50">P164/$H11</f>
        <v>9.5238095238095233E-2</v>
      </c>
    </row>
    <row r="165" spans="1:17" s="6" customFormat="1" ht="15" customHeight="1">
      <c r="A165" s="40" t="s">
        <v>288</v>
      </c>
      <c r="B165" s="83">
        <v>3</v>
      </c>
      <c r="C165" s="42">
        <f t="shared" si="43"/>
        <v>8.8235294117647065E-2</v>
      </c>
      <c r="D165" s="83">
        <v>5</v>
      </c>
      <c r="E165" s="42">
        <f t="shared" si="44"/>
        <v>0.14705882352941177</v>
      </c>
      <c r="F165" s="83">
        <v>10</v>
      </c>
      <c r="G165" s="42">
        <f t="shared" si="45"/>
        <v>0.29411764705882354</v>
      </c>
      <c r="H165" s="83">
        <v>13</v>
      </c>
      <c r="I165" s="42">
        <f t="shared" si="46"/>
        <v>0.38235294117647056</v>
      </c>
      <c r="J165" s="83">
        <v>4</v>
      </c>
      <c r="K165" s="42">
        <f t="shared" si="47"/>
        <v>0.11764705882352941</v>
      </c>
      <c r="L165" s="83">
        <v>1</v>
      </c>
      <c r="M165" s="42">
        <f t="shared" si="48"/>
        <v>2.9411764705882353E-2</v>
      </c>
      <c r="N165" s="83">
        <v>1</v>
      </c>
      <c r="O165" s="42">
        <f t="shared" si="49"/>
        <v>2.9411764705882353E-2</v>
      </c>
      <c r="P165" s="40">
        <v>3</v>
      </c>
      <c r="Q165" s="68">
        <f t="shared" si="50"/>
        <v>8.8235294117647065E-2</v>
      </c>
    </row>
    <row r="166" spans="1:17" s="6" customFormat="1" ht="15" customHeight="1">
      <c r="A166" s="40" t="s">
        <v>73</v>
      </c>
      <c r="B166" s="83">
        <v>9</v>
      </c>
      <c r="C166" s="42">
        <f t="shared" si="43"/>
        <v>0.10975609756097561</v>
      </c>
      <c r="D166" s="83">
        <v>20</v>
      </c>
      <c r="E166" s="42">
        <f t="shared" si="44"/>
        <v>0.24390243902439024</v>
      </c>
      <c r="F166" s="83">
        <v>33</v>
      </c>
      <c r="G166" s="42">
        <f t="shared" si="45"/>
        <v>0.40243902439024393</v>
      </c>
      <c r="H166" s="83">
        <v>31</v>
      </c>
      <c r="I166" s="42">
        <f t="shared" si="46"/>
        <v>0.37804878048780488</v>
      </c>
      <c r="J166" s="83">
        <v>13</v>
      </c>
      <c r="K166" s="42">
        <f t="shared" si="47"/>
        <v>0.15853658536585366</v>
      </c>
      <c r="L166" s="83">
        <v>1</v>
      </c>
      <c r="M166" s="42">
        <f t="shared" si="48"/>
        <v>1.2195121951219513E-2</v>
      </c>
      <c r="N166" s="83">
        <v>2</v>
      </c>
      <c r="O166" s="42">
        <f t="shared" si="49"/>
        <v>2.4390243902439025E-2</v>
      </c>
      <c r="P166" s="40">
        <v>10</v>
      </c>
      <c r="Q166" s="68">
        <f t="shared" si="50"/>
        <v>0.12195121951219512</v>
      </c>
    </row>
    <row r="167" spans="1:17" s="6" customFormat="1" ht="15" customHeight="1">
      <c r="A167" s="40" t="s">
        <v>75</v>
      </c>
      <c r="B167" s="83">
        <v>19</v>
      </c>
      <c r="C167" s="42">
        <f t="shared" si="43"/>
        <v>0.15573770491803279</v>
      </c>
      <c r="D167" s="83">
        <v>33</v>
      </c>
      <c r="E167" s="42">
        <f t="shared" si="44"/>
        <v>0.27049180327868855</v>
      </c>
      <c r="F167" s="83">
        <v>52</v>
      </c>
      <c r="G167" s="42">
        <f t="shared" si="45"/>
        <v>0.42622950819672129</v>
      </c>
      <c r="H167" s="83">
        <v>41</v>
      </c>
      <c r="I167" s="42">
        <f t="shared" si="46"/>
        <v>0.33606557377049179</v>
      </c>
      <c r="J167" s="83">
        <v>29</v>
      </c>
      <c r="K167" s="42">
        <f t="shared" si="47"/>
        <v>0.23770491803278687</v>
      </c>
      <c r="L167" s="83">
        <v>2</v>
      </c>
      <c r="M167" s="42">
        <f t="shared" si="48"/>
        <v>1.6393442622950821E-2</v>
      </c>
      <c r="N167" s="83">
        <v>10</v>
      </c>
      <c r="O167" s="42">
        <f t="shared" si="49"/>
        <v>8.1967213114754092E-2</v>
      </c>
      <c r="P167" s="40">
        <v>14</v>
      </c>
      <c r="Q167" s="68">
        <f t="shared" si="50"/>
        <v>0.11475409836065574</v>
      </c>
    </row>
    <row r="168" spans="1:17" s="6" customFormat="1" ht="15" customHeight="1">
      <c r="A168" s="40" t="s">
        <v>77</v>
      </c>
      <c r="B168" s="83">
        <v>14</v>
      </c>
      <c r="C168" s="42">
        <f t="shared" si="43"/>
        <v>0.25</v>
      </c>
      <c r="D168" s="83">
        <v>16</v>
      </c>
      <c r="E168" s="42">
        <f t="shared" si="44"/>
        <v>0.2857142857142857</v>
      </c>
      <c r="F168" s="83">
        <v>23</v>
      </c>
      <c r="G168" s="42">
        <f t="shared" si="45"/>
        <v>0.4107142857142857</v>
      </c>
      <c r="H168" s="83">
        <v>17</v>
      </c>
      <c r="I168" s="42">
        <f t="shared" si="46"/>
        <v>0.30357142857142855</v>
      </c>
      <c r="J168" s="83">
        <v>4</v>
      </c>
      <c r="K168" s="42">
        <f t="shared" si="47"/>
        <v>7.1428571428571425E-2</v>
      </c>
      <c r="L168" s="83"/>
      <c r="M168" s="42">
        <f t="shared" si="48"/>
        <v>0</v>
      </c>
      <c r="N168" s="83">
        <v>3</v>
      </c>
      <c r="O168" s="42">
        <f t="shared" si="49"/>
        <v>5.3571428571428568E-2</v>
      </c>
      <c r="P168" s="40">
        <v>5</v>
      </c>
      <c r="Q168" s="68">
        <f t="shared" si="50"/>
        <v>8.9285714285714288E-2</v>
      </c>
    </row>
    <row r="169" spans="1:17" s="6" customFormat="1" ht="15" customHeight="1">
      <c r="A169" s="40" t="s">
        <v>79</v>
      </c>
      <c r="B169" s="83">
        <v>14</v>
      </c>
      <c r="C169" s="42">
        <f t="shared" si="43"/>
        <v>0.11666666666666667</v>
      </c>
      <c r="D169" s="83">
        <v>33</v>
      </c>
      <c r="E169" s="42">
        <f t="shared" si="44"/>
        <v>0.27500000000000002</v>
      </c>
      <c r="F169" s="83">
        <v>52</v>
      </c>
      <c r="G169" s="42">
        <f t="shared" si="45"/>
        <v>0.43333333333333335</v>
      </c>
      <c r="H169" s="83">
        <v>31</v>
      </c>
      <c r="I169" s="42">
        <f t="shared" si="46"/>
        <v>0.25833333333333336</v>
      </c>
      <c r="J169" s="83">
        <v>18</v>
      </c>
      <c r="K169" s="42">
        <f t="shared" si="47"/>
        <v>0.15</v>
      </c>
      <c r="L169" s="83">
        <v>1</v>
      </c>
      <c r="M169" s="42">
        <f t="shared" si="48"/>
        <v>8.3333333333333332E-3</v>
      </c>
      <c r="N169" s="83">
        <v>7</v>
      </c>
      <c r="O169" s="42">
        <f t="shared" si="49"/>
        <v>5.8333333333333334E-2</v>
      </c>
      <c r="P169" s="40">
        <v>9</v>
      </c>
      <c r="Q169" s="68">
        <f t="shared" si="50"/>
        <v>7.4999999999999997E-2</v>
      </c>
    </row>
    <row r="170" spans="1:17" s="6" customFormat="1" ht="15" customHeight="1">
      <c r="A170" s="40" t="s">
        <v>81</v>
      </c>
      <c r="B170" s="83">
        <v>10</v>
      </c>
      <c r="C170" s="42">
        <f t="shared" si="43"/>
        <v>7.0921985815602842E-2</v>
      </c>
      <c r="D170" s="83">
        <v>27</v>
      </c>
      <c r="E170" s="42">
        <f t="shared" si="44"/>
        <v>0.19148936170212766</v>
      </c>
      <c r="F170" s="83">
        <v>43</v>
      </c>
      <c r="G170" s="42">
        <f t="shared" si="45"/>
        <v>0.30496453900709219</v>
      </c>
      <c r="H170" s="83">
        <v>29</v>
      </c>
      <c r="I170" s="42">
        <f t="shared" si="46"/>
        <v>0.20567375886524822</v>
      </c>
      <c r="J170" s="83">
        <v>16</v>
      </c>
      <c r="K170" s="42">
        <f t="shared" si="47"/>
        <v>0.11347517730496454</v>
      </c>
      <c r="L170" s="83">
        <v>1</v>
      </c>
      <c r="M170" s="42">
        <f t="shared" si="48"/>
        <v>7.0921985815602835E-3</v>
      </c>
      <c r="N170" s="83">
        <v>8</v>
      </c>
      <c r="O170" s="42">
        <f t="shared" si="49"/>
        <v>5.6737588652482268E-2</v>
      </c>
      <c r="P170" s="40">
        <v>5</v>
      </c>
      <c r="Q170" s="68">
        <f t="shared" si="50"/>
        <v>3.5460992907801421E-2</v>
      </c>
    </row>
    <row r="171" spans="1:17" s="6" customFormat="1" ht="15" customHeight="1">
      <c r="A171" s="40" t="s">
        <v>83</v>
      </c>
      <c r="B171" s="83">
        <v>18</v>
      </c>
      <c r="C171" s="42">
        <f t="shared" si="43"/>
        <v>0.13333333333333333</v>
      </c>
      <c r="D171" s="83">
        <v>21</v>
      </c>
      <c r="E171" s="42">
        <f t="shared" si="44"/>
        <v>0.15555555555555556</v>
      </c>
      <c r="F171" s="83">
        <v>47</v>
      </c>
      <c r="G171" s="42">
        <f t="shared" si="45"/>
        <v>0.34814814814814815</v>
      </c>
      <c r="H171" s="83">
        <v>35</v>
      </c>
      <c r="I171" s="42">
        <f t="shared" si="46"/>
        <v>0.25925925925925924</v>
      </c>
      <c r="J171" s="83">
        <v>31</v>
      </c>
      <c r="K171" s="42">
        <f t="shared" si="47"/>
        <v>0.22962962962962963</v>
      </c>
      <c r="L171" s="83"/>
      <c r="M171" s="42">
        <f t="shared" si="48"/>
        <v>0</v>
      </c>
      <c r="N171" s="83">
        <v>6</v>
      </c>
      <c r="O171" s="42">
        <f t="shared" si="49"/>
        <v>4.4444444444444446E-2</v>
      </c>
      <c r="P171" s="40">
        <v>20</v>
      </c>
      <c r="Q171" s="68">
        <f t="shared" si="50"/>
        <v>0.14814814814814814</v>
      </c>
    </row>
    <row r="172" spans="1:17" s="6" customFormat="1" ht="15" customHeight="1">
      <c r="A172" s="40" t="s">
        <v>85</v>
      </c>
      <c r="B172" s="83">
        <v>7</v>
      </c>
      <c r="C172" s="42">
        <f t="shared" si="43"/>
        <v>0.12280701754385964</v>
      </c>
      <c r="D172" s="83">
        <v>12</v>
      </c>
      <c r="E172" s="42">
        <f t="shared" si="44"/>
        <v>0.21052631578947367</v>
      </c>
      <c r="F172" s="83">
        <v>12</v>
      </c>
      <c r="G172" s="42">
        <f t="shared" si="45"/>
        <v>0.21052631578947367</v>
      </c>
      <c r="H172" s="83">
        <v>7</v>
      </c>
      <c r="I172" s="42">
        <f t="shared" si="46"/>
        <v>0.12280701754385964</v>
      </c>
      <c r="J172" s="83">
        <v>5</v>
      </c>
      <c r="K172" s="42">
        <f t="shared" si="47"/>
        <v>8.771929824561403E-2</v>
      </c>
      <c r="L172" s="83"/>
      <c r="M172" s="42">
        <f t="shared" si="48"/>
        <v>0</v>
      </c>
      <c r="N172" s="83">
        <v>2</v>
      </c>
      <c r="O172" s="42">
        <f t="shared" si="49"/>
        <v>3.5087719298245612E-2</v>
      </c>
      <c r="P172" s="40">
        <v>1</v>
      </c>
      <c r="Q172" s="68">
        <f t="shared" si="50"/>
        <v>1.7543859649122806E-2</v>
      </c>
    </row>
    <row r="173" spans="1:17" s="6" customFormat="1" ht="15" customHeight="1">
      <c r="A173" s="40" t="s">
        <v>87</v>
      </c>
      <c r="B173" s="83">
        <v>4</v>
      </c>
      <c r="C173" s="42">
        <f t="shared" si="43"/>
        <v>0.125</v>
      </c>
      <c r="D173" s="83">
        <v>7</v>
      </c>
      <c r="E173" s="42">
        <f t="shared" si="44"/>
        <v>0.21875</v>
      </c>
      <c r="F173" s="83">
        <v>12</v>
      </c>
      <c r="G173" s="42">
        <f t="shared" si="45"/>
        <v>0.375</v>
      </c>
      <c r="H173" s="83">
        <v>5</v>
      </c>
      <c r="I173" s="42">
        <f t="shared" si="46"/>
        <v>0.15625</v>
      </c>
      <c r="J173" s="83">
        <v>1</v>
      </c>
      <c r="K173" s="42">
        <f t="shared" si="47"/>
        <v>3.125E-2</v>
      </c>
      <c r="L173" s="83"/>
      <c r="M173" s="42">
        <f t="shared" si="48"/>
        <v>0</v>
      </c>
      <c r="N173" s="83">
        <v>1</v>
      </c>
      <c r="O173" s="42">
        <f t="shared" si="49"/>
        <v>3.125E-2</v>
      </c>
      <c r="P173" s="40">
        <v>2</v>
      </c>
      <c r="Q173" s="68">
        <f t="shared" si="50"/>
        <v>6.25E-2</v>
      </c>
    </row>
    <row r="174" spans="1:17" s="6" customFormat="1" ht="15" customHeight="1">
      <c r="A174" s="80" t="s">
        <v>65</v>
      </c>
      <c r="B174" s="81">
        <v>1</v>
      </c>
      <c r="C174" s="39">
        <f t="shared" si="43"/>
        <v>6.6666666666666666E-2</v>
      </c>
      <c r="D174" s="81">
        <v>3</v>
      </c>
      <c r="E174" s="39">
        <f t="shared" si="44"/>
        <v>0.2</v>
      </c>
      <c r="F174" s="81">
        <v>5</v>
      </c>
      <c r="G174" s="39">
        <f t="shared" si="45"/>
        <v>0.33333333333333331</v>
      </c>
      <c r="H174" s="81">
        <v>5</v>
      </c>
      <c r="I174" s="39">
        <f t="shared" si="46"/>
        <v>0.33333333333333331</v>
      </c>
      <c r="J174" s="81">
        <v>4</v>
      </c>
      <c r="K174" s="39">
        <f t="shared" si="47"/>
        <v>0.26666666666666666</v>
      </c>
      <c r="L174" s="81">
        <v>1</v>
      </c>
      <c r="M174" s="39">
        <f t="shared" si="48"/>
        <v>6.6666666666666666E-2</v>
      </c>
      <c r="N174" s="81">
        <v>3</v>
      </c>
      <c r="O174" s="39">
        <f t="shared" si="49"/>
        <v>0.2</v>
      </c>
      <c r="P174" s="37"/>
      <c r="Q174" s="66">
        <f t="shared" si="50"/>
        <v>0</v>
      </c>
    </row>
    <row r="175" spans="1:17" s="6" customFormat="1" ht="15" customHeight="1">
      <c r="A175" s="10" t="s">
        <v>111</v>
      </c>
      <c r="B175" s="3">
        <f>SUM(B164:B174)</f>
        <v>102</v>
      </c>
      <c r="C175" s="16">
        <f t="shared" si="43"/>
        <v>0.12515337423312883</v>
      </c>
      <c r="D175" s="3">
        <f>SUM(D164:D174)</f>
        <v>181</v>
      </c>
      <c r="E175" s="16">
        <f t="shared" si="44"/>
        <v>0.22208588957055214</v>
      </c>
      <c r="F175" s="3">
        <f>SUM(F164:F174)</f>
        <v>297</v>
      </c>
      <c r="G175" s="16">
        <f t="shared" si="45"/>
        <v>0.36441717791411044</v>
      </c>
      <c r="H175" s="3">
        <f>SUM(H164:H174)</f>
        <v>221</v>
      </c>
      <c r="I175" s="16">
        <f t="shared" si="46"/>
        <v>0.27116564417177913</v>
      </c>
      <c r="J175" s="3">
        <f>SUM(J164:J174)</f>
        <v>130</v>
      </c>
      <c r="K175" s="16">
        <f t="shared" si="47"/>
        <v>0.15950920245398773</v>
      </c>
      <c r="L175" s="3">
        <f>SUM(L164:L174)</f>
        <v>7</v>
      </c>
      <c r="M175" s="16">
        <f t="shared" si="48"/>
        <v>8.5889570552147246E-3</v>
      </c>
      <c r="N175" s="3">
        <f>SUM(N164:N174)</f>
        <v>46</v>
      </c>
      <c r="O175" s="16">
        <f t="shared" si="49"/>
        <v>5.6441717791411043E-2</v>
      </c>
      <c r="P175" s="10">
        <f>SUM(P164:P174)</f>
        <v>71</v>
      </c>
      <c r="Q175" s="62">
        <f t="shared" si="50"/>
        <v>8.7116564417177911E-2</v>
      </c>
    </row>
    <row r="176" spans="1:17" s="6" customFormat="1" ht="15" customHeight="1"/>
    <row r="177" spans="1:15" s="6" customFormat="1" ht="63" customHeight="1">
      <c r="A177" s="7" t="s">
        <v>103</v>
      </c>
      <c r="B177" s="266" t="s">
        <v>281</v>
      </c>
      <c r="C177" s="267"/>
      <c r="D177" s="266" t="s">
        <v>282</v>
      </c>
      <c r="E177" s="267"/>
      <c r="F177" s="255" t="s">
        <v>283</v>
      </c>
      <c r="G177" s="255"/>
      <c r="H177" s="255" t="s">
        <v>284</v>
      </c>
      <c r="I177" s="255"/>
      <c r="J177" s="255" t="s">
        <v>285</v>
      </c>
      <c r="K177" s="255"/>
      <c r="L177" s="255" t="s">
        <v>286</v>
      </c>
      <c r="M177" s="255"/>
      <c r="N177" s="255" t="s">
        <v>287</v>
      </c>
      <c r="O177" s="255"/>
    </row>
    <row r="178" spans="1:15" s="6" customFormat="1" ht="15" customHeight="1">
      <c r="A178" s="34" t="s">
        <v>89</v>
      </c>
      <c r="B178" s="79">
        <v>3</v>
      </c>
      <c r="C178" s="36">
        <f t="shared" ref="C178:C189" si="51">B178/$H11</f>
        <v>0.14285714285714285</v>
      </c>
      <c r="D178" s="79"/>
      <c r="E178" s="36">
        <f t="shared" ref="E178:E189" si="52">D178/$H11</f>
        <v>0</v>
      </c>
      <c r="F178" s="79">
        <v>16</v>
      </c>
      <c r="G178" s="36">
        <f t="shared" ref="G178:G189" si="53">F178/$H11</f>
        <v>0.76190476190476186</v>
      </c>
      <c r="H178" s="79">
        <v>11</v>
      </c>
      <c r="I178" s="36">
        <f t="shared" ref="I178:I189" si="54">H178/$H11</f>
        <v>0.52380952380952384</v>
      </c>
      <c r="J178" s="79">
        <v>11</v>
      </c>
      <c r="K178" s="36">
        <f t="shared" ref="K178:K189" si="55">J178/$H11</f>
        <v>0.52380952380952384</v>
      </c>
      <c r="L178" s="79"/>
      <c r="M178" s="36">
        <f t="shared" ref="M178:M189" si="56">L178/$H11</f>
        <v>0</v>
      </c>
      <c r="N178" s="79"/>
      <c r="O178" s="36">
        <f t="shared" ref="O178:O189" si="57">N178/$H11</f>
        <v>0</v>
      </c>
    </row>
    <row r="179" spans="1:15" s="6" customFormat="1" ht="15" customHeight="1">
      <c r="A179" s="40" t="s">
        <v>289</v>
      </c>
      <c r="B179" s="83">
        <v>4</v>
      </c>
      <c r="C179" s="42">
        <f t="shared" si="51"/>
        <v>0.11764705882352941</v>
      </c>
      <c r="D179" s="83">
        <v>4</v>
      </c>
      <c r="E179" s="42">
        <f t="shared" si="52"/>
        <v>0.11764705882352941</v>
      </c>
      <c r="F179" s="83">
        <v>20</v>
      </c>
      <c r="G179" s="42">
        <f t="shared" si="53"/>
        <v>0.58823529411764708</v>
      </c>
      <c r="H179" s="83">
        <v>9</v>
      </c>
      <c r="I179" s="42">
        <f t="shared" si="54"/>
        <v>0.26470588235294118</v>
      </c>
      <c r="J179" s="83">
        <v>21</v>
      </c>
      <c r="K179" s="42">
        <f t="shared" si="55"/>
        <v>0.61764705882352944</v>
      </c>
      <c r="L179" s="83"/>
      <c r="M179" s="42">
        <f t="shared" si="56"/>
        <v>0</v>
      </c>
      <c r="N179" s="83"/>
      <c r="O179" s="42">
        <f t="shared" si="57"/>
        <v>0</v>
      </c>
    </row>
    <row r="180" spans="1:15" s="6" customFormat="1" ht="15" customHeight="1">
      <c r="A180" s="40" t="s">
        <v>73</v>
      </c>
      <c r="B180" s="83">
        <v>10</v>
      </c>
      <c r="C180" s="42">
        <f t="shared" si="51"/>
        <v>0.12195121951219512</v>
      </c>
      <c r="D180" s="83">
        <v>3</v>
      </c>
      <c r="E180" s="42">
        <f t="shared" si="52"/>
        <v>3.6585365853658534E-2</v>
      </c>
      <c r="F180" s="83">
        <v>51</v>
      </c>
      <c r="G180" s="42">
        <f t="shared" si="53"/>
        <v>0.62195121951219512</v>
      </c>
      <c r="H180" s="83">
        <v>17</v>
      </c>
      <c r="I180" s="42">
        <f t="shared" si="54"/>
        <v>0.2073170731707317</v>
      </c>
      <c r="J180" s="83">
        <v>48</v>
      </c>
      <c r="K180" s="42">
        <f t="shared" si="55"/>
        <v>0.58536585365853655</v>
      </c>
      <c r="L180" s="83">
        <v>1</v>
      </c>
      <c r="M180" s="42">
        <f t="shared" si="56"/>
        <v>1.2195121951219513E-2</v>
      </c>
      <c r="N180" s="83">
        <v>5</v>
      </c>
      <c r="O180" s="42">
        <f t="shared" si="57"/>
        <v>6.097560975609756E-2</v>
      </c>
    </row>
    <row r="181" spans="1:15" s="6" customFormat="1" ht="15" customHeight="1">
      <c r="A181" s="40" t="s">
        <v>75</v>
      </c>
      <c r="B181" s="83">
        <v>15</v>
      </c>
      <c r="C181" s="42">
        <f t="shared" si="51"/>
        <v>0.12295081967213115</v>
      </c>
      <c r="D181" s="83">
        <v>6</v>
      </c>
      <c r="E181" s="42">
        <f t="shared" si="52"/>
        <v>4.9180327868852458E-2</v>
      </c>
      <c r="F181" s="83">
        <v>83</v>
      </c>
      <c r="G181" s="42">
        <f t="shared" si="53"/>
        <v>0.68032786885245899</v>
      </c>
      <c r="H181" s="83">
        <v>55</v>
      </c>
      <c r="I181" s="42">
        <f t="shared" si="54"/>
        <v>0.45081967213114754</v>
      </c>
      <c r="J181" s="83">
        <v>81</v>
      </c>
      <c r="K181" s="42">
        <f t="shared" si="55"/>
        <v>0.66393442622950816</v>
      </c>
      <c r="L181" s="83">
        <v>1</v>
      </c>
      <c r="M181" s="42">
        <f t="shared" si="56"/>
        <v>8.1967213114754103E-3</v>
      </c>
      <c r="N181" s="83">
        <v>1</v>
      </c>
      <c r="O181" s="42">
        <f t="shared" si="57"/>
        <v>8.1967213114754103E-3</v>
      </c>
    </row>
    <row r="182" spans="1:15" s="6" customFormat="1" ht="15" customHeight="1">
      <c r="A182" s="40" t="s">
        <v>77</v>
      </c>
      <c r="B182" s="83">
        <v>4</v>
      </c>
      <c r="C182" s="42">
        <f t="shared" si="51"/>
        <v>7.1428571428571425E-2</v>
      </c>
      <c r="D182" s="83">
        <v>1</v>
      </c>
      <c r="E182" s="42">
        <f t="shared" si="52"/>
        <v>1.7857142857142856E-2</v>
      </c>
      <c r="F182" s="83">
        <v>35</v>
      </c>
      <c r="G182" s="42">
        <f t="shared" si="53"/>
        <v>0.625</v>
      </c>
      <c r="H182" s="83">
        <v>20</v>
      </c>
      <c r="I182" s="42">
        <f t="shared" si="54"/>
        <v>0.35714285714285715</v>
      </c>
      <c r="J182" s="83">
        <v>33</v>
      </c>
      <c r="K182" s="57">
        <f t="shared" si="55"/>
        <v>0.5892857142857143</v>
      </c>
      <c r="L182" s="83">
        <v>4</v>
      </c>
      <c r="M182" s="42">
        <f t="shared" si="56"/>
        <v>7.1428571428571425E-2</v>
      </c>
      <c r="N182" s="83"/>
      <c r="O182" s="42">
        <f t="shared" si="57"/>
        <v>0</v>
      </c>
    </row>
    <row r="183" spans="1:15" s="6" customFormat="1" ht="15" customHeight="1">
      <c r="A183" s="40" t="s">
        <v>79</v>
      </c>
      <c r="B183" s="83">
        <v>11</v>
      </c>
      <c r="C183" s="42">
        <f t="shared" si="51"/>
        <v>9.166666666666666E-2</v>
      </c>
      <c r="D183" s="83">
        <v>8</v>
      </c>
      <c r="E183" s="42">
        <f t="shared" si="52"/>
        <v>6.6666666666666666E-2</v>
      </c>
      <c r="F183" s="83">
        <v>63</v>
      </c>
      <c r="G183" s="42">
        <f t="shared" si="53"/>
        <v>0.52500000000000002</v>
      </c>
      <c r="H183" s="83">
        <v>32</v>
      </c>
      <c r="I183" s="42">
        <f t="shared" si="54"/>
        <v>0.26666666666666666</v>
      </c>
      <c r="J183" s="83">
        <v>64</v>
      </c>
      <c r="K183" s="42">
        <f t="shared" si="55"/>
        <v>0.53333333333333333</v>
      </c>
      <c r="L183" s="83">
        <v>2</v>
      </c>
      <c r="M183" s="42">
        <f t="shared" si="56"/>
        <v>1.6666666666666666E-2</v>
      </c>
      <c r="N183" s="83">
        <v>1</v>
      </c>
      <c r="O183" s="42">
        <f t="shared" si="57"/>
        <v>8.3333333333333332E-3</v>
      </c>
    </row>
    <row r="184" spans="1:15" s="6" customFormat="1" ht="15" customHeight="1">
      <c r="A184" s="40" t="s">
        <v>290</v>
      </c>
      <c r="B184" s="83">
        <v>6</v>
      </c>
      <c r="C184" s="42">
        <f t="shared" si="51"/>
        <v>4.2553191489361701E-2</v>
      </c>
      <c r="D184" s="83">
        <v>8</v>
      </c>
      <c r="E184" s="42">
        <f t="shared" si="52"/>
        <v>5.6737588652482268E-2</v>
      </c>
      <c r="F184" s="83">
        <v>65</v>
      </c>
      <c r="G184" s="42">
        <f t="shared" si="53"/>
        <v>0.46099290780141844</v>
      </c>
      <c r="H184" s="83">
        <v>33</v>
      </c>
      <c r="I184" s="42">
        <f t="shared" si="54"/>
        <v>0.23404255319148937</v>
      </c>
      <c r="J184" s="83">
        <v>64</v>
      </c>
      <c r="K184" s="42">
        <f t="shared" si="55"/>
        <v>0.45390070921985815</v>
      </c>
      <c r="L184" s="83">
        <v>1</v>
      </c>
      <c r="M184" s="42">
        <f t="shared" si="56"/>
        <v>7.0921985815602835E-3</v>
      </c>
      <c r="N184" s="83">
        <v>3</v>
      </c>
      <c r="O184" s="42">
        <f t="shared" si="57"/>
        <v>2.1276595744680851E-2</v>
      </c>
    </row>
    <row r="185" spans="1:15" s="6" customFormat="1" ht="15" customHeight="1">
      <c r="A185" s="40" t="s">
        <v>83</v>
      </c>
      <c r="B185" s="83">
        <v>10</v>
      </c>
      <c r="C185" s="42">
        <f t="shared" si="51"/>
        <v>7.407407407407407E-2</v>
      </c>
      <c r="D185" s="83">
        <v>9</v>
      </c>
      <c r="E185" s="42">
        <f t="shared" si="52"/>
        <v>6.6666666666666666E-2</v>
      </c>
      <c r="F185" s="83">
        <v>72</v>
      </c>
      <c r="G185" s="42">
        <f t="shared" si="53"/>
        <v>0.53333333333333333</v>
      </c>
      <c r="H185" s="83">
        <v>29</v>
      </c>
      <c r="I185" s="42">
        <f t="shared" si="54"/>
        <v>0.21481481481481482</v>
      </c>
      <c r="J185" s="83">
        <v>79</v>
      </c>
      <c r="K185" s="42">
        <f t="shared" si="55"/>
        <v>0.58518518518518514</v>
      </c>
      <c r="L185" s="83">
        <v>5</v>
      </c>
      <c r="M185" s="42">
        <f t="shared" si="56"/>
        <v>3.7037037037037035E-2</v>
      </c>
      <c r="N185" s="83">
        <v>4</v>
      </c>
      <c r="O185" s="42">
        <f t="shared" si="57"/>
        <v>2.9629629629629631E-2</v>
      </c>
    </row>
    <row r="186" spans="1:15" s="6" customFormat="1" ht="15" customHeight="1">
      <c r="A186" s="40" t="s">
        <v>97</v>
      </c>
      <c r="B186" s="83">
        <v>4</v>
      </c>
      <c r="C186" s="42">
        <f t="shared" si="51"/>
        <v>7.0175438596491224E-2</v>
      </c>
      <c r="D186" s="83">
        <v>1</v>
      </c>
      <c r="E186" s="42">
        <f t="shared" si="52"/>
        <v>1.7543859649122806E-2</v>
      </c>
      <c r="F186" s="83">
        <v>11</v>
      </c>
      <c r="G186" s="42">
        <f t="shared" si="53"/>
        <v>0.19298245614035087</v>
      </c>
      <c r="H186" s="83">
        <v>12</v>
      </c>
      <c r="I186" s="42">
        <f t="shared" si="54"/>
        <v>0.21052631578947367</v>
      </c>
      <c r="J186" s="83">
        <v>21</v>
      </c>
      <c r="K186" s="57">
        <f t="shared" si="55"/>
        <v>0.36842105263157893</v>
      </c>
      <c r="L186" s="83">
        <v>2</v>
      </c>
      <c r="M186" s="42">
        <f t="shared" si="56"/>
        <v>3.5087719298245612E-2</v>
      </c>
      <c r="N186" s="83">
        <v>4</v>
      </c>
      <c r="O186" s="42">
        <f t="shared" si="57"/>
        <v>7.0175438596491224E-2</v>
      </c>
    </row>
    <row r="187" spans="1:15" s="6" customFormat="1" ht="15" customHeight="1">
      <c r="A187" s="40" t="s">
        <v>87</v>
      </c>
      <c r="B187" s="83"/>
      <c r="C187" s="42">
        <f t="shared" si="51"/>
        <v>0</v>
      </c>
      <c r="D187" s="83"/>
      <c r="E187" s="42">
        <f t="shared" si="52"/>
        <v>0</v>
      </c>
      <c r="F187" s="83">
        <v>11</v>
      </c>
      <c r="G187" s="42">
        <f t="shared" si="53"/>
        <v>0.34375</v>
      </c>
      <c r="H187" s="83">
        <v>10</v>
      </c>
      <c r="I187" s="42">
        <f t="shared" si="54"/>
        <v>0.3125</v>
      </c>
      <c r="J187" s="83">
        <v>12</v>
      </c>
      <c r="K187" s="42">
        <f t="shared" si="55"/>
        <v>0.375</v>
      </c>
      <c r="L187" s="83"/>
      <c r="M187" s="42">
        <f t="shared" si="56"/>
        <v>0</v>
      </c>
      <c r="N187" s="83"/>
      <c r="O187" s="42">
        <f t="shared" si="57"/>
        <v>0</v>
      </c>
    </row>
    <row r="188" spans="1:15" s="6" customFormat="1" ht="15" customHeight="1">
      <c r="A188" s="80" t="s">
        <v>57</v>
      </c>
      <c r="B188" s="81">
        <v>2</v>
      </c>
      <c r="C188" s="39">
        <f t="shared" si="51"/>
        <v>0.13333333333333333</v>
      </c>
      <c r="D188" s="81"/>
      <c r="E188" s="39">
        <f t="shared" si="52"/>
        <v>0</v>
      </c>
      <c r="F188" s="81">
        <v>10</v>
      </c>
      <c r="G188" s="39">
        <f t="shared" si="53"/>
        <v>0.66666666666666663</v>
      </c>
      <c r="H188" s="81">
        <v>4</v>
      </c>
      <c r="I188" s="39">
        <f t="shared" si="54"/>
        <v>0.26666666666666666</v>
      </c>
      <c r="J188" s="81">
        <v>8</v>
      </c>
      <c r="K188" s="39">
        <f t="shared" si="55"/>
        <v>0.53333333333333333</v>
      </c>
      <c r="L188" s="81"/>
      <c r="M188" s="39">
        <f t="shared" si="56"/>
        <v>0</v>
      </c>
      <c r="N188" s="81">
        <v>2</v>
      </c>
      <c r="O188" s="39">
        <f t="shared" si="57"/>
        <v>0.13333333333333333</v>
      </c>
    </row>
    <row r="189" spans="1:15" s="6" customFormat="1" ht="15" customHeight="1">
      <c r="A189" s="10" t="s">
        <v>111</v>
      </c>
      <c r="B189" s="3">
        <f>SUM(B178:B188)</f>
        <v>69</v>
      </c>
      <c r="C189" s="16">
        <f t="shared" si="51"/>
        <v>8.4662576687116561E-2</v>
      </c>
      <c r="D189" s="3">
        <f>SUM(D178:D188)</f>
        <v>40</v>
      </c>
      <c r="E189" s="16">
        <f t="shared" si="52"/>
        <v>4.9079754601226995E-2</v>
      </c>
      <c r="F189" s="3">
        <f>SUM(F178:F188)</f>
        <v>437</v>
      </c>
      <c r="G189" s="16">
        <f t="shared" si="53"/>
        <v>0.53619631901840492</v>
      </c>
      <c r="H189" s="3">
        <f>SUM(H178:H188)</f>
        <v>232</v>
      </c>
      <c r="I189" s="16">
        <f t="shared" si="54"/>
        <v>0.28466257668711659</v>
      </c>
      <c r="J189" s="3">
        <f>SUM(J178:J188)</f>
        <v>442</v>
      </c>
      <c r="K189" s="16">
        <f t="shared" si="55"/>
        <v>0.54233128834355826</v>
      </c>
      <c r="L189" s="3">
        <f>SUM(L178:L188)</f>
        <v>16</v>
      </c>
      <c r="M189" s="16">
        <f t="shared" si="56"/>
        <v>1.9631901840490799E-2</v>
      </c>
      <c r="N189" s="3">
        <f>SUM(N178:N188)</f>
        <v>20</v>
      </c>
      <c r="O189" s="16">
        <f t="shared" si="57"/>
        <v>2.4539877300613498E-2</v>
      </c>
    </row>
  </sheetData>
  <mergeCells count="107">
    <mergeCell ref="B115:C115"/>
    <mergeCell ref="D115:E115"/>
    <mergeCell ref="F115:G115"/>
    <mergeCell ref="H115:I115"/>
    <mergeCell ref="J115:K115"/>
    <mergeCell ref="A1:Q1"/>
    <mergeCell ref="P151:Q151"/>
    <mergeCell ref="P163:Q163"/>
    <mergeCell ref="J130:K130"/>
    <mergeCell ref="L130:M130"/>
    <mergeCell ref="B136:C136"/>
    <mergeCell ref="D136:E136"/>
    <mergeCell ref="F136:G136"/>
    <mergeCell ref="H136:I136"/>
    <mergeCell ref="J136:K136"/>
    <mergeCell ref="L136:M136"/>
    <mergeCell ref="B130:C130"/>
    <mergeCell ref="D130:E130"/>
    <mergeCell ref="F130:G130"/>
    <mergeCell ref="H130:I130"/>
    <mergeCell ref="J109:K109"/>
    <mergeCell ref="B109:C109"/>
    <mergeCell ref="D109:E109"/>
    <mergeCell ref="F109:G109"/>
    <mergeCell ref="H109:I109"/>
    <mergeCell ref="J73:K73"/>
    <mergeCell ref="B88:C88"/>
    <mergeCell ref="D88:E88"/>
    <mergeCell ref="F88:G88"/>
    <mergeCell ref="B94:C94"/>
    <mergeCell ref="B73:C73"/>
    <mergeCell ref="D94:E94"/>
    <mergeCell ref="F94:G94"/>
    <mergeCell ref="P67:Q67"/>
    <mergeCell ref="N73:O73"/>
    <mergeCell ref="P73:Q73"/>
    <mergeCell ref="D73:E73"/>
    <mergeCell ref="F73:G73"/>
    <mergeCell ref="H73:I73"/>
    <mergeCell ref="H67:I67"/>
    <mergeCell ref="J67:K67"/>
    <mergeCell ref="L67:M67"/>
    <mergeCell ref="N67:O67"/>
    <mergeCell ref="B4:C4"/>
    <mergeCell ref="D4:E4"/>
    <mergeCell ref="F4:G4"/>
    <mergeCell ref="H4:I4"/>
    <mergeCell ref="F46:G46"/>
    <mergeCell ref="H46:I46"/>
    <mergeCell ref="B10:C10"/>
    <mergeCell ref="D10:E10"/>
    <mergeCell ref="F10:G10"/>
    <mergeCell ref="B25:C25"/>
    <mergeCell ref="D25:E25"/>
    <mergeCell ref="F25:G25"/>
    <mergeCell ref="H25:I25"/>
    <mergeCell ref="B46:C46"/>
    <mergeCell ref="D46:E46"/>
    <mergeCell ref="H10:I10"/>
    <mergeCell ref="N177:O177"/>
    <mergeCell ref="B177:C177"/>
    <mergeCell ref="D177:E177"/>
    <mergeCell ref="F177:G177"/>
    <mergeCell ref="H177:I177"/>
    <mergeCell ref="L163:M163"/>
    <mergeCell ref="N151:O151"/>
    <mergeCell ref="N163:O163"/>
    <mergeCell ref="B157:C157"/>
    <mergeCell ref="D157:E157"/>
    <mergeCell ref="F157:G157"/>
    <mergeCell ref="H157:I157"/>
    <mergeCell ref="J157:K157"/>
    <mergeCell ref="L157:M157"/>
    <mergeCell ref="N157:O157"/>
    <mergeCell ref="J151:K151"/>
    <mergeCell ref="B163:C163"/>
    <mergeCell ref="D163:E163"/>
    <mergeCell ref="F163:G163"/>
    <mergeCell ref="H163:I163"/>
    <mergeCell ref="J163:K163"/>
    <mergeCell ref="H151:I151"/>
    <mergeCell ref="L151:M151"/>
    <mergeCell ref="B151:C151"/>
    <mergeCell ref="J25:K25"/>
    <mergeCell ref="L25:M25"/>
    <mergeCell ref="B31:C31"/>
    <mergeCell ref="D31:E31"/>
    <mergeCell ref="F31:G31"/>
    <mergeCell ref="H31:I31"/>
    <mergeCell ref="J31:K31"/>
    <mergeCell ref="L31:M31"/>
    <mergeCell ref="J177:K177"/>
    <mergeCell ref="L177:M177"/>
    <mergeCell ref="D151:E151"/>
    <mergeCell ref="F151:G151"/>
    <mergeCell ref="J46:K46"/>
    <mergeCell ref="L46:M46"/>
    <mergeCell ref="B52:C52"/>
    <mergeCell ref="D52:E52"/>
    <mergeCell ref="F52:G52"/>
    <mergeCell ref="H52:I52"/>
    <mergeCell ref="J52:K52"/>
    <mergeCell ref="L52:M52"/>
    <mergeCell ref="B67:C67"/>
    <mergeCell ref="D67:E67"/>
    <mergeCell ref="F67:G67"/>
    <mergeCell ref="L73:M73"/>
  </mergeCells>
  <phoneticPr fontId="2"/>
  <printOptions horizontalCentered="1"/>
  <pageMargins left="0.55118110236220474" right="0.51181102362204722" top="0.74803149606299213" bottom="0.70866141732283472" header="0.31496062992125984" footer="0.55118110236220474"/>
  <pageSetup paperSize="9" scale="96" fitToHeight="6" orientation="portrait" r:id="rId1"/>
  <headerFooter alignWithMargins="0"/>
  <rowBreaks count="4" manualBreakCount="4">
    <brk id="44" max="17" man="1"/>
    <brk id="86" max="17" man="1"/>
    <brk id="128" max="17" man="1"/>
    <brk id="162" max="17" man="1"/>
  </rowBreaks>
  <ignoredErrors>
    <ignoredError sqref="C8 H6:H7 G6:G7 E8 G8 H8 H5 G5 H22 D8 E5:E7 F8 C22:F23 G22:G23 C50:K50 G11:H21 N189 C71:P71 J85:P85 H113 H127 J134 L148 P155 P175 K183:K189 H175:H177 K175:K181 N155:N157 F189 F175:F177 D189 J175:J177 J189 L47:L50 C11:C21 E11:E21 C53:C64 D64 E53:E64 F64 G53:G64 H64 I53:I64 K53:L64 C85:I85 C110:C113 D113 E110:E113 F113 G110:G113 I110:J113 C116:C127 D127 E116:E127 F127 G116:G127 I116:J127 B134 C131:C134 D134 E131:E134 F134 G131:G134 J64 I131:I134 K131:L134 C137:C148 D148 E137:E148 F148 G137:G148 H148 I137:I148 J148 K137:K148 B161 B155:B157 C155:C161 D161 D155:D157 E155:E161 F161 F155:F157 G155:G161 H161 H155:H157 I155:I161 J161 J155:J157 K155:K161 L161 L155:L157 M155:M161 O155:O161 B189 B175:B177 C175:C189 E175:E189 D175:D177 G175:G189 I175:I189 L189 L175:L177 M175:M189 O175:O189 N175:N177 H134 B92:G94 B26:M43 C89 C90 C91 B106:G106 C95 C96 C97 C98 C99 C100 C101 C102 C103 C104 C105 E89:G89 E90:G90 E91:G91 E95:G95 E96:G96 E97:G97 E98:G98 E99:G99 E100:G100 E101:G101 E102:G102 E103:G103 E104:G104 E105:G105 L137:L147 N161"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F284"/>
  <sheetViews>
    <sheetView showGridLines="0" workbookViewId="0">
      <pane xSplit="1" ySplit="4" topLeftCell="B5" activePane="bottomRight" state="frozen"/>
      <selection activeCell="G17" sqref="G17"/>
      <selection pane="topRight" activeCell="G17" sqref="G17"/>
      <selection pane="bottomLeft" activeCell="G17" sqref="G17"/>
      <selection pane="bottomRight" activeCell="F5" sqref="F5"/>
    </sheetView>
  </sheetViews>
  <sheetFormatPr defaultRowHeight="12"/>
  <cols>
    <col min="1" max="1" width="5.625" style="222" customWidth="1"/>
    <col min="2" max="3" width="10.375" style="216" customWidth="1"/>
    <col min="4" max="4" width="5.625" style="216" customWidth="1"/>
    <col min="5" max="5" width="9.75" style="216" customWidth="1"/>
    <col min="6" max="6" width="49" style="216" customWidth="1"/>
    <col min="7" max="16384" width="9" style="216"/>
  </cols>
  <sheetData>
    <row r="1" spans="1:6" ht="22.5" customHeight="1">
      <c r="A1" s="5" t="s">
        <v>104</v>
      </c>
    </row>
    <row r="3" spans="1:6" s="6" customFormat="1" ht="22.5" customHeight="1">
      <c r="A3" s="32" t="s">
        <v>1022</v>
      </c>
    </row>
    <row r="4" spans="1:6" s="72" customFormat="1" ht="30" customHeight="1">
      <c r="A4" s="228" t="s">
        <v>606</v>
      </c>
      <c r="B4" s="228" t="s">
        <v>607</v>
      </c>
      <c r="C4" s="228" t="s">
        <v>120</v>
      </c>
      <c r="D4" s="228" t="s">
        <v>108</v>
      </c>
      <c r="E4" s="228" t="s">
        <v>119</v>
      </c>
      <c r="F4" s="228" t="s">
        <v>1021</v>
      </c>
    </row>
    <row r="5" spans="1:6" s="221" customFormat="1" ht="30" customHeight="1">
      <c r="A5" s="223">
        <v>1</v>
      </c>
      <c r="B5" s="186" t="s">
        <v>608</v>
      </c>
      <c r="C5" s="186" t="s">
        <v>122</v>
      </c>
      <c r="D5" s="186" t="s">
        <v>1024</v>
      </c>
      <c r="E5" s="186" t="s">
        <v>1026</v>
      </c>
      <c r="F5" s="225" t="s">
        <v>1027</v>
      </c>
    </row>
    <row r="6" spans="1:6" s="221" customFormat="1" ht="18" customHeight="1">
      <c r="A6" s="223">
        <v>2</v>
      </c>
      <c r="B6" s="186" t="s">
        <v>608</v>
      </c>
      <c r="C6" s="186" t="s">
        <v>122</v>
      </c>
      <c r="D6" s="186" t="s">
        <v>1024</v>
      </c>
      <c r="E6" s="186" t="s">
        <v>1025</v>
      </c>
      <c r="F6" s="225" t="s">
        <v>1030</v>
      </c>
    </row>
    <row r="7" spans="1:6" s="221" customFormat="1" ht="18" customHeight="1">
      <c r="A7" s="223">
        <v>3</v>
      </c>
      <c r="B7" s="186" t="s">
        <v>608</v>
      </c>
      <c r="C7" s="186" t="s">
        <v>122</v>
      </c>
      <c r="D7" s="186" t="s">
        <v>1023</v>
      </c>
      <c r="E7" s="186" t="s">
        <v>1026</v>
      </c>
      <c r="F7" s="225" t="s">
        <v>1028</v>
      </c>
    </row>
    <row r="8" spans="1:6" s="221" customFormat="1" ht="30" customHeight="1">
      <c r="A8" s="223">
        <v>4</v>
      </c>
      <c r="B8" s="186" t="s">
        <v>608</v>
      </c>
      <c r="C8" s="186" t="s">
        <v>122</v>
      </c>
      <c r="D8" s="186" t="s">
        <v>1024</v>
      </c>
      <c r="E8" s="186" t="s">
        <v>1026</v>
      </c>
      <c r="F8" s="225" t="s">
        <v>1029</v>
      </c>
    </row>
    <row r="9" spans="1:6" s="221" customFormat="1" ht="18" customHeight="1">
      <c r="A9" s="223">
        <v>5</v>
      </c>
      <c r="B9" s="186" t="s">
        <v>608</v>
      </c>
      <c r="C9" s="186" t="s">
        <v>122</v>
      </c>
      <c r="D9" s="186" t="s">
        <v>1024</v>
      </c>
      <c r="E9" s="186" t="s">
        <v>1026</v>
      </c>
      <c r="F9" s="225" t="s">
        <v>1031</v>
      </c>
    </row>
    <row r="10" spans="1:6" s="221" customFormat="1" ht="18" customHeight="1">
      <c r="A10" s="223">
        <v>6</v>
      </c>
      <c r="B10" s="186" t="s">
        <v>608</v>
      </c>
      <c r="C10" s="186" t="s">
        <v>122</v>
      </c>
      <c r="D10" s="186" t="s">
        <v>1024</v>
      </c>
      <c r="E10" s="186" t="s">
        <v>1025</v>
      </c>
      <c r="F10" s="225" t="s">
        <v>788</v>
      </c>
    </row>
    <row r="11" spans="1:6" s="221" customFormat="1" ht="30" customHeight="1">
      <c r="A11" s="223">
        <v>7</v>
      </c>
      <c r="B11" s="186" t="s">
        <v>608</v>
      </c>
      <c r="C11" s="186" t="s">
        <v>121</v>
      </c>
      <c r="D11" s="186" t="s">
        <v>1024</v>
      </c>
      <c r="E11" s="186" t="s">
        <v>1025</v>
      </c>
      <c r="F11" s="225" t="s">
        <v>789</v>
      </c>
    </row>
    <row r="12" spans="1:6" s="221" customFormat="1" ht="18" customHeight="1">
      <c r="A12" s="223">
        <v>8</v>
      </c>
      <c r="B12" s="186" t="s">
        <v>608</v>
      </c>
      <c r="C12" s="186" t="s">
        <v>122</v>
      </c>
      <c r="D12" s="186" t="s">
        <v>1024</v>
      </c>
      <c r="E12" s="186" t="s">
        <v>348</v>
      </c>
      <c r="F12" s="225" t="s">
        <v>790</v>
      </c>
    </row>
    <row r="13" spans="1:6" s="221" customFormat="1" ht="30" customHeight="1">
      <c r="A13" s="223">
        <v>9</v>
      </c>
      <c r="B13" s="186" t="s">
        <v>608</v>
      </c>
      <c r="C13" s="186" t="s">
        <v>121</v>
      </c>
      <c r="D13" s="186" t="s">
        <v>1023</v>
      </c>
      <c r="E13" s="186" t="s">
        <v>1026</v>
      </c>
      <c r="F13" s="225" t="s">
        <v>1032</v>
      </c>
    </row>
    <row r="14" spans="1:6" s="221" customFormat="1" ht="18" customHeight="1">
      <c r="A14" s="223">
        <v>10</v>
      </c>
      <c r="B14" s="186" t="s">
        <v>608</v>
      </c>
      <c r="C14" s="186" t="s">
        <v>121</v>
      </c>
      <c r="D14" s="186" t="s">
        <v>1024</v>
      </c>
      <c r="E14" s="186" t="s">
        <v>1026</v>
      </c>
      <c r="F14" s="225" t="s">
        <v>1033</v>
      </c>
    </row>
    <row r="15" spans="1:6" s="221" customFormat="1" ht="30" customHeight="1">
      <c r="A15" s="223">
        <v>11</v>
      </c>
      <c r="B15" s="186" t="s">
        <v>608</v>
      </c>
      <c r="C15" s="186" t="s">
        <v>121</v>
      </c>
      <c r="D15" s="186" t="s">
        <v>1023</v>
      </c>
      <c r="E15" s="186" t="s">
        <v>1026</v>
      </c>
      <c r="F15" s="225" t="s">
        <v>1034</v>
      </c>
    </row>
    <row r="16" spans="1:6" s="221" customFormat="1" ht="30" customHeight="1">
      <c r="A16" s="223">
        <v>12</v>
      </c>
      <c r="B16" s="186" t="s">
        <v>608</v>
      </c>
      <c r="C16" s="186" t="s">
        <v>121</v>
      </c>
      <c r="D16" s="186" t="s">
        <v>1024</v>
      </c>
      <c r="E16" s="186" t="s">
        <v>1026</v>
      </c>
      <c r="F16" s="225" t="s">
        <v>1035</v>
      </c>
    </row>
    <row r="17" spans="1:6" s="221" customFormat="1" ht="30" customHeight="1">
      <c r="A17" s="223">
        <v>13</v>
      </c>
      <c r="B17" s="186" t="s">
        <v>608</v>
      </c>
      <c r="C17" s="186" t="s">
        <v>121</v>
      </c>
      <c r="D17" s="186" t="s">
        <v>1023</v>
      </c>
      <c r="E17" s="186" t="s">
        <v>1026</v>
      </c>
      <c r="F17" s="225" t="s">
        <v>791</v>
      </c>
    </row>
    <row r="18" spans="1:6" s="221" customFormat="1" ht="30" customHeight="1">
      <c r="A18" s="223">
        <v>14</v>
      </c>
      <c r="B18" s="186" t="s">
        <v>608</v>
      </c>
      <c r="C18" s="186" t="s">
        <v>121</v>
      </c>
      <c r="D18" s="186" t="s">
        <v>1023</v>
      </c>
      <c r="E18" s="186" t="s">
        <v>1026</v>
      </c>
      <c r="F18" s="225" t="s">
        <v>1036</v>
      </c>
    </row>
    <row r="19" spans="1:6" s="221" customFormat="1" ht="18" customHeight="1">
      <c r="A19" s="223">
        <v>15</v>
      </c>
      <c r="B19" s="186" t="s">
        <v>608</v>
      </c>
      <c r="C19" s="186" t="s">
        <v>122</v>
      </c>
      <c r="D19" s="186" t="s">
        <v>1023</v>
      </c>
      <c r="E19" s="186" t="s">
        <v>1026</v>
      </c>
      <c r="F19" s="225" t="s">
        <v>792</v>
      </c>
    </row>
    <row r="20" spans="1:6" s="221" customFormat="1" ht="30" customHeight="1">
      <c r="A20" s="223">
        <v>16</v>
      </c>
      <c r="B20" s="186" t="s">
        <v>793</v>
      </c>
      <c r="C20" s="186" t="s">
        <v>124</v>
      </c>
      <c r="D20" s="186" t="s">
        <v>1024</v>
      </c>
      <c r="E20" s="186" t="s">
        <v>1025</v>
      </c>
      <c r="F20" s="225" t="s">
        <v>1037</v>
      </c>
    </row>
    <row r="21" spans="1:6" s="221" customFormat="1" ht="18" customHeight="1">
      <c r="A21" s="223">
        <v>17</v>
      </c>
      <c r="B21" s="186"/>
      <c r="C21" s="186"/>
      <c r="D21" s="186" t="s">
        <v>1023</v>
      </c>
      <c r="E21" s="186" t="s">
        <v>1025</v>
      </c>
      <c r="F21" s="225" t="s">
        <v>1038</v>
      </c>
    </row>
    <row r="22" spans="1:6" s="221" customFormat="1" ht="30" customHeight="1">
      <c r="A22" s="223">
        <v>18</v>
      </c>
      <c r="B22" s="186" t="s">
        <v>793</v>
      </c>
      <c r="C22" s="186" t="s">
        <v>124</v>
      </c>
      <c r="D22" s="186" t="s">
        <v>1023</v>
      </c>
      <c r="E22" s="186" t="s">
        <v>1025</v>
      </c>
      <c r="F22" s="225" t="s">
        <v>1039</v>
      </c>
    </row>
    <row r="23" spans="1:6" s="221" customFormat="1" ht="18" customHeight="1">
      <c r="A23" s="223">
        <v>19</v>
      </c>
      <c r="B23" s="186"/>
      <c r="C23" s="186"/>
      <c r="D23" s="186" t="s">
        <v>1023</v>
      </c>
      <c r="E23" s="186" t="s">
        <v>1025</v>
      </c>
      <c r="F23" s="225" t="s">
        <v>794</v>
      </c>
    </row>
    <row r="24" spans="1:6" s="221" customFormat="1" ht="18" customHeight="1">
      <c r="A24" s="223">
        <v>20</v>
      </c>
      <c r="B24" s="186" t="s">
        <v>793</v>
      </c>
      <c r="C24" s="186" t="s">
        <v>124</v>
      </c>
      <c r="D24" s="186" t="s">
        <v>1023</v>
      </c>
      <c r="E24" s="186" t="s">
        <v>1026</v>
      </c>
      <c r="F24" s="225" t="s">
        <v>795</v>
      </c>
    </row>
    <row r="25" spans="1:6" s="221" customFormat="1" ht="18" customHeight="1">
      <c r="A25" s="223">
        <v>21</v>
      </c>
      <c r="B25" s="186" t="s">
        <v>612</v>
      </c>
      <c r="C25" s="186" t="s">
        <v>134</v>
      </c>
      <c r="D25" s="186" t="s">
        <v>1023</v>
      </c>
      <c r="E25" s="186" t="s">
        <v>1026</v>
      </c>
      <c r="F25" s="225" t="s">
        <v>796</v>
      </c>
    </row>
    <row r="26" spans="1:6" s="221" customFormat="1" ht="18" customHeight="1">
      <c r="A26" s="223">
        <v>22</v>
      </c>
      <c r="B26" s="186" t="s">
        <v>793</v>
      </c>
      <c r="C26" s="186" t="s">
        <v>124</v>
      </c>
      <c r="D26" s="186" t="s">
        <v>348</v>
      </c>
      <c r="E26" s="186" t="s">
        <v>1026</v>
      </c>
      <c r="F26" s="225" t="s">
        <v>797</v>
      </c>
    </row>
    <row r="27" spans="1:6" s="221" customFormat="1" ht="30.75" customHeight="1">
      <c r="A27" s="223">
        <v>23</v>
      </c>
      <c r="B27" s="186" t="s">
        <v>793</v>
      </c>
      <c r="C27" s="186" t="s">
        <v>124</v>
      </c>
      <c r="D27" s="186" t="s">
        <v>1023</v>
      </c>
      <c r="E27" s="186" t="s">
        <v>1026</v>
      </c>
      <c r="F27" s="225" t="s">
        <v>1040</v>
      </c>
    </row>
    <row r="28" spans="1:6" s="221" customFormat="1" ht="18" customHeight="1">
      <c r="A28" s="223">
        <v>24</v>
      </c>
      <c r="B28" s="186" t="s">
        <v>793</v>
      </c>
      <c r="C28" s="186" t="s">
        <v>124</v>
      </c>
      <c r="D28" s="186" t="s">
        <v>1023</v>
      </c>
      <c r="E28" s="186" t="s">
        <v>1026</v>
      </c>
      <c r="F28" s="225" t="s">
        <v>798</v>
      </c>
    </row>
    <row r="29" spans="1:6" s="221" customFormat="1" ht="18" customHeight="1">
      <c r="A29" s="223">
        <v>25</v>
      </c>
      <c r="B29" s="186" t="s">
        <v>793</v>
      </c>
      <c r="C29" s="186" t="s">
        <v>124</v>
      </c>
      <c r="D29" s="186" t="s">
        <v>1023</v>
      </c>
      <c r="E29" s="186" t="s">
        <v>1025</v>
      </c>
      <c r="F29" s="225" t="s">
        <v>799</v>
      </c>
    </row>
    <row r="30" spans="1:6" s="221" customFormat="1" ht="45" customHeight="1">
      <c r="A30" s="223">
        <v>26</v>
      </c>
      <c r="B30" s="186" t="s">
        <v>793</v>
      </c>
      <c r="C30" s="186" t="s">
        <v>124</v>
      </c>
      <c r="D30" s="186" t="s">
        <v>1024</v>
      </c>
      <c r="E30" s="186" t="s">
        <v>1025</v>
      </c>
      <c r="F30" s="225" t="s">
        <v>1041</v>
      </c>
    </row>
    <row r="31" spans="1:6" s="221" customFormat="1" ht="60" customHeight="1">
      <c r="A31" s="223">
        <v>27</v>
      </c>
      <c r="B31" s="186" t="s">
        <v>793</v>
      </c>
      <c r="C31" s="186" t="s">
        <v>124</v>
      </c>
      <c r="D31" s="186" t="s">
        <v>1024</v>
      </c>
      <c r="E31" s="186" t="s">
        <v>1026</v>
      </c>
      <c r="F31" s="225" t="s">
        <v>1042</v>
      </c>
    </row>
    <row r="32" spans="1:6" s="221" customFormat="1" ht="30" customHeight="1">
      <c r="A32" s="223">
        <v>28</v>
      </c>
      <c r="B32" s="186" t="s">
        <v>793</v>
      </c>
      <c r="C32" s="186" t="s">
        <v>124</v>
      </c>
      <c r="D32" s="186" t="s">
        <v>1024</v>
      </c>
      <c r="E32" s="186" t="s">
        <v>1025</v>
      </c>
      <c r="F32" s="225" t="s">
        <v>1043</v>
      </c>
    </row>
    <row r="33" spans="1:6" s="221" customFormat="1" ht="30" customHeight="1">
      <c r="A33" s="223">
        <v>29</v>
      </c>
      <c r="B33" s="186" t="s">
        <v>793</v>
      </c>
      <c r="C33" s="186" t="s">
        <v>124</v>
      </c>
      <c r="D33" s="186" t="s">
        <v>1024</v>
      </c>
      <c r="E33" s="186" t="s">
        <v>1026</v>
      </c>
      <c r="F33" s="225" t="s">
        <v>800</v>
      </c>
    </row>
    <row r="34" spans="1:6" s="221" customFormat="1" ht="45" customHeight="1">
      <c r="A34" s="223">
        <v>30</v>
      </c>
      <c r="B34" s="186" t="s">
        <v>793</v>
      </c>
      <c r="C34" s="186" t="s">
        <v>124</v>
      </c>
      <c r="D34" s="186" t="s">
        <v>1023</v>
      </c>
      <c r="E34" s="186" t="s">
        <v>1025</v>
      </c>
      <c r="F34" s="225" t="s">
        <v>1044</v>
      </c>
    </row>
    <row r="35" spans="1:6" s="221" customFormat="1" ht="30" customHeight="1">
      <c r="A35" s="223">
        <v>31</v>
      </c>
      <c r="B35" s="186"/>
      <c r="C35" s="186"/>
      <c r="D35" s="186" t="s">
        <v>1023</v>
      </c>
      <c r="E35" s="186" t="s">
        <v>1025</v>
      </c>
      <c r="F35" s="225" t="s">
        <v>801</v>
      </c>
    </row>
    <row r="36" spans="1:6" s="221" customFormat="1" ht="30" customHeight="1">
      <c r="A36" s="223">
        <v>32</v>
      </c>
      <c r="B36" s="186" t="s">
        <v>793</v>
      </c>
      <c r="C36" s="186" t="s">
        <v>124</v>
      </c>
      <c r="D36" s="186" t="s">
        <v>1024</v>
      </c>
      <c r="E36" s="186" t="s">
        <v>1025</v>
      </c>
      <c r="F36" s="225" t="s">
        <v>802</v>
      </c>
    </row>
    <row r="37" spans="1:6" s="221" customFormat="1" ht="30" customHeight="1">
      <c r="A37" s="223">
        <v>33</v>
      </c>
      <c r="B37" s="186" t="s">
        <v>612</v>
      </c>
      <c r="C37" s="186" t="s">
        <v>134</v>
      </c>
      <c r="D37" s="186" t="s">
        <v>1024</v>
      </c>
      <c r="E37" s="186" t="s">
        <v>1025</v>
      </c>
      <c r="F37" s="225" t="s">
        <v>803</v>
      </c>
    </row>
    <row r="38" spans="1:6" s="221" customFormat="1" ht="18" customHeight="1">
      <c r="A38" s="223">
        <v>34</v>
      </c>
      <c r="B38" s="186" t="s">
        <v>612</v>
      </c>
      <c r="C38" s="186" t="s">
        <v>134</v>
      </c>
      <c r="D38" s="186" t="s">
        <v>1024</v>
      </c>
      <c r="E38" s="186" t="s">
        <v>1026</v>
      </c>
      <c r="F38" s="225" t="s">
        <v>804</v>
      </c>
    </row>
    <row r="39" spans="1:6" s="221" customFormat="1" ht="45" customHeight="1">
      <c r="A39" s="223">
        <v>35</v>
      </c>
      <c r="B39" s="186" t="s">
        <v>793</v>
      </c>
      <c r="C39" s="186" t="s">
        <v>124</v>
      </c>
      <c r="D39" s="186" t="s">
        <v>1023</v>
      </c>
      <c r="E39" s="186" t="s">
        <v>1025</v>
      </c>
      <c r="F39" s="225" t="s">
        <v>1045</v>
      </c>
    </row>
    <row r="40" spans="1:6" s="221" customFormat="1" ht="30" customHeight="1">
      <c r="A40" s="223">
        <v>36</v>
      </c>
      <c r="B40" s="186" t="s">
        <v>612</v>
      </c>
      <c r="C40" s="186" t="s">
        <v>134</v>
      </c>
      <c r="D40" s="186" t="s">
        <v>1023</v>
      </c>
      <c r="E40" s="186" t="s">
        <v>1026</v>
      </c>
      <c r="F40" s="225" t="s">
        <v>805</v>
      </c>
    </row>
    <row r="41" spans="1:6" s="221" customFormat="1" ht="45" customHeight="1">
      <c r="A41" s="223">
        <v>37</v>
      </c>
      <c r="B41" s="186" t="s">
        <v>793</v>
      </c>
      <c r="C41" s="186" t="s">
        <v>124</v>
      </c>
      <c r="D41" s="186" t="s">
        <v>1023</v>
      </c>
      <c r="E41" s="186" t="s">
        <v>1025</v>
      </c>
      <c r="F41" s="225" t="s">
        <v>1046</v>
      </c>
    </row>
    <row r="42" spans="1:6" s="221" customFormat="1" ht="18" customHeight="1">
      <c r="A42" s="223">
        <v>38</v>
      </c>
      <c r="B42" s="186" t="s">
        <v>612</v>
      </c>
      <c r="C42" s="186" t="s">
        <v>134</v>
      </c>
      <c r="D42" s="186" t="s">
        <v>1023</v>
      </c>
      <c r="E42" s="186" t="s">
        <v>1025</v>
      </c>
      <c r="F42" s="225" t="s">
        <v>806</v>
      </c>
    </row>
    <row r="43" spans="1:6" s="221" customFormat="1" ht="60" customHeight="1">
      <c r="A43" s="223">
        <v>39</v>
      </c>
      <c r="B43" s="186" t="s">
        <v>793</v>
      </c>
      <c r="C43" s="186" t="s">
        <v>124</v>
      </c>
      <c r="D43" s="186" t="s">
        <v>1023</v>
      </c>
      <c r="E43" s="186" t="s">
        <v>1026</v>
      </c>
      <c r="F43" s="225" t="s">
        <v>1047</v>
      </c>
    </row>
    <row r="44" spans="1:6" s="221" customFormat="1" ht="30" customHeight="1">
      <c r="A44" s="223">
        <v>40</v>
      </c>
      <c r="B44" s="186" t="s">
        <v>793</v>
      </c>
      <c r="C44" s="186" t="s">
        <v>124</v>
      </c>
      <c r="D44" s="186" t="s">
        <v>1024</v>
      </c>
      <c r="E44" s="186" t="s">
        <v>1026</v>
      </c>
      <c r="F44" s="225" t="s">
        <v>807</v>
      </c>
    </row>
    <row r="45" spans="1:6" s="221" customFormat="1" ht="18" customHeight="1">
      <c r="A45" s="223">
        <v>41</v>
      </c>
      <c r="B45" s="186" t="s">
        <v>793</v>
      </c>
      <c r="C45" s="186" t="s">
        <v>124</v>
      </c>
      <c r="D45" s="186" t="s">
        <v>1023</v>
      </c>
      <c r="E45" s="186" t="s">
        <v>1025</v>
      </c>
      <c r="F45" s="225" t="s">
        <v>808</v>
      </c>
    </row>
    <row r="46" spans="1:6" s="221" customFormat="1" ht="30" customHeight="1">
      <c r="A46" s="223">
        <v>42</v>
      </c>
      <c r="B46" s="186" t="s">
        <v>612</v>
      </c>
      <c r="C46" s="186" t="s">
        <v>134</v>
      </c>
      <c r="D46" s="186" t="s">
        <v>1024</v>
      </c>
      <c r="E46" s="186" t="s">
        <v>1025</v>
      </c>
      <c r="F46" s="225" t="s">
        <v>809</v>
      </c>
    </row>
    <row r="47" spans="1:6" s="221" customFormat="1" ht="30" customHeight="1">
      <c r="A47" s="223">
        <v>43</v>
      </c>
      <c r="B47" s="186" t="s">
        <v>793</v>
      </c>
      <c r="C47" s="186" t="s">
        <v>124</v>
      </c>
      <c r="D47" s="186" t="s">
        <v>1024</v>
      </c>
      <c r="E47" s="186" t="s">
        <v>1025</v>
      </c>
      <c r="F47" s="225" t="s">
        <v>810</v>
      </c>
    </row>
    <row r="48" spans="1:6" s="221" customFormat="1" ht="18" customHeight="1">
      <c r="A48" s="223">
        <v>44</v>
      </c>
      <c r="B48" s="186" t="s">
        <v>793</v>
      </c>
      <c r="C48" s="186" t="s">
        <v>124</v>
      </c>
      <c r="D48" s="186" t="s">
        <v>1024</v>
      </c>
      <c r="E48" s="186" t="s">
        <v>1025</v>
      </c>
      <c r="F48" s="225" t="s">
        <v>811</v>
      </c>
    </row>
    <row r="49" spans="1:6" s="221" customFormat="1" ht="18" customHeight="1">
      <c r="A49" s="223">
        <v>45</v>
      </c>
      <c r="B49" s="186" t="s">
        <v>793</v>
      </c>
      <c r="C49" s="186" t="s">
        <v>124</v>
      </c>
      <c r="D49" s="186" t="s">
        <v>1024</v>
      </c>
      <c r="E49" s="186" t="s">
        <v>1025</v>
      </c>
      <c r="F49" s="225" t="s">
        <v>812</v>
      </c>
    </row>
    <row r="50" spans="1:6" s="221" customFormat="1" ht="30" customHeight="1">
      <c r="A50" s="223">
        <v>46</v>
      </c>
      <c r="B50" s="186" t="s">
        <v>793</v>
      </c>
      <c r="C50" s="186" t="s">
        <v>124</v>
      </c>
      <c r="D50" s="186" t="s">
        <v>1024</v>
      </c>
      <c r="E50" s="186" t="s">
        <v>1025</v>
      </c>
      <c r="F50" s="225" t="s">
        <v>813</v>
      </c>
    </row>
    <row r="51" spans="1:6" s="221" customFormat="1" ht="18" customHeight="1">
      <c r="A51" s="223">
        <v>47</v>
      </c>
      <c r="B51" s="186" t="s">
        <v>793</v>
      </c>
      <c r="C51" s="186" t="s">
        <v>124</v>
      </c>
      <c r="D51" s="186" t="s">
        <v>1023</v>
      </c>
      <c r="E51" s="186" t="s">
        <v>1026</v>
      </c>
      <c r="F51" s="225" t="s">
        <v>814</v>
      </c>
    </row>
    <row r="52" spans="1:6" s="221" customFormat="1" ht="30" customHeight="1">
      <c r="A52" s="223">
        <v>48</v>
      </c>
      <c r="B52" s="186" t="s">
        <v>793</v>
      </c>
      <c r="C52" s="186" t="s">
        <v>124</v>
      </c>
      <c r="D52" s="186" t="s">
        <v>1024</v>
      </c>
      <c r="E52" s="186" t="s">
        <v>1025</v>
      </c>
      <c r="F52" s="225" t="s">
        <v>815</v>
      </c>
    </row>
    <row r="53" spans="1:6" s="221" customFormat="1" ht="30" customHeight="1">
      <c r="A53" s="223">
        <v>49</v>
      </c>
      <c r="B53" s="186" t="s">
        <v>793</v>
      </c>
      <c r="C53" s="186" t="s">
        <v>124</v>
      </c>
      <c r="D53" s="186" t="s">
        <v>1024</v>
      </c>
      <c r="E53" s="186" t="s">
        <v>1025</v>
      </c>
      <c r="F53" s="225" t="s">
        <v>816</v>
      </c>
    </row>
    <row r="54" spans="1:6" s="221" customFormat="1" ht="30" customHeight="1">
      <c r="A54" s="223">
        <v>50</v>
      </c>
      <c r="B54" s="186" t="s">
        <v>630</v>
      </c>
      <c r="C54" s="186" t="s">
        <v>123</v>
      </c>
      <c r="D54" s="186" t="s">
        <v>1024</v>
      </c>
      <c r="E54" s="186" t="s">
        <v>1025</v>
      </c>
      <c r="F54" s="225" t="s">
        <v>817</v>
      </c>
    </row>
    <row r="55" spans="1:6" s="221" customFormat="1" ht="18" customHeight="1">
      <c r="A55" s="223">
        <v>51</v>
      </c>
      <c r="B55" s="186" t="s">
        <v>630</v>
      </c>
      <c r="C55" s="186" t="s">
        <v>123</v>
      </c>
      <c r="D55" s="186" t="s">
        <v>1024</v>
      </c>
      <c r="E55" s="186" t="s">
        <v>1026</v>
      </c>
      <c r="F55" s="225" t="s">
        <v>819</v>
      </c>
    </row>
    <row r="56" spans="1:6" s="221" customFormat="1" ht="18" customHeight="1">
      <c r="A56" s="223">
        <v>52</v>
      </c>
      <c r="B56" s="186" t="s">
        <v>818</v>
      </c>
      <c r="C56" s="186" t="s">
        <v>121</v>
      </c>
      <c r="D56" s="186" t="s">
        <v>1023</v>
      </c>
      <c r="E56" s="186" t="s">
        <v>1026</v>
      </c>
      <c r="F56" s="225" t="s">
        <v>820</v>
      </c>
    </row>
    <row r="57" spans="1:6" s="221" customFormat="1" ht="30" customHeight="1">
      <c r="A57" s="223">
        <v>53</v>
      </c>
      <c r="B57" s="186" t="s">
        <v>631</v>
      </c>
      <c r="C57" s="186" t="s">
        <v>134</v>
      </c>
      <c r="D57" s="186" t="s">
        <v>1024</v>
      </c>
      <c r="E57" s="186" t="s">
        <v>1026</v>
      </c>
      <c r="F57" s="225" t="s">
        <v>821</v>
      </c>
    </row>
    <row r="58" spans="1:6" s="221" customFormat="1" ht="30" customHeight="1">
      <c r="A58" s="223">
        <v>54</v>
      </c>
      <c r="B58" s="186" t="s">
        <v>631</v>
      </c>
      <c r="C58" s="186" t="s">
        <v>134</v>
      </c>
      <c r="D58" s="186" t="s">
        <v>1023</v>
      </c>
      <c r="E58" s="186" t="s">
        <v>1025</v>
      </c>
      <c r="F58" s="225" t="s">
        <v>822</v>
      </c>
    </row>
    <row r="59" spans="1:6" s="221" customFormat="1" ht="18" customHeight="1">
      <c r="A59" s="223">
        <v>55</v>
      </c>
      <c r="B59" s="186" t="s">
        <v>725</v>
      </c>
      <c r="C59" s="186" t="s">
        <v>136</v>
      </c>
      <c r="D59" s="186" t="s">
        <v>1023</v>
      </c>
      <c r="E59" s="186" t="s">
        <v>1026</v>
      </c>
      <c r="F59" s="225" t="s">
        <v>823</v>
      </c>
    </row>
    <row r="60" spans="1:6" s="221" customFormat="1" ht="18" customHeight="1">
      <c r="A60" s="223">
        <v>56</v>
      </c>
      <c r="B60" s="186" t="s">
        <v>729</v>
      </c>
      <c r="C60" s="186" t="s">
        <v>126</v>
      </c>
      <c r="D60" s="186" t="s">
        <v>1023</v>
      </c>
      <c r="E60" s="186" t="s">
        <v>1025</v>
      </c>
      <c r="F60" s="225" t="s">
        <v>824</v>
      </c>
    </row>
    <row r="61" spans="1:6" s="221" customFormat="1" ht="30" customHeight="1">
      <c r="A61" s="223">
        <v>57</v>
      </c>
      <c r="B61" s="186" t="s">
        <v>729</v>
      </c>
      <c r="C61" s="186" t="s">
        <v>126</v>
      </c>
      <c r="D61" s="186" t="s">
        <v>1024</v>
      </c>
      <c r="E61" s="186" t="s">
        <v>1026</v>
      </c>
      <c r="F61" s="225" t="s">
        <v>825</v>
      </c>
    </row>
    <row r="62" spans="1:6" s="221" customFormat="1" ht="18" customHeight="1">
      <c r="A62" s="223">
        <v>58</v>
      </c>
      <c r="B62" s="186" t="s">
        <v>729</v>
      </c>
      <c r="C62" s="186" t="s">
        <v>667</v>
      </c>
      <c r="D62" s="186" t="s">
        <v>1024</v>
      </c>
      <c r="E62" s="186" t="s">
        <v>1025</v>
      </c>
      <c r="F62" s="225" t="s">
        <v>826</v>
      </c>
    </row>
    <row r="63" spans="1:6" s="221" customFormat="1" ht="18" customHeight="1">
      <c r="A63" s="223">
        <v>59</v>
      </c>
      <c r="B63" s="186" t="s">
        <v>729</v>
      </c>
      <c r="C63" s="186" t="s">
        <v>667</v>
      </c>
      <c r="D63" s="186" t="s">
        <v>1024</v>
      </c>
      <c r="E63" s="186" t="s">
        <v>1025</v>
      </c>
      <c r="F63" s="225" t="s">
        <v>827</v>
      </c>
    </row>
    <row r="64" spans="1:6" s="221" customFormat="1" ht="18" customHeight="1">
      <c r="A64" s="223">
        <v>60</v>
      </c>
      <c r="B64" s="186" t="s">
        <v>729</v>
      </c>
      <c r="C64" s="186" t="s">
        <v>126</v>
      </c>
      <c r="D64" s="186" t="s">
        <v>1023</v>
      </c>
      <c r="E64" s="186" t="s">
        <v>1025</v>
      </c>
      <c r="F64" s="225" t="s">
        <v>828</v>
      </c>
    </row>
    <row r="65" spans="1:6" s="221" customFormat="1" ht="18" customHeight="1">
      <c r="A65" s="223">
        <v>61</v>
      </c>
      <c r="B65" s="186" t="s">
        <v>729</v>
      </c>
      <c r="C65" s="186" t="s">
        <v>126</v>
      </c>
      <c r="D65" s="186" t="s">
        <v>1024</v>
      </c>
      <c r="E65" s="186" t="s">
        <v>1025</v>
      </c>
      <c r="F65" s="225" t="s">
        <v>828</v>
      </c>
    </row>
    <row r="66" spans="1:6" s="221" customFormat="1" ht="30" customHeight="1">
      <c r="A66" s="223">
        <v>62</v>
      </c>
      <c r="B66" s="186" t="s">
        <v>631</v>
      </c>
      <c r="C66" s="186" t="s">
        <v>134</v>
      </c>
      <c r="D66" s="186" t="s">
        <v>1023</v>
      </c>
      <c r="E66" s="186" t="s">
        <v>1025</v>
      </c>
      <c r="F66" s="225" t="s">
        <v>1048</v>
      </c>
    </row>
    <row r="67" spans="1:6" s="221" customFormat="1" ht="45" customHeight="1">
      <c r="A67" s="223">
        <v>63</v>
      </c>
      <c r="B67" s="186" t="s">
        <v>729</v>
      </c>
      <c r="C67" s="186" t="s">
        <v>126</v>
      </c>
      <c r="D67" s="186" t="s">
        <v>1024</v>
      </c>
      <c r="E67" s="186" t="s">
        <v>1025</v>
      </c>
      <c r="F67" s="225" t="s">
        <v>1049</v>
      </c>
    </row>
    <row r="68" spans="1:6" s="221" customFormat="1" ht="30" customHeight="1">
      <c r="A68" s="223">
        <v>64</v>
      </c>
      <c r="B68" s="186" t="s">
        <v>729</v>
      </c>
      <c r="C68" s="186" t="s">
        <v>135</v>
      </c>
      <c r="D68" s="186" t="s">
        <v>1024</v>
      </c>
      <c r="E68" s="186" t="s">
        <v>1026</v>
      </c>
      <c r="F68" s="225" t="s">
        <v>1050</v>
      </c>
    </row>
    <row r="69" spans="1:6" s="221" customFormat="1" ht="18" customHeight="1">
      <c r="A69" s="223">
        <v>65</v>
      </c>
      <c r="B69" s="186" t="s">
        <v>729</v>
      </c>
      <c r="C69" s="186" t="s">
        <v>135</v>
      </c>
      <c r="D69" s="186" t="s">
        <v>1023</v>
      </c>
      <c r="E69" s="186" t="s">
        <v>1025</v>
      </c>
      <c r="F69" s="225" t="s">
        <v>829</v>
      </c>
    </row>
    <row r="70" spans="1:6" s="221" customFormat="1" ht="18" customHeight="1">
      <c r="A70" s="223">
        <v>66</v>
      </c>
      <c r="B70" s="186" t="s">
        <v>729</v>
      </c>
      <c r="C70" s="186" t="s">
        <v>126</v>
      </c>
      <c r="D70" s="186" t="s">
        <v>1024</v>
      </c>
      <c r="E70" s="186" t="s">
        <v>1026</v>
      </c>
      <c r="F70" s="225" t="s">
        <v>1051</v>
      </c>
    </row>
    <row r="71" spans="1:6" s="221" customFormat="1" ht="18" customHeight="1">
      <c r="A71" s="223">
        <v>67</v>
      </c>
      <c r="B71" s="186" t="s">
        <v>729</v>
      </c>
      <c r="C71" s="186" t="s">
        <v>127</v>
      </c>
      <c r="D71" s="186" t="s">
        <v>1024</v>
      </c>
      <c r="E71" s="186" t="s">
        <v>1025</v>
      </c>
      <c r="F71" s="225" t="s">
        <v>1052</v>
      </c>
    </row>
    <row r="72" spans="1:6" s="221" customFormat="1" ht="18" customHeight="1">
      <c r="A72" s="223">
        <v>68</v>
      </c>
      <c r="B72" s="186" t="s">
        <v>729</v>
      </c>
      <c r="C72" s="186" t="s">
        <v>127</v>
      </c>
      <c r="D72" s="186" t="s">
        <v>1024</v>
      </c>
      <c r="E72" s="186" t="s">
        <v>1025</v>
      </c>
      <c r="F72" s="225" t="s">
        <v>1053</v>
      </c>
    </row>
    <row r="73" spans="1:6" s="221" customFormat="1" ht="18" customHeight="1">
      <c r="A73" s="223">
        <v>69</v>
      </c>
      <c r="B73" s="186" t="s">
        <v>729</v>
      </c>
      <c r="C73" s="186" t="s">
        <v>127</v>
      </c>
      <c r="D73" s="186" t="s">
        <v>1024</v>
      </c>
      <c r="E73" s="186" t="s">
        <v>1025</v>
      </c>
      <c r="F73" s="225" t="s">
        <v>1054</v>
      </c>
    </row>
    <row r="74" spans="1:6" s="221" customFormat="1" ht="18" customHeight="1">
      <c r="A74" s="223">
        <v>70</v>
      </c>
      <c r="B74" s="186" t="s">
        <v>729</v>
      </c>
      <c r="C74" s="186" t="s">
        <v>127</v>
      </c>
      <c r="D74" s="186" t="s">
        <v>1024</v>
      </c>
      <c r="E74" s="186" t="s">
        <v>1025</v>
      </c>
      <c r="F74" s="225" t="s">
        <v>1055</v>
      </c>
    </row>
    <row r="75" spans="1:6" s="221" customFormat="1" ht="30" customHeight="1">
      <c r="A75" s="223">
        <v>71</v>
      </c>
      <c r="B75" s="186" t="s">
        <v>729</v>
      </c>
      <c r="C75" s="186" t="s">
        <v>127</v>
      </c>
      <c r="D75" s="186" t="s">
        <v>1023</v>
      </c>
      <c r="E75" s="186" t="s">
        <v>1025</v>
      </c>
      <c r="F75" s="225" t="s">
        <v>1056</v>
      </c>
    </row>
    <row r="76" spans="1:6" s="221" customFormat="1" ht="18" customHeight="1">
      <c r="A76" s="223">
        <v>72</v>
      </c>
      <c r="B76" s="186" t="s">
        <v>729</v>
      </c>
      <c r="C76" s="186" t="s">
        <v>127</v>
      </c>
      <c r="D76" s="186" t="s">
        <v>1024</v>
      </c>
      <c r="E76" s="186" t="s">
        <v>1026</v>
      </c>
      <c r="F76" s="225" t="s">
        <v>1057</v>
      </c>
    </row>
    <row r="77" spans="1:6" s="221" customFormat="1" ht="18" customHeight="1">
      <c r="A77" s="223">
        <v>73</v>
      </c>
      <c r="B77" s="186" t="s">
        <v>729</v>
      </c>
      <c r="C77" s="186" t="s">
        <v>127</v>
      </c>
      <c r="D77" s="186" t="s">
        <v>1024</v>
      </c>
      <c r="E77" s="186" t="s">
        <v>1026</v>
      </c>
      <c r="F77" s="225" t="s">
        <v>1058</v>
      </c>
    </row>
    <row r="78" spans="1:6" s="221" customFormat="1" ht="18" customHeight="1">
      <c r="A78" s="223">
        <v>74</v>
      </c>
      <c r="B78" s="186" t="s">
        <v>729</v>
      </c>
      <c r="C78" s="186" t="s">
        <v>127</v>
      </c>
      <c r="D78" s="186" t="s">
        <v>1024</v>
      </c>
      <c r="E78" s="186" t="s">
        <v>1026</v>
      </c>
      <c r="F78" s="225" t="s">
        <v>1059</v>
      </c>
    </row>
    <row r="79" spans="1:6" s="221" customFormat="1" ht="18" customHeight="1">
      <c r="A79" s="223">
        <v>75</v>
      </c>
      <c r="B79" s="186" t="s">
        <v>729</v>
      </c>
      <c r="C79" s="186" t="s">
        <v>127</v>
      </c>
      <c r="D79" s="186" t="s">
        <v>1023</v>
      </c>
      <c r="E79" s="186" t="s">
        <v>1026</v>
      </c>
      <c r="F79" s="225" t="s">
        <v>1060</v>
      </c>
    </row>
    <row r="80" spans="1:6" s="221" customFormat="1" ht="18" customHeight="1">
      <c r="A80" s="223">
        <v>76</v>
      </c>
      <c r="B80" s="186" t="s">
        <v>729</v>
      </c>
      <c r="C80" s="186" t="s">
        <v>127</v>
      </c>
      <c r="D80" s="186" t="s">
        <v>1023</v>
      </c>
      <c r="E80" s="186" t="s">
        <v>1026</v>
      </c>
      <c r="F80" s="225" t="s">
        <v>1061</v>
      </c>
    </row>
    <row r="81" spans="1:6" s="221" customFormat="1" ht="18" customHeight="1">
      <c r="A81" s="223">
        <v>77</v>
      </c>
      <c r="B81" s="186" t="s">
        <v>729</v>
      </c>
      <c r="C81" s="186" t="s">
        <v>127</v>
      </c>
      <c r="D81" s="186" t="s">
        <v>1023</v>
      </c>
      <c r="E81" s="186" t="s">
        <v>1026</v>
      </c>
      <c r="F81" s="225" t="s">
        <v>1062</v>
      </c>
    </row>
    <row r="82" spans="1:6" s="221" customFormat="1" ht="30" customHeight="1">
      <c r="A82" s="223">
        <v>78</v>
      </c>
      <c r="B82" s="186" t="s">
        <v>729</v>
      </c>
      <c r="C82" s="186" t="s">
        <v>127</v>
      </c>
      <c r="D82" s="186" t="s">
        <v>1024</v>
      </c>
      <c r="E82" s="186" t="s">
        <v>1026</v>
      </c>
      <c r="F82" s="225" t="s">
        <v>1063</v>
      </c>
    </row>
    <row r="83" spans="1:6" s="221" customFormat="1" ht="18" customHeight="1">
      <c r="A83" s="223">
        <v>79</v>
      </c>
      <c r="B83" s="186" t="s">
        <v>729</v>
      </c>
      <c r="C83" s="186" t="s">
        <v>127</v>
      </c>
      <c r="D83" s="186" t="s">
        <v>1024</v>
      </c>
      <c r="E83" s="186" t="s">
        <v>1026</v>
      </c>
      <c r="F83" s="225" t="s">
        <v>1064</v>
      </c>
    </row>
    <row r="84" spans="1:6" s="221" customFormat="1" ht="30" customHeight="1">
      <c r="A84" s="223">
        <v>80</v>
      </c>
      <c r="B84" s="186" t="s">
        <v>729</v>
      </c>
      <c r="C84" s="186" t="s">
        <v>127</v>
      </c>
      <c r="D84" s="186" t="s">
        <v>1023</v>
      </c>
      <c r="E84" s="186" t="s">
        <v>1026</v>
      </c>
      <c r="F84" s="225" t="s">
        <v>1065</v>
      </c>
    </row>
    <row r="85" spans="1:6" s="221" customFormat="1" ht="18" customHeight="1">
      <c r="A85" s="223">
        <v>81</v>
      </c>
      <c r="B85" s="186" t="s">
        <v>729</v>
      </c>
      <c r="C85" s="186" t="s">
        <v>127</v>
      </c>
      <c r="D85" s="186" t="s">
        <v>1023</v>
      </c>
      <c r="E85" s="186" t="s">
        <v>1026</v>
      </c>
      <c r="F85" s="225" t="s">
        <v>830</v>
      </c>
    </row>
    <row r="86" spans="1:6" s="221" customFormat="1" ht="18" customHeight="1">
      <c r="A86" s="223">
        <v>82</v>
      </c>
      <c r="B86" s="186" t="s">
        <v>729</v>
      </c>
      <c r="C86" s="186" t="s">
        <v>127</v>
      </c>
      <c r="D86" s="186" t="s">
        <v>1024</v>
      </c>
      <c r="E86" s="186" t="s">
        <v>1026</v>
      </c>
      <c r="F86" s="225" t="s">
        <v>1066</v>
      </c>
    </row>
    <row r="87" spans="1:6" s="221" customFormat="1" ht="18" customHeight="1">
      <c r="A87" s="223">
        <v>83</v>
      </c>
      <c r="B87" s="186" t="s">
        <v>729</v>
      </c>
      <c r="C87" s="186" t="s">
        <v>127</v>
      </c>
      <c r="D87" s="186" t="s">
        <v>1024</v>
      </c>
      <c r="E87" s="186" t="s">
        <v>1026</v>
      </c>
      <c r="F87" s="225" t="s">
        <v>861</v>
      </c>
    </row>
    <row r="88" spans="1:6" s="221" customFormat="1" ht="18" customHeight="1">
      <c r="A88" s="223">
        <v>84</v>
      </c>
      <c r="B88" s="186" t="s">
        <v>729</v>
      </c>
      <c r="C88" s="186" t="s">
        <v>127</v>
      </c>
      <c r="D88" s="186" t="s">
        <v>1023</v>
      </c>
      <c r="E88" s="186" t="s">
        <v>1026</v>
      </c>
      <c r="F88" s="225" t="s">
        <v>1067</v>
      </c>
    </row>
    <row r="89" spans="1:6" s="221" customFormat="1" ht="18" customHeight="1">
      <c r="A89" s="223">
        <v>85</v>
      </c>
      <c r="B89" s="186" t="s">
        <v>729</v>
      </c>
      <c r="C89" s="186" t="s">
        <v>127</v>
      </c>
      <c r="D89" s="186" t="s">
        <v>1024</v>
      </c>
      <c r="E89" s="186" t="s">
        <v>1026</v>
      </c>
      <c r="F89" s="225" t="s">
        <v>1068</v>
      </c>
    </row>
    <row r="90" spans="1:6" s="221" customFormat="1" ht="18" customHeight="1">
      <c r="A90" s="223">
        <v>86</v>
      </c>
      <c r="B90" s="186" t="s">
        <v>729</v>
      </c>
      <c r="C90" s="186" t="s">
        <v>127</v>
      </c>
      <c r="D90" s="186" t="s">
        <v>1024</v>
      </c>
      <c r="E90" s="186" t="s">
        <v>1026</v>
      </c>
      <c r="F90" s="225" t="s">
        <v>831</v>
      </c>
    </row>
    <row r="91" spans="1:6" s="221" customFormat="1" ht="30" customHeight="1">
      <c r="A91" s="223">
        <v>87</v>
      </c>
      <c r="B91" s="186" t="s">
        <v>832</v>
      </c>
      <c r="C91" s="186" t="s">
        <v>127</v>
      </c>
      <c r="D91" s="186" t="s">
        <v>1024</v>
      </c>
      <c r="E91" s="186" t="s">
        <v>1026</v>
      </c>
      <c r="F91" s="225" t="s">
        <v>1069</v>
      </c>
    </row>
    <row r="92" spans="1:6" s="221" customFormat="1" ht="18" customHeight="1">
      <c r="A92" s="223">
        <v>88</v>
      </c>
      <c r="B92" s="186" t="s">
        <v>686</v>
      </c>
      <c r="C92" s="186" t="s">
        <v>376</v>
      </c>
      <c r="D92" s="186" t="s">
        <v>1024</v>
      </c>
      <c r="E92" s="186" t="s">
        <v>1025</v>
      </c>
      <c r="F92" s="225" t="s">
        <v>833</v>
      </c>
    </row>
    <row r="93" spans="1:6" s="221" customFormat="1" ht="18" customHeight="1">
      <c r="A93" s="223">
        <v>89</v>
      </c>
      <c r="B93" s="186" t="s">
        <v>686</v>
      </c>
      <c r="C93" s="186" t="s">
        <v>376</v>
      </c>
      <c r="D93" s="186" t="s">
        <v>1023</v>
      </c>
      <c r="E93" s="186" t="s">
        <v>1025</v>
      </c>
      <c r="F93" s="225" t="s">
        <v>834</v>
      </c>
    </row>
    <row r="94" spans="1:6" s="221" customFormat="1" ht="18" customHeight="1">
      <c r="A94" s="223">
        <v>90</v>
      </c>
      <c r="B94" s="186" t="s">
        <v>686</v>
      </c>
      <c r="C94" s="186" t="s">
        <v>376</v>
      </c>
      <c r="D94" s="186" t="s">
        <v>1024</v>
      </c>
      <c r="E94" s="186" t="s">
        <v>1026</v>
      </c>
      <c r="F94" s="225" t="s">
        <v>834</v>
      </c>
    </row>
    <row r="95" spans="1:6" s="221" customFormat="1" ht="18" customHeight="1">
      <c r="A95" s="223">
        <v>91</v>
      </c>
      <c r="B95" s="186" t="s">
        <v>686</v>
      </c>
      <c r="C95" s="186" t="s">
        <v>376</v>
      </c>
      <c r="D95" s="186" t="s">
        <v>1024</v>
      </c>
      <c r="E95" s="186" t="s">
        <v>1025</v>
      </c>
      <c r="F95" s="225" t="s">
        <v>835</v>
      </c>
    </row>
    <row r="96" spans="1:6" s="221" customFormat="1" ht="18" customHeight="1">
      <c r="A96" s="223">
        <v>92</v>
      </c>
      <c r="B96" s="186" t="s">
        <v>686</v>
      </c>
      <c r="C96" s="186" t="s">
        <v>376</v>
      </c>
      <c r="D96" s="186" t="s">
        <v>1024</v>
      </c>
      <c r="E96" s="186" t="s">
        <v>1026</v>
      </c>
      <c r="F96" s="225" t="s">
        <v>1070</v>
      </c>
    </row>
    <row r="97" spans="1:6" s="221" customFormat="1" ht="18" customHeight="1">
      <c r="A97" s="223">
        <v>93</v>
      </c>
      <c r="B97" s="186" t="s">
        <v>686</v>
      </c>
      <c r="C97" s="186" t="s">
        <v>376</v>
      </c>
      <c r="D97" s="186" t="s">
        <v>1023</v>
      </c>
      <c r="E97" s="186" t="s">
        <v>1026</v>
      </c>
      <c r="F97" s="225" t="s">
        <v>836</v>
      </c>
    </row>
    <row r="98" spans="1:6" s="221" customFormat="1" ht="18" customHeight="1">
      <c r="A98" s="223">
        <v>94</v>
      </c>
      <c r="B98" s="186" t="s">
        <v>686</v>
      </c>
      <c r="C98" s="186" t="s">
        <v>128</v>
      </c>
      <c r="D98" s="186" t="s">
        <v>1023</v>
      </c>
      <c r="E98" s="186" t="s">
        <v>1025</v>
      </c>
      <c r="F98" s="225" t="s">
        <v>837</v>
      </c>
    </row>
    <row r="99" spans="1:6" s="221" customFormat="1" ht="18" customHeight="1">
      <c r="A99" s="223">
        <v>95</v>
      </c>
      <c r="B99" s="186" t="s">
        <v>686</v>
      </c>
      <c r="C99" s="186" t="s">
        <v>128</v>
      </c>
      <c r="D99" s="186" t="s">
        <v>1024</v>
      </c>
      <c r="E99" s="186" t="s">
        <v>1026</v>
      </c>
      <c r="F99" s="225" t="s">
        <v>838</v>
      </c>
    </row>
    <row r="100" spans="1:6" s="221" customFormat="1" ht="18" customHeight="1">
      <c r="A100" s="223">
        <v>96</v>
      </c>
      <c r="B100" s="186" t="s">
        <v>686</v>
      </c>
      <c r="C100" s="186" t="s">
        <v>128</v>
      </c>
      <c r="D100" s="186" t="s">
        <v>1024</v>
      </c>
      <c r="E100" s="186" t="s">
        <v>1026</v>
      </c>
      <c r="F100" s="225" t="s">
        <v>1071</v>
      </c>
    </row>
    <row r="101" spans="1:6" s="221" customFormat="1" ht="18" customHeight="1">
      <c r="A101" s="223">
        <v>97</v>
      </c>
      <c r="B101" s="186" t="s">
        <v>686</v>
      </c>
      <c r="C101" s="186" t="s">
        <v>128</v>
      </c>
      <c r="D101" s="186" t="s">
        <v>1024</v>
      </c>
      <c r="E101" s="186" t="s">
        <v>1026</v>
      </c>
      <c r="F101" s="225" t="s">
        <v>839</v>
      </c>
    </row>
    <row r="102" spans="1:6" s="221" customFormat="1" ht="18" customHeight="1">
      <c r="A102" s="223">
        <v>98</v>
      </c>
      <c r="B102" s="186" t="s">
        <v>686</v>
      </c>
      <c r="C102" s="186" t="s">
        <v>128</v>
      </c>
      <c r="D102" s="186" t="s">
        <v>1024</v>
      </c>
      <c r="E102" s="186" t="s">
        <v>1026</v>
      </c>
      <c r="F102" s="225" t="s">
        <v>840</v>
      </c>
    </row>
    <row r="103" spans="1:6" s="221" customFormat="1" ht="45" customHeight="1">
      <c r="A103" s="223">
        <v>99</v>
      </c>
      <c r="B103" s="186" t="s">
        <v>686</v>
      </c>
      <c r="C103" s="186" t="s">
        <v>128</v>
      </c>
      <c r="D103" s="186" t="s">
        <v>1023</v>
      </c>
      <c r="E103" s="186" t="s">
        <v>1025</v>
      </c>
      <c r="F103" s="225" t="s">
        <v>841</v>
      </c>
    </row>
    <row r="104" spans="1:6" s="221" customFormat="1" ht="30" customHeight="1">
      <c r="A104" s="223">
        <v>100</v>
      </c>
      <c r="B104" s="186" t="s">
        <v>686</v>
      </c>
      <c r="C104" s="186" t="s">
        <v>128</v>
      </c>
      <c r="D104" s="186" t="s">
        <v>1023</v>
      </c>
      <c r="E104" s="186" t="s">
        <v>1026</v>
      </c>
      <c r="F104" s="225" t="s">
        <v>1072</v>
      </c>
    </row>
    <row r="105" spans="1:6" s="221" customFormat="1" ht="18" customHeight="1">
      <c r="A105" s="223">
        <v>101</v>
      </c>
      <c r="B105" s="186" t="s">
        <v>686</v>
      </c>
      <c r="C105" s="186" t="s">
        <v>128</v>
      </c>
      <c r="D105" s="186" t="s">
        <v>1023</v>
      </c>
      <c r="E105" s="186" t="s">
        <v>1026</v>
      </c>
      <c r="F105" s="225" t="s">
        <v>842</v>
      </c>
    </row>
    <row r="106" spans="1:6" s="221" customFormat="1" ht="30" customHeight="1">
      <c r="A106" s="223">
        <v>102</v>
      </c>
      <c r="B106" s="186" t="s">
        <v>686</v>
      </c>
      <c r="C106" s="186" t="s">
        <v>128</v>
      </c>
      <c r="D106" s="186" t="s">
        <v>1023</v>
      </c>
      <c r="E106" s="186" t="s">
        <v>1025</v>
      </c>
      <c r="F106" s="225" t="s">
        <v>843</v>
      </c>
    </row>
    <row r="107" spans="1:6" s="221" customFormat="1" ht="18" customHeight="1">
      <c r="A107" s="223">
        <v>103</v>
      </c>
      <c r="B107" s="186" t="s">
        <v>686</v>
      </c>
      <c r="C107" s="186" t="s">
        <v>128</v>
      </c>
      <c r="D107" s="186" t="s">
        <v>1024</v>
      </c>
      <c r="E107" s="186" t="s">
        <v>1025</v>
      </c>
      <c r="F107" s="225" t="s">
        <v>844</v>
      </c>
    </row>
    <row r="108" spans="1:6" s="221" customFormat="1" ht="18" customHeight="1">
      <c r="A108" s="223">
        <v>104</v>
      </c>
      <c r="B108" s="186" t="s">
        <v>686</v>
      </c>
      <c r="C108" s="186" t="s">
        <v>128</v>
      </c>
      <c r="D108" s="186" t="s">
        <v>1023</v>
      </c>
      <c r="E108" s="186" t="s">
        <v>1026</v>
      </c>
      <c r="F108" s="225" t="s">
        <v>845</v>
      </c>
    </row>
    <row r="109" spans="1:6" s="221" customFormat="1" ht="30" customHeight="1">
      <c r="A109" s="223">
        <v>105</v>
      </c>
      <c r="B109" s="186" t="s">
        <v>710</v>
      </c>
      <c r="C109" s="186" t="s">
        <v>694</v>
      </c>
      <c r="D109" s="186" t="s">
        <v>1023</v>
      </c>
      <c r="E109" s="186" t="s">
        <v>1026</v>
      </c>
      <c r="F109" s="225" t="s">
        <v>1073</v>
      </c>
    </row>
    <row r="110" spans="1:6" s="221" customFormat="1" ht="18" customHeight="1">
      <c r="A110" s="223">
        <v>106</v>
      </c>
      <c r="B110" s="186" t="s">
        <v>710</v>
      </c>
      <c r="C110" s="186" t="s">
        <v>694</v>
      </c>
      <c r="D110" s="186" t="s">
        <v>1024</v>
      </c>
      <c r="E110" s="186" t="s">
        <v>1026</v>
      </c>
      <c r="F110" s="225" t="s">
        <v>846</v>
      </c>
    </row>
    <row r="111" spans="1:6" s="221" customFormat="1" ht="18" customHeight="1">
      <c r="A111" s="223">
        <v>107</v>
      </c>
      <c r="B111" s="186" t="s">
        <v>710</v>
      </c>
      <c r="C111" s="186" t="s">
        <v>694</v>
      </c>
      <c r="D111" s="186" t="s">
        <v>1023</v>
      </c>
      <c r="E111" s="186" t="s">
        <v>1025</v>
      </c>
      <c r="F111" s="225" t="s">
        <v>1074</v>
      </c>
    </row>
    <row r="112" spans="1:6" s="221" customFormat="1" ht="30" customHeight="1">
      <c r="A112" s="223">
        <v>108</v>
      </c>
      <c r="B112" s="186" t="s">
        <v>710</v>
      </c>
      <c r="C112" s="186" t="s">
        <v>694</v>
      </c>
      <c r="D112" s="186" t="s">
        <v>1024</v>
      </c>
      <c r="E112" s="186" t="s">
        <v>1025</v>
      </c>
      <c r="F112" s="225" t="s">
        <v>847</v>
      </c>
    </row>
    <row r="113" spans="1:6" s="221" customFormat="1" ht="18" customHeight="1">
      <c r="A113" s="223">
        <v>109</v>
      </c>
      <c r="B113" s="186" t="s">
        <v>710</v>
      </c>
      <c r="C113" s="186" t="s">
        <v>694</v>
      </c>
      <c r="D113" s="186" t="s">
        <v>1024</v>
      </c>
      <c r="E113" s="186" t="s">
        <v>1025</v>
      </c>
      <c r="F113" s="225" t="s">
        <v>2</v>
      </c>
    </row>
    <row r="114" spans="1:6" s="221" customFormat="1" ht="18" customHeight="1">
      <c r="A114" s="223">
        <v>110</v>
      </c>
      <c r="B114" s="186" t="s">
        <v>710</v>
      </c>
      <c r="C114" s="186" t="s">
        <v>694</v>
      </c>
      <c r="D114" s="186" t="s">
        <v>1024</v>
      </c>
      <c r="E114" s="186" t="s">
        <v>1025</v>
      </c>
      <c r="F114" s="225" t="s">
        <v>848</v>
      </c>
    </row>
    <row r="115" spans="1:6" s="221" customFormat="1" ht="18" customHeight="1">
      <c r="A115" s="223">
        <v>111</v>
      </c>
      <c r="B115" s="186" t="s">
        <v>710</v>
      </c>
      <c r="C115" s="186" t="s">
        <v>694</v>
      </c>
      <c r="D115" s="186" t="s">
        <v>1024</v>
      </c>
      <c r="E115" s="186" t="s">
        <v>1025</v>
      </c>
      <c r="F115" s="225" t="s">
        <v>849</v>
      </c>
    </row>
    <row r="116" spans="1:6" s="221" customFormat="1" ht="18" customHeight="1">
      <c r="A116" s="223">
        <v>112</v>
      </c>
      <c r="B116" s="186" t="s">
        <v>710</v>
      </c>
      <c r="C116" s="186" t="s">
        <v>694</v>
      </c>
      <c r="D116" s="186" t="s">
        <v>1024</v>
      </c>
      <c r="E116" s="186" t="s">
        <v>1025</v>
      </c>
      <c r="F116" s="225" t="s">
        <v>850</v>
      </c>
    </row>
    <row r="117" spans="1:6" s="221" customFormat="1" ht="30" customHeight="1">
      <c r="A117" s="223">
        <v>113</v>
      </c>
      <c r="B117" s="186" t="s">
        <v>710</v>
      </c>
      <c r="C117" s="186" t="s">
        <v>694</v>
      </c>
      <c r="D117" s="186" t="s">
        <v>1024</v>
      </c>
      <c r="E117" s="186" t="s">
        <v>1025</v>
      </c>
      <c r="F117" s="225" t="s">
        <v>851</v>
      </c>
    </row>
    <row r="118" spans="1:6" s="221" customFormat="1" ht="18" customHeight="1">
      <c r="A118" s="223">
        <v>114</v>
      </c>
      <c r="B118" s="186" t="s">
        <v>710</v>
      </c>
      <c r="C118" s="186" t="s">
        <v>694</v>
      </c>
      <c r="D118" s="186" t="s">
        <v>1024</v>
      </c>
      <c r="E118" s="186" t="s">
        <v>1025</v>
      </c>
      <c r="F118" s="225" t="s">
        <v>852</v>
      </c>
    </row>
    <row r="119" spans="1:6" s="221" customFormat="1" ht="18" customHeight="1">
      <c r="A119" s="223">
        <v>115</v>
      </c>
      <c r="B119" s="186" t="s">
        <v>710</v>
      </c>
      <c r="C119" s="186" t="s">
        <v>694</v>
      </c>
      <c r="D119" s="186" t="s">
        <v>1024</v>
      </c>
      <c r="E119" s="186" t="s">
        <v>1025</v>
      </c>
      <c r="F119" s="225" t="s">
        <v>1076</v>
      </c>
    </row>
    <row r="120" spans="1:6" s="221" customFormat="1" ht="30" customHeight="1">
      <c r="A120" s="223">
        <v>116</v>
      </c>
      <c r="B120" s="186" t="s">
        <v>710</v>
      </c>
      <c r="C120" s="186" t="s">
        <v>694</v>
      </c>
      <c r="D120" s="186" t="s">
        <v>1024</v>
      </c>
      <c r="E120" s="186" t="s">
        <v>1025</v>
      </c>
      <c r="F120" s="225" t="s">
        <v>1075</v>
      </c>
    </row>
    <row r="121" spans="1:6" s="221" customFormat="1" ht="30" customHeight="1">
      <c r="A121" s="223">
        <v>117</v>
      </c>
      <c r="B121" s="186" t="s">
        <v>710</v>
      </c>
      <c r="C121" s="186" t="s">
        <v>694</v>
      </c>
      <c r="D121" s="186" t="s">
        <v>1023</v>
      </c>
      <c r="E121" s="186" t="s">
        <v>1025</v>
      </c>
      <c r="F121" s="225" t="s">
        <v>853</v>
      </c>
    </row>
    <row r="122" spans="1:6" s="221" customFormat="1" ht="18" customHeight="1">
      <c r="A122" s="223">
        <v>118</v>
      </c>
      <c r="B122" s="186" t="s">
        <v>710</v>
      </c>
      <c r="C122" s="186" t="s">
        <v>137</v>
      </c>
      <c r="D122" s="186" t="s">
        <v>1024</v>
      </c>
      <c r="E122" s="186" t="s">
        <v>1025</v>
      </c>
      <c r="F122" s="225" t="s">
        <v>854</v>
      </c>
    </row>
    <row r="123" spans="1:6" s="221" customFormat="1" ht="18" customHeight="1">
      <c r="A123" s="223">
        <v>119</v>
      </c>
      <c r="B123" s="186" t="s">
        <v>710</v>
      </c>
      <c r="C123" s="186" t="s">
        <v>137</v>
      </c>
      <c r="D123" s="186" t="s">
        <v>1024</v>
      </c>
      <c r="E123" s="186" t="s">
        <v>1025</v>
      </c>
      <c r="F123" s="225" t="s">
        <v>1077</v>
      </c>
    </row>
    <row r="124" spans="1:6" s="221" customFormat="1" ht="18" customHeight="1">
      <c r="A124" s="223">
        <v>120</v>
      </c>
      <c r="B124" s="186" t="s">
        <v>710</v>
      </c>
      <c r="C124" s="186" t="s">
        <v>377</v>
      </c>
      <c r="D124" s="186" t="s">
        <v>1023</v>
      </c>
      <c r="E124" s="186" t="s">
        <v>1026</v>
      </c>
      <c r="F124" s="225" t="s">
        <v>1079</v>
      </c>
    </row>
    <row r="125" spans="1:6" s="221" customFormat="1" ht="18" customHeight="1">
      <c r="A125" s="223">
        <v>121</v>
      </c>
      <c r="B125" s="186" t="s">
        <v>710</v>
      </c>
      <c r="C125" s="186" t="s">
        <v>377</v>
      </c>
      <c r="D125" s="186" t="s">
        <v>1024</v>
      </c>
      <c r="E125" s="186" t="s">
        <v>1025</v>
      </c>
      <c r="F125" s="225" t="s">
        <v>1078</v>
      </c>
    </row>
    <row r="126" spans="1:6" s="221" customFormat="1" ht="30" customHeight="1">
      <c r="A126" s="223">
        <v>122</v>
      </c>
      <c r="B126" s="186" t="s">
        <v>710</v>
      </c>
      <c r="C126" s="186" t="s">
        <v>377</v>
      </c>
      <c r="D126" s="186" t="s">
        <v>1024</v>
      </c>
      <c r="E126" s="186" t="s">
        <v>1026</v>
      </c>
      <c r="F126" s="225" t="s">
        <v>1080</v>
      </c>
    </row>
    <row r="127" spans="1:6" s="221" customFormat="1" ht="18" customHeight="1">
      <c r="A127" s="223">
        <v>123</v>
      </c>
      <c r="B127" s="186" t="s">
        <v>710</v>
      </c>
      <c r="C127" s="186" t="s">
        <v>377</v>
      </c>
      <c r="D127" s="186" t="s">
        <v>1024</v>
      </c>
      <c r="E127" s="186" t="s">
        <v>1025</v>
      </c>
      <c r="F127" s="225" t="s">
        <v>1081</v>
      </c>
    </row>
    <row r="128" spans="1:6" s="221" customFormat="1" ht="18" customHeight="1">
      <c r="A128" s="223">
        <v>124</v>
      </c>
      <c r="B128" s="186" t="s">
        <v>710</v>
      </c>
      <c r="C128" s="186" t="s">
        <v>377</v>
      </c>
      <c r="D128" s="186" t="s">
        <v>1023</v>
      </c>
      <c r="E128" s="186" t="s">
        <v>1025</v>
      </c>
      <c r="F128" s="225" t="s">
        <v>1082</v>
      </c>
    </row>
    <row r="129" spans="1:6" s="221" customFormat="1" ht="18" customHeight="1">
      <c r="A129" s="223">
        <v>125</v>
      </c>
      <c r="B129" s="186" t="s">
        <v>710</v>
      </c>
      <c r="C129" s="186" t="s">
        <v>377</v>
      </c>
      <c r="D129" s="186" t="s">
        <v>1023</v>
      </c>
      <c r="E129" s="186" t="s">
        <v>1026</v>
      </c>
      <c r="F129" s="225" t="s">
        <v>1083</v>
      </c>
    </row>
    <row r="130" spans="1:6" s="221" customFormat="1" ht="18" customHeight="1">
      <c r="A130" s="223">
        <v>126</v>
      </c>
      <c r="B130" s="186" t="s">
        <v>710</v>
      </c>
      <c r="C130" s="186" t="s">
        <v>377</v>
      </c>
      <c r="D130" s="186" t="s">
        <v>1024</v>
      </c>
      <c r="E130" s="186" t="s">
        <v>1026</v>
      </c>
      <c r="F130" s="225" t="s">
        <v>1084</v>
      </c>
    </row>
    <row r="131" spans="1:6" s="221" customFormat="1" ht="18" customHeight="1">
      <c r="A131" s="223">
        <v>127</v>
      </c>
      <c r="B131" s="186" t="s">
        <v>710</v>
      </c>
      <c r="C131" s="186" t="s">
        <v>377</v>
      </c>
      <c r="D131" s="186" t="s">
        <v>1024</v>
      </c>
      <c r="E131" s="186" t="s">
        <v>1025</v>
      </c>
      <c r="F131" s="225" t="s">
        <v>1085</v>
      </c>
    </row>
    <row r="132" spans="1:6" s="221" customFormat="1" ht="18" customHeight="1">
      <c r="A132" s="223">
        <v>128</v>
      </c>
      <c r="B132" s="186" t="s">
        <v>710</v>
      </c>
      <c r="C132" s="186" t="s">
        <v>377</v>
      </c>
      <c r="D132" s="186" t="s">
        <v>1023</v>
      </c>
      <c r="E132" s="186" t="s">
        <v>1026</v>
      </c>
      <c r="F132" s="225" t="s">
        <v>855</v>
      </c>
    </row>
    <row r="133" spans="1:6" s="221" customFormat="1" ht="30" customHeight="1">
      <c r="A133" s="223">
        <v>129</v>
      </c>
      <c r="B133" s="186" t="s">
        <v>710</v>
      </c>
      <c r="C133" s="186" t="s">
        <v>377</v>
      </c>
      <c r="D133" s="186" t="s">
        <v>1024</v>
      </c>
      <c r="E133" s="186" t="s">
        <v>1025</v>
      </c>
      <c r="F133" s="225" t="s">
        <v>1086</v>
      </c>
    </row>
    <row r="134" spans="1:6" s="221" customFormat="1" ht="18" customHeight="1">
      <c r="A134" s="223">
        <v>130</v>
      </c>
      <c r="B134" s="186" t="s">
        <v>710</v>
      </c>
      <c r="C134" s="186" t="s">
        <v>377</v>
      </c>
      <c r="D134" s="186" t="s">
        <v>1023</v>
      </c>
      <c r="E134" s="186" t="s">
        <v>1026</v>
      </c>
      <c r="F134" s="225" t="s">
        <v>1087</v>
      </c>
    </row>
    <row r="135" spans="1:6" s="221" customFormat="1" ht="30" customHeight="1">
      <c r="A135" s="223">
        <v>131</v>
      </c>
      <c r="B135" s="186" t="s">
        <v>710</v>
      </c>
      <c r="C135" s="186" t="s">
        <v>377</v>
      </c>
      <c r="D135" s="186" t="s">
        <v>1024</v>
      </c>
      <c r="E135" s="186" t="s">
        <v>1025</v>
      </c>
      <c r="F135" s="225" t="s">
        <v>1088</v>
      </c>
    </row>
    <row r="136" spans="1:6" s="221" customFormat="1" ht="30" customHeight="1">
      <c r="A136" s="223">
        <v>132</v>
      </c>
      <c r="B136" s="186" t="s">
        <v>710</v>
      </c>
      <c r="C136" s="186" t="s">
        <v>377</v>
      </c>
      <c r="D136" s="186" t="s">
        <v>1024</v>
      </c>
      <c r="E136" s="186" t="s">
        <v>1025</v>
      </c>
      <c r="F136" s="225" t="s">
        <v>1089</v>
      </c>
    </row>
    <row r="137" spans="1:6" s="221" customFormat="1" ht="30" customHeight="1">
      <c r="A137" s="223">
        <v>133</v>
      </c>
      <c r="B137" s="186" t="s">
        <v>710</v>
      </c>
      <c r="C137" s="186" t="s">
        <v>377</v>
      </c>
      <c r="D137" s="186" t="s">
        <v>1024</v>
      </c>
      <c r="E137" s="186" t="s">
        <v>1026</v>
      </c>
      <c r="F137" s="225" t="s">
        <v>1090</v>
      </c>
    </row>
    <row r="138" spans="1:6" ht="30" customHeight="1">
      <c r="A138" s="223">
        <v>134</v>
      </c>
      <c r="B138" s="215" t="s">
        <v>710</v>
      </c>
      <c r="C138" s="215" t="s">
        <v>136</v>
      </c>
      <c r="D138" s="215" t="s">
        <v>1024</v>
      </c>
      <c r="E138" s="215" t="s">
        <v>1026</v>
      </c>
      <c r="F138" s="225" t="s">
        <v>1091</v>
      </c>
    </row>
    <row r="139" spans="1:6" ht="18" customHeight="1">
      <c r="A139" s="223">
        <v>135</v>
      </c>
      <c r="B139" s="215" t="s">
        <v>710</v>
      </c>
      <c r="C139" s="215" t="s">
        <v>377</v>
      </c>
      <c r="D139" s="215" t="s">
        <v>1024</v>
      </c>
      <c r="E139" s="215" t="s">
        <v>1026</v>
      </c>
      <c r="F139" s="225" t="s">
        <v>1092</v>
      </c>
    </row>
    <row r="140" spans="1:6" ht="18" customHeight="1">
      <c r="A140" s="223">
        <v>136</v>
      </c>
      <c r="B140" s="215" t="s">
        <v>710</v>
      </c>
      <c r="C140" s="215" t="s">
        <v>136</v>
      </c>
      <c r="D140" s="215" t="s">
        <v>1024</v>
      </c>
      <c r="E140" s="215" t="s">
        <v>1026</v>
      </c>
      <c r="F140" s="225" t="s">
        <v>1093</v>
      </c>
    </row>
    <row r="141" spans="1:6" ht="30" customHeight="1">
      <c r="A141" s="223">
        <v>137</v>
      </c>
      <c r="B141" s="215" t="s">
        <v>710</v>
      </c>
      <c r="C141" s="215" t="s">
        <v>136</v>
      </c>
      <c r="D141" s="215" t="s">
        <v>1024</v>
      </c>
      <c r="E141" s="215" t="s">
        <v>1026</v>
      </c>
      <c r="F141" s="225" t="s">
        <v>1094</v>
      </c>
    </row>
    <row r="142" spans="1:6" ht="18" customHeight="1">
      <c r="A142" s="223">
        <v>138</v>
      </c>
      <c r="B142" s="215" t="s">
        <v>686</v>
      </c>
      <c r="C142" s="215" t="s">
        <v>128</v>
      </c>
      <c r="D142" s="215" t="s">
        <v>1023</v>
      </c>
      <c r="E142" s="215" t="s">
        <v>1025</v>
      </c>
      <c r="F142" s="225" t="s">
        <v>856</v>
      </c>
    </row>
    <row r="143" spans="1:6" s="221" customFormat="1" ht="18" customHeight="1">
      <c r="A143" s="223">
        <v>139</v>
      </c>
      <c r="B143" s="186" t="s">
        <v>710</v>
      </c>
      <c r="C143" s="186" t="s">
        <v>136</v>
      </c>
      <c r="D143" s="186" t="s">
        <v>1024</v>
      </c>
      <c r="E143" s="186" t="s">
        <v>1026</v>
      </c>
      <c r="F143" s="225" t="s">
        <v>857</v>
      </c>
    </row>
    <row r="144" spans="1:6" s="221" customFormat="1" ht="18" customHeight="1">
      <c r="A144" s="223">
        <v>140</v>
      </c>
      <c r="B144" s="186" t="s">
        <v>858</v>
      </c>
      <c r="C144" s="186" t="s">
        <v>129</v>
      </c>
      <c r="D144" s="186" t="s">
        <v>1024</v>
      </c>
      <c r="E144" s="186" t="s">
        <v>1025</v>
      </c>
      <c r="F144" s="225" t="s">
        <v>857</v>
      </c>
    </row>
    <row r="145" spans="1:6" s="221" customFormat="1" ht="18" customHeight="1">
      <c r="A145" s="223">
        <v>141</v>
      </c>
      <c r="B145" s="186" t="s">
        <v>710</v>
      </c>
      <c r="C145" s="186" t="s">
        <v>136</v>
      </c>
      <c r="D145" s="186" t="s">
        <v>1023</v>
      </c>
      <c r="E145" s="186" t="s">
        <v>1026</v>
      </c>
      <c r="F145" s="225" t="s">
        <v>859</v>
      </c>
    </row>
    <row r="146" spans="1:6" s="221" customFormat="1" ht="18" customHeight="1">
      <c r="A146" s="223">
        <v>142</v>
      </c>
      <c r="B146" s="186" t="s">
        <v>858</v>
      </c>
      <c r="C146" s="186" t="s">
        <v>130</v>
      </c>
      <c r="D146" s="186" t="s">
        <v>1024</v>
      </c>
      <c r="E146" s="186" t="s">
        <v>1026</v>
      </c>
      <c r="F146" s="225" t="s">
        <v>860</v>
      </c>
    </row>
    <row r="147" spans="1:6" s="221" customFormat="1" ht="18" customHeight="1">
      <c r="A147" s="223">
        <v>143</v>
      </c>
      <c r="B147" s="186" t="s">
        <v>858</v>
      </c>
      <c r="C147" s="186" t="s">
        <v>129</v>
      </c>
      <c r="D147" s="186" t="s">
        <v>1024</v>
      </c>
      <c r="E147" s="186" t="s">
        <v>1025</v>
      </c>
      <c r="F147" s="225" t="s">
        <v>861</v>
      </c>
    </row>
    <row r="148" spans="1:6" s="221" customFormat="1" ht="18" customHeight="1">
      <c r="A148" s="223">
        <v>144</v>
      </c>
      <c r="B148" s="186" t="s">
        <v>858</v>
      </c>
      <c r="C148" s="186" t="s">
        <v>129</v>
      </c>
      <c r="D148" s="186" t="s">
        <v>1023</v>
      </c>
      <c r="E148" s="186" t="s">
        <v>1025</v>
      </c>
      <c r="F148" s="225" t="s">
        <v>1095</v>
      </c>
    </row>
    <row r="149" spans="1:6" s="221" customFormat="1" ht="18" customHeight="1">
      <c r="A149" s="223">
        <v>145</v>
      </c>
      <c r="B149" s="186" t="s">
        <v>858</v>
      </c>
      <c r="C149" s="186" t="s">
        <v>129</v>
      </c>
      <c r="D149" s="186" t="s">
        <v>1023</v>
      </c>
      <c r="E149" s="186" t="s">
        <v>1025</v>
      </c>
      <c r="F149" s="225" t="s">
        <v>862</v>
      </c>
    </row>
    <row r="150" spans="1:6" s="221" customFormat="1" ht="18" customHeight="1">
      <c r="A150" s="223">
        <v>146</v>
      </c>
      <c r="B150" s="186" t="s">
        <v>858</v>
      </c>
      <c r="C150" s="186" t="s">
        <v>129</v>
      </c>
      <c r="D150" s="186" t="s">
        <v>1024</v>
      </c>
      <c r="E150" s="186" t="s">
        <v>1025</v>
      </c>
      <c r="F150" s="225" t="s">
        <v>863</v>
      </c>
    </row>
    <row r="151" spans="1:6" s="221" customFormat="1" ht="18" customHeight="1">
      <c r="A151" s="223">
        <v>147</v>
      </c>
      <c r="B151" s="186" t="s">
        <v>858</v>
      </c>
      <c r="C151" s="186" t="s">
        <v>129</v>
      </c>
      <c r="D151" s="186" t="s">
        <v>1024</v>
      </c>
      <c r="E151" s="186" t="s">
        <v>1025</v>
      </c>
      <c r="F151" s="225" t="s">
        <v>864</v>
      </c>
    </row>
    <row r="152" spans="1:6" s="221" customFormat="1" ht="18" customHeight="1">
      <c r="A152" s="223">
        <v>148</v>
      </c>
      <c r="B152" s="186" t="s">
        <v>858</v>
      </c>
      <c r="C152" s="186" t="s">
        <v>129</v>
      </c>
      <c r="D152" s="186" t="s">
        <v>1023</v>
      </c>
      <c r="E152" s="186" t="s">
        <v>1025</v>
      </c>
      <c r="F152" s="225" t="s">
        <v>865</v>
      </c>
    </row>
    <row r="153" spans="1:6" s="221" customFormat="1" ht="18" customHeight="1">
      <c r="A153" s="223">
        <v>149</v>
      </c>
      <c r="B153" s="186" t="s">
        <v>858</v>
      </c>
      <c r="C153" s="186" t="s">
        <v>129</v>
      </c>
      <c r="D153" s="186" t="s">
        <v>1023</v>
      </c>
      <c r="E153" s="186" t="s">
        <v>1025</v>
      </c>
      <c r="F153" s="225" t="s">
        <v>866</v>
      </c>
    </row>
    <row r="154" spans="1:6" s="221" customFormat="1" ht="18" customHeight="1">
      <c r="A154" s="223">
        <v>150</v>
      </c>
      <c r="B154" s="186" t="s">
        <v>858</v>
      </c>
      <c r="C154" s="186" t="s">
        <v>129</v>
      </c>
      <c r="D154" s="186" t="s">
        <v>1024</v>
      </c>
      <c r="E154" s="186" t="s">
        <v>1025</v>
      </c>
      <c r="F154" s="225" t="s">
        <v>867</v>
      </c>
    </row>
    <row r="155" spans="1:6" s="221" customFormat="1" ht="18" customHeight="1">
      <c r="A155" s="223">
        <v>151</v>
      </c>
      <c r="B155" s="186" t="s">
        <v>858</v>
      </c>
      <c r="C155" s="186" t="s">
        <v>129</v>
      </c>
      <c r="D155" s="186" t="s">
        <v>1023</v>
      </c>
      <c r="E155" s="186" t="s">
        <v>1025</v>
      </c>
      <c r="F155" s="225" t="s">
        <v>868</v>
      </c>
    </row>
    <row r="156" spans="1:6" s="221" customFormat="1" ht="18" customHeight="1">
      <c r="A156" s="223">
        <v>152</v>
      </c>
      <c r="B156" s="186" t="s">
        <v>858</v>
      </c>
      <c r="C156" s="186" t="s">
        <v>129</v>
      </c>
      <c r="D156" s="186" t="s">
        <v>1024</v>
      </c>
      <c r="E156" s="186" t="s">
        <v>1025</v>
      </c>
      <c r="F156" s="225" t="s">
        <v>869</v>
      </c>
    </row>
    <row r="157" spans="1:6" s="221" customFormat="1" ht="18" customHeight="1">
      <c r="A157" s="223">
        <v>153</v>
      </c>
      <c r="B157" s="186" t="s">
        <v>858</v>
      </c>
      <c r="C157" s="186" t="s">
        <v>129</v>
      </c>
      <c r="D157" s="186" t="s">
        <v>1024</v>
      </c>
      <c r="E157" s="186" t="s">
        <v>1025</v>
      </c>
      <c r="F157" s="225" t="s">
        <v>870</v>
      </c>
    </row>
    <row r="158" spans="1:6" s="221" customFormat="1" ht="18" customHeight="1">
      <c r="A158" s="223">
        <v>154</v>
      </c>
      <c r="B158" s="186" t="s">
        <v>858</v>
      </c>
      <c r="C158" s="186" t="s">
        <v>129</v>
      </c>
      <c r="D158" s="186" t="s">
        <v>1024</v>
      </c>
      <c r="E158" s="186" t="s">
        <v>1025</v>
      </c>
      <c r="F158" s="225" t="s">
        <v>871</v>
      </c>
    </row>
    <row r="159" spans="1:6" s="221" customFormat="1" ht="18" customHeight="1">
      <c r="A159" s="223">
        <v>155</v>
      </c>
      <c r="B159" s="186" t="s">
        <v>858</v>
      </c>
      <c r="C159" s="186" t="s">
        <v>0</v>
      </c>
      <c r="D159" s="186" t="s">
        <v>1023</v>
      </c>
      <c r="E159" s="186" t="s">
        <v>1025</v>
      </c>
      <c r="F159" s="225" t="s">
        <v>861</v>
      </c>
    </row>
    <row r="160" spans="1:6" s="221" customFormat="1" ht="18" customHeight="1">
      <c r="A160" s="223">
        <v>156</v>
      </c>
      <c r="B160" s="186" t="s">
        <v>858</v>
      </c>
      <c r="C160" s="186" t="s">
        <v>0</v>
      </c>
      <c r="D160" s="186" t="s">
        <v>1023</v>
      </c>
      <c r="E160" s="186" t="s">
        <v>1025</v>
      </c>
      <c r="F160" s="225" t="s">
        <v>1096</v>
      </c>
    </row>
    <row r="161" spans="1:6" s="221" customFormat="1" ht="18" customHeight="1">
      <c r="A161" s="223">
        <v>157</v>
      </c>
      <c r="B161" s="186" t="s">
        <v>858</v>
      </c>
      <c r="C161" s="186" t="s">
        <v>0</v>
      </c>
      <c r="D161" s="186" t="s">
        <v>1024</v>
      </c>
      <c r="E161" s="186" t="s">
        <v>1025</v>
      </c>
      <c r="F161" s="225" t="s">
        <v>1097</v>
      </c>
    </row>
    <row r="162" spans="1:6" s="221" customFormat="1" ht="18" customHeight="1">
      <c r="A162" s="223">
        <v>158</v>
      </c>
      <c r="B162" s="186" t="s">
        <v>858</v>
      </c>
      <c r="C162" s="186" t="s">
        <v>0</v>
      </c>
      <c r="D162" s="186" t="s">
        <v>1023</v>
      </c>
      <c r="E162" s="186" t="s">
        <v>1025</v>
      </c>
      <c r="F162" s="225" t="s">
        <v>872</v>
      </c>
    </row>
    <row r="163" spans="1:6" s="221" customFormat="1" ht="18" customHeight="1">
      <c r="A163" s="223">
        <v>159</v>
      </c>
      <c r="B163" s="186" t="s">
        <v>858</v>
      </c>
      <c r="C163" s="186" t="s">
        <v>0</v>
      </c>
      <c r="D163" s="186" t="s">
        <v>1024</v>
      </c>
      <c r="E163" s="186" t="s">
        <v>1025</v>
      </c>
      <c r="F163" s="225" t="s">
        <v>873</v>
      </c>
    </row>
    <row r="164" spans="1:6" s="221" customFormat="1" ht="18" customHeight="1">
      <c r="A164" s="223">
        <v>160</v>
      </c>
      <c r="B164" s="186" t="s">
        <v>858</v>
      </c>
      <c r="C164" s="186" t="s">
        <v>0</v>
      </c>
      <c r="D164" s="186" t="s">
        <v>1023</v>
      </c>
      <c r="E164" s="186" t="s">
        <v>1025</v>
      </c>
      <c r="F164" s="225" t="s">
        <v>1098</v>
      </c>
    </row>
    <row r="165" spans="1:6" s="221" customFormat="1" ht="18" customHeight="1">
      <c r="A165" s="223">
        <v>161</v>
      </c>
      <c r="B165" s="186" t="s">
        <v>858</v>
      </c>
      <c r="C165" s="186" t="s">
        <v>0</v>
      </c>
      <c r="D165" s="186" t="s">
        <v>1023</v>
      </c>
      <c r="E165" s="186" t="s">
        <v>1025</v>
      </c>
      <c r="F165" s="225" t="s">
        <v>874</v>
      </c>
    </row>
    <row r="166" spans="1:6" s="221" customFormat="1" ht="18" customHeight="1">
      <c r="A166" s="223">
        <v>162</v>
      </c>
      <c r="B166" s="186" t="s">
        <v>858</v>
      </c>
      <c r="C166" s="186" t="s">
        <v>138</v>
      </c>
      <c r="D166" s="186" t="s">
        <v>1023</v>
      </c>
      <c r="E166" s="186" t="s">
        <v>1025</v>
      </c>
      <c r="F166" s="225" t="s">
        <v>875</v>
      </c>
    </row>
    <row r="167" spans="1:6" s="221" customFormat="1" ht="18" customHeight="1">
      <c r="A167" s="223">
        <v>163</v>
      </c>
      <c r="B167" s="186" t="s">
        <v>858</v>
      </c>
      <c r="C167" s="186" t="s">
        <v>138</v>
      </c>
      <c r="D167" s="186" t="s">
        <v>1023</v>
      </c>
      <c r="E167" s="186" t="s">
        <v>1025</v>
      </c>
      <c r="F167" s="225" t="s">
        <v>1099</v>
      </c>
    </row>
    <row r="168" spans="1:6" s="221" customFormat="1" ht="18" customHeight="1">
      <c r="A168" s="223">
        <v>164</v>
      </c>
      <c r="B168" s="186" t="s">
        <v>733</v>
      </c>
      <c r="C168" s="186" t="s">
        <v>138</v>
      </c>
      <c r="D168" s="186" t="s">
        <v>1023</v>
      </c>
      <c r="E168" s="186" t="s">
        <v>1025</v>
      </c>
      <c r="F168" s="225" t="s">
        <v>1100</v>
      </c>
    </row>
    <row r="169" spans="1:6" s="221" customFormat="1" ht="18" customHeight="1">
      <c r="A169" s="223">
        <v>165</v>
      </c>
      <c r="B169" s="186" t="s">
        <v>733</v>
      </c>
      <c r="C169" s="186" t="s">
        <v>138</v>
      </c>
      <c r="D169" s="186" t="s">
        <v>1024</v>
      </c>
      <c r="E169" s="186" t="s">
        <v>1025</v>
      </c>
      <c r="F169" s="225" t="s">
        <v>876</v>
      </c>
    </row>
    <row r="170" spans="1:6" s="221" customFormat="1" ht="18" customHeight="1">
      <c r="A170" s="223">
        <v>166</v>
      </c>
      <c r="B170" s="186" t="s">
        <v>733</v>
      </c>
      <c r="C170" s="186" t="s">
        <v>138</v>
      </c>
      <c r="D170" s="186" t="s">
        <v>1024</v>
      </c>
      <c r="E170" s="186" t="s">
        <v>1025</v>
      </c>
      <c r="F170" s="225" t="s">
        <v>877</v>
      </c>
    </row>
    <row r="171" spans="1:6" s="221" customFormat="1" ht="18" customHeight="1">
      <c r="A171" s="223">
        <v>167</v>
      </c>
      <c r="B171" s="186" t="s">
        <v>733</v>
      </c>
      <c r="C171" s="186" t="s">
        <v>138</v>
      </c>
      <c r="D171" s="186" t="s">
        <v>1023</v>
      </c>
      <c r="E171" s="186" t="s">
        <v>1026</v>
      </c>
      <c r="F171" s="225" t="s">
        <v>1101</v>
      </c>
    </row>
    <row r="172" spans="1:6" s="221" customFormat="1" ht="18" customHeight="1">
      <c r="A172" s="223">
        <v>168</v>
      </c>
      <c r="B172" s="186" t="s">
        <v>733</v>
      </c>
      <c r="C172" s="186" t="s">
        <v>138</v>
      </c>
      <c r="D172" s="186" t="s">
        <v>1024</v>
      </c>
      <c r="E172" s="186" t="s">
        <v>1026</v>
      </c>
      <c r="F172" s="225" t="s">
        <v>878</v>
      </c>
    </row>
    <row r="173" spans="1:6" s="221" customFormat="1" ht="18" customHeight="1">
      <c r="A173" s="223">
        <v>169</v>
      </c>
      <c r="B173" s="186" t="s">
        <v>733</v>
      </c>
      <c r="C173" s="186" t="s">
        <v>138</v>
      </c>
      <c r="D173" s="186" t="s">
        <v>1024</v>
      </c>
      <c r="E173" s="186" t="s">
        <v>1026</v>
      </c>
      <c r="F173" s="225" t="s">
        <v>879</v>
      </c>
    </row>
    <row r="174" spans="1:6" s="221" customFormat="1" ht="18" customHeight="1">
      <c r="A174" s="223">
        <v>170</v>
      </c>
      <c r="B174" s="186" t="s">
        <v>733</v>
      </c>
      <c r="C174" s="186" t="s">
        <v>138</v>
      </c>
      <c r="D174" s="186" t="s">
        <v>1023</v>
      </c>
      <c r="E174" s="186" t="s">
        <v>1026</v>
      </c>
      <c r="F174" s="225" t="s">
        <v>880</v>
      </c>
    </row>
    <row r="175" spans="1:6" s="221" customFormat="1" ht="18" customHeight="1">
      <c r="A175" s="223">
        <v>171</v>
      </c>
      <c r="B175" s="186" t="s">
        <v>733</v>
      </c>
      <c r="C175" s="186" t="s">
        <v>138</v>
      </c>
      <c r="D175" s="186" t="s">
        <v>1023</v>
      </c>
      <c r="E175" s="186" t="s">
        <v>1026</v>
      </c>
      <c r="F175" s="225" t="s">
        <v>1102</v>
      </c>
    </row>
    <row r="176" spans="1:6" s="221" customFormat="1" ht="18" customHeight="1">
      <c r="A176" s="223">
        <v>172</v>
      </c>
      <c r="B176" s="186" t="s">
        <v>733</v>
      </c>
      <c r="C176" s="186" t="s">
        <v>138</v>
      </c>
      <c r="D176" s="186" t="s">
        <v>1023</v>
      </c>
      <c r="E176" s="186" t="s">
        <v>1026</v>
      </c>
      <c r="F176" s="225" t="s">
        <v>881</v>
      </c>
    </row>
    <row r="177" spans="1:6" s="221" customFormat="1" ht="18" customHeight="1">
      <c r="A177" s="223">
        <v>173</v>
      </c>
      <c r="B177" s="186" t="s">
        <v>733</v>
      </c>
      <c r="C177" s="186" t="s">
        <v>138</v>
      </c>
      <c r="D177" s="186" t="s">
        <v>1024</v>
      </c>
      <c r="E177" s="186" t="s">
        <v>1026</v>
      </c>
      <c r="F177" s="225" t="s">
        <v>882</v>
      </c>
    </row>
    <row r="178" spans="1:6" s="221" customFormat="1" ht="18" customHeight="1">
      <c r="A178" s="223">
        <v>174</v>
      </c>
      <c r="B178" s="186" t="s">
        <v>733</v>
      </c>
      <c r="C178" s="186" t="s">
        <v>138</v>
      </c>
      <c r="D178" s="186" t="s">
        <v>1024</v>
      </c>
      <c r="E178" s="186" t="s">
        <v>1026</v>
      </c>
      <c r="F178" s="225" t="s">
        <v>883</v>
      </c>
    </row>
    <row r="179" spans="1:6" s="221" customFormat="1" ht="18" customHeight="1">
      <c r="A179" s="223">
        <v>175</v>
      </c>
      <c r="B179" s="186" t="s">
        <v>733</v>
      </c>
      <c r="C179" s="186" t="s">
        <v>138</v>
      </c>
      <c r="D179" s="186" t="s">
        <v>1024</v>
      </c>
      <c r="E179" s="186" t="s">
        <v>1026</v>
      </c>
      <c r="F179" s="225" t="s">
        <v>884</v>
      </c>
    </row>
    <row r="180" spans="1:6" s="221" customFormat="1" ht="18" customHeight="1">
      <c r="A180" s="223">
        <v>176</v>
      </c>
      <c r="B180" s="186" t="s">
        <v>733</v>
      </c>
      <c r="C180" s="186" t="s">
        <v>138</v>
      </c>
      <c r="D180" s="186" t="s">
        <v>1023</v>
      </c>
      <c r="E180" s="186" t="s">
        <v>1026</v>
      </c>
      <c r="F180" s="225" t="s">
        <v>885</v>
      </c>
    </row>
    <row r="181" spans="1:6" s="221" customFormat="1" ht="18" customHeight="1">
      <c r="A181" s="223">
        <v>177</v>
      </c>
      <c r="B181" s="186" t="s">
        <v>733</v>
      </c>
      <c r="C181" s="186" t="s">
        <v>1</v>
      </c>
      <c r="D181" s="186" t="s">
        <v>1024</v>
      </c>
      <c r="E181" s="186" t="s">
        <v>1026</v>
      </c>
      <c r="F181" s="225" t="s">
        <v>886</v>
      </c>
    </row>
    <row r="182" spans="1:6" s="221" customFormat="1" ht="18" customHeight="1">
      <c r="A182" s="223">
        <v>178</v>
      </c>
      <c r="B182" s="186" t="s">
        <v>733</v>
      </c>
      <c r="C182" s="186" t="s">
        <v>1</v>
      </c>
      <c r="D182" s="186" t="s">
        <v>1024</v>
      </c>
      <c r="E182" s="186" t="s">
        <v>1026</v>
      </c>
      <c r="F182" s="225" t="s">
        <v>1103</v>
      </c>
    </row>
    <row r="183" spans="1:6" s="221" customFormat="1" ht="18" customHeight="1">
      <c r="A183" s="223">
        <v>179</v>
      </c>
      <c r="B183" s="186" t="s">
        <v>733</v>
      </c>
      <c r="C183" s="186" t="s">
        <v>1</v>
      </c>
      <c r="D183" s="186" t="s">
        <v>1023</v>
      </c>
      <c r="E183" s="186" t="s">
        <v>1026</v>
      </c>
      <c r="F183" s="225" t="s">
        <v>887</v>
      </c>
    </row>
    <row r="184" spans="1:6" s="221" customFormat="1" ht="18" customHeight="1">
      <c r="A184" s="223">
        <v>180</v>
      </c>
      <c r="B184" s="186" t="s">
        <v>733</v>
      </c>
      <c r="C184" s="186" t="s">
        <v>1</v>
      </c>
      <c r="D184" s="186" t="s">
        <v>1023</v>
      </c>
      <c r="E184" s="186" t="s">
        <v>1026</v>
      </c>
      <c r="F184" s="225" t="s">
        <v>1104</v>
      </c>
    </row>
    <row r="185" spans="1:6" s="221" customFormat="1" ht="18" customHeight="1">
      <c r="A185" s="223">
        <v>181</v>
      </c>
      <c r="B185" s="186" t="s">
        <v>733</v>
      </c>
      <c r="C185" s="186" t="s">
        <v>1</v>
      </c>
      <c r="D185" s="186" t="s">
        <v>1024</v>
      </c>
      <c r="E185" s="186" t="s">
        <v>1026</v>
      </c>
      <c r="F185" s="225" t="s">
        <v>888</v>
      </c>
    </row>
    <row r="186" spans="1:6" s="221" customFormat="1" ht="18" customHeight="1">
      <c r="A186" s="223">
        <v>182</v>
      </c>
      <c r="B186" s="186" t="s">
        <v>889</v>
      </c>
      <c r="C186" s="186" t="s">
        <v>1</v>
      </c>
      <c r="D186" s="186" t="s">
        <v>1023</v>
      </c>
      <c r="E186" s="186" t="s">
        <v>1026</v>
      </c>
      <c r="F186" s="225" t="s">
        <v>700</v>
      </c>
    </row>
    <row r="187" spans="1:6" s="221" customFormat="1" ht="30" customHeight="1">
      <c r="A187" s="223">
        <v>183</v>
      </c>
      <c r="B187" s="186" t="s">
        <v>889</v>
      </c>
      <c r="C187" s="186" t="s">
        <v>7</v>
      </c>
      <c r="D187" s="186" t="s">
        <v>1024</v>
      </c>
      <c r="E187" s="186" t="s">
        <v>1025</v>
      </c>
      <c r="F187" s="225" t="s">
        <v>890</v>
      </c>
    </row>
    <row r="188" spans="1:6" s="221" customFormat="1" ht="18" customHeight="1">
      <c r="A188" s="223">
        <v>184</v>
      </c>
      <c r="B188" s="186" t="s">
        <v>889</v>
      </c>
      <c r="C188" s="186" t="s">
        <v>338</v>
      </c>
      <c r="D188" s="186" t="s">
        <v>1023</v>
      </c>
      <c r="E188" s="186" t="s">
        <v>1025</v>
      </c>
      <c r="F188" s="225" t="s">
        <v>891</v>
      </c>
    </row>
    <row r="189" spans="1:6" s="221" customFormat="1" ht="18" customHeight="1">
      <c r="A189" s="223">
        <v>185</v>
      </c>
      <c r="B189" s="186" t="s">
        <v>889</v>
      </c>
      <c r="C189" s="186" t="s">
        <v>338</v>
      </c>
      <c r="D189" s="186" t="s">
        <v>1024</v>
      </c>
      <c r="E189" s="186" t="s">
        <v>1025</v>
      </c>
      <c r="F189" s="225" t="s">
        <v>1105</v>
      </c>
    </row>
    <row r="190" spans="1:6" s="221" customFormat="1" ht="18" customHeight="1">
      <c r="A190" s="223">
        <v>186</v>
      </c>
      <c r="B190" s="186" t="s">
        <v>889</v>
      </c>
      <c r="C190" s="186" t="s">
        <v>130</v>
      </c>
      <c r="D190" s="186" t="s">
        <v>1024</v>
      </c>
      <c r="E190" s="186" t="s">
        <v>1025</v>
      </c>
      <c r="F190" s="225" t="s">
        <v>892</v>
      </c>
    </row>
    <row r="191" spans="1:6" s="221" customFormat="1" ht="18" customHeight="1">
      <c r="A191" s="223">
        <v>187</v>
      </c>
      <c r="B191" s="186" t="s">
        <v>889</v>
      </c>
      <c r="C191" s="186" t="s">
        <v>130</v>
      </c>
      <c r="D191" s="186" t="s">
        <v>1024</v>
      </c>
      <c r="E191" s="186" t="s">
        <v>1025</v>
      </c>
      <c r="F191" s="225" t="s">
        <v>893</v>
      </c>
    </row>
    <row r="192" spans="1:6" s="221" customFormat="1" ht="18" customHeight="1">
      <c r="A192" s="223">
        <v>188</v>
      </c>
      <c r="B192" s="186" t="s">
        <v>889</v>
      </c>
      <c r="C192" s="186" t="s">
        <v>130</v>
      </c>
      <c r="D192" s="186" t="s">
        <v>1024</v>
      </c>
      <c r="E192" s="186" t="s">
        <v>1025</v>
      </c>
      <c r="F192" s="225" t="s">
        <v>894</v>
      </c>
    </row>
    <row r="193" spans="1:6" s="221" customFormat="1" ht="18" customHeight="1">
      <c r="A193" s="223">
        <v>189</v>
      </c>
      <c r="B193" s="186" t="s">
        <v>889</v>
      </c>
      <c r="C193" s="186" t="s">
        <v>130</v>
      </c>
      <c r="D193" s="186" t="s">
        <v>1023</v>
      </c>
      <c r="E193" s="186" t="s">
        <v>1025</v>
      </c>
      <c r="F193" s="225" t="s">
        <v>895</v>
      </c>
    </row>
    <row r="194" spans="1:6" s="221" customFormat="1" ht="18" customHeight="1">
      <c r="A194" s="223">
        <v>190</v>
      </c>
      <c r="B194" s="186" t="s">
        <v>889</v>
      </c>
      <c r="C194" s="186" t="s">
        <v>130</v>
      </c>
      <c r="D194" s="186" t="s">
        <v>1024</v>
      </c>
      <c r="E194" s="186" t="s">
        <v>1025</v>
      </c>
      <c r="F194" s="225" t="s">
        <v>896</v>
      </c>
    </row>
    <row r="195" spans="1:6" s="221" customFormat="1" ht="18" customHeight="1">
      <c r="A195" s="223">
        <v>191</v>
      </c>
      <c r="B195" s="186" t="s">
        <v>897</v>
      </c>
      <c r="C195" s="186" t="s">
        <v>3</v>
      </c>
      <c r="D195" s="186" t="s">
        <v>1024</v>
      </c>
      <c r="E195" s="186" t="s">
        <v>1025</v>
      </c>
      <c r="F195" s="225" t="s">
        <v>898</v>
      </c>
    </row>
    <row r="196" spans="1:6" s="221" customFormat="1" ht="45" customHeight="1">
      <c r="A196" s="223">
        <v>192</v>
      </c>
      <c r="B196" s="186" t="s">
        <v>897</v>
      </c>
      <c r="C196" s="186" t="s">
        <v>3</v>
      </c>
      <c r="D196" s="186" t="s">
        <v>1024</v>
      </c>
      <c r="E196" s="186" t="s">
        <v>1026</v>
      </c>
      <c r="F196" s="225" t="s">
        <v>1106</v>
      </c>
    </row>
    <row r="197" spans="1:6" s="221" customFormat="1" ht="45" customHeight="1">
      <c r="A197" s="223">
        <v>193</v>
      </c>
      <c r="B197" s="186" t="s">
        <v>897</v>
      </c>
      <c r="C197" s="186" t="s">
        <v>756</v>
      </c>
      <c r="D197" s="186" t="s">
        <v>1023</v>
      </c>
      <c r="E197" s="186" t="s">
        <v>1026</v>
      </c>
      <c r="F197" s="225" t="s">
        <v>1107</v>
      </c>
    </row>
    <row r="198" spans="1:6" s="221" customFormat="1" ht="30" customHeight="1">
      <c r="A198" s="223">
        <v>194</v>
      </c>
      <c r="B198" s="186" t="s">
        <v>897</v>
      </c>
      <c r="C198" s="186" t="s">
        <v>756</v>
      </c>
      <c r="D198" s="186" t="s">
        <v>1024</v>
      </c>
      <c r="E198" s="186" t="s">
        <v>1026</v>
      </c>
      <c r="F198" s="225" t="s">
        <v>1108</v>
      </c>
    </row>
    <row r="199" spans="1:6" s="221" customFormat="1" ht="18" customHeight="1">
      <c r="A199" s="223">
        <v>195</v>
      </c>
      <c r="B199" s="186" t="s">
        <v>897</v>
      </c>
      <c r="C199" s="186" t="s">
        <v>756</v>
      </c>
      <c r="D199" s="186" t="s">
        <v>1024</v>
      </c>
      <c r="E199" s="186" t="s">
        <v>1025</v>
      </c>
      <c r="F199" s="225" t="s">
        <v>899</v>
      </c>
    </row>
    <row r="200" spans="1:6" s="221" customFormat="1" ht="18" customHeight="1">
      <c r="A200" s="223">
        <v>196</v>
      </c>
      <c r="B200" s="186" t="s">
        <v>897</v>
      </c>
      <c r="C200" s="186" t="s">
        <v>3</v>
      </c>
      <c r="D200" s="186" t="s">
        <v>1024</v>
      </c>
      <c r="E200" s="186" t="s">
        <v>1026</v>
      </c>
      <c r="F200" s="225" t="s">
        <v>1109</v>
      </c>
    </row>
    <row r="201" spans="1:6" s="221" customFormat="1" ht="18" customHeight="1">
      <c r="A201" s="223">
        <v>197</v>
      </c>
      <c r="B201" s="186" t="s">
        <v>897</v>
      </c>
      <c r="C201" s="186" t="s">
        <v>3</v>
      </c>
      <c r="D201" s="186" t="s">
        <v>1024</v>
      </c>
      <c r="E201" s="186" t="s">
        <v>1026</v>
      </c>
      <c r="F201" s="225" t="s">
        <v>900</v>
      </c>
    </row>
    <row r="202" spans="1:6" s="221" customFormat="1" ht="18" customHeight="1">
      <c r="A202" s="223">
        <v>198</v>
      </c>
      <c r="B202" s="186" t="s">
        <v>897</v>
      </c>
      <c r="C202" s="186" t="s">
        <v>3</v>
      </c>
      <c r="D202" s="186" t="s">
        <v>1023</v>
      </c>
      <c r="E202" s="186" t="s">
        <v>1026</v>
      </c>
      <c r="F202" s="225" t="s">
        <v>1110</v>
      </c>
    </row>
    <row r="203" spans="1:6" s="221" customFormat="1" ht="18" customHeight="1">
      <c r="A203" s="223">
        <v>199</v>
      </c>
      <c r="B203" s="186" t="s">
        <v>897</v>
      </c>
      <c r="C203" s="186" t="s">
        <v>3</v>
      </c>
      <c r="D203" s="186" t="s">
        <v>1024</v>
      </c>
      <c r="E203" s="186" t="s">
        <v>1026</v>
      </c>
      <c r="F203" s="225" t="s">
        <v>1111</v>
      </c>
    </row>
    <row r="204" spans="1:6" s="221" customFormat="1" ht="30" customHeight="1">
      <c r="A204" s="223">
        <v>200</v>
      </c>
      <c r="B204" s="186" t="s">
        <v>897</v>
      </c>
      <c r="C204" s="186" t="s">
        <v>148</v>
      </c>
      <c r="D204" s="186" t="s">
        <v>1023</v>
      </c>
      <c r="E204" s="186" t="s">
        <v>1025</v>
      </c>
      <c r="F204" s="225" t="s">
        <v>1112</v>
      </c>
    </row>
    <row r="205" spans="1:6" s="221" customFormat="1" ht="45" customHeight="1">
      <c r="A205" s="223">
        <v>201</v>
      </c>
      <c r="B205" s="186" t="s">
        <v>897</v>
      </c>
      <c r="C205" s="186" t="s">
        <v>148</v>
      </c>
      <c r="D205" s="186" t="s">
        <v>1024</v>
      </c>
      <c r="E205" s="186" t="s">
        <v>1025</v>
      </c>
      <c r="F205" s="225" t="s">
        <v>901</v>
      </c>
    </row>
    <row r="206" spans="1:6" s="221" customFormat="1" ht="30" customHeight="1">
      <c r="A206" s="223">
        <v>202</v>
      </c>
      <c r="B206" s="186" t="s">
        <v>897</v>
      </c>
      <c r="C206" s="186" t="s">
        <v>148</v>
      </c>
      <c r="D206" s="186" t="s">
        <v>1024</v>
      </c>
      <c r="E206" s="186" t="s">
        <v>1025</v>
      </c>
      <c r="F206" s="225" t="s">
        <v>902</v>
      </c>
    </row>
    <row r="207" spans="1:6" s="221" customFormat="1" ht="30" customHeight="1">
      <c r="A207" s="223">
        <v>203</v>
      </c>
      <c r="B207" s="186" t="s">
        <v>897</v>
      </c>
      <c r="C207" s="186" t="s">
        <v>148</v>
      </c>
      <c r="D207" s="186" t="s">
        <v>1023</v>
      </c>
      <c r="E207" s="186" t="s">
        <v>1026</v>
      </c>
      <c r="F207" s="225" t="s">
        <v>1113</v>
      </c>
    </row>
    <row r="208" spans="1:6" s="221" customFormat="1" ht="18" customHeight="1">
      <c r="A208" s="223">
        <v>204</v>
      </c>
      <c r="B208" s="186" t="s">
        <v>897</v>
      </c>
      <c r="C208" s="186" t="s">
        <v>148</v>
      </c>
      <c r="D208" s="186" t="s">
        <v>1023</v>
      </c>
      <c r="E208" s="186" t="s">
        <v>1025</v>
      </c>
      <c r="F208" s="225" t="s">
        <v>903</v>
      </c>
    </row>
    <row r="209" spans="1:6" s="221" customFormat="1" ht="18" customHeight="1">
      <c r="A209" s="223">
        <v>205</v>
      </c>
      <c r="B209" s="186" t="s">
        <v>897</v>
      </c>
      <c r="C209" s="186" t="s">
        <v>148</v>
      </c>
      <c r="D209" s="186" t="s">
        <v>1023</v>
      </c>
      <c r="E209" s="186" t="s">
        <v>1025</v>
      </c>
      <c r="F209" s="225" t="s">
        <v>904</v>
      </c>
    </row>
    <row r="210" spans="1:6" s="221" customFormat="1" ht="30" customHeight="1">
      <c r="A210" s="223">
        <v>206</v>
      </c>
      <c r="B210" s="186" t="s">
        <v>897</v>
      </c>
      <c r="C210" s="186" t="s">
        <v>148</v>
      </c>
      <c r="D210" s="186" t="s">
        <v>1023</v>
      </c>
      <c r="E210" s="186" t="s">
        <v>1025</v>
      </c>
      <c r="F210" s="225" t="s">
        <v>1114</v>
      </c>
    </row>
    <row r="211" spans="1:6" s="221" customFormat="1" ht="60" customHeight="1">
      <c r="A211" s="223">
        <v>207</v>
      </c>
      <c r="B211" s="186" t="s">
        <v>897</v>
      </c>
      <c r="C211" s="186" t="s">
        <v>148</v>
      </c>
      <c r="D211" s="186" t="s">
        <v>1024</v>
      </c>
      <c r="E211" s="186" t="s">
        <v>1025</v>
      </c>
      <c r="F211" s="225" t="s">
        <v>1116</v>
      </c>
    </row>
    <row r="212" spans="1:6" s="221" customFormat="1" ht="30" customHeight="1">
      <c r="A212" s="223">
        <v>208</v>
      </c>
      <c r="B212" s="186" t="s">
        <v>897</v>
      </c>
      <c r="C212" s="186" t="s">
        <v>148</v>
      </c>
      <c r="D212" s="186" t="s">
        <v>1024</v>
      </c>
      <c r="E212" s="186" t="s">
        <v>1025</v>
      </c>
      <c r="F212" s="225" t="s">
        <v>1115</v>
      </c>
    </row>
    <row r="213" spans="1:6" s="221" customFormat="1" ht="30" customHeight="1">
      <c r="A213" s="223">
        <v>209</v>
      </c>
      <c r="B213" s="186" t="s">
        <v>897</v>
      </c>
      <c r="C213" s="186" t="s">
        <v>148</v>
      </c>
      <c r="D213" s="186" t="s">
        <v>1024</v>
      </c>
      <c r="E213" s="186" t="s">
        <v>1025</v>
      </c>
      <c r="F213" s="225" t="s">
        <v>1117</v>
      </c>
    </row>
    <row r="214" spans="1:6" s="221" customFormat="1" ht="18" customHeight="1">
      <c r="A214" s="223">
        <v>210</v>
      </c>
      <c r="B214" s="186" t="s">
        <v>897</v>
      </c>
      <c r="C214" s="186" t="s">
        <v>148</v>
      </c>
      <c r="D214" s="186" t="s">
        <v>1024</v>
      </c>
      <c r="E214" s="186" t="s">
        <v>1025</v>
      </c>
      <c r="F214" s="225" t="s">
        <v>905</v>
      </c>
    </row>
    <row r="215" spans="1:6" s="221" customFormat="1" ht="30" customHeight="1">
      <c r="A215" s="223">
        <v>211</v>
      </c>
      <c r="B215" s="186" t="s">
        <v>897</v>
      </c>
      <c r="C215" s="186" t="s">
        <v>148</v>
      </c>
      <c r="D215" s="186" t="s">
        <v>1024</v>
      </c>
      <c r="E215" s="186" t="s">
        <v>1025</v>
      </c>
      <c r="F215" s="225" t="s">
        <v>1118</v>
      </c>
    </row>
    <row r="216" spans="1:6" s="221" customFormat="1" ht="18" customHeight="1">
      <c r="A216" s="223">
        <v>212</v>
      </c>
      <c r="B216" s="186" t="s">
        <v>897</v>
      </c>
      <c r="C216" s="186" t="s">
        <v>5</v>
      </c>
      <c r="D216" s="186" t="s">
        <v>1023</v>
      </c>
      <c r="E216" s="186" t="s">
        <v>1026</v>
      </c>
      <c r="F216" s="225" t="s">
        <v>906</v>
      </c>
    </row>
    <row r="217" spans="1:6" s="221" customFormat="1" ht="18" customHeight="1">
      <c r="A217" s="223">
        <v>213</v>
      </c>
      <c r="B217" s="186" t="s">
        <v>897</v>
      </c>
      <c r="C217" s="186" t="s">
        <v>5</v>
      </c>
      <c r="D217" s="186" t="s">
        <v>1024</v>
      </c>
      <c r="E217" s="186" t="s">
        <v>1025</v>
      </c>
      <c r="F217" s="225" t="s">
        <v>907</v>
      </c>
    </row>
    <row r="218" spans="1:6" s="221" customFormat="1" ht="30" customHeight="1">
      <c r="A218" s="223">
        <v>214</v>
      </c>
      <c r="B218" s="186" t="s">
        <v>897</v>
      </c>
      <c r="C218" s="186" t="s">
        <v>148</v>
      </c>
      <c r="D218" s="186" t="s">
        <v>1023</v>
      </c>
      <c r="E218" s="186" t="s">
        <v>1026</v>
      </c>
      <c r="F218" s="225" t="s">
        <v>1119</v>
      </c>
    </row>
    <row r="219" spans="1:6" s="221" customFormat="1" ht="18" customHeight="1">
      <c r="A219" s="223">
        <v>215</v>
      </c>
      <c r="B219" s="186" t="s">
        <v>897</v>
      </c>
      <c r="C219" s="186" t="s">
        <v>5</v>
      </c>
      <c r="D219" s="186" t="s">
        <v>1023</v>
      </c>
      <c r="E219" s="186" t="s">
        <v>1026</v>
      </c>
      <c r="F219" s="225" t="s">
        <v>1120</v>
      </c>
    </row>
    <row r="220" spans="1:6" s="221" customFormat="1" ht="30" customHeight="1">
      <c r="A220" s="223">
        <v>216</v>
      </c>
      <c r="B220" s="186" t="s">
        <v>897</v>
      </c>
      <c r="C220" s="186" t="s">
        <v>5</v>
      </c>
      <c r="D220" s="186" t="s">
        <v>1024</v>
      </c>
      <c r="E220" s="186" t="s">
        <v>1025</v>
      </c>
      <c r="F220" s="225" t="s">
        <v>1121</v>
      </c>
    </row>
    <row r="221" spans="1:6" s="221" customFormat="1" ht="18" customHeight="1">
      <c r="A221" s="223">
        <v>217</v>
      </c>
      <c r="B221" s="186"/>
      <c r="C221" s="186"/>
      <c r="D221" s="186" t="s">
        <v>1024</v>
      </c>
      <c r="E221" s="186" t="s">
        <v>1026</v>
      </c>
      <c r="F221" s="225" t="s">
        <v>908</v>
      </c>
    </row>
    <row r="222" spans="1:6" s="221" customFormat="1" ht="30" customHeight="1">
      <c r="A222" s="223">
        <v>218</v>
      </c>
      <c r="B222" s="186" t="s">
        <v>628</v>
      </c>
      <c r="C222" s="186" t="s">
        <v>132</v>
      </c>
      <c r="D222" s="186" t="s">
        <v>1023</v>
      </c>
      <c r="E222" s="186" t="s">
        <v>1025</v>
      </c>
      <c r="F222" s="225" t="s">
        <v>1122</v>
      </c>
    </row>
    <row r="223" spans="1:6" s="221" customFormat="1" ht="18" customHeight="1">
      <c r="A223" s="223">
        <v>219</v>
      </c>
      <c r="B223" s="186" t="s">
        <v>628</v>
      </c>
      <c r="C223" s="186" t="s">
        <v>132</v>
      </c>
      <c r="D223" s="186" t="s">
        <v>1023</v>
      </c>
      <c r="E223" s="186" t="s">
        <v>1025</v>
      </c>
      <c r="F223" s="225" t="s">
        <v>909</v>
      </c>
    </row>
    <row r="224" spans="1:6" s="221" customFormat="1" ht="45" customHeight="1">
      <c r="A224" s="223">
        <v>220</v>
      </c>
      <c r="B224" s="186" t="s">
        <v>628</v>
      </c>
      <c r="C224" s="186" t="s">
        <v>132</v>
      </c>
      <c r="D224" s="186" t="s">
        <v>1023</v>
      </c>
      <c r="E224" s="186" t="s">
        <v>1025</v>
      </c>
      <c r="F224" s="225" t="s">
        <v>1123</v>
      </c>
    </row>
    <row r="225" spans="1:6" s="221" customFormat="1" ht="30" customHeight="1">
      <c r="A225" s="223">
        <v>221</v>
      </c>
      <c r="B225" s="186" t="s">
        <v>628</v>
      </c>
      <c r="C225" s="186" t="s">
        <v>132</v>
      </c>
      <c r="D225" s="186" t="s">
        <v>1023</v>
      </c>
      <c r="E225" s="186" t="s">
        <v>1025</v>
      </c>
      <c r="F225" s="225" t="s">
        <v>1124</v>
      </c>
    </row>
    <row r="226" spans="1:6" s="221" customFormat="1" ht="30" customHeight="1">
      <c r="A226" s="223">
        <v>222</v>
      </c>
      <c r="B226" s="186" t="s">
        <v>628</v>
      </c>
      <c r="C226" s="186" t="s">
        <v>132</v>
      </c>
      <c r="D226" s="186" t="s">
        <v>1023</v>
      </c>
      <c r="E226" s="186" t="s">
        <v>1025</v>
      </c>
      <c r="F226" s="225" t="s">
        <v>1125</v>
      </c>
    </row>
    <row r="227" spans="1:6" s="221" customFormat="1" ht="30" customHeight="1">
      <c r="A227" s="223">
        <v>223</v>
      </c>
      <c r="B227" s="186" t="s">
        <v>628</v>
      </c>
      <c r="C227" s="186" t="s">
        <v>132</v>
      </c>
      <c r="D227" s="186" t="s">
        <v>1024</v>
      </c>
      <c r="E227" s="186" t="s">
        <v>1025</v>
      </c>
      <c r="F227" s="225" t="s">
        <v>1126</v>
      </c>
    </row>
    <row r="228" spans="1:6" s="221" customFormat="1" ht="30" customHeight="1">
      <c r="A228" s="223">
        <v>224</v>
      </c>
      <c r="B228" s="186" t="s">
        <v>628</v>
      </c>
      <c r="C228" s="186" t="s">
        <v>132</v>
      </c>
      <c r="D228" s="186" t="s">
        <v>1024</v>
      </c>
      <c r="E228" s="186" t="s">
        <v>1025</v>
      </c>
      <c r="F228" s="225" t="s">
        <v>910</v>
      </c>
    </row>
    <row r="229" spans="1:6" s="221" customFormat="1" ht="18" customHeight="1">
      <c r="A229" s="223">
        <v>225</v>
      </c>
      <c r="B229" s="186" t="s">
        <v>628</v>
      </c>
      <c r="C229" s="186" t="s">
        <v>132</v>
      </c>
      <c r="D229" s="186" t="s">
        <v>1024</v>
      </c>
      <c r="E229" s="186" t="s">
        <v>1025</v>
      </c>
      <c r="F229" s="225" t="s">
        <v>911</v>
      </c>
    </row>
    <row r="230" spans="1:6" s="221" customFormat="1" ht="18" customHeight="1">
      <c r="A230" s="223">
        <v>226</v>
      </c>
      <c r="B230" s="186" t="s">
        <v>628</v>
      </c>
      <c r="C230" s="186" t="s">
        <v>132</v>
      </c>
      <c r="D230" s="186" t="s">
        <v>1024</v>
      </c>
      <c r="E230" s="186" t="s">
        <v>1025</v>
      </c>
      <c r="F230" s="225" t="s">
        <v>1127</v>
      </c>
    </row>
    <row r="231" spans="1:6" s="221" customFormat="1" ht="30" customHeight="1">
      <c r="A231" s="223">
        <v>227</v>
      </c>
      <c r="B231" s="186" t="s">
        <v>628</v>
      </c>
      <c r="C231" s="186" t="s">
        <v>132</v>
      </c>
      <c r="D231" s="186" t="s">
        <v>1023</v>
      </c>
      <c r="E231" s="186" t="s">
        <v>1025</v>
      </c>
      <c r="F231" s="225" t="s">
        <v>1128</v>
      </c>
    </row>
    <row r="232" spans="1:6" s="221" customFormat="1" ht="18" customHeight="1">
      <c r="A232" s="223">
        <v>228</v>
      </c>
      <c r="B232" s="186" t="s">
        <v>628</v>
      </c>
      <c r="C232" s="186" t="s">
        <v>132</v>
      </c>
      <c r="D232" s="186" t="s">
        <v>1023</v>
      </c>
      <c r="E232" s="186" t="s">
        <v>1025</v>
      </c>
      <c r="F232" s="225" t="s">
        <v>1129</v>
      </c>
    </row>
    <row r="233" spans="1:6" s="221" customFormat="1" ht="18" customHeight="1">
      <c r="A233" s="223">
        <v>229</v>
      </c>
      <c r="B233" s="186" t="s">
        <v>628</v>
      </c>
      <c r="C233" s="186" t="s">
        <v>132</v>
      </c>
      <c r="D233" s="186" t="s">
        <v>1024</v>
      </c>
      <c r="E233" s="186" t="s">
        <v>1025</v>
      </c>
      <c r="F233" s="225" t="s">
        <v>1130</v>
      </c>
    </row>
    <row r="234" spans="1:6" s="221" customFormat="1" ht="30" customHeight="1">
      <c r="A234" s="223">
        <v>230</v>
      </c>
      <c r="B234" s="186" t="s">
        <v>628</v>
      </c>
      <c r="C234" s="186" t="s">
        <v>132</v>
      </c>
      <c r="D234" s="186" t="s">
        <v>1023</v>
      </c>
      <c r="E234" s="186" t="s">
        <v>1025</v>
      </c>
      <c r="F234" s="225" t="s">
        <v>1131</v>
      </c>
    </row>
    <row r="235" spans="1:6" s="221" customFormat="1" ht="18" customHeight="1">
      <c r="A235" s="223">
        <v>231</v>
      </c>
      <c r="B235" s="186" t="s">
        <v>628</v>
      </c>
      <c r="C235" s="186" t="s">
        <v>132</v>
      </c>
      <c r="D235" s="186" t="s">
        <v>1023</v>
      </c>
      <c r="E235" s="186" t="s">
        <v>1025</v>
      </c>
      <c r="F235" s="225" t="s">
        <v>1132</v>
      </c>
    </row>
    <row r="236" spans="1:6" s="221" customFormat="1" ht="18" customHeight="1">
      <c r="A236" s="223">
        <v>232</v>
      </c>
      <c r="B236" s="186" t="s">
        <v>628</v>
      </c>
      <c r="C236" s="186" t="s">
        <v>132</v>
      </c>
      <c r="D236" s="186" t="s">
        <v>1024</v>
      </c>
      <c r="E236" s="186" t="s">
        <v>1025</v>
      </c>
      <c r="F236" s="225" t="s">
        <v>1133</v>
      </c>
    </row>
    <row r="237" spans="1:6" s="221" customFormat="1" ht="45" customHeight="1">
      <c r="A237" s="223">
        <v>233</v>
      </c>
      <c r="B237" s="186" t="s">
        <v>628</v>
      </c>
      <c r="C237" s="186" t="s">
        <v>132</v>
      </c>
      <c r="D237" s="186" t="s">
        <v>1024</v>
      </c>
      <c r="E237" s="186" t="s">
        <v>1025</v>
      </c>
      <c r="F237" s="225" t="s">
        <v>1134</v>
      </c>
    </row>
    <row r="238" spans="1:6" s="221" customFormat="1" ht="18" customHeight="1">
      <c r="A238" s="223">
        <v>234</v>
      </c>
      <c r="B238" s="186" t="s">
        <v>628</v>
      </c>
      <c r="C238" s="186" t="s">
        <v>132</v>
      </c>
      <c r="D238" s="186" t="s">
        <v>1024</v>
      </c>
      <c r="E238" s="186" t="s">
        <v>1025</v>
      </c>
      <c r="F238" s="225" t="s">
        <v>1135</v>
      </c>
    </row>
    <row r="239" spans="1:6" s="221" customFormat="1" ht="45" customHeight="1">
      <c r="A239" s="223">
        <v>235</v>
      </c>
      <c r="B239" s="186" t="s">
        <v>628</v>
      </c>
      <c r="C239" s="186" t="s">
        <v>132</v>
      </c>
      <c r="D239" s="186" t="s">
        <v>1023</v>
      </c>
      <c r="E239" s="186" t="s">
        <v>1025</v>
      </c>
      <c r="F239" s="225" t="s">
        <v>1136</v>
      </c>
    </row>
    <row r="240" spans="1:6" s="221" customFormat="1" ht="30" customHeight="1">
      <c r="A240" s="223">
        <v>236</v>
      </c>
      <c r="B240" s="186" t="s">
        <v>628</v>
      </c>
      <c r="C240" s="186" t="s">
        <v>297</v>
      </c>
      <c r="D240" s="186" t="s">
        <v>1023</v>
      </c>
      <c r="E240" s="186" t="s">
        <v>1025</v>
      </c>
      <c r="F240" s="225" t="s">
        <v>1137</v>
      </c>
    </row>
    <row r="241" spans="1:6" s="221" customFormat="1" ht="18" customHeight="1">
      <c r="A241" s="223">
        <v>237</v>
      </c>
      <c r="B241" s="186" t="s">
        <v>628</v>
      </c>
      <c r="C241" s="186" t="s">
        <v>297</v>
      </c>
      <c r="D241" s="186" t="s">
        <v>1024</v>
      </c>
      <c r="E241" s="186" t="s">
        <v>1025</v>
      </c>
      <c r="F241" s="225" t="s">
        <v>1138</v>
      </c>
    </row>
    <row r="242" spans="1:6" s="221" customFormat="1" ht="18" customHeight="1">
      <c r="A242" s="223">
        <v>238</v>
      </c>
      <c r="B242" s="186" t="s">
        <v>628</v>
      </c>
      <c r="C242" s="186" t="s">
        <v>297</v>
      </c>
      <c r="D242" s="186" t="s">
        <v>1023</v>
      </c>
      <c r="E242" s="186" t="s">
        <v>1025</v>
      </c>
      <c r="F242" s="225" t="s">
        <v>912</v>
      </c>
    </row>
    <row r="243" spans="1:6" s="221" customFormat="1" ht="18" customHeight="1">
      <c r="A243" s="223">
        <v>239</v>
      </c>
      <c r="B243" s="186" t="s">
        <v>628</v>
      </c>
      <c r="C243" s="186" t="s">
        <v>297</v>
      </c>
      <c r="D243" s="186" t="s">
        <v>1023</v>
      </c>
      <c r="E243" s="186" t="s">
        <v>1025</v>
      </c>
      <c r="F243" s="225" t="s">
        <v>1139</v>
      </c>
    </row>
    <row r="244" spans="1:6" s="221" customFormat="1" ht="45" customHeight="1">
      <c r="A244" s="223">
        <v>240</v>
      </c>
      <c r="B244" s="186" t="s">
        <v>913</v>
      </c>
      <c r="C244" s="186" t="s">
        <v>107</v>
      </c>
      <c r="D244" s="224" t="s">
        <v>1024</v>
      </c>
      <c r="E244" s="186" t="s">
        <v>1025</v>
      </c>
      <c r="F244" s="225" t="s">
        <v>1140</v>
      </c>
    </row>
    <row r="245" spans="1:6" s="221" customFormat="1" ht="18" customHeight="1">
      <c r="A245" s="223">
        <v>241</v>
      </c>
      <c r="B245" s="186" t="s">
        <v>913</v>
      </c>
      <c r="C245" s="186" t="s">
        <v>107</v>
      </c>
      <c r="D245" s="224" t="s">
        <v>1024</v>
      </c>
      <c r="E245" s="186" t="s">
        <v>1025</v>
      </c>
      <c r="F245" s="225" t="s">
        <v>915</v>
      </c>
    </row>
    <row r="246" spans="1:6" s="221" customFormat="1" ht="18" customHeight="1">
      <c r="A246" s="223">
        <v>242</v>
      </c>
      <c r="B246" s="186" t="s">
        <v>913</v>
      </c>
      <c r="C246" s="186" t="s">
        <v>107</v>
      </c>
      <c r="D246" s="224" t="s">
        <v>1024</v>
      </c>
      <c r="E246" s="186" t="s">
        <v>1025</v>
      </c>
      <c r="F246" s="225" t="s">
        <v>916</v>
      </c>
    </row>
    <row r="247" spans="1:6" s="221" customFormat="1" ht="18" customHeight="1">
      <c r="A247" s="223">
        <v>243</v>
      </c>
      <c r="B247" s="186" t="s">
        <v>913</v>
      </c>
      <c r="C247" s="186" t="s">
        <v>107</v>
      </c>
      <c r="D247" s="224" t="s">
        <v>1023</v>
      </c>
      <c r="E247" s="186" t="s">
        <v>1025</v>
      </c>
      <c r="F247" s="225" t="s">
        <v>1141</v>
      </c>
    </row>
    <row r="248" spans="1:6" s="221" customFormat="1" ht="18" customHeight="1">
      <c r="A248" s="223">
        <v>244</v>
      </c>
      <c r="B248" s="186" t="s">
        <v>913</v>
      </c>
      <c r="C248" s="186" t="s">
        <v>107</v>
      </c>
      <c r="D248" s="224" t="s">
        <v>1024</v>
      </c>
      <c r="E248" s="186" t="s">
        <v>1025</v>
      </c>
      <c r="F248" s="225" t="s">
        <v>917</v>
      </c>
    </row>
    <row r="249" spans="1:6" s="221" customFormat="1" ht="18" customHeight="1">
      <c r="A249" s="223">
        <v>245</v>
      </c>
      <c r="B249" s="186" t="s">
        <v>913</v>
      </c>
      <c r="C249" s="186" t="s">
        <v>107</v>
      </c>
      <c r="D249" s="224" t="s">
        <v>1023</v>
      </c>
      <c r="E249" s="186" t="s">
        <v>1025</v>
      </c>
      <c r="F249" s="225" t="s">
        <v>1142</v>
      </c>
    </row>
    <row r="250" spans="1:6" s="221" customFormat="1" ht="30" customHeight="1">
      <c r="A250" s="223">
        <v>246</v>
      </c>
      <c r="B250" s="186" t="s">
        <v>913</v>
      </c>
      <c r="C250" s="186" t="s">
        <v>107</v>
      </c>
      <c r="D250" s="224" t="s">
        <v>1024</v>
      </c>
      <c r="E250" s="186" t="s">
        <v>1025</v>
      </c>
      <c r="F250" s="225" t="s">
        <v>1143</v>
      </c>
    </row>
    <row r="251" spans="1:6" s="221" customFormat="1" ht="75" customHeight="1">
      <c r="A251" s="223">
        <v>247</v>
      </c>
      <c r="B251" s="186" t="s">
        <v>913</v>
      </c>
      <c r="C251" s="186" t="s">
        <v>107</v>
      </c>
      <c r="D251" s="224" t="s">
        <v>1024</v>
      </c>
      <c r="E251" s="186" t="s">
        <v>1025</v>
      </c>
      <c r="F251" s="225" t="s">
        <v>1144</v>
      </c>
    </row>
    <row r="252" spans="1:6" s="221" customFormat="1" ht="18" customHeight="1">
      <c r="A252" s="223">
        <v>248</v>
      </c>
      <c r="B252" s="186" t="s">
        <v>913</v>
      </c>
      <c r="C252" s="186" t="s">
        <v>107</v>
      </c>
      <c r="D252" s="224" t="s">
        <v>1024</v>
      </c>
      <c r="E252" s="186" t="s">
        <v>1025</v>
      </c>
      <c r="F252" s="225" t="s">
        <v>1145</v>
      </c>
    </row>
    <row r="253" spans="1:6" s="221" customFormat="1" ht="18" customHeight="1">
      <c r="A253" s="223">
        <v>249</v>
      </c>
      <c r="B253" s="186" t="s">
        <v>913</v>
      </c>
      <c r="C253" s="186" t="s">
        <v>107</v>
      </c>
      <c r="D253" s="224" t="s">
        <v>1023</v>
      </c>
      <c r="E253" s="186" t="s">
        <v>1026</v>
      </c>
      <c r="F253" s="225" t="s">
        <v>1146</v>
      </c>
    </row>
    <row r="254" spans="1:6" s="221" customFormat="1" ht="18" customHeight="1">
      <c r="A254" s="223">
        <v>250</v>
      </c>
      <c r="B254" s="186" t="s">
        <v>913</v>
      </c>
      <c r="C254" s="186" t="s">
        <v>107</v>
      </c>
      <c r="D254" s="224" t="s">
        <v>1024</v>
      </c>
      <c r="E254" s="186" t="s">
        <v>1026</v>
      </c>
      <c r="F254" s="225" t="s">
        <v>1146</v>
      </c>
    </row>
    <row r="255" spans="1:6" s="221" customFormat="1" ht="18" customHeight="1">
      <c r="A255" s="223">
        <v>251</v>
      </c>
      <c r="B255" s="186" t="s">
        <v>913</v>
      </c>
      <c r="C255" s="186" t="s">
        <v>133</v>
      </c>
      <c r="D255" s="224" t="s">
        <v>1024</v>
      </c>
      <c r="E255" s="186" t="s">
        <v>1025</v>
      </c>
      <c r="F255" s="225" t="s">
        <v>918</v>
      </c>
    </row>
    <row r="256" spans="1:6" s="221" customFormat="1" ht="18" customHeight="1">
      <c r="A256" s="223">
        <v>252</v>
      </c>
      <c r="B256" s="186" t="s">
        <v>913</v>
      </c>
      <c r="C256" s="186" t="s">
        <v>776</v>
      </c>
      <c r="D256" s="224" t="s">
        <v>1024</v>
      </c>
      <c r="E256" s="186" t="s">
        <v>1026</v>
      </c>
      <c r="F256" s="225" t="s">
        <v>1147</v>
      </c>
    </row>
    <row r="257" spans="1:6" s="221" customFormat="1" ht="18" customHeight="1">
      <c r="A257" s="223">
        <v>253</v>
      </c>
      <c r="B257" s="186" t="s">
        <v>913</v>
      </c>
      <c r="C257" s="186" t="s">
        <v>776</v>
      </c>
      <c r="D257" s="224" t="s">
        <v>1023</v>
      </c>
      <c r="E257" s="186" t="s">
        <v>1026</v>
      </c>
      <c r="F257" s="225" t="s">
        <v>1148</v>
      </c>
    </row>
    <row r="258" spans="1:6" s="221" customFormat="1" ht="18" customHeight="1">
      <c r="A258" s="223">
        <v>254</v>
      </c>
      <c r="B258" s="186" t="s">
        <v>913</v>
      </c>
      <c r="C258" s="186" t="s">
        <v>776</v>
      </c>
      <c r="D258" s="224" t="s">
        <v>1024</v>
      </c>
      <c r="E258" s="186" t="s">
        <v>1026</v>
      </c>
      <c r="F258" s="225" t="s">
        <v>919</v>
      </c>
    </row>
    <row r="259" spans="1:6" s="221" customFormat="1" ht="30" customHeight="1">
      <c r="A259" s="223">
        <v>255</v>
      </c>
      <c r="B259" s="186" t="s">
        <v>913</v>
      </c>
      <c r="C259" s="186" t="s">
        <v>776</v>
      </c>
      <c r="D259" s="224" t="s">
        <v>1024</v>
      </c>
      <c r="E259" s="186" t="s">
        <v>1026</v>
      </c>
      <c r="F259" s="225" t="s">
        <v>1149</v>
      </c>
    </row>
    <row r="260" spans="1:6" s="221" customFormat="1" ht="18" customHeight="1">
      <c r="A260" s="223">
        <v>256</v>
      </c>
      <c r="B260" s="186" t="s">
        <v>913</v>
      </c>
      <c r="C260" s="186" t="s">
        <v>776</v>
      </c>
      <c r="D260" s="224" t="s">
        <v>1023</v>
      </c>
      <c r="E260" s="186" t="s">
        <v>1025</v>
      </c>
      <c r="F260" s="225" t="s">
        <v>1150</v>
      </c>
    </row>
    <row r="261" spans="1:6" s="221" customFormat="1" ht="30" customHeight="1">
      <c r="A261" s="223">
        <v>257</v>
      </c>
      <c r="B261" s="186" t="s">
        <v>913</v>
      </c>
      <c r="C261" s="186" t="s">
        <v>776</v>
      </c>
      <c r="D261" s="224" t="s">
        <v>1023</v>
      </c>
      <c r="E261" s="186" t="s">
        <v>1026</v>
      </c>
      <c r="F261" s="225" t="s">
        <v>1151</v>
      </c>
    </row>
    <row r="262" spans="1:6" s="221" customFormat="1" ht="30" customHeight="1">
      <c r="A262" s="223">
        <v>258</v>
      </c>
      <c r="B262" s="186" t="s">
        <v>913</v>
      </c>
      <c r="C262" s="186" t="s">
        <v>776</v>
      </c>
      <c r="D262" s="224" t="s">
        <v>1023</v>
      </c>
      <c r="E262" s="186" t="s">
        <v>1026</v>
      </c>
      <c r="F262" s="225" t="s">
        <v>1152</v>
      </c>
    </row>
    <row r="263" spans="1:6" s="221" customFormat="1" ht="18" customHeight="1">
      <c r="A263" s="223">
        <v>259</v>
      </c>
      <c r="B263" s="186" t="s">
        <v>913</v>
      </c>
      <c r="C263" s="186" t="s">
        <v>776</v>
      </c>
      <c r="D263" s="224" t="s">
        <v>1023</v>
      </c>
      <c r="E263" s="186" t="s">
        <v>1026</v>
      </c>
      <c r="F263" s="225" t="s">
        <v>1153</v>
      </c>
    </row>
    <row r="264" spans="1:6" s="221" customFormat="1" ht="18" customHeight="1">
      <c r="A264" s="223">
        <v>260</v>
      </c>
      <c r="B264" s="186" t="s">
        <v>913</v>
      </c>
      <c r="C264" s="186" t="s">
        <v>776</v>
      </c>
      <c r="D264" s="224" t="s">
        <v>1024</v>
      </c>
      <c r="E264" s="186" t="s">
        <v>1026</v>
      </c>
      <c r="F264" s="225" t="s">
        <v>1154</v>
      </c>
    </row>
    <row r="265" spans="1:6" s="221" customFormat="1" ht="18" customHeight="1">
      <c r="A265" s="223">
        <v>261</v>
      </c>
      <c r="B265" s="186" t="s">
        <v>914</v>
      </c>
      <c r="C265" s="186" t="s">
        <v>134</v>
      </c>
      <c r="D265" s="186" t="s">
        <v>1024</v>
      </c>
      <c r="E265" s="186" t="s">
        <v>1025</v>
      </c>
      <c r="F265" s="225" t="s">
        <v>920</v>
      </c>
    </row>
    <row r="266" spans="1:6" s="221" customFormat="1" ht="18" customHeight="1">
      <c r="A266" s="223">
        <v>262</v>
      </c>
      <c r="B266" s="186" t="s">
        <v>914</v>
      </c>
      <c r="C266" s="186" t="s">
        <v>134</v>
      </c>
      <c r="D266" s="186" t="s">
        <v>1023</v>
      </c>
      <c r="E266" s="186" t="s">
        <v>1026</v>
      </c>
      <c r="F266" s="225" t="s">
        <v>921</v>
      </c>
    </row>
    <row r="267" spans="1:6" s="221" customFormat="1" ht="30" customHeight="1">
      <c r="A267" s="223">
        <v>263</v>
      </c>
      <c r="B267" s="186" t="s">
        <v>897</v>
      </c>
      <c r="C267" s="186" t="s">
        <v>131</v>
      </c>
      <c r="D267" s="186" t="s">
        <v>1024</v>
      </c>
      <c r="E267" s="186" t="s">
        <v>1026</v>
      </c>
      <c r="F267" s="225" t="s">
        <v>1155</v>
      </c>
    </row>
    <row r="268" spans="1:6" s="221" customFormat="1" ht="18" customHeight="1">
      <c r="A268" s="223">
        <v>264</v>
      </c>
      <c r="B268" s="186" t="s">
        <v>897</v>
      </c>
      <c r="C268" s="186" t="s">
        <v>131</v>
      </c>
      <c r="D268" s="186" t="s">
        <v>1023</v>
      </c>
      <c r="E268" s="186" t="s">
        <v>1025</v>
      </c>
      <c r="F268" s="225" t="s">
        <v>1156</v>
      </c>
    </row>
    <row r="269" spans="1:6" s="221" customFormat="1" ht="18" customHeight="1">
      <c r="A269" s="223">
        <v>265</v>
      </c>
      <c r="B269" s="186" t="s">
        <v>897</v>
      </c>
      <c r="C269" s="186" t="s">
        <v>131</v>
      </c>
      <c r="D269" s="186" t="s">
        <v>1024</v>
      </c>
      <c r="E269" s="186" t="s">
        <v>1026</v>
      </c>
      <c r="F269" s="225" t="s">
        <v>1156</v>
      </c>
    </row>
    <row r="270" spans="1:6" s="221" customFormat="1" ht="30" customHeight="1">
      <c r="A270" s="223">
        <v>266</v>
      </c>
      <c r="B270" s="186" t="s">
        <v>897</v>
      </c>
      <c r="C270" s="186" t="s">
        <v>131</v>
      </c>
      <c r="D270" s="186" t="s">
        <v>1024</v>
      </c>
      <c r="E270" s="186" t="s">
        <v>1025</v>
      </c>
      <c r="F270" s="225" t="s">
        <v>1157</v>
      </c>
    </row>
    <row r="271" spans="1:6" s="221" customFormat="1" ht="30" customHeight="1">
      <c r="A271" s="223">
        <v>267</v>
      </c>
      <c r="B271" s="186" t="s">
        <v>897</v>
      </c>
      <c r="C271" s="186" t="s">
        <v>131</v>
      </c>
      <c r="D271" s="186" t="s">
        <v>1024</v>
      </c>
      <c r="E271" s="186" t="s">
        <v>1026</v>
      </c>
      <c r="F271" s="225" t="s">
        <v>1157</v>
      </c>
    </row>
    <row r="272" spans="1:6" s="221" customFormat="1" ht="18" customHeight="1">
      <c r="A272" s="223">
        <v>268</v>
      </c>
      <c r="B272" s="186" t="s">
        <v>897</v>
      </c>
      <c r="C272" s="186" t="s">
        <v>131</v>
      </c>
      <c r="D272" s="186" t="s">
        <v>1024</v>
      </c>
      <c r="E272" s="186" t="s">
        <v>1026</v>
      </c>
      <c r="F272" s="225" t="s">
        <v>1158</v>
      </c>
    </row>
    <row r="273" spans="1:6" s="221" customFormat="1" ht="18" customHeight="1">
      <c r="A273" s="223">
        <v>269</v>
      </c>
      <c r="B273" s="186" t="s">
        <v>897</v>
      </c>
      <c r="C273" s="186" t="s">
        <v>131</v>
      </c>
      <c r="D273" s="186" t="s">
        <v>1023</v>
      </c>
      <c r="E273" s="186" t="s">
        <v>1025</v>
      </c>
      <c r="F273" s="225" t="s">
        <v>1159</v>
      </c>
    </row>
    <row r="274" spans="1:6" s="221" customFormat="1" ht="30" customHeight="1">
      <c r="A274" s="223">
        <v>270</v>
      </c>
      <c r="B274" s="186" t="s">
        <v>897</v>
      </c>
      <c r="C274" s="186" t="s">
        <v>131</v>
      </c>
      <c r="D274" s="186" t="s">
        <v>1023</v>
      </c>
      <c r="E274" s="186" t="s">
        <v>1025</v>
      </c>
      <c r="F274" s="225" t="s">
        <v>1160</v>
      </c>
    </row>
    <row r="275" spans="1:6" s="221" customFormat="1" ht="45" customHeight="1">
      <c r="A275" s="223">
        <v>271</v>
      </c>
      <c r="B275" s="186" t="s">
        <v>897</v>
      </c>
      <c r="C275" s="186" t="s">
        <v>131</v>
      </c>
      <c r="D275" s="186" t="s">
        <v>1023</v>
      </c>
      <c r="E275" s="186" t="s">
        <v>1025</v>
      </c>
      <c r="F275" s="225" t="s">
        <v>1161</v>
      </c>
    </row>
    <row r="276" spans="1:6" s="221" customFormat="1" ht="30" customHeight="1">
      <c r="A276" s="223">
        <v>272</v>
      </c>
      <c r="B276" s="186" t="s">
        <v>897</v>
      </c>
      <c r="C276" s="186" t="s">
        <v>131</v>
      </c>
      <c r="D276" s="186" t="s">
        <v>1023</v>
      </c>
      <c r="E276" s="186" t="s">
        <v>1025</v>
      </c>
      <c r="F276" s="225" t="s">
        <v>1162</v>
      </c>
    </row>
    <row r="277" spans="1:6" s="221" customFormat="1" ht="30" customHeight="1">
      <c r="A277" s="223">
        <v>273</v>
      </c>
      <c r="B277" s="186" t="s">
        <v>897</v>
      </c>
      <c r="C277" s="186" t="s">
        <v>131</v>
      </c>
      <c r="D277" s="186" t="s">
        <v>1024</v>
      </c>
      <c r="E277" s="186" t="s">
        <v>1025</v>
      </c>
      <c r="F277" s="225" t="s">
        <v>1163</v>
      </c>
    </row>
    <row r="278" spans="1:6" s="221" customFormat="1" ht="18" customHeight="1">
      <c r="A278" s="223">
        <v>274</v>
      </c>
      <c r="B278" s="186" t="s">
        <v>897</v>
      </c>
      <c r="C278" s="186" t="s">
        <v>131</v>
      </c>
      <c r="D278" s="186" t="s">
        <v>1023</v>
      </c>
      <c r="E278" s="186" t="s">
        <v>1025</v>
      </c>
      <c r="F278" s="225" t="s">
        <v>1164</v>
      </c>
    </row>
    <row r="279" spans="1:6" s="221" customFormat="1" ht="18" customHeight="1">
      <c r="A279" s="223">
        <v>275</v>
      </c>
      <c r="B279" s="186" t="s">
        <v>897</v>
      </c>
      <c r="C279" s="186" t="s">
        <v>131</v>
      </c>
      <c r="D279" s="186" t="s">
        <v>1024</v>
      </c>
      <c r="E279" s="186" t="s">
        <v>1025</v>
      </c>
      <c r="F279" s="225" t="s">
        <v>1165</v>
      </c>
    </row>
    <row r="280" spans="1:6" s="221" customFormat="1" ht="18" customHeight="1">
      <c r="A280" s="223">
        <v>276</v>
      </c>
      <c r="B280" s="186" t="s">
        <v>897</v>
      </c>
      <c r="C280" s="186" t="s">
        <v>131</v>
      </c>
      <c r="D280" s="186" t="s">
        <v>1023</v>
      </c>
      <c r="E280" s="186" t="s">
        <v>1025</v>
      </c>
      <c r="F280" s="225" t="s">
        <v>1166</v>
      </c>
    </row>
    <row r="281" spans="1:6" s="221" customFormat="1" ht="60" customHeight="1">
      <c r="A281" s="223">
        <v>277</v>
      </c>
      <c r="B281" s="186" t="s">
        <v>897</v>
      </c>
      <c r="C281" s="186" t="s">
        <v>131</v>
      </c>
      <c r="D281" s="186" t="s">
        <v>1023</v>
      </c>
      <c r="E281" s="186" t="s">
        <v>1025</v>
      </c>
      <c r="F281" s="225" t="s">
        <v>1168</v>
      </c>
    </row>
    <row r="282" spans="1:6" s="221" customFormat="1" ht="18" customHeight="1">
      <c r="A282" s="223">
        <v>278</v>
      </c>
      <c r="B282" s="186" t="s">
        <v>897</v>
      </c>
      <c r="C282" s="186" t="s">
        <v>131</v>
      </c>
      <c r="D282" s="186" t="s">
        <v>1023</v>
      </c>
      <c r="E282" s="186" t="s">
        <v>1025</v>
      </c>
      <c r="F282" s="225" t="s">
        <v>922</v>
      </c>
    </row>
    <row r="283" spans="1:6" s="221" customFormat="1" ht="18" customHeight="1">
      <c r="A283" s="223">
        <v>279</v>
      </c>
      <c r="B283" s="186" t="s">
        <v>897</v>
      </c>
      <c r="C283" s="186" t="s">
        <v>131</v>
      </c>
      <c r="D283" s="186" t="s">
        <v>1023</v>
      </c>
      <c r="E283" s="186" t="s">
        <v>1026</v>
      </c>
      <c r="F283" s="225" t="s">
        <v>922</v>
      </c>
    </row>
    <row r="284" spans="1:6" s="221" customFormat="1" ht="30" customHeight="1">
      <c r="A284" s="223">
        <v>280</v>
      </c>
      <c r="B284" s="186" t="s">
        <v>897</v>
      </c>
      <c r="C284" s="186" t="s">
        <v>131</v>
      </c>
      <c r="D284" s="186" t="s">
        <v>1024</v>
      </c>
      <c r="E284" s="186" t="s">
        <v>1026</v>
      </c>
      <c r="F284" s="225" t="s">
        <v>1167</v>
      </c>
    </row>
  </sheetData>
  <phoneticPr fontId="2"/>
  <printOptions horizontalCentered="1"/>
  <pageMargins left="0.59055118110236227" right="0.59055118110236227" top="0.62992125984251968" bottom="0.59055118110236227" header="0.51181102362204722" footer="0.43307086614173229"/>
  <pageSetup paperSize="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（15歳以上）結果26</vt:lpstr>
      <vt:lpstr>（15歳以上）問9-2郷土料理26</vt:lpstr>
      <vt:lpstr>（15歳以上）自由記載26</vt:lpstr>
      <vt:lpstr>（1～14歳）結果26</vt:lpstr>
      <vt:lpstr>（1～14歳）自由記載26</vt:lpstr>
      <vt:lpstr>'（1～14歳）結果26'!Print_Area</vt:lpstr>
      <vt:lpstr>'（1～14歳）自由記載26'!Print_Area</vt:lpstr>
      <vt:lpstr>'（15歳以上）自由記載26'!Print_Area</vt:lpstr>
      <vt:lpstr>'（15歳以上）問9-2郷土料理26'!Print_Area</vt:lpstr>
      <vt:lpstr>'（1～14歳）自由記載26'!Print_Titles</vt:lpstr>
      <vt:lpstr>'（15歳以上）自由記載26'!Print_Titles</vt:lpstr>
      <vt:lpstr>'（15歳以上）問9-2郷土料理26'!Print_Titles</vt:lpstr>
    </vt:vector>
  </TitlesOfParts>
  <Company>兵庫県</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兵庫県</cp:lastModifiedBy>
  <cp:lastPrinted>2015-03-15T05:55:59Z</cp:lastPrinted>
  <dcterms:created xsi:type="dcterms:W3CDTF">2010-01-06T06:22:51Z</dcterms:created>
  <dcterms:modified xsi:type="dcterms:W3CDTF">2015-03-15T06:15:51Z</dcterms:modified>
</cp:coreProperties>
</file>